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A453EEDA-1B5B-4AD9-A16C-7DC414DFA713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Sheet1!$A$1:$DG$214</definedName>
    <definedName name="_xlnm._FilterDatabase" localSheetId="1" hidden="1">Sheet2!$A$68:$L$98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102" i="1" l="1"/>
  <c r="CF102" i="1" s="1"/>
  <c r="CG102" i="1" s="1"/>
  <c r="CE103" i="1"/>
  <c r="CF103" i="1" s="1"/>
  <c r="CE104" i="1"/>
  <c r="CF104" i="1" s="1"/>
  <c r="CE105" i="1"/>
  <c r="CF105" i="1" s="1"/>
  <c r="CG105" i="1" s="1"/>
  <c r="CE106" i="1"/>
  <c r="CF106" i="1" s="1"/>
  <c r="CE107" i="1"/>
  <c r="CF107" i="1" s="1"/>
  <c r="CE108" i="1"/>
  <c r="CF108" i="1" s="1"/>
  <c r="CG108" i="1" s="1"/>
  <c r="CE47" i="1"/>
  <c r="CF47" i="1" s="1"/>
  <c r="CE48" i="1"/>
  <c r="CF48" i="1" s="1"/>
  <c r="CE49" i="1"/>
  <c r="CF49" i="1" s="1"/>
  <c r="CG49" i="1" s="1"/>
  <c r="CE50" i="1"/>
  <c r="CF50" i="1" s="1"/>
  <c r="CE51" i="1"/>
  <c r="CF51" i="1" s="1"/>
  <c r="CE52" i="1"/>
  <c r="CF52" i="1" s="1"/>
  <c r="CG52" i="1" s="1"/>
  <c r="CE53" i="1"/>
  <c r="CF53" i="1" s="1"/>
  <c r="CE54" i="1"/>
  <c r="CF54" i="1" s="1"/>
  <c r="CE55" i="1"/>
  <c r="CF55" i="1" s="1"/>
  <c r="CG55" i="1" s="1"/>
  <c r="CE2" i="1"/>
  <c r="CF2" i="1" s="1"/>
  <c r="CE3" i="1"/>
  <c r="CF3" i="1" s="1"/>
  <c r="CE4" i="1"/>
  <c r="CF4" i="1" s="1"/>
  <c r="CG4" i="1" s="1"/>
  <c r="CE5" i="1"/>
  <c r="CF5" i="1" s="1"/>
  <c r="CE6" i="1"/>
  <c r="CF6" i="1" s="1"/>
  <c r="CE7" i="1"/>
  <c r="CF7" i="1" s="1"/>
  <c r="CG7" i="1" s="1"/>
  <c r="CE8" i="1"/>
  <c r="CF8" i="1" s="1"/>
  <c r="CE9" i="1"/>
  <c r="CF9" i="1" s="1"/>
  <c r="CE10" i="1"/>
  <c r="CF10" i="1" s="1"/>
  <c r="CG10" i="1" s="1"/>
  <c r="CE29" i="1"/>
  <c r="CF29" i="1" s="1"/>
  <c r="CE30" i="1"/>
  <c r="CF30" i="1" s="1"/>
  <c r="CE31" i="1"/>
  <c r="CF31" i="1" s="1"/>
  <c r="CG31" i="1" s="1"/>
  <c r="CE32" i="1"/>
  <c r="CF32" i="1" s="1"/>
  <c r="CE33" i="1"/>
  <c r="CF33" i="1" s="1"/>
  <c r="CE34" i="1"/>
  <c r="CF34" i="1" s="1"/>
  <c r="CG34" i="1" s="1"/>
  <c r="CE35" i="1"/>
  <c r="CF35" i="1" s="1"/>
  <c r="CE36" i="1"/>
  <c r="CF36" i="1" s="1"/>
  <c r="CE37" i="1"/>
  <c r="CF37" i="1" s="1"/>
  <c r="CG37" i="1" s="1"/>
  <c r="CE92" i="1"/>
  <c r="CF92" i="1" s="1"/>
  <c r="CE93" i="1"/>
  <c r="CF93" i="1" s="1"/>
  <c r="CE94" i="1"/>
  <c r="CF94" i="1" s="1"/>
  <c r="CG94" i="1" s="1"/>
  <c r="CE95" i="1"/>
  <c r="CF95" i="1" s="1"/>
  <c r="CE96" i="1"/>
  <c r="CF96" i="1" s="1"/>
  <c r="CE97" i="1"/>
  <c r="CF97" i="1" s="1"/>
  <c r="CG97" i="1" s="1"/>
  <c r="CE98" i="1"/>
  <c r="CF98" i="1" s="1"/>
  <c r="CE99" i="1"/>
  <c r="CF99" i="1" s="1"/>
  <c r="CE100" i="1"/>
  <c r="CF100" i="1" s="1"/>
  <c r="CG100" i="1" s="1"/>
  <c r="CE136" i="1"/>
  <c r="CF136" i="1" s="1"/>
  <c r="CE137" i="1"/>
  <c r="CF137" i="1" s="1"/>
  <c r="CE138" i="1"/>
  <c r="CF138" i="1" s="1"/>
  <c r="CG138" i="1" s="1"/>
  <c r="CE139" i="1"/>
  <c r="CF139" i="1" s="1"/>
  <c r="CE140" i="1"/>
  <c r="CF140" i="1" s="1"/>
  <c r="CE141" i="1"/>
  <c r="CF141" i="1" s="1"/>
  <c r="CG141" i="1" s="1"/>
  <c r="CE142" i="1"/>
  <c r="CF142" i="1" s="1"/>
  <c r="CE143" i="1"/>
  <c r="CF143" i="1" s="1"/>
  <c r="CE144" i="1"/>
  <c r="CF144" i="1" s="1"/>
  <c r="CG144" i="1" s="1"/>
  <c r="CE109" i="1"/>
  <c r="CF109" i="1" s="1"/>
  <c r="CE110" i="1"/>
  <c r="CF110" i="1" s="1"/>
  <c r="CE111" i="1"/>
  <c r="CF111" i="1" s="1"/>
  <c r="CG111" i="1" s="1"/>
  <c r="CE112" i="1"/>
  <c r="CF112" i="1" s="1"/>
  <c r="CE113" i="1"/>
  <c r="CF113" i="1" s="1"/>
  <c r="CE114" i="1"/>
  <c r="CF114" i="1" s="1"/>
  <c r="CG114" i="1" s="1"/>
  <c r="CE115" i="1"/>
  <c r="CF115" i="1" s="1"/>
  <c r="CE116" i="1"/>
  <c r="CF116" i="1" s="1"/>
  <c r="CE117" i="1"/>
  <c r="CF117" i="1" s="1"/>
  <c r="CG117" i="1" s="1"/>
  <c r="CE181" i="1"/>
  <c r="CF181" i="1" s="1"/>
  <c r="CE182" i="1"/>
  <c r="CF182" i="1" s="1"/>
  <c r="CE183" i="1"/>
  <c r="CF183" i="1" s="1"/>
  <c r="CG183" i="1" s="1"/>
  <c r="CE184" i="1"/>
  <c r="CF184" i="1" s="1"/>
  <c r="CE185" i="1"/>
  <c r="CF185" i="1" s="1"/>
  <c r="CE186" i="1"/>
  <c r="CF186" i="1" s="1"/>
  <c r="CG186" i="1" s="1"/>
  <c r="CE187" i="1"/>
  <c r="CF187" i="1" s="1"/>
  <c r="CE188" i="1"/>
  <c r="CF188" i="1" s="1"/>
  <c r="CE189" i="1"/>
  <c r="CF189" i="1" s="1"/>
  <c r="CG189" i="1" s="1"/>
  <c r="BM102" i="1"/>
  <c r="BN102" i="1" s="1"/>
  <c r="BO102" i="1" s="1"/>
  <c r="BM103" i="1"/>
  <c r="BN103" i="1" s="1"/>
  <c r="BM104" i="1"/>
  <c r="BN104" i="1" s="1"/>
  <c r="BM105" i="1"/>
  <c r="BN105" i="1" s="1"/>
  <c r="BO105" i="1" s="1"/>
  <c r="BM106" i="1"/>
  <c r="BN106" i="1" s="1"/>
  <c r="BM107" i="1"/>
  <c r="BN107" i="1" s="1"/>
  <c r="BM108" i="1"/>
  <c r="BN108" i="1" s="1"/>
  <c r="BO108" i="1" s="1"/>
  <c r="BM47" i="1"/>
  <c r="BN47" i="1" s="1"/>
  <c r="BM48" i="1"/>
  <c r="BN48" i="1" s="1"/>
  <c r="BM49" i="1"/>
  <c r="BN49" i="1" s="1"/>
  <c r="BO49" i="1" s="1"/>
  <c r="BM50" i="1"/>
  <c r="BN50" i="1" s="1"/>
  <c r="BS50" i="1" s="1"/>
  <c r="BM51" i="1"/>
  <c r="BN51" i="1" s="1"/>
  <c r="BM52" i="1"/>
  <c r="BN52" i="1" s="1"/>
  <c r="BO52" i="1" s="1"/>
  <c r="BM53" i="1"/>
  <c r="BN53" i="1" s="1"/>
  <c r="BM54" i="1"/>
  <c r="BN54" i="1" s="1"/>
  <c r="BM55" i="1"/>
  <c r="BN55" i="1" s="1"/>
  <c r="BO55" i="1" s="1"/>
  <c r="BM2" i="1"/>
  <c r="BN2" i="1" s="1"/>
  <c r="BS2" i="1" s="1"/>
  <c r="BM3" i="1"/>
  <c r="BN3" i="1" s="1"/>
  <c r="BM4" i="1"/>
  <c r="BN4" i="1" s="1"/>
  <c r="BM5" i="1"/>
  <c r="BN5" i="1" s="1"/>
  <c r="BS5" i="1" s="1"/>
  <c r="BM6" i="1"/>
  <c r="BN6" i="1" s="1"/>
  <c r="BM7" i="1"/>
  <c r="BN7" i="1" s="1"/>
  <c r="BM8" i="1"/>
  <c r="BN8" i="1" s="1"/>
  <c r="BM9" i="1"/>
  <c r="BN9" i="1" s="1"/>
  <c r="BM10" i="1"/>
  <c r="BN10" i="1" s="1"/>
  <c r="BM29" i="1"/>
  <c r="BN29" i="1" s="1"/>
  <c r="BS29" i="1" s="1"/>
  <c r="BM30" i="1"/>
  <c r="BN30" i="1" s="1"/>
  <c r="BM31" i="1"/>
  <c r="BN31" i="1" s="1"/>
  <c r="BM32" i="1"/>
  <c r="BN32" i="1" s="1"/>
  <c r="BM33" i="1"/>
  <c r="BN33" i="1" s="1"/>
  <c r="BM34" i="1"/>
  <c r="BN34" i="1" s="1"/>
  <c r="BM35" i="1"/>
  <c r="BN35" i="1" s="1"/>
  <c r="BS35" i="1" s="1"/>
  <c r="BM36" i="1"/>
  <c r="BN36" i="1" s="1"/>
  <c r="BM37" i="1"/>
  <c r="BN37" i="1" s="1"/>
  <c r="BM92" i="1"/>
  <c r="BN92" i="1" s="1"/>
  <c r="BM93" i="1"/>
  <c r="BN93" i="1" s="1"/>
  <c r="BM94" i="1"/>
  <c r="BN94" i="1" s="1"/>
  <c r="BO94" i="1" s="1"/>
  <c r="BM95" i="1"/>
  <c r="BN95" i="1" s="1"/>
  <c r="BM96" i="1"/>
  <c r="BN96" i="1" s="1"/>
  <c r="BO96" i="1" s="1"/>
  <c r="BM97" i="1"/>
  <c r="BN97" i="1" s="1"/>
  <c r="BO97" i="1" s="1"/>
  <c r="BM98" i="1"/>
  <c r="BN98" i="1" s="1"/>
  <c r="BS98" i="1" s="1"/>
  <c r="BM99" i="1"/>
  <c r="BN99" i="1" s="1"/>
  <c r="BO99" i="1" s="1"/>
  <c r="BM100" i="1"/>
  <c r="BN100" i="1" s="1"/>
  <c r="BM136" i="1"/>
  <c r="BN136" i="1" s="1"/>
  <c r="BM137" i="1"/>
  <c r="BN137" i="1" s="1"/>
  <c r="BO137" i="1" s="1"/>
  <c r="BM138" i="1"/>
  <c r="BN138" i="1" s="1"/>
  <c r="BM139" i="1"/>
  <c r="BN139" i="1" s="1"/>
  <c r="BS139" i="1" s="1"/>
  <c r="BM140" i="1"/>
  <c r="BN140" i="1" s="1"/>
  <c r="BO140" i="1" s="1"/>
  <c r="BM141" i="1"/>
  <c r="BN141" i="1" s="1"/>
  <c r="BM142" i="1"/>
  <c r="BN142" i="1" s="1"/>
  <c r="BM143" i="1"/>
  <c r="BN143" i="1" s="1"/>
  <c r="BM144" i="1"/>
  <c r="BN144" i="1" s="1"/>
  <c r="BM109" i="1"/>
  <c r="BN109" i="1" s="1"/>
  <c r="BM110" i="1"/>
  <c r="BN110" i="1" s="1"/>
  <c r="BO110" i="1" s="1"/>
  <c r="BM111" i="1"/>
  <c r="BN111" i="1" s="1"/>
  <c r="BO111" i="1" s="1"/>
  <c r="BM112" i="1"/>
  <c r="BN112" i="1" s="1"/>
  <c r="BM113" i="1"/>
  <c r="BN113" i="1" s="1"/>
  <c r="BO113" i="1" s="1"/>
  <c r="BM114" i="1"/>
  <c r="BN114" i="1" s="1"/>
  <c r="BM115" i="1"/>
  <c r="BN115" i="1" s="1"/>
  <c r="BS115" i="1" s="1"/>
  <c r="BM116" i="1"/>
  <c r="BN116" i="1" s="1"/>
  <c r="BM117" i="1"/>
  <c r="BN117" i="1" s="1"/>
  <c r="BM181" i="1"/>
  <c r="BN181" i="1" s="1"/>
  <c r="BM182" i="1"/>
  <c r="BN182" i="1" s="1"/>
  <c r="BM183" i="1"/>
  <c r="BN183" i="1" s="1"/>
  <c r="BM184" i="1"/>
  <c r="BN184" i="1" s="1"/>
  <c r="BS184" i="1" s="1"/>
  <c r="BM185" i="1"/>
  <c r="BN185" i="1" s="1"/>
  <c r="BO185" i="1" s="1"/>
  <c r="BM186" i="1"/>
  <c r="BN186" i="1" s="1"/>
  <c r="BM187" i="1"/>
  <c r="BN187" i="1" s="1"/>
  <c r="BS187" i="1" s="1"/>
  <c r="BM188" i="1"/>
  <c r="BN188" i="1" s="1"/>
  <c r="BO188" i="1" s="1"/>
  <c r="BM189" i="1"/>
  <c r="BN189" i="1" s="1"/>
  <c r="AU102" i="1"/>
  <c r="AV102" i="1" s="1"/>
  <c r="AU103" i="1"/>
  <c r="AV103" i="1" s="1"/>
  <c r="AU104" i="1"/>
  <c r="AV104" i="1" s="1"/>
  <c r="AU105" i="1"/>
  <c r="AV105" i="1" s="1"/>
  <c r="AU106" i="1"/>
  <c r="AV106" i="1" s="1"/>
  <c r="AU107" i="1"/>
  <c r="AV107" i="1" s="1"/>
  <c r="AU108" i="1"/>
  <c r="AV108" i="1" s="1"/>
  <c r="AU47" i="1"/>
  <c r="AV47" i="1" s="1"/>
  <c r="AU48" i="1"/>
  <c r="AV48" i="1" s="1"/>
  <c r="AU49" i="1"/>
  <c r="AV49" i="1" s="1"/>
  <c r="AU50" i="1"/>
  <c r="AV50" i="1" s="1"/>
  <c r="AU51" i="1"/>
  <c r="AV51" i="1" s="1"/>
  <c r="AU52" i="1"/>
  <c r="AV52" i="1" s="1"/>
  <c r="AU53" i="1"/>
  <c r="AV53" i="1" s="1"/>
  <c r="AU54" i="1"/>
  <c r="AV54" i="1" s="1"/>
  <c r="AU55" i="1"/>
  <c r="AV55" i="1" s="1"/>
  <c r="AU2" i="1"/>
  <c r="AV2" i="1" s="1"/>
  <c r="AU3" i="1"/>
  <c r="AV3" i="1" s="1"/>
  <c r="AU4" i="1"/>
  <c r="AV4" i="1" s="1"/>
  <c r="AU5" i="1"/>
  <c r="AV5" i="1" s="1"/>
  <c r="AU6" i="1"/>
  <c r="AV6" i="1" s="1"/>
  <c r="AU7" i="1"/>
  <c r="AV7" i="1" s="1"/>
  <c r="AU8" i="1"/>
  <c r="AV8" i="1" s="1"/>
  <c r="AU9" i="1"/>
  <c r="AV9" i="1" s="1"/>
  <c r="AU10" i="1"/>
  <c r="AV10" i="1" s="1"/>
  <c r="AU29" i="1"/>
  <c r="AV29" i="1" s="1"/>
  <c r="AU30" i="1"/>
  <c r="AV30" i="1" s="1"/>
  <c r="AU31" i="1"/>
  <c r="AV31" i="1" s="1"/>
  <c r="AU32" i="1"/>
  <c r="AV32" i="1" s="1"/>
  <c r="AU33" i="1"/>
  <c r="AV33" i="1" s="1"/>
  <c r="AU34" i="1"/>
  <c r="AV34" i="1" s="1"/>
  <c r="AU35" i="1"/>
  <c r="AV35" i="1" s="1"/>
  <c r="AU36" i="1"/>
  <c r="AV36" i="1" s="1"/>
  <c r="AU37" i="1"/>
  <c r="AV37" i="1" s="1"/>
  <c r="AU92" i="1"/>
  <c r="AV92" i="1" s="1"/>
  <c r="AU93" i="1"/>
  <c r="AV93" i="1" s="1"/>
  <c r="AU94" i="1"/>
  <c r="AV94" i="1" s="1"/>
  <c r="AU95" i="1"/>
  <c r="AV95" i="1" s="1"/>
  <c r="AU96" i="1"/>
  <c r="AV96" i="1" s="1"/>
  <c r="AU97" i="1"/>
  <c r="AV97" i="1" s="1"/>
  <c r="AU98" i="1"/>
  <c r="AV98" i="1" s="1"/>
  <c r="AU99" i="1"/>
  <c r="AV99" i="1" s="1"/>
  <c r="AU100" i="1"/>
  <c r="AV100" i="1" s="1"/>
  <c r="AU136" i="1"/>
  <c r="AV136" i="1" s="1"/>
  <c r="AU137" i="1"/>
  <c r="AV137" i="1" s="1"/>
  <c r="AU138" i="1"/>
  <c r="AV138" i="1" s="1"/>
  <c r="AW138" i="1" s="1"/>
  <c r="AU139" i="1"/>
  <c r="AV139" i="1" s="1"/>
  <c r="AU140" i="1"/>
  <c r="AV140" i="1" s="1"/>
  <c r="AU141" i="1"/>
  <c r="AV141" i="1" s="1"/>
  <c r="AU142" i="1"/>
  <c r="AV142" i="1" s="1"/>
  <c r="AU143" i="1"/>
  <c r="AV143" i="1" s="1"/>
  <c r="AU144" i="1"/>
  <c r="AV144" i="1" s="1"/>
  <c r="AU109" i="1"/>
  <c r="AV109" i="1" s="1"/>
  <c r="AU110" i="1"/>
  <c r="AV110" i="1" s="1"/>
  <c r="AU111" i="1"/>
  <c r="AV111" i="1" s="1"/>
  <c r="AU112" i="1"/>
  <c r="AV112" i="1" s="1"/>
  <c r="AU113" i="1"/>
  <c r="AV113" i="1" s="1"/>
  <c r="AU114" i="1"/>
  <c r="AV114" i="1" s="1"/>
  <c r="AU115" i="1"/>
  <c r="AV115" i="1" s="1"/>
  <c r="AU116" i="1"/>
  <c r="AV116" i="1" s="1"/>
  <c r="AU117" i="1"/>
  <c r="AV117" i="1" s="1"/>
  <c r="AU181" i="1"/>
  <c r="AV181" i="1" s="1"/>
  <c r="BA181" i="1" s="1"/>
  <c r="AU182" i="1"/>
  <c r="AV182" i="1" s="1"/>
  <c r="AU183" i="1"/>
  <c r="AV183" i="1" s="1"/>
  <c r="AU184" i="1"/>
  <c r="AV184" i="1" s="1"/>
  <c r="BA184" i="1" s="1"/>
  <c r="AU185" i="1"/>
  <c r="AV185" i="1" s="1"/>
  <c r="AU186" i="1"/>
  <c r="AV186" i="1" s="1"/>
  <c r="AU187" i="1"/>
  <c r="AV187" i="1" s="1"/>
  <c r="BA187" i="1" s="1"/>
  <c r="AU188" i="1"/>
  <c r="AV188" i="1" s="1"/>
  <c r="AU189" i="1"/>
  <c r="AV189" i="1" s="1"/>
  <c r="AC102" i="1"/>
  <c r="AD102" i="1" s="1"/>
  <c r="AC103" i="1"/>
  <c r="AD103" i="1" s="1"/>
  <c r="AI103" i="1" s="1"/>
  <c r="AC104" i="1"/>
  <c r="AD104" i="1" s="1"/>
  <c r="AE104" i="1" s="1"/>
  <c r="AC105" i="1"/>
  <c r="AD105" i="1" s="1"/>
  <c r="AC106" i="1"/>
  <c r="AD106" i="1" s="1"/>
  <c r="AI106" i="1" s="1"/>
  <c r="AC107" i="1"/>
  <c r="AD107" i="1" s="1"/>
  <c r="AE107" i="1" s="1"/>
  <c r="AC108" i="1"/>
  <c r="AD108" i="1" s="1"/>
  <c r="AI108" i="1" s="1"/>
  <c r="AC47" i="1"/>
  <c r="AD47" i="1" s="1"/>
  <c r="AC48" i="1"/>
  <c r="AD48" i="1" s="1"/>
  <c r="AE48" i="1" s="1"/>
  <c r="AC49" i="1"/>
  <c r="AD49" i="1" s="1"/>
  <c r="AC50" i="1"/>
  <c r="AD50" i="1" s="1"/>
  <c r="AC51" i="1"/>
  <c r="AD51" i="1" s="1"/>
  <c r="AE51" i="1" s="1"/>
  <c r="AC52" i="1"/>
  <c r="AD52" i="1" s="1"/>
  <c r="AI52" i="1" s="1"/>
  <c r="AC53" i="1"/>
  <c r="AD53" i="1" s="1"/>
  <c r="AI53" i="1" s="1"/>
  <c r="AC54" i="1"/>
  <c r="AD54" i="1" s="1"/>
  <c r="AE54" i="1" s="1"/>
  <c r="AC55" i="1"/>
  <c r="AD55" i="1" s="1"/>
  <c r="AC2" i="1"/>
  <c r="AD2" i="1" s="1"/>
  <c r="AC3" i="1"/>
  <c r="AD3" i="1" s="1"/>
  <c r="AE3" i="1" s="1"/>
  <c r="AC4" i="1"/>
  <c r="AD4" i="1" s="1"/>
  <c r="AC5" i="1"/>
  <c r="AD5" i="1" s="1"/>
  <c r="AI5" i="1" s="1"/>
  <c r="AC6" i="1"/>
  <c r="AD6" i="1" s="1"/>
  <c r="AE6" i="1" s="1"/>
  <c r="AC7" i="1"/>
  <c r="AD7" i="1" s="1"/>
  <c r="AC8" i="1"/>
  <c r="AD8" i="1" s="1"/>
  <c r="AI8" i="1" s="1"/>
  <c r="AC9" i="1"/>
  <c r="AD9" i="1" s="1"/>
  <c r="AE9" i="1" s="1"/>
  <c r="AC10" i="1"/>
  <c r="AD10" i="1" s="1"/>
  <c r="AC29" i="1"/>
  <c r="AD29" i="1" s="1"/>
  <c r="AC30" i="1"/>
  <c r="AD30" i="1" s="1"/>
  <c r="AE30" i="1" s="1"/>
  <c r="AC31" i="1"/>
  <c r="AD31" i="1" s="1"/>
  <c r="AC32" i="1"/>
  <c r="AD32" i="1" s="1"/>
  <c r="AC33" i="1"/>
  <c r="AD33" i="1" s="1"/>
  <c r="AE33" i="1" s="1"/>
  <c r="AC34" i="1"/>
  <c r="AD34" i="1" s="1"/>
  <c r="AI34" i="1" s="1"/>
  <c r="AC35" i="1"/>
  <c r="AD35" i="1" s="1"/>
  <c r="AI35" i="1" s="1"/>
  <c r="AC36" i="1"/>
  <c r="AD36" i="1" s="1"/>
  <c r="AE36" i="1" s="1"/>
  <c r="AC37" i="1"/>
  <c r="AD37" i="1" s="1"/>
  <c r="AC92" i="1"/>
  <c r="AD92" i="1" s="1"/>
  <c r="AC93" i="1"/>
  <c r="AD93" i="1" s="1"/>
  <c r="AE93" i="1" s="1"/>
  <c r="AC94" i="1"/>
  <c r="AD94" i="1" s="1"/>
  <c r="AC95" i="1"/>
  <c r="AD95" i="1" s="1"/>
  <c r="AC96" i="1"/>
  <c r="AD96" i="1" s="1"/>
  <c r="AE96" i="1" s="1"/>
  <c r="AC97" i="1"/>
  <c r="AD97" i="1" s="1"/>
  <c r="AC98" i="1"/>
  <c r="AD98" i="1" s="1"/>
  <c r="AI98" i="1" s="1"/>
  <c r="AC99" i="1"/>
  <c r="AD99" i="1" s="1"/>
  <c r="AE99" i="1" s="1"/>
  <c r="AC100" i="1"/>
  <c r="AD100" i="1" s="1"/>
  <c r="AC136" i="1"/>
  <c r="AD136" i="1" s="1"/>
  <c r="AC137" i="1"/>
  <c r="AD137" i="1" s="1"/>
  <c r="AE137" i="1" s="1"/>
  <c r="AC138" i="1"/>
  <c r="AD138" i="1" s="1"/>
  <c r="AC139" i="1"/>
  <c r="AD139" i="1" s="1"/>
  <c r="AI139" i="1" s="1"/>
  <c r="AC140" i="1"/>
  <c r="AD140" i="1" s="1"/>
  <c r="AE140" i="1" s="1"/>
  <c r="AC141" i="1"/>
  <c r="AD141" i="1" s="1"/>
  <c r="AC142" i="1"/>
  <c r="AD142" i="1" s="1"/>
  <c r="AI142" i="1" s="1"/>
  <c r="AC143" i="1"/>
  <c r="AD143" i="1" s="1"/>
  <c r="AE143" i="1" s="1"/>
  <c r="AC144" i="1"/>
  <c r="AD144" i="1" s="1"/>
  <c r="AI144" i="1" s="1"/>
  <c r="AC109" i="1"/>
  <c r="AD109" i="1" s="1"/>
  <c r="AC110" i="1"/>
  <c r="AD110" i="1" s="1"/>
  <c r="AE110" i="1" s="1"/>
  <c r="AC111" i="1"/>
  <c r="AD111" i="1" s="1"/>
  <c r="AC112" i="1"/>
  <c r="AD112" i="1" s="1"/>
  <c r="AI112" i="1" s="1"/>
  <c r="AC113" i="1"/>
  <c r="AD113" i="1" s="1"/>
  <c r="AE113" i="1" s="1"/>
  <c r="AC114" i="1"/>
  <c r="AD114" i="1" s="1"/>
  <c r="AC115" i="1"/>
  <c r="AD115" i="1" s="1"/>
  <c r="AI115" i="1" s="1"/>
  <c r="AC116" i="1"/>
  <c r="AD116" i="1" s="1"/>
  <c r="AE116" i="1" s="1"/>
  <c r="AC117" i="1"/>
  <c r="AD117" i="1" s="1"/>
  <c r="AI117" i="1" s="1"/>
  <c r="AC181" i="1"/>
  <c r="AD181" i="1" s="1"/>
  <c r="AC182" i="1"/>
  <c r="AD182" i="1" s="1"/>
  <c r="AE182" i="1" s="1"/>
  <c r="AC183" i="1"/>
  <c r="AD183" i="1" s="1"/>
  <c r="AC184" i="1"/>
  <c r="AD184" i="1" s="1"/>
  <c r="AC185" i="1"/>
  <c r="AD185" i="1" s="1"/>
  <c r="AE185" i="1" s="1"/>
  <c r="AC186" i="1"/>
  <c r="AD186" i="1" s="1"/>
  <c r="AI186" i="1" s="1"/>
  <c r="AC187" i="1"/>
  <c r="AD187" i="1" s="1"/>
  <c r="AI187" i="1" s="1"/>
  <c r="AC188" i="1"/>
  <c r="AD188" i="1" s="1"/>
  <c r="AE188" i="1" s="1"/>
  <c r="AC189" i="1"/>
  <c r="AD189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2" i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CW102" i="1"/>
  <c r="CX102" i="1" s="1"/>
  <c r="CY102" i="1" s="1"/>
  <c r="DB102" i="1" s="1"/>
  <c r="CW103" i="1"/>
  <c r="CX103" i="1" s="1"/>
  <c r="CY103" i="1" s="1"/>
  <c r="DB103" i="1" s="1"/>
  <c r="CW104" i="1"/>
  <c r="CX104" i="1" s="1"/>
  <c r="CY104" i="1" s="1"/>
  <c r="DE104" i="1" s="1"/>
  <c r="CW105" i="1"/>
  <c r="CX105" i="1" s="1"/>
  <c r="CY105" i="1" s="1"/>
  <c r="DB105" i="1" s="1"/>
  <c r="CW106" i="1"/>
  <c r="CX106" i="1" s="1"/>
  <c r="CY106" i="1" s="1"/>
  <c r="DB106" i="1" s="1"/>
  <c r="CW107" i="1"/>
  <c r="CX107" i="1" s="1"/>
  <c r="CY107" i="1" s="1"/>
  <c r="DB107" i="1" s="1"/>
  <c r="CW108" i="1"/>
  <c r="CX108" i="1" s="1"/>
  <c r="CY108" i="1" s="1"/>
  <c r="DB108" i="1" s="1"/>
  <c r="CW47" i="1"/>
  <c r="CX47" i="1" s="1"/>
  <c r="CW48" i="1"/>
  <c r="CX48" i="1" s="1"/>
  <c r="CY48" i="1" s="1"/>
  <c r="DE48" i="1" s="1"/>
  <c r="CW49" i="1"/>
  <c r="CX49" i="1" s="1"/>
  <c r="CY49" i="1" s="1"/>
  <c r="DB49" i="1" s="1"/>
  <c r="CW50" i="1"/>
  <c r="CX50" i="1" s="1"/>
  <c r="CY50" i="1" s="1"/>
  <c r="DB50" i="1" s="1"/>
  <c r="CW51" i="1"/>
  <c r="CX51" i="1" s="1"/>
  <c r="CY51" i="1" s="1"/>
  <c r="DE51" i="1" s="1"/>
  <c r="CW52" i="1"/>
  <c r="CX52" i="1" s="1"/>
  <c r="CY52" i="1" s="1"/>
  <c r="DB52" i="1" s="1"/>
  <c r="CW53" i="1"/>
  <c r="CX53" i="1" s="1"/>
  <c r="CY53" i="1" s="1"/>
  <c r="DB53" i="1" s="1"/>
  <c r="CW54" i="1"/>
  <c r="CX54" i="1" s="1"/>
  <c r="CY54" i="1" s="1"/>
  <c r="DD54" i="1" s="1"/>
  <c r="CW55" i="1"/>
  <c r="CX55" i="1" s="1"/>
  <c r="CY55" i="1" s="1"/>
  <c r="DB55" i="1" s="1"/>
  <c r="CW2" i="1"/>
  <c r="CX2" i="1" s="1"/>
  <c r="CY2" i="1" s="1"/>
  <c r="DB2" i="1" s="1"/>
  <c r="CW3" i="1"/>
  <c r="CX3" i="1" s="1"/>
  <c r="CY3" i="1" s="1"/>
  <c r="DD3" i="1" s="1"/>
  <c r="CW4" i="1"/>
  <c r="CX4" i="1" s="1"/>
  <c r="CY4" i="1" s="1"/>
  <c r="DB4" i="1" s="1"/>
  <c r="CW5" i="1"/>
  <c r="CX5" i="1" s="1"/>
  <c r="CY5" i="1" s="1"/>
  <c r="DB5" i="1" s="1"/>
  <c r="CW6" i="1"/>
  <c r="CX6" i="1" s="1"/>
  <c r="CY6" i="1" s="1"/>
  <c r="DD6" i="1" s="1"/>
  <c r="CW7" i="1"/>
  <c r="CX7" i="1" s="1"/>
  <c r="CY7" i="1" s="1"/>
  <c r="DB7" i="1" s="1"/>
  <c r="CW8" i="1"/>
  <c r="CX8" i="1" s="1"/>
  <c r="CY8" i="1" s="1"/>
  <c r="DB8" i="1" s="1"/>
  <c r="CW9" i="1"/>
  <c r="CX9" i="1" s="1"/>
  <c r="CY9" i="1" s="1"/>
  <c r="DD9" i="1" s="1"/>
  <c r="CW10" i="1"/>
  <c r="CX10" i="1" s="1"/>
  <c r="CY10" i="1" s="1"/>
  <c r="DB10" i="1" s="1"/>
  <c r="CW29" i="1"/>
  <c r="CX29" i="1" s="1"/>
  <c r="CY29" i="1" s="1"/>
  <c r="DB29" i="1" s="1"/>
  <c r="CW30" i="1"/>
  <c r="CX30" i="1" s="1"/>
  <c r="CY30" i="1" s="1"/>
  <c r="DB30" i="1" s="1"/>
  <c r="CW31" i="1"/>
  <c r="CX31" i="1" s="1"/>
  <c r="CY31" i="1" s="1"/>
  <c r="DB31" i="1" s="1"/>
  <c r="CW32" i="1"/>
  <c r="CX32" i="1" s="1"/>
  <c r="CY32" i="1" s="1"/>
  <c r="DB32" i="1" s="1"/>
  <c r="CW33" i="1"/>
  <c r="CX33" i="1" s="1"/>
  <c r="CY33" i="1" s="1"/>
  <c r="DB33" i="1" s="1"/>
  <c r="CW34" i="1"/>
  <c r="CX34" i="1" s="1"/>
  <c r="CY34" i="1" s="1"/>
  <c r="DB34" i="1" s="1"/>
  <c r="CW35" i="1"/>
  <c r="CX35" i="1" s="1"/>
  <c r="CY35" i="1" s="1"/>
  <c r="CW36" i="1"/>
  <c r="CX36" i="1" s="1"/>
  <c r="CY36" i="1" s="1"/>
  <c r="DB36" i="1" s="1"/>
  <c r="CW37" i="1"/>
  <c r="CX37" i="1" s="1"/>
  <c r="CY37" i="1" s="1"/>
  <c r="DB37" i="1" s="1"/>
  <c r="CW92" i="1"/>
  <c r="CX92" i="1" s="1"/>
  <c r="CY92" i="1" s="1"/>
  <c r="DE92" i="1" s="1"/>
  <c r="CW93" i="1"/>
  <c r="CX93" i="1" s="1"/>
  <c r="CY93" i="1" s="1"/>
  <c r="DB93" i="1" s="1"/>
  <c r="CW94" i="1"/>
  <c r="CX94" i="1" s="1"/>
  <c r="CY94" i="1" s="1"/>
  <c r="DB94" i="1" s="1"/>
  <c r="CW95" i="1"/>
  <c r="CX95" i="1" s="1"/>
  <c r="CY95" i="1" s="1"/>
  <c r="DD95" i="1" s="1"/>
  <c r="CW96" i="1"/>
  <c r="CX96" i="1" s="1"/>
  <c r="CY96" i="1" s="1"/>
  <c r="DB96" i="1" s="1"/>
  <c r="CW97" i="1"/>
  <c r="CX97" i="1" s="1"/>
  <c r="CY97" i="1" s="1"/>
  <c r="DB97" i="1" s="1"/>
  <c r="CW98" i="1"/>
  <c r="CX98" i="1" s="1"/>
  <c r="CY98" i="1" s="1"/>
  <c r="DD98" i="1" s="1"/>
  <c r="CW99" i="1"/>
  <c r="CX99" i="1" s="1"/>
  <c r="CY99" i="1" s="1"/>
  <c r="DB99" i="1" s="1"/>
  <c r="CW100" i="1"/>
  <c r="CX100" i="1" s="1"/>
  <c r="CY100" i="1" s="1"/>
  <c r="DB100" i="1" s="1"/>
  <c r="CW136" i="1"/>
  <c r="CX136" i="1" s="1"/>
  <c r="CY136" i="1" s="1"/>
  <c r="DB136" i="1" s="1"/>
  <c r="CW137" i="1"/>
  <c r="CX137" i="1" s="1"/>
  <c r="CY137" i="1" s="1"/>
  <c r="DB137" i="1" s="1"/>
  <c r="CW138" i="1"/>
  <c r="CX138" i="1" s="1"/>
  <c r="CY138" i="1" s="1"/>
  <c r="DB138" i="1" s="1"/>
  <c r="CW139" i="1"/>
  <c r="CX139" i="1" s="1"/>
  <c r="CY139" i="1" s="1"/>
  <c r="DB139" i="1" s="1"/>
  <c r="CW140" i="1"/>
  <c r="CX140" i="1" s="1"/>
  <c r="CY140" i="1" s="1"/>
  <c r="DB140" i="1" s="1"/>
  <c r="CW141" i="1"/>
  <c r="CX141" i="1" s="1"/>
  <c r="CY141" i="1" s="1"/>
  <c r="DE141" i="1" s="1"/>
  <c r="CW142" i="1"/>
  <c r="CX142" i="1" s="1"/>
  <c r="CY142" i="1" s="1"/>
  <c r="DB142" i="1" s="1"/>
  <c r="CW143" i="1"/>
  <c r="CX143" i="1" s="1"/>
  <c r="CY143" i="1" s="1"/>
  <c r="DB143" i="1" s="1"/>
  <c r="CW144" i="1"/>
  <c r="CX144" i="1" s="1"/>
  <c r="CY144" i="1" s="1"/>
  <c r="DE144" i="1" s="1"/>
  <c r="CW109" i="1"/>
  <c r="CX109" i="1" s="1"/>
  <c r="CY109" i="1" s="1"/>
  <c r="DB109" i="1" s="1"/>
  <c r="CW110" i="1"/>
  <c r="CX110" i="1" s="1"/>
  <c r="CY110" i="1" s="1"/>
  <c r="DB110" i="1" s="1"/>
  <c r="CW111" i="1"/>
  <c r="CX111" i="1" s="1"/>
  <c r="CY111" i="1" s="1"/>
  <c r="CW112" i="1"/>
  <c r="CX112" i="1" s="1"/>
  <c r="CY112" i="1" s="1"/>
  <c r="DB112" i="1" s="1"/>
  <c r="CW113" i="1"/>
  <c r="CX113" i="1" s="1"/>
  <c r="CY113" i="1" s="1"/>
  <c r="DB113" i="1" s="1"/>
  <c r="CW114" i="1"/>
  <c r="CX114" i="1" s="1"/>
  <c r="CY114" i="1" s="1"/>
  <c r="DD114" i="1" s="1"/>
  <c r="CW115" i="1"/>
  <c r="CX115" i="1" s="1"/>
  <c r="CY115" i="1" s="1"/>
  <c r="DB115" i="1" s="1"/>
  <c r="CW116" i="1"/>
  <c r="CX116" i="1" s="1"/>
  <c r="CY116" i="1" s="1"/>
  <c r="DB116" i="1" s="1"/>
  <c r="CW117" i="1"/>
  <c r="CX117" i="1" s="1"/>
  <c r="CY117" i="1" s="1"/>
  <c r="DD117" i="1" s="1"/>
  <c r="CW181" i="1"/>
  <c r="CX181" i="1" s="1"/>
  <c r="CY181" i="1" s="1"/>
  <c r="DB181" i="1" s="1"/>
  <c r="CW182" i="1"/>
  <c r="CX182" i="1" s="1"/>
  <c r="CY182" i="1" s="1"/>
  <c r="DB182" i="1" s="1"/>
  <c r="CW183" i="1"/>
  <c r="CX183" i="1" s="1"/>
  <c r="CY183" i="1" s="1"/>
  <c r="DD183" i="1" s="1"/>
  <c r="CW184" i="1"/>
  <c r="CX184" i="1" s="1"/>
  <c r="CY184" i="1" s="1"/>
  <c r="DB184" i="1" s="1"/>
  <c r="CW185" i="1"/>
  <c r="CX185" i="1" s="1"/>
  <c r="CY185" i="1" s="1"/>
  <c r="DB185" i="1" s="1"/>
  <c r="CW186" i="1"/>
  <c r="CX186" i="1" s="1"/>
  <c r="CY186" i="1" s="1"/>
  <c r="DD186" i="1" s="1"/>
  <c r="CW187" i="1"/>
  <c r="CX187" i="1" s="1"/>
  <c r="CY187" i="1" s="1"/>
  <c r="DD187" i="1" s="1"/>
  <c r="CW188" i="1"/>
  <c r="CX188" i="1" s="1"/>
  <c r="CY188" i="1" s="1"/>
  <c r="DB188" i="1" s="1"/>
  <c r="CW189" i="1"/>
  <c r="CX189" i="1" s="1"/>
  <c r="CY189" i="1" s="1"/>
  <c r="DB189" i="1" s="1"/>
  <c r="CE19" i="1"/>
  <c r="CF19" i="1" s="1"/>
  <c r="CG19" i="1" s="1"/>
  <c r="CE207" i="1"/>
  <c r="CF207" i="1" s="1"/>
  <c r="CE208" i="1"/>
  <c r="CF208" i="1" s="1"/>
  <c r="CE209" i="1"/>
  <c r="CF209" i="1" s="1"/>
  <c r="CE210" i="1"/>
  <c r="CF210" i="1" s="1"/>
  <c r="CE211" i="1"/>
  <c r="CF211" i="1" s="1"/>
  <c r="CE212" i="1"/>
  <c r="CF212" i="1" s="1"/>
  <c r="CE213" i="1"/>
  <c r="CF213" i="1" s="1"/>
  <c r="CE58" i="1"/>
  <c r="CF58" i="1" s="1"/>
  <c r="CE59" i="1"/>
  <c r="CF59" i="1" s="1"/>
  <c r="CE60" i="1"/>
  <c r="CF60" i="1" s="1"/>
  <c r="CE61" i="1"/>
  <c r="CF61" i="1" s="1"/>
  <c r="CE62" i="1"/>
  <c r="CF62" i="1" s="1"/>
  <c r="CE63" i="1"/>
  <c r="CF63" i="1" s="1"/>
  <c r="CE64" i="1"/>
  <c r="CF64" i="1" s="1"/>
  <c r="CE118" i="1"/>
  <c r="CF118" i="1" s="1"/>
  <c r="CE214" i="1"/>
  <c r="CF214" i="1" s="1"/>
  <c r="CE75" i="1"/>
  <c r="CF75" i="1" s="1"/>
  <c r="CE76" i="1"/>
  <c r="CF76" i="1" s="1"/>
  <c r="CG76" i="1" s="1"/>
  <c r="CE77" i="1"/>
  <c r="CF77" i="1" s="1"/>
  <c r="CE78" i="1"/>
  <c r="CF78" i="1" s="1"/>
  <c r="CE79" i="1"/>
  <c r="CF79" i="1" s="1"/>
  <c r="CE80" i="1"/>
  <c r="CF80" i="1" s="1"/>
  <c r="CE81" i="1"/>
  <c r="CF81" i="1" s="1"/>
  <c r="CE73" i="1"/>
  <c r="CF73" i="1" s="1"/>
  <c r="CE11" i="1"/>
  <c r="CF11" i="1" s="1"/>
  <c r="CE91" i="1"/>
  <c r="CF91" i="1" s="1"/>
  <c r="CE119" i="1"/>
  <c r="CF119" i="1" s="1"/>
  <c r="CG119" i="1" s="1"/>
  <c r="CE82" i="1"/>
  <c r="CF82" i="1" s="1"/>
  <c r="CE163" i="1"/>
  <c r="CF163" i="1" s="1"/>
  <c r="CE164" i="1"/>
  <c r="CF164" i="1" s="1"/>
  <c r="CG164" i="1" s="1"/>
  <c r="CE165" i="1"/>
  <c r="CF165" i="1" s="1"/>
  <c r="CE167" i="1"/>
  <c r="CF167" i="1" s="1"/>
  <c r="CE168" i="1"/>
  <c r="CF168" i="1" s="1"/>
  <c r="CG168" i="1" s="1"/>
  <c r="CE169" i="1"/>
  <c r="CF169" i="1" s="1"/>
  <c r="CE155" i="1"/>
  <c r="CF155" i="1" s="1"/>
  <c r="CE156" i="1"/>
  <c r="CF156" i="1" s="1"/>
  <c r="CG156" i="1" s="1"/>
  <c r="CE157" i="1"/>
  <c r="CF157" i="1" s="1"/>
  <c r="CE43" i="1"/>
  <c r="CF43" i="1" s="1"/>
  <c r="CE158" i="1"/>
  <c r="CF158" i="1" s="1"/>
  <c r="CE159" i="1"/>
  <c r="CF159" i="1" s="1"/>
  <c r="CE160" i="1"/>
  <c r="CF160" i="1" s="1"/>
  <c r="BM19" i="1"/>
  <c r="BN19" i="1" s="1"/>
  <c r="BM207" i="1"/>
  <c r="BN207" i="1" s="1"/>
  <c r="BS207" i="1" s="1"/>
  <c r="BM208" i="1"/>
  <c r="BN208" i="1" s="1"/>
  <c r="BM209" i="1"/>
  <c r="BN209" i="1" s="1"/>
  <c r="BM210" i="1"/>
  <c r="BN210" i="1" s="1"/>
  <c r="BS210" i="1" s="1"/>
  <c r="BM211" i="1"/>
  <c r="BN211" i="1" s="1"/>
  <c r="BM212" i="1"/>
  <c r="BN212" i="1" s="1"/>
  <c r="BM213" i="1"/>
  <c r="BN213" i="1" s="1"/>
  <c r="BS213" i="1" s="1"/>
  <c r="BM58" i="1"/>
  <c r="BN58" i="1" s="1"/>
  <c r="BM59" i="1"/>
  <c r="BN59" i="1" s="1"/>
  <c r="BM60" i="1"/>
  <c r="BN60" i="1" s="1"/>
  <c r="BS60" i="1" s="1"/>
  <c r="BM61" i="1"/>
  <c r="BN61" i="1" s="1"/>
  <c r="BM62" i="1"/>
  <c r="BN62" i="1" s="1"/>
  <c r="BM63" i="1"/>
  <c r="BN63" i="1" s="1"/>
  <c r="BM64" i="1"/>
  <c r="BN64" i="1" s="1"/>
  <c r="BM118" i="1"/>
  <c r="BN118" i="1" s="1"/>
  <c r="BM214" i="1"/>
  <c r="BN214" i="1" s="1"/>
  <c r="BM75" i="1"/>
  <c r="BN75" i="1" s="1"/>
  <c r="BM76" i="1"/>
  <c r="BN76" i="1" s="1"/>
  <c r="BM77" i="1"/>
  <c r="BN77" i="1" s="1"/>
  <c r="BM78" i="1"/>
  <c r="BN78" i="1" s="1"/>
  <c r="BM79" i="1"/>
  <c r="BN79" i="1" s="1"/>
  <c r="BM80" i="1"/>
  <c r="BN80" i="1" s="1"/>
  <c r="BM81" i="1"/>
  <c r="BN81" i="1" s="1"/>
  <c r="BM73" i="1"/>
  <c r="BN73" i="1" s="1"/>
  <c r="BM11" i="1"/>
  <c r="BN11" i="1" s="1"/>
  <c r="BM91" i="1"/>
  <c r="BN91" i="1" s="1"/>
  <c r="BM119" i="1"/>
  <c r="BN119" i="1" s="1"/>
  <c r="BM82" i="1"/>
  <c r="BN82" i="1" s="1"/>
  <c r="BM163" i="1"/>
  <c r="BN163" i="1" s="1"/>
  <c r="BM164" i="1"/>
  <c r="BN164" i="1" s="1"/>
  <c r="BM165" i="1"/>
  <c r="BN165" i="1" s="1"/>
  <c r="BM167" i="1"/>
  <c r="BN167" i="1" s="1"/>
  <c r="BM168" i="1"/>
  <c r="BN168" i="1" s="1"/>
  <c r="BM169" i="1"/>
  <c r="BN169" i="1" s="1"/>
  <c r="BS169" i="1" s="1"/>
  <c r="BM155" i="1"/>
  <c r="BN155" i="1" s="1"/>
  <c r="BM156" i="1"/>
  <c r="BN156" i="1" s="1"/>
  <c r="BM157" i="1"/>
  <c r="BN157" i="1" s="1"/>
  <c r="BS157" i="1" s="1"/>
  <c r="BM43" i="1"/>
  <c r="BN43" i="1" s="1"/>
  <c r="BM158" i="1"/>
  <c r="BN158" i="1" s="1"/>
  <c r="BM159" i="1"/>
  <c r="BN159" i="1" s="1"/>
  <c r="BS159" i="1" s="1"/>
  <c r="BM160" i="1"/>
  <c r="BN160" i="1" s="1"/>
  <c r="AU19" i="1"/>
  <c r="AV19" i="1" s="1"/>
  <c r="AU207" i="1"/>
  <c r="AV207" i="1" s="1"/>
  <c r="AU208" i="1"/>
  <c r="AV208" i="1" s="1"/>
  <c r="AU209" i="1"/>
  <c r="AV209" i="1" s="1"/>
  <c r="AU210" i="1"/>
  <c r="AV210" i="1" s="1"/>
  <c r="BA210" i="1" s="1"/>
  <c r="AU211" i="1"/>
  <c r="AV211" i="1" s="1"/>
  <c r="AU212" i="1"/>
  <c r="AV212" i="1" s="1"/>
  <c r="AU213" i="1"/>
  <c r="AV213" i="1" s="1"/>
  <c r="AU58" i="1"/>
  <c r="AV58" i="1" s="1"/>
  <c r="AU59" i="1"/>
  <c r="AV59" i="1" s="1"/>
  <c r="AU60" i="1"/>
  <c r="AV60" i="1" s="1"/>
  <c r="BA60" i="1" s="1"/>
  <c r="AU61" i="1"/>
  <c r="AV61" i="1" s="1"/>
  <c r="AU62" i="1"/>
  <c r="AV62" i="1" s="1"/>
  <c r="AU63" i="1"/>
  <c r="AV63" i="1" s="1"/>
  <c r="AU64" i="1"/>
  <c r="AV64" i="1" s="1"/>
  <c r="AU118" i="1"/>
  <c r="AV118" i="1" s="1"/>
  <c r="AU214" i="1"/>
  <c r="AV214" i="1" s="1"/>
  <c r="BA214" i="1" s="1"/>
  <c r="AU75" i="1"/>
  <c r="AV75" i="1" s="1"/>
  <c r="AU76" i="1"/>
  <c r="AV76" i="1" s="1"/>
  <c r="AU77" i="1"/>
  <c r="AV77" i="1" s="1"/>
  <c r="AU78" i="1"/>
  <c r="AV78" i="1" s="1"/>
  <c r="AU79" i="1"/>
  <c r="AV79" i="1" s="1"/>
  <c r="AU80" i="1"/>
  <c r="AV80" i="1" s="1"/>
  <c r="BA80" i="1" s="1"/>
  <c r="AU81" i="1"/>
  <c r="AV81" i="1" s="1"/>
  <c r="AU73" i="1"/>
  <c r="AV73" i="1" s="1"/>
  <c r="AU11" i="1"/>
  <c r="AV11" i="1" s="1"/>
  <c r="AU91" i="1"/>
  <c r="AV91" i="1" s="1"/>
  <c r="AU119" i="1"/>
  <c r="AV119" i="1" s="1"/>
  <c r="AU82" i="1"/>
  <c r="AV82" i="1" s="1"/>
  <c r="BA82" i="1" s="1"/>
  <c r="AU163" i="1"/>
  <c r="AV163" i="1" s="1"/>
  <c r="AU164" i="1"/>
  <c r="AV164" i="1" s="1"/>
  <c r="AU165" i="1"/>
  <c r="AV165" i="1" s="1"/>
  <c r="AU167" i="1"/>
  <c r="AV167" i="1" s="1"/>
  <c r="AU168" i="1"/>
  <c r="AV168" i="1" s="1"/>
  <c r="AU169" i="1"/>
  <c r="AV169" i="1" s="1"/>
  <c r="BA169" i="1" s="1"/>
  <c r="AU155" i="1"/>
  <c r="AV155" i="1" s="1"/>
  <c r="AU156" i="1"/>
  <c r="AV156" i="1" s="1"/>
  <c r="AU157" i="1"/>
  <c r="AV157" i="1" s="1"/>
  <c r="AU43" i="1"/>
  <c r="AV43" i="1" s="1"/>
  <c r="AU158" i="1"/>
  <c r="AV158" i="1" s="1"/>
  <c r="AU159" i="1"/>
  <c r="AV159" i="1" s="1"/>
  <c r="BA159" i="1" s="1"/>
  <c r="AU160" i="1"/>
  <c r="AV160" i="1" s="1"/>
  <c r="AC19" i="1"/>
  <c r="AD19" i="1" s="1"/>
  <c r="AC207" i="1"/>
  <c r="AD207" i="1" s="1"/>
  <c r="AI207" i="1" s="1"/>
  <c r="AC208" i="1"/>
  <c r="AD208" i="1" s="1"/>
  <c r="AE208" i="1" s="1"/>
  <c r="AC209" i="1"/>
  <c r="AD209" i="1" s="1"/>
  <c r="AC210" i="1"/>
  <c r="AD210" i="1" s="1"/>
  <c r="AC211" i="1"/>
  <c r="AD211" i="1" s="1"/>
  <c r="AC212" i="1"/>
  <c r="AD212" i="1" s="1"/>
  <c r="AC213" i="1"/>
  <c r="AD213" i="1" s="1"/>
  <c r="AI213" i="1" s="1"/>
  <c r="AC58" i="1"/>
  <c r="AD58" i="1" s="1"/>
  <c r="AC59" i="1"/>
  <c r="AD59" i="1" s="1"/>
  <c r="AC60" i="1"/>
  <c r="AD60" i="1" s="1"/>
  <c r="AC61" i="1"/>
  <c r="AD61" i="1" s="1"/>
  <c r="AI61" i="1" s="1"/>
  <c r="AC62" i="1"/>
  <c r="AD62" i="1" s="1"/>
  <c r="AC63" i="1"/>
  <c r="AD63" i="1" s="1"/>
  <c r="AC64" i="1"/>
  <c r="AD64" i="1" s="1"/>
  <c r="AC118" i="1"/>
  <c r="AD118" i="1" s="1"/>
  <c r="AC214" i="1"/>
  <c r="AD214" i="1" s="1"/>
  <c r="AC75" i="1"/>
  <c r="AD75" i="1" s="1"/>
  <c r="AE75" i="1" s="1"/>
  <c r="AC76" i="1"/>
  <c r="AD76" i="1" s="1"/>
  <c r="AC77" i="1"/>
  <c r="AD77" i="1" s="1"/>
  <c r="AC78" i="1"/>
  <c r="AD78" i="1" s="1"/>
  <c r="AE78" i="1" s="1"/>
  <c r="AK78" i="1" s="1"/>
  <c r="AC79" i="1"/>
  <c r="AD79" i="1" s="1"/>
  <c r="AC80" i="1"/>
  <c r="AD80" i="1" s="1"/>
  <c r="AI80" i="1" s="1"/>
  <c r="AC81" i="1"/>
  <c r="AD81" i="1" s="1"/>
  <c r="AC73" i="1"/>
  <c r="AD73" i="1" s="1"/>
  <c r="AC11" i="1"/>
  <c r="AD11" i="1" s="1"/>
  <c r="AC91" i="1"/>
  <c r="AD91" i="1" s="1"/>
  <c r="AC119" i="1"/>
  <c r="AD119" i="1" s="1"/>
  <c r="AC82" i="1"/>
  <c r="AD82" i="1" s="1"/>
  <c r="AI82" i="1" s="1"/>
  <c r="AC163" i="1"/>
  <c r="AD163" i="1" s="1"/>
  <c r="AC164" i="1"/>
  <c r="AD164" i="1" s="1"/>
  <c r="AC165" i="1"/>
  <c r="AD165" i="1" s="1"/>
  <c r="AC167" i="1"/>
  <c r="AD167" i="1" s="1"/>
  <c r="AE167" i="1" s="1"/>
  <c r="AC168" i="1"/>
  <c r="AD168" i="1" s="1"/>
  <c r="AC169" i="1"/>
  <c r="AD169" i="1" s="1"/>
  <c r="AC155" i="1"/>
  <c r="AD155" i="1" s="1"/>
  <c r="AC156" i="1"/>
  <c r="AD156" i="1" s="1"/>
  <c r="AC157" i="1"/>
  <c r="AD157" i="1" s="1"/>
  <c r="AI157" i="1" s="1"/>
  <c r="AC43" i="1"/>
  <c r="AD43" i="1" s="1"/>
  <c r="AE43" i="1" s="1"/>
  <c r="AC158" i="1"/>
  <c r="AD158" i="1" s="1"/>
  <c r="AC159" i="1"/>
  <c r="AD159" i="1" s="1"/>
  <c r="AC160" i="1"/>
  <c r="AD160" i="1" s="1"/>
  <c r="K19" i="1"/>
  <c r="L19" i="1" s="1"/>
  <c r="K207" i="1"/>
  <c r="L207" i="1" s="1"/>
  <c r="Q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58" i="1"/>
  <c r="L58" i="1" s="1"/>
  <c r="K59" i="1"/>
  <c r="L59" i="1" s="1"/>
  <c r="K60" i="1"/>
  <c r="L60" i="1" s="1"/>
  <c r="Q60" i="1" s="1"/>
  <c r="K61" i="1"/>
  <c r="L61" i="1" s="1"/>
  <c r="K62" i="1"/>
  <c r="L62" i="1" s="1"/>
  <c r="K63" i="1"/>
  <c r="L63" i="1" s="1"/>
  <c r="K64" i="1"/>
  <c r="L64" i="1" s="1"/>
  <c r="K118" i="1"/>
  <c r="L118" i="1" s="1"/>
  <c r="K214" i="1"/>
  <c r="L214" i="1" s="1"/>
  <c r="K75" i="1"/>
  <c r="L75" i="1" s="1"/>
  <c r="K76" i="1"/>
  <c r="L76" i="1" s="1"/>
  <c r="K77" i="1"/>
  <c r="L77" i="1" s="1"/>
  <c r="K78" i="1"/>
  <c r="L78" i="1" s="1"/>
  <c r="K79" i="1"/>
  <c r="L79" i="1" s="1"/>
  <c r="M79" i="1" s="1"/>
  <c r="P79" i="1" s="1"/>
  <c r="K80" i="1"/>
  <c r="L80" i="1" s="1"/>
  <c r="K81" i="1"/>
  <c r="L81" i="1" s="1"/>
  <c r="K73" i="1"/>
  <c r="L73" i="1" s="1"/>
  <c r="K11" i="1"/>
  <c r="L11" i="1" s="1"/>
  <c r="K91" i="1"/>
  <c r="L91" i="1" s="1"/>
  <c r="K119" i="1"/>
  <c r="L119" i="1" s="1"/>
  <c r="K82" i="1"/>
  <c r="L82" i="1" s="1"/>
  <c r="K163" i="1"/>
  <c r="L163" i="1" s="1"/>
  <c r="K164" i="1"/>
  <c r="L164" i="1" s="1"/>
  <c r="K165" i="1"/>
  <c r="L165" i="1" s="1"/>
  <c r="K167" i="1"/>
  <c r="L167" i="1" s="1"/>
  <c r="K168" i="1"/>
  <c r="L168" i="1" s="1"/>
  <c r="K169" i="1"/>
  <c r="L169" i="1" s="1"/>
  <c r="K155" i="1"/>
  <c r="L155" i="1" s="1"/>
  <c r="K156" i="1"/>
  <c r="L156" i="1" s="1"/>
  <c r="K157" i="1"/>
  <c r="L157" i="1" s="1"/>
  <c r="K43" i="1"/>
  <c r="L43" i="1" s="1"/>
  <c r="K158" i="1"/>
  <c r="L158" i="1" s="1"/>
  <c r="K159" i="1"/>
  <c r="L159" i="1" s="1"/>
  <c r="K160" i="1"/>
  <c r="L160" i="1" s="1"/>
  <c r="CW19" i="1"/>
  <c r="CX19" i="1" s="1"/>
  <c r="CW207" i="1"/>
  <c r="CX207" i="1" s="1"/>
  <c r="DC207" i="1" s="1"/>
  <c r="CW208" i="1"/>
  <c r="CX208" i="1" s="1"/>
  <c r="CW209" i="1"/>
  <c r="CX209" i="1" s="1"/>
  <c r="CW210" i="1"/>
  <c r="CX210" i="1" s="1"/>
  <c r="DC210" i="1" s="1"/>
  <c r="CW211" i="1"/>
  <c r="CX211" i="1" s="1"/>
  <c r="CW212" i="1"/>
  <c r="CX212" i="1" s="1"/>
  <c r="CW213" i="1"/>
  <c r="CX213" i="1" s="1"/>
  <c r="CW58" i="1"/>
  <c r="CX58" i="1" s="1"/>
  <c r="CW59" i="1"/>
  <c r="CX59" i="1" s="1"/>
  <c r="CW60" i="1"/>
  <c r="CX60" i="1" s="1"/>
  <c r="CW61" i="1"/>
  <c r="CX61" i="1" s="1"/>
  <c r="CW62" i="1"/>
  <c r="CX62" i="1" s="1"/>
  <c r="CW63" i="1"/>
  <c r="CX63" i="1" s="1"/>
  <c r="CW64" i="1"/>
  <c r="CX64" i="1" s="1"/>
  <c r="CW118" i="1"/>
  <c r="CX118" i="1" s="1"/>
  <c r="CW214" i="1"/>
  <c r="CX214" i="1" s="1"/>
  <c r="CW75" i="1"/>
  <c r="CX75" i="1" s="1"/>
  <c r="CW76" i="1"/>
  <c r="CX76" i="1" s="1"/>
  <c r="CW77" i="1"/>
  <c r="CX77" i="1" s="1"/>
  <c r="CW78" i="1"/>
  <c r="CX78" i="1" s="1"/>
  <c r="CW79" i="1"/>
  <c r="CX79" i="1" s="1"/>
  <c r="CW80" i="1"/>
  <c r="CX80" i="1" s="1"/>
  <c r="CW81" i="1"/>
  <c r="CX81" i="1" s="1"/>
  <c r="CW73" i="1"/>
  <c r="CX73" i="1" s="1"/>
  <c r="CW11" i="1"/>
  <c r="CX11" i="1" s="1"/>
  <c r="CW91" i="1"/>
  <c r="CX91" i="1" s="1"/>
  <c r="CW119" i="1"/>
  <c r="CX119" i="1" s="1"/>
  <c r="CW82" i="1"/>
  <c r="CX82" i="1" s="1"/>
  <c r="DC82" i="1" s="1"/>
  <c r="CW163" i="1"/>
  <c r="CX163" i="1" s="1"/>
  <c r="CW164" i="1"/>
  <c r="CX164" i="1" s="1"/>
  <c r="CW165" i="1"/>
  <c r="CX165" i="1" s="1"/>
  <c r="DC165" i="1" s="1"/>
  <c r="CW167" i="1"/>
  <c r="CX167" i="1" s="1"/>
  <c r="CW168" i="1"/>
  <c r="CX168" i="1" s="1"/>
  <c r="CW169" i="1"/>
  <c r="CX169" i="1" s="1"/>
  <c r="CW155" i="1"/>
  <c r="CX155" i="1" s="1"/>
  <c r="CW156" i="1"/>
  <c r="CX156" i="1" s="1"/>
  <c r="CW157" i="1"/>
  <c r="CX157" i="1" s="1"/>
  <c r="DC157" i="1" s="1"/>
  <c r="CW43" i="1"/>
  <c r="CX43" i="1" s="1"/>
  <c r="CW158" i="1"/>
  <c r="CX158" i="1" s="1"/>
  <c r="CW159" i="1"/>
  <c r="CX159" i="1" s="1"/>
  <c r="DC159" i="1" s="1"/>
  <c r="CW160" i="1"/>
  <c r="CX160" i="1" s="1"/>
  <c r="CE147" i="1"/>
  <c r="CF147" i="1" s="1"/>
  <c r="CE148" i="1"/>
  <c r="CF148" i="1" s="1"/>
  <c r="CE149" i="1"/>
  <c r="CF149" i="1" s="1"/>
  <c r="CG149" i="1" s="1"/>
  <c r="CE150" i="1"/>
  <c r="CF150" i="1" s="1"/>
  <c r="BM147" i="1"/>
  <c r="BN147" i="1" s="1"/>
  <c r="BM148" i="1"/>
  <c r="BN148" i="1" s="1"/>
  <c r="BM149" i="1"/>
  <c r="BN149" i="1" s="1"/>
  <c r="BO149" i="1" s="1"/>
  <c r="BM150" i="1"/>
  <c r="BN150" i="1" s="1"/>
  <c r="BS150" i="1" s="1"/>
  <c r="AU147" i="1"/>
  <c r="AV147" i="1" s="1"/>
  <c r="AU148" i="1"/>
  <c r="AV148" i="1" s="1"/>
  <c r="AU149" i="1"/>
  <c r="AV149" i="1" s="1"/>
  <c r="AU150" i="1"/>
  <c r="AV150" i="1" s="1"/>
  <c r="AC147" i="1"/>
  <c r="AD147" i="1" s="1"/>
  <c r="AC148" i="1"/>
  <c r="AD148" i="1" s="1"/>
  <c r="AE148" i="1" s="1"/>
  <c r="AC149" i="1"/>
  <c r="AD149" i="1" s="1"/>
  <c r="AE149" i="1" s="1"/>
  <c r="AC150" i="1"/>
  <c r="AD150" i="1" s="1"/>
  <c r="CW147" i="1"/>
  <c r="CX147" i="1" s="1"/>
  <c r="CY147" i="1" s="1"/>
  <c r="DB147" i="1" s="1"/>
  <c r="CW148" i="1"/>
  <c r="CX148" i="1" s="1"/>
  <c r="CY148" i="1" s="1"/>
  <c r="DE148" i="1" s="1"/>
  <c r="CW149" i="1"/>
  <c r="CX149" i="1" s="1"/>
  <c r="CY149" i="1" s="1"/>
  <c r="DE149" i="1" s="1"/>
  <c r="CW150" i="1"/>
  <c r="CX150" i="1" s="1"/>
  <c r="CY150" i="1" s="1"/>
  <c r="DB150" i="1" s="1"/>
  <c r="K147" i="1"/>
  <c r="L147" i="1" s="1"/>
  <c r="M147" i="1" s="1"/>
  <c r="P147" i="1" s="1"/>
  <c r="K148" i="1"/>
  <c r="L148" i="1" s="1"/>
  <c r="M148" i="1" s="1"/>
  <c r="S148" i="1" s="1"/>
  <c r="K149" i="1"/>
  <c r="L149" i="1" s="1"/>
  <c r="M149" i="1" s="1"/>
  <c r="P149" i="1" s="1"/>
  <c r="K150" i="1"/>
  <c r="L150" i="1" s="1"/>
  <c r="M150" i="1" s="1"/>
  <c r="P150" i="1" s="1"/>
  <c r="CE120" i="1"/>
  <c r="CF120" i="1" s="1"/>
  <c r="CE121" i="1"/>
  <c r="CF121" i="1" s="1"/>
  <c r="CE122" i="1"/>
  <c r="CF122" i="1" s="1"/>
  <c r="CE175" i="1"/>
  <c r="CF175" i="1" s="1"/>
  <c r="CG175" i="1" s="1"/>
  <c r="CJ175" i="1" s="1"/>
  <c r="CE176" i="1"/>
  <c r="CF176" i="1" s="1"/>
  <c r="CE42" i="1"/>
  <c r="CF42" i="1" s="1"/>
  <c r="CE166" i="1"/>
  <c r="CF166" i="1" s="1"/>
  <c r="CE191" i="1"/>
  <c r="CF191" i="1" s="1"/>
  <c r="CE192" i="1"/>
  <c r="CF192" i="1" s="1"/>
  <c r="CE193" i="1"/>
  <c r="CF193" i="1" s="1"/>
  <c r="CE194" i="1"/>
  <c r="CF194" i="1" s="1"/>
  <c r="CE195" i="1"/>
  <c r="CF195" i="1" s="1"/>
  <c r="CE196" i="1"/>
  <c r="CF196" i="1" s="1"/>
  <c r="CE197" i="1"/>
  <c r="CF197" i="1" s="1"/>
  <c r="CE145" i="1"/>
  <c r="CF145" i="1" s="1"/>
  <c r="CG145" i="1" s="1"/>
  <c r="CE146" i="1"/>
  <c r="CF146" i="1" s="1"/>
  <c r="CE130" i="1"/>
  <c r="CF130" i="1" s="1"/>
  <c r="CE132" i="1"/>
  <c r="CF132" i="1" s="1"/>
  <c r="CE133" i="1"/>
  <c r="CF133" i="1" s="1"/>
  <c r="CE134" i="1"/>
  <c r="CF134" i="1" s="1"/>
  <c r="CE135" i="1"/>
  <c r="CF135" i="1" s="1"/>
  <c r="CE38" i="1"/>
  <c r="CF38" i="1" s="1"/>
  <c r="CE39" i="1"/>
  <c r="CF39" i="1" s="1"/>
  <c r="CE128" i="1"/>
  <c r="CF128" i="1" s="1"/>
  <c r="CE151" i="1"/>
  <c r="CF151" i="1" s="1"/>
  <c r="CE152" i="1"/>
  <c r="CF152" i="1" s="1"/>
  <c r="CG152" i="1" s="1"/>
  <c r="CM152" i="1" s="1"/>
  <c r="CE153" i="1"/>
  <c r="CF153" i="1" s="1"/>
  <c r="CE172" i="1"/>
  <c r="CF172" i="1" s="1"/>
  <c r="CE173" i="1"/>
  <c r="CF173" i="1" s="1"/>
  <c r="CG173" i="1" s="1"/>
  <c r="CJ173" i="1" s="1"/>
  <c r="CE171" i="1"/>
  <c r="CF171" i="1" s="1"/>
  <c r="CG171" i="1" s="1"/>
  <c r="CJ171" i="1" s="1"/>
  <c r="CE190" i="1"/>
  <c r="CF190" i="1" s="1"/>
  <c r="CG190" i="1" s="1"/>
  <c r="CJ190" i="1" s="1"/>
  <c r="CE170" i="1"/>
  <c r="CF170" i="1" s="1"/>
  <c r="CG170" i="1" s="1"/>
  <c r="CJ170" i="1" s="1"/>
  <c r="CE174" i="1"/>
  <c r="CF174" i="1" s="1"/>
  <c r="CG174" i="1" s="1"/>
  <c r="CJ174" i="1" s="1"/>
  <c r="CE18" i="1"/>
  <c r="CF18" i="1" s="1"/>
  <c r="CG18" i="1" s="1"/>
  <c r="CJ18" i="1" s="1"/>
  <c r="CE123" i="1"/>
  <c r="CF123" i="1" s="1"/>
  <c r="CG123" i="1" s="1"/>
  <c r="CJ123" i="1" s="1"/>
  <c r="CE124" i="1"/>
  <c r="CF124" i="1" s="1"/>
  <c r="CG124" i="1" s="1"/>
  <c r="CM124" i="1" s="1"/>
  <c r="CE125" i="1"/>
  <c r="CF125" i="1" s="1"/>
  <c r="CG125" i="1" s="1"/>
  <c r="CJ125" i="1" s="1"/>
  <c r="CE126" i="1"/>
  <c r="CF126" i="1" s="1"/>
  <c r="CG126" i="1" s="1"/>
  <c r="CJ126" i="1" s="1"/>
  <c r="CE101" i="1"/>
  <c r="CF101" i="1" s="1"/>
  <c r="CG101" i="1" s="1"/>
  <c r="CE57" i="1"/>
  <c r="CF57" i="1" s="1"/>
  <c r="CE205" i="1"/>
  <c r="CF205" i="1" s="1"/>
  <c r="CG205" i="1" s="1"/>
  <c r="CL205" i="1" s="1"/>
  <c r="CE83" i="1"/>
  <c r="CF83" i="1" s="1"/>
  <c r="CK83" i="1" s="1"/>
  <c r="CE84" i="1"/>
  <c r="CF84" i="1" s="1"/>
  <c r="CG84" i="1" s="1"/>
  <c r="CJ84" i="1" s="1"/>
  <c r="CE85" i="1"/>
  <c r="CF85" i="1" s="1"/>
  <c r="CE86" i="1"/>
  <c r="CF86" i="1" s="1"/>
  <c r="CE87" i="1"/>
  <c r="CF87" i="1" s="1"/>
  <c r="CG87" i="1" s="1"/>
  <c r="CJ87" i="1" s="1"/>
  <c r="CE88" i="1"/>
  <c r="CF88" i="1" s="1"/>
  <c r="CG88" i="1" s="1"/>
  <c r="CJ88" i="1" s="1"/>
  <c r="CE89" i="1"/>
  <c r="CF89" i="1" s="1"/>
  <c r="CG89" i="1" s="1"/>
  <c r="CJ89" i="1" s="1"/>
  <c r="CE90" i="1"/>
  <c r="CF90" i="1" s="1"/>
  <c r="CG90" i="1" s="1"/>
  <c r="CM90" i="1" s="1"/>
  <c r="CE66" i="1"/>
  <c r="CF66" i="1" s="1"/>
  <c r="CE67" i="1"/>
  <c r="CF67" i="1" s="1"/>
  <c r="CE68" i="1"/>
  <c r="CF68" i="1" s="1"/>
  <c r="CE69" i="1"/>
  <c r="CF69" i="1" s="1"/>
  <c r="CG69" i="1" s="1"/>
  <c r="CJ69" i="1" s="1"/>
  <c r="CE70" i="1"/>
  <c r="CF70" i="1" s="1"/>
  <c r="CG70" i="1" s="1"/>
  <c r="CJ70" i="1" s="1"/>
  <c r="CE71" i="1"/>
  <c r="CF71" i="1" s="1"/>
  <c r="CG71" i="1" s="1"/>
  <c r="CE72" i="1"/>
  <c r="CF72" i="1" s="1"/>
  <c r="CE40" i="1"/>
  <c r="CF40" i="1" s="1"/>
  <c r="CG40" i="1" s="1"/>
  <c r="CJ40" i="1" s="1"/>
  <c r="CE41" i="1"/>
  <c r="CF41" i="1" s="1"/>
  <c r="CE177" i="1"/>
  <c r="CF177" i="1" s="1"/>
  <c r="CE178" i="1"/>
  <c r="CF178" i="1" s="1"/>
  <c r="CG178" i="1" s="1"/>
  <c r="CJ178" i="1" s="1"/>
  <c r="CE179" i="1"/>
  <c r="CF179" i="1" s="1"/>
  <c r="CG179" i="1" s="1"/>
  <c r="CJ179" i="1" s="1"/>
  <c r="CE180" i="1"/>
  <c r="CF180" i="1" s="1"/>
  <c r="CG180" i="1" s="1"/>
  <c r="CJ180" i="1" s="1"/>
  <c r="CE56" i="1"/>
  <c r="CF56" i="1" s="1"/>
  <c r="CG56" i="1" s="1"/>
  <c r="CL56" i="1" s="1"/>
  <c r="CE162" i="1"/>
  <c r="CF162" i="1" s="1"/>
  <c r="CE44" i="1"/>
  <c r="CF44" i="1" s="1"/>
  <c r="CG44" i="1" s="1"/>
  <c r="CJ44" i="1" s="1"/>
  <c r="CE45" i="1"/>
  <c r="CF45" i="1" s="1"/>
  <c r="CE46" i="1"/>
  <c r="CF46" i="1" s="1"/>
  <c r="CG46" i="1" s="1"/>
  <c r="CJ46" i="1" s="1"/>
  <c r="CE206" i="1"/>
  <c r="CF206" i="1" s="1"/>
  <c r="CG206" i="1" s="1"/>
  <c r="CJ206" i="1" s="1"/>
  <c r="CE74" i="1"/>
  <c r="CF74" i="1" s="1"/>
  <c r="CG74" i="1" s="1"/>
  <c r="CL74" i="1" s="1"/>
  <c r="BM120" i="1"/>
  <c r="BN120" i="1" s="1"/>
  <c r="BM121" i="1"/>
  <c r="BN121" i="1" s="1"/>
  <c r="BS121" i="1" s="1"/>
  <c r="BM122" i="1"/>
  <c r="BN122" i="1" s="1"/>
  <c r="BM175" i="1"/>
  <c r="BN175" i="1" s="1"/>
  <c r="BO175" i="1" s="1"/>
  <c r="BR175" i="1" s="1"/>
  <c r="BM176" i="1"/>
  <c r="BN176" i="1" s="1"/>
  <c r="BS176" i="1" s="1"/>
  <c r="BM42" i="1"/>
  <c r="BN42" i="1" s="1"/>
  <c r="BS42" i="1" s="1"/>
  <c r="BM166" i="1"/>
  <c r="BN166" i="1" s="1"/>
  <c r="BM191" i="1"/>
  <c r="BN191" i="1" s="1"/>
  <c r="BM192" i="1"/>
  <c r="BN192" i="1" s="1"/>
  <c r="BO192" i="1" s="1"/>
  <c r="BU192" i="1" s="1"/>
  <c r="BM193" i="1"/>
  <c r="BN193" i="1" s="1"/>
  <c r="BM194" i="1"/>
  <c r="BN194" i="1" s="1"/>
  <c r="BM195" i="1"/>
  <c r="BN195" i="1" s="1"/>
  <c r="BM196" i="1"/>
  <c r="BN196" i="1" s="1"/>
  <c r="BM197" i="1"/>
  <c r="BN197" i="1" s="1"/>
  <c r="BM145" i="1"/>
  <c r="BN145" i="1" s="1"/>
  <c r="BM146" i="1"/>
  <c r="BN146" i="1" s="1"/>
  <c r="BM130" i="1"/>
  <c r="BN130" i="1" s="1"/>
  <c r="BM132" i="1"/>
  <c r="BN132" i="1" s="1"/>
  <c r="BM133" i="1"/>
  <c r="BN133" i="1" s="1"/>
  <c r="BM134" i="1"/>
  <c r="BN134" i="1" s="1"/>
  <c r="BM135" i="1"/>
  <c r="BN135" i="1" s="1"/>
  <c r="BO135" i="1" s="1"/>
  <c r="BR135" i="1" s="1"/>
  <c r="BM38" i="1"/>
  <c r="BN38" i="1" s="1"/>
  <c r="BM39" i="1"/>
  <c r="BN39" i="1" s="1"/>
  <c r="BM128" i="1"/>
  <c r="BN128" i="1" s="1"/>
  <c r="BM151" i="1"/>
  <c r="BN151" i="1" s="1"/>
  <c r="BM152" i="1"/>
  <c r="BN152" i="1" s="1"/>
  <c r="BM153" i="1"/>
  <c r="BN153" i="1" s="1"/>
  <c r="BM172" i="1"/>
  <c r="BN172" i="1" s="1"/>
  <c r="BM173" i="1"/>
  <c r="BN173" i="1" s="1"/>
  <c r="BS173" i="1" s="1"/>
  <c r="BM171" i="1"/>
  <c r="BN171" i="1" s="1"/>
  <c r="BO171" i="1" s="1"/>
  <c r="BM190" i="1"/>
  <c r="BN190" i="1" s="1"/>
  <c r="BM170" i="1"/>
  <c r="BN170" i="1" s="1"/>
  <c r="BS170" i="1" s="1"/>
  <c r="BM174" i="1"/>
  <c r="BN174" i="1" s="1"/>
  <c r="BO174" i="1" s="1"/>
  <c r="BU174" i="1" s="1"/>
  <c r="BM18" i="1"/>
  <c r="BN18" i="1" s="1"/>
  <c r="BM123" i="1"/>
  <c r="BN123" i="1" s="1"/>
  <c r="BM124" i="1"/>
  <c r="BN124" i="1" s="1"/>
  <c r="BO124" i="1" s="1"/>
  <c r="BT124" i="1" s="1"/>
  <c r="BM125" i="1"/>
  <c r="BN125" i="1" s="1"/>
  <c r="BM126" i="1"/>
  <c r="BN126" i="1" s="1"/>
  <c r="BM101" i="1"/>
  <c r="BN101" i="1" s="1"/>
  <c r="BO101" i="1" s="1"/>
  <c r="BM57" i="1"/>
  <c r="BN57" i="1" s="1"/>
  <c r="BM205" i="1"/>
  <c r="BN205" i="1" s="1"/>
  <c r="BO205" i="1" s="1"/>
  <c r="BM83" i="1"/>
  <c r="BN83" i="1" s="1"/>
  <c r="BS83" i="1" s="1"/>
  <c r="BM84" i="1"/>
  <c r="BN84" i="1" s="1"/>
  <c r="BM85" i="1"/>
  <c r="BN85" i="1" s="1"/>
  <c r="BM86" i="1"/>
  <c r="BN86" i="1" s="1"/>
  <c r="BO86" i="1" s="1"/>
  <c r="BT86" i="1" s="1"/>
  <c r="BM87" i="1"/>
  <c r="BN87" i="1" s="1"/>
  <c r="BS87" i="1" s="1"/>
  <c r="BM88" i="1"/>
  <c r="BN88" i="1" s="1"/>
  <c r="BM89" i="1"/>
  <c r="BN89" i="1" s="1"/>
  <c r="BS89" i="1" s="1"/>
  <c r="BM90" i="1"/>
  <c r="BN90" i="1" s="1"/>
  <c r="BM66" i="1"/>
  <c r="BN66" i="1" s="1"/>
  <c r="BM67" i="1"/>
  <c r="BN67" i="1" s="1"/>
  <c r="BM68" i="1"/>
  <c r="BN68" i="1" s="1"/>
  <c r="BM69" i="1"/>
  <c r="BN69" i="1" s="1"/>
  <c r="BM70" i="1"/>
  <c r="BN70" i="1" s="1"/>
  <c r="BS70" i="1" s="1"/>
  <c r="BM71" i="1"/>
  <c r="BN71" i="1" s="1"/>
  <c r="BM72" i="1"/>
  <c r="BN72" i="1" s="1"/>
  <c r="BO72" i="1" s="1"/>
  <c r="BT72" i="1" s="1"/>
  <c r="BM40" i="1"/>
  <c r="BN40" i="1" s="1"/>
  <c r="BM41" i="1"/>
  <c r="BN41" i="1" s="1"/>
  <c r="BO41" i="1" s="1"/>
  <c r="BM177" i="1"/>
  <c r="BN177" i="1" s="1"/>
  <c r="BO177" i="1" s="1"/>
  <c r="BM178" i="1"/>
  <c r="BN178" i="1" s="1"/>
  <c r="BO178" i="1" s="1"/>
  <c r="BU178" i="1" s="1"/>
  <c r="BM179" i="1"/>
  <c r="BN179" i="1" s="1"/>
  <c r="BM180" i="1"/>
  <c r="BN180" i="1" s="1"/>
  <c r="BM56" i="1"/>
  <c r="BN56" i="1" s="1"/>
  <c r="BO56" i="1" s="1"/>
  <c r="BT56" i="1" s="1"/>
  <c r="BM162" i="1"/>
  <c r="BN162" i="1" s="1"/>
  <c r="BM44" i="1"/>
  <c r="BN44" i="1" s="1"/>
  <c r="BM45" i="1"/>
  <c r="BN45" i="1" s="1"/>
  <c r="BM46" i="1"/>
  <c r="BN46" i="1" s="1"/>
  <c r="BM206" i="1"/>
  <c r="BN206" i="1" s="1"/>
  <c r="BM74" i="1"/>
  <c r="BN74" i="1" s="1"/>
  <c r="AU120" i="1"/>
  <c r="AV120" i="1" s="1"/>
  <c r="AU121" i="1"/>
  <c r="AV121" i="1" s="1"/>
  <c r="AU122" i="1"/>
  <c r="AV122" i="1" s="1"/>
  <c r="AU175" i="1"/>
  <c r="AV175" i="1" s="1"/>
  <c r="AW175" i="1" s="1"/>
  <c r="AZ175" i="1" s="1"/>
  <c r="AU176" i="1"/>
  <c r="AV176" i="1" s="1"/>
  <c r="AU42" i="1"/>
  <c r="AV42" i="1" s="1"/>
  <c r="AW42" i="1" s="1"/>
  <c r="AU166" i="1"/>
  <c r="AV166" i="1" s="1"/>
  <c r="AW166" i="1" s="1"/>
  <c r="AU191" i="1"/>
  <c r="AV191" i="1" s="1"/>
  <c r="AU192" i="1"/>
  <c r="AV192" i="1" s="1"/>
  <c r="AU193" i="1"/>
  <c r="AV193" i="1" s="1"/>
  <c r="AU194" i="1"/>
  <c r="AV194" i="1" s="1"/>
  <c r="AU195" i="1"/>
  <c r="AV195" i="1" s="1"/>
  <c r="AU196" i="1"/>
  <c r="AV196" i="1" s="1"/>
  <c r="AU197" i="1"/>
  <c r="AV197" i="1" s="1"/>
  <c r="AU145" i="1"/>
  <c r="AV145" i="1" s="1"/>
  <c r="AU146" i="1"/>
  <c r="AV146" i="1" s="1"/>
  <c r="AU130" i="1"/>
  <c r="AV130" i="1" s="1"/>
  <c r="AU132" i="1"/>
  <c r="AV132" i="1" s="1"/>
  <c r="AU133" i="1"/>
  <c r="AV133" i="1" s="1"/>
  <c r="AU134" i="1"/>
  <c r="AV134" i="1" s="1"/>
  <c r="AU135" i="1"/>
  <c r="AV135" i="1" s="1"/>
  <c r="AU38" i="1"/>
  <c r="AV38" i="1" s="1"/>
  <c r="AU39" i="1"/>
  <c r="AV39" i="1" s="1"/>
  <c r="AU128" i="1"/>
  <c r="AV128" i="1" s="1"/>
  <c r="AU151" i="1"/>
  <c r="AV151" i="1" s="1"/>
  <c r="AU152" i="1"/>
  <c r="AV152" i="1" s="1"/>
  <c r="AU153" i="1"/>
  <c r="AV153" i="1" s="1"/>
  <c r="AU172" i="1"/>
  <c r="AV172" i="1" s="1"/>
  <c r="AU173" i="1"/>
  <c r="AV173" i="1" s="1"/>
  <c r="AU171" i="1"/>
  <c r="AV171" i="1" s="1"/>
  <c r="AU190" i="1"/>
  <c r="AV190" i="1" s="1"/>
  <c r="AW190" i="1" s="1"/>
  <c r="AU170" i="1"/>
  <c r="AV170" i="1" s="1"/>
  <c r="AU174" i="1"/>
  <c r="AV174" i="1" s="1"/>
  <c r="AU18" i="1"/>
  <c r="AV18" i="1" s="1"/>
  <c r="AW18" i="1" s="1"/>
  <c r="BC18" i="1" s="1"/>
  <c r="AU123" i="1"/>
  <c r="AV123" i="1" s="1"/>
  <c r="AU124" i="1"/>
  <c r="AV124" i="1" s="1"/>
  <c r="AU125" i="1"/>
  <c r="AV125" i="1" s="1"/>
  <c r="AU126" i="1"/>
  <c r="AV126" i="1" s="1"/>
  <c r="AU101" i="1"/>
  <c r="AV101" i="1" s="1"/>
  <c r="AU57" i="1"/>
  <c r="AV57" i="1" s="1"/>
  <c r="AU205" i="1"/>
  <c r="AV205" i="1" s="1"/>
  <c r="AW205" i="1" s="1"/>
  <c r="AZ205" i="1" s="1"/>
  <c r="AU83" i="1"/>
  <c r="AV83" i="1" s="1"/>
  <c r="AU84" i="1"/>
  <c r="AV84" i="1" s="1"/>
  <c r="AU85" i="1"/>
  <c r="AV85" i="1" s="1"/>
  <c r="AU86" i="1"/>
  <c r="AV86" i="1" s="1"/>
  <c r="AU87" i="1"/>
  <c r="AV87" i="1" s="1"/>
  <c r="AU88" i="1"/>
  <c r="AV88" i="1" s="1"/>
  <c r="AW88" i="1" s="1"/>
  <c r="BB88" i="1" s="1"/>
  <c r="AU89" i="1"/>
  <c r="AV89" i="1" s="1"/>
  <c r="AW89" i="1" s="1"/>
  <c r="AU90" i="1"/>
  <c r="AV90" i="1" s="1"/>
  <c r="AU66" i="1"/>
  <c r="AV66" i="1" s="1"/>
  <c r="AU67" i="1"/>
  <c r="AV67" i="1" s="1"/>
  <c r="AU68" i="1"/>
  <c r="AV68" i="1" s="1"/>
  <c r="AU69" i="1"/>
  <c r="AV69" i="1" s="1"/>
  <c r="AU70" i="1"/>
  <c r="AV70" i="1" s="1"/>
  <c r="AU71" i="1"/>
  <c r="AV71" i="1" s="1"/>
  <c r="AU72" i="1"/>
  <c r="AV72" i="1" s="1"/>
  <c r="AU40" i="1"/>
  <c r="AV40" i="1" s="1"/>
  <c r="AU41" i="1"/>
  <c r="AV41" i="1" s="1"/>
  <c r="AU177" i="1"/>
  <c r="AV177" i="1" s="1"/>
  <c r="AU178" i="1"/>
  <c r="AV178" i="1" s="1"/>
  <c r="AU179" i="1"/>
  <c r="AV179" i="1" s="1"/>
  <c r="AU180" i="1"/>
  <c r="AV180" i="1" s="1"/>
  <c r="AU56" i="1"/>
  <c r="AV56" i="1" s="1"/>
  <c r="AU162" i="1"/>
  <c r="AV162" i="1" s="1"/>
  <c r="AU44" i="1"/>
  <c r="AV44" i="1" s="1"/>
  <c r="AU45" i="1"/>
  <c r="AV45" i="1" s="1"/>
  <c r="AW45" i="1" s="1"/>
  <c r="BB45" i="1" s="1"/>
  <c r="AU46" i="1"/>
  <c r="AV46" i="1" s="1"/>
  <c r="AW46" i="1" s="1"/>
  <c r="AZ46" i="1" s="1"/>
  <c r="AU206" i="1"/>
  <c r="AV206" i="1" s="1"/>
  <c r="AU74" i="1"/>
  <c r="AV74" i="1" s="1"/>
  <c r="AC120" i="1"/>
  <c r="AD120" i="1" s="1"/>
  <c r="AC121" i="1"/>
  <c r="AD121" i="1" s="1"/>
  <c r="AE121" i="1" s="1"/>
  <c r="AC122" i="1"/>
  <c r="AD122" i="1" s="1"/>
  <c r="AE122" i="1" s="1"/>
  <c r="AC175" i="1"/>
  <c r="AD175" i="1" s="1"/>
  <c r="AC176" i="1"/>
  <c r="AD176" i="1" s="1"/>
  <c r="AC42" i="1"/>
  <c r="AD42" i="1" s="1"/>
  <c r="AC166" i="1"/>
  <c r="AD166" i="1" s="1"/>
  <c r="AC191" i="1"/>
  <c r="AD191" i="1" s="1"/>
  <c r="AI191" i="1" s="1"/>
  <c r="AC192" i="1"/>
  <c r="AD192" i="1" s="1"/>
  <c r="AI192" i="1" s="1"/>
  <c r="AC193" i="1"/>
  <c r="AD193" i="1" s="1"/>
  <c r="AC194" i="1"/>
  <c r="AD194" i="1" s="1"/>
  <c r="AC195" i="1"/>
  <c r="AD195" i="1" s="1"/>
  <c r="AC196" i="1"/>
  <c r="AD196" i="1" s="1"/>
  <c r="AC197" i="1"/>
  <c r="AD197" i="1" s="1"/>
  <c r="AE197" i="1" s="1"/>
  <c r="AH197" i="1" s="1"/>
  <c r="AC145" i="1"/>
  <c r="AD145" i="1" s="1"/>
  <c r="AC146" i="1"/>
  <c r="AD146" i="1" s="1"/>
  <c r="AC130" i="1"/>
  <c r="AD130" i="1" s="1"/>
  <c r="AE130" i="1" s="1"/>
  <c r="AH130" i="1" s="1"/>
  <c r="AC132" i="1"/>
  <c r="AD132" i="1" s="1"/>
  <c r="AC133" i="1"/>
  <c r="AD133" i="1" s="1"/>
  <c r="AC134" i="1"/>
  <c r="AD134" i="1" s="1"/>
  <c r="AC135" i="1"/>
  <c r="AD135" i="1" s="1"/>
  <c r="AI135" i="1" s="1"/>
  <c r="AC38" i="1"/>
  <c r="AD38" i="1" s="1"/>
  <c r="AE38" i="1" s="1"/>
  <c r="AH38" i="1" s="1"/>
  <c r="AC39" i="1"/>
  <c r="AD39" i="1" s="1"/>
  <c r="AC128" i="1"/>
  <c r="AD128" i="1" s="1"/>
  <c r="AC151" i="1"/>
  <c r="AD151" i="1" s="1"/>
  <c r="AC152" i="1"/>
  <c r="AD152" i="1" s="1"/>
  <c r="AC153" i="1"/>
  <c r="AD153" i="1" s="1"/>
  <c r="AC172" i="1"/>
  <c r="AD172" i="1" s="1"/>
  <c r="AC173" i="1"/>
  <c r="AD173" i="1" s="1"/>
  <c r="AC171" i="1"/>
  <c r="AD171" i="1" s="1"/>
  <c r="AE171" i="1" s="1"/>
  <c r="AH171" i="1" s="1"/>
  <c r="AC190" i="1"/>
  <c r="AD190" i="1" s="1"/>
  <c r="AI190" i="1" s="1"/>
  <c r="AC170" i="1"/>
  <c r="AD170" i="1" s="1"/>
  <c r="AE170" i="1" s="1"/>
  <c r="AJ170" i="1" s="1"/>
  <c r="AC174" i="1"/>
  <c r="AD174" i="1" s="1"/>
  <c r="AE174" i="1" s="1"/>
  <c r="AC18" i="1"/>
  <c r="AD18" i="1" s="1"/>
  <c r="AC123" i="1"/>
  <c r="AD123" i="1" s="1"/>
  <c r="AC124" i="1"/>
  <c r="AD124" i="1" s="1"/>
  <c r="AE124" i="1" s="1"/>
  <c r="AC125" i="1"/>
  <c r="AD125" i="1" s="1"/>
  <c r="AC126" i="1"/>
  <c r="AD126" i="1" s="1"/>
  <c r="AC101" i="1"/>
  <c r="AD101" i="1" s="1"/>
  <c r="AC57" i="1"/>
  <c r="AD57" i="1" s="1"/>
  <c r="AI57" i="1" s="1"/>
  <c r="AC205" i="1"/>
  <c r="AD205" i="1" s="1"/>
  <c r="AC83" i="1"/>
  <c r="AD83" i="1" s="1"/>
  <c r="AE83" i="1" s="1"/>
  <c r="AC84" i="1"/>
  <c r="AD84" i="1" s="1"/>
  <c r="AI84" i="1" s="1"/>
  <c r="AC85" i="1"/>
  <c r="AD85" i="1" s="1"/>
  <c r="AC86" i="1"/>
  <c r="AD86" i="1" s="1"/>
  <c r="AC87" i="1"/>
  <c r="AD87" i="1" s="1"/>
  <c r="AC88" i="1"/>
  <c r="AD88" i="1" s="1"/>
  <c r="AI88" i="1" s="1"/>
  <c r="AC89" i="1"/>
  <c r="AD89" i="1" s="1"/>
  <c r="AE89" i="1" s="1"/>
  <c r="AK89" i="1" s="1"/>
  <c r="AC90" i="1"/>
  <c r="AD90" i="1" s="1"/>
  <c r="AC66" i="1"/>
  <c r="AD66" i="1" s="1"/>
  <c r="AC67" i="1"/>
  <c r="AD67" i="1" s="1"/>
  <c r="AI67" i="1" s="1"/>
  <c r="AC68" i="1"/>
  <c r="AD68" i="1" s="1"/>
  <c r="AC69" i="1"/>
  <c r="AD69" i="1" s="1"/>
  <c r="AC70" i="1"/>
  <c r="AD70" i="1" s="1"/>
  <c r="AI70" i="1" s="1"/>
  <c r="AC71" i="1"/>
  <c r="AD71" i="1" s="1"/>
  <c r="AC72" i="1"/>
  <c r="AD72" i="1" s="1"/>
  <c r="AC40" i="1"/>
  <c r="AD40" i="1" s="1"/>
  <c r="AC41" i="1"/>
  <c r="AD41" i="1" s="1"/>
  <c r="AC177" i="1"/>
  <c r="AD177" i="1" s="1"/>
  <c r="AC178" i="1"/>
  <c r="AD178" i="1" s="1"/>
  <c r="AC179" i="1"/>
  <c r="AD179" i="1" s="1"/>
  <c r="AE179" i="1" s="1"/>
  <c r="AH179" i="1" s="1"/>
  <c r="AC180" i="1"/>
  <c r="AD180" i="1" s="1"/>
  <c r="AC56" i="1"/>
  <c r="AD56" i="1" s="1"/>
  <c r="AC162" i="1"/>
  <c r="AD162" i="1" s="1"/>
  <c r="AC44" i="1"/>
  <c r="AD44" i="1" s="1"/>
  <c r="AC45" i="1"/>
  <c r="AD45" i="1" s="1"/>
  <c r="AC46" i="1"/>
  <c r="AD46" i="1" s="1"/>
  <c r="AE46" i="1" s="1"/>
  <c r="AK46" i="1" s="1"/>
  <c r="AC206" i="1"/>
  <c r="AD206" i="1" s="1"/>
  <c r="AC74" i="1"/>
  <c r="AD74" i="1" s="1"/>
  <c r="AE74" i="1" s="1"/>
  <c r="AH74" i="1" s="1"/>
  <c r="CW120" i="1"/>
  <c r="CX120" i="1" s="1"/>
  <c r="CW121" i="1"/>
  <c r="CX121" i="1" s="1"/>
  <c r="CW122" i="1"/>
  <c r="CX122" i="1" s="1"/>
  <c r="CW175" i="1"/>
  <c r="CX175" i="1" s="1"/>
  <c r="CW176" i="1"/>
  <c r="CX176" i="1" s="1"/>
  <c r="CW42" i="1"/>
  <c r="CX42" i="1" s="1"/>
  <c r="CW166" i="1"/>
  <c r="CX166" i="1" s="1"/>
  <c r="CW191" i="1"/>
  <c r="CX191" i="1" s="1"/>
  <c r="CW192" i="1"/>
  <c r="CX192" i="1" s="1"/>
  <c r="CY192" i="1" s="1"/>
  <c r="CW193" i="1"/>
  <c r="CX193" i="1" s="1"/>
  <c r="CW194" i="1"/>
  <c r="CX194" i="1" s="1"/>
  <c r="CW195" i="1"/>
  <c r="CX195" i="1" s="1"/>
  <c r="CY195" i="1" s="1"/>
  <c r="CW196" i="1"/>
  <c r="CX196" i="1" s="1"/>
  <c r="CW197" i="1"/>
  <c r="CX197" i="1" s="1"/>
  <c r="CW145" i="1"/>
  <c r="CX145" i="1" s="1"/>
  <c r="CW146" i="1"/>
  <c r="CX146" i="1" s="1"/>
  <c r="CW130" i="1"/>
  <c r="CX130" i="1" s="1"/>
  <c r="CW132" i="1"/>
  <c r="CX132" i="1" s="1"/>
  <c r="CW133" i="1"/>
  <c r="CX133" i="1" s="1"/>
  <c r="CW134" i="1"/>
  <c r="CX134" i="1" s="1"/>
  <c r="CW135" i="1"/>
  <c r="CX135" i="1" s="1"/>
  <c r="CW38" i="1"/>
  <c r="CX38" i="1" s="1"/>
  <c r="CW39" i="1"/>
  <c r="CX39" i="1" s="1"/>
  <c r="CW128" i="1"/>
  <c r="CX128" i="1" s="1"/>
  <c r="CW151" i="1"/>
  <c r="CX151" i="1" s="1"/>
  <c r="CW152" i="1"/>
  <c r="CX152" i="1" s="1"/>
  <c r="CW153" i="1"/>
  <c r="CX153" i="1" s="1"/>
  <c r="CW172" i="1"/>
  <c r="CX172" i="1" s="1"/>
  <c r="CW173" i="1"/>
  <c r="CX173" i="1" s="1"/>
  <c r="CW171" i="1"/>
  <c r="CX171" i="1" s="1"/>
  <c r="CW190" i="1"/>
  <c r="CX190" i="1" s="1"/>
  <c r="CW170" i="1"/>
  <c r="CX170" i="1" s="1"/>
  <c r="CW174" i="1"/>
  <c r="CX174" i="1" s="1"/>
  <c r="CW18" i="1"/>
  <c r="CX18" i="1" s="1"/>
  <c r="CW123" i="1"/>
  <c r="CX123" i="1" s="1"/>
  <c r="CW124" i="1"/>
  <c r="CX124" i="1" s="1"/>
  <c r="CW125" i="1"/>
  <c r="CX125" i="1" s="1"/>
  <c r="CW126" i="1"/>
  <c r="CX126" i="1" s="1"/>
  <c r="CW101" i="1"/>
  <c r="CX101" i="1" s="1"/>
  <c r="CW57" i="1"/>
  <c r="CX57" i="1" s="1"/>
  <c r="CW205" i="1"/>
  <c r="CX205" i="1" s="1"/>
  <c r="CW83" i="1"/>
  <c r="CX83" i="1" s="1"/>
  <c r="CW84" i="1"/>
  <c r="CX84" i="1" s="1"/>
  <c r="CW85" i="1"/>
  <c r="CX85" i="1" s="1"/>
  <c r="CW86" i="1"/>
  <c r="CX86" i="1" s="1"/>
  <c r="CW87" i="1"/>
  <c r="CX87" i="1" s="1"/>
  <c r="CW88" i="1"/>
  <c r="CX88" i="1" s="1"/>
  <c r="CW89" i="1"/>
  <c r="CX89" i="1" s="1"/>
  <c r="CW90" i="1"/>
  <c r="CX90" i="1" s="1"/>
  <c r="CW66" i="1"/>
  <c r="CX66" i="1" s="1"/>
  <c r="CW67" i="1"/>
  <c r="CX67" i="1" s="1"/>
  <c r="CY67" i="1" s="1"/>
  <c r="DB67" i="1" s="1"/>
  <c r="CW68" i="1"/>
  <c r="CX68" i="1" s="1"/>
  <c r="CW69" i="1"/>
  <c r="CX69" i="1" s="1"/>
  <c r="CW70" i="1"/>
  <c r="CX70" i="1" s="1"/>
  <c r="CW71" i="1"/>
  <c r="CX71" i="1" s="1"/>
  <c r="CW72" i="1"/>
  <c r="CX72" i="1" s="1"/>
  <c r="CW40" i="1"/>
  <c r="CX40" i="1" s="1"/>
  <c r="CW41" i="1"/>
  <c r="CX41" i="1" s="1"/>
  <c r="CW177" i="1"/>
  <c r="CX177" i="1" s="1"/>
  <c r="CW178" i="1"/>
  <c r="CX178" i="1" s="1"/>
  <c r="CW179" i="1"/>
  <c r="CX179" i="1" s="1"/>
  <c r="CW180" i="1"/>
  <c r="CX180" i="1" s="1"/>
  <c r="DC180" i="1" s="1"/>
  <c r="CW56" i="1"/>
  <c r="CX56" i="1" s="1"/>
  <c r="CW162" i="1"/>
  <c r="CX162" i="1" s="1"/>
  <c r="CW44" i="1"/>
  <c r="CX44" i="1" s="1"/>
  <c r="CW45" i="1"/>
  <c r="CX45" i="1" s="1"/>
  <c r="CW46" i="1"/>
  <c r="CX46" i="1" s="1"/>
  <c r="CW206" i="1"/>
  <c r="CX206" i="1" s="1"/>
  <c r="CW74" i="1"/>
  <c r="CX74" i="1" s="1"/>
  <c r="DC74" i="1" s="1"/>
  <c r="K120" i="1"/>
  <c r="L120" i="1" s="1"/>
  <c r="K121" i="1"/>
  <c r="L121" i="1" s="1"/>
  <c r="K122" i="1"/>
  <c r="L122" i="1" s="1"/>
  <c r="Q122" i="1" s="1"/>
  <c r="K175" i="1"/>
  <c r="L175" i="1" s="1"/>
  <c r="M175" i="1" s="1"/>
  <c r="K176" i="1"/>
  <c r="L176" i="1" s="1"/>
  <c r="K42" i="1"/>
  <c r="L42" i="1" s="1"/>
  <c r="K166" i="1"/>
  <c r="L166" i="1" s="1"/>
  <c r="K191" i="1"/>
  <c r="L191" i="1" s="1"/>
  <c r="M191" i="1" s="1"/>
  <c r="P191" i="1" s="1"/>
  <c r="K192" i="1"/>
  <c r="L192" i="1" s="1"/>
  <c r="K193" i="1"/>
  <c r="L193" i="1" s="1"/>
  <c r="K194" i="1"/>
  <c r="L194" i="1" s="1"/>
  <c r="K195" i="1"/>
  <c r="L195" i="1" s="1"/>
  <c r="K196" i="1"/>
  <c r="L196" i="1" s="1"/>
  <c r="Q196" i="1" s="1"/>
  <c r="K197" i="1"/>
  <c r="L197" i="1" s="1"/>
  <c r="Q197" i="1" s="1"/>
  <c r="K145" i="1"/>
  <c r="L145" i="1" s="1"/>
  <c r="K146" i="1"/>
  <c r="L146" i="1" s="1"/>
  <c r="K130" i="1"/>
  <c r="L130" i="1" s="1"/>
  <c r="K132" i="1"/>
  <c r="L132" i="1" s="1"/>
  <c r="K133" i="1"/>
  <c r="L133" i="1" s="1"/>
  <c r="M133" i="1" s="1"/>
  <c r="S133" i="1" s="1"/>
  <c r="K134" i="1"/>
  <c r="L134" i="1" s="1"/>
  <c r="M134" i="1" s="1"/>
  <c r="P134" i="1" s="1"/>
  <c r="K135" i="1"/>
  <c r="L135" i="1" s="1"/>
  <c r="K38" i="1"/>
  <c r="L38" i="1" s="1"/>
  <c r="K39" i="1"/>
  <c r="L39" i="1" s="1"/>
  <c r="M39" i="1" s="1"/>
  <c r="K128" i="1"/>
  <c r="L128" i="1" s="1"/>
  <c r="Q128" i="1" s="1"/>
  <c r="K151" i="1"/>
  <c r="L151" i="1" s="1"/>
  <c r="Q151" i="1" s="1"/>
  <c r="K152" i="1"/>
  <c r="L152" i="1" s="1"/>
  <c r="K153" i="1"/>
  <c r="L153" i="1" s="1"/>
  <c r="M153" i="1" s="1"/>
  <c r="P153" i="1" s="1"/>
  <c r="K172" i="1"/>
  <c r="L172" i="1" s="1"/>
  <c r="K173" i="1"/>
  <c r="L173" i="1" s="1"/>
  <c r="K171" i="1"/>
  <c r="L171" i="1" s="1"/>
  <c r="M171" i="1" s="1"/>
  <c r="P171" i="1" s="1"/>
  <c r="K190" i="1"/>
  <c r="L190" i="1" s="1"/>
  <c r="M190" i="1" s="1"/>
  <c r="R190" i="1" s="1"/>
  <c r="K170" i="1"/>
  <c r="L170" i="1" s="1"/>
  <c r="K174" i="1"/>
  <c r="L174" i="1" s="1"/>
  <c r="Q174" i="1" s="1"/>
  <c r="K18" i="1"/>
  <c r="L18" i="1" s="1"/>
  <c r="K123" i="1"/>
  <c r="L123" i="1" s="1"/>
  <c r="K124" i="1"/>
  <c r="L124" i="1" s="1"/>
  <c r="K125" i="1"/>
  <c r="L125" i="1" s="1"/>
  <c r="M125" i="1" s="1"/>
  <c r="R125" i="1" s="1"/>
  <c r="K126" i="1"/>
  <c r="L126" i="1" s="1"/>
  <c r="M126" i="1" s="1"/>
  <c r="K101" i="1"/>
  <c r="L101" i="1" s="1"/>
  <c r="M101" i="1" s="1"/>
  <c r="S101" i="1" s="1"/>
  <c r="K57" i="1"/>
  <c r="L57" i="1" s="1"/>
  <c r="K205" i="1"/>
  <c r="L205" i="1" s="1"/>
  <c r="M205" i="1" s="1"/>
  <c r="K83" i="1"/>
  <c r="L83" i="1" s="1"/>
  <c r="K84" i="1"/>
  <c r="L84" i="1" s="1"/>
  <c r="K85" i="1"/>
  <c r="L85" i="1" s="1"/>
  <c r="M85" i="1" s="1"/>
  <c r="R85" i="1" s="1"/>
  <c r="K86" i="1"/>
  <c r="L86" i="1" s="1"/>
  <c r="M86" i="1" s="1"/>
  <c r="P86" i="1" s="1"/>
  <c r="K87" i="1"/>
  <c r="L87" i="1" s="1"/>
  <c r="M87" i="1" s="1"/>
  <c r="P87" i="1" s="1"/>
  <c r="K88" i="1"/>
  <c r="L88" i="1" s="1"/>
  <c r="K89" i="1"/>
  <c r="L89" i="1" s="1"/>
  <c r="K90" i="1"/>
  <c r="L90" i="1" s="1"/>
  <c r="K66" i="1"/>
  <c r="L66" i="1" s="1"/>
  <c r="M66" i="1" s="1"/>
  <c r="P66" i="1" s="1"/>
  <c r="K67" i="1"/>
  <c r="L67" i="1" s="1"/>
  <c r="M67" i="1" s="1"/>
  <c r="K68" i="1"/>
  <c r="L68" i="1" s="1"/>
  <c r="M68" i="1" s="1"/>
  <c r="S68" i="1" s="1"/>
  <c r="K69" i="1"/>
  <c r="L69" i="1" s="1"/>
  <c r="M69" i="1" s="1"/>
  <c r="P69" i="1" s="1"/>
  <c r="K70" i="1"/>
  <c r="L70" i="1" s="1"/>
  <c r="M70" i="1" s="1"/>
  <c r="S70" i="1" s="1"/>
  <c r="K71" i="1"/>
  <c r="L71" i="1" s="1"/>
  <c r="K72" i="1"/>
  <c r="L72" i="1" s="1"/>
  <c r="M72" i="1" s="1"/>
  <c r="P72" i="1" s="1"/>
  <c r="K40" i="1"/>
  <c r="L40" i="1" s="1"/>
  <c r="M40" i="1" s="1"/>
  <c r="K41" i="1"/>
  <c r="L41" i="1" s="1"/>
  <c r="M41" i="1" s="1"/>
  <c r="R41" i="1" s="1"/>
  <c r="K177" i="1"/>
  <c r="L177" i="1" s="1"/>
  <c r="Q177" i="1" s="1"/>
  <c r="K178" i="1"/>
  <c r="L178" i="1" s="1"/>
  <c r="M178" i="1" s="1"/>
  <c r="P178" i="1" s="1"/>
  <c r="K179" i="1"/>
  <c r="L179" i="1" s="1"/>
  <c r="K180" i="1"/>
  <c r="L180" i="1" s="1"/>
  <c r="K56" i="1"/>
  <c r="L56" i="1" s="1"/>
  <c r="K162" i="1"/>
  <c r="L162" i="1" s="1"/>
  <c r="M162" i="1" s="1"/>
  <c r="P162" i="1" s="1"/>
  <c r="K44" i="1"/>
  <c r="L44" i="1" s="1"/>
  <c r="K45" i="1"/>
  <c r="L45" i="1" s="1"/>
  <c r="M45" i="1" s="1"/>
  <c r="R45" i="1" s="1"/>
  <c r="K46" i="1"/>
  <c r="L46" i="1" s="1"/>
  <c r="Q46" i="1" s="1"/>
  <c r="K206" i="1"/>
  <c r="L206" i="1" s="1"/>
  <c r="K74" i="1"/>
  <c r="L74" i="1" s="1"/>
  <c r="AC202" i="1"/>
  <c r="AD202" i="1" s="1"/>
  <c r="AE202" i="1" s="1"/>
  <c r="AC203" i="1"/>
  <c r="AD203" i="1" s="1"/>
  <c r="AE203" i="1" s="1"/>
  <c r="AH203" i="1" s="1"/>
  <c r="AC65" i="1"/>
  <c r="AD65" i="1" s="1"/>
  <c r="AC161" i="1"/>
  <c r="AD161" i="1" s="1"/>
  <c r="AE161" i="1" s="1"/>
  <c r="AC28" i="1"/>
  <c r="AD28" i="1" s="1"/>
  <c r="AE28" i="1" s="1"/>
  <c r="AC198" i="1"/>
  <c r="AD198" i="1" s="1"/>
  <c r="AE198" i="1" s="1"/>
  <c r="AC199" i="1"/>
  <c r="AD199" i="1" s="1"/>
  <c r="AE199" i="1" s="1"/>
  <c r="AC200" i="1"/>
  <c r="AD200" i="1" s="1"/>
  <c r="AE200" i="1" s="1"/>
  <c r="AC201" i="1"/>
  <c r="AD201" i="1" s="1"/>
  <c r="AE201" i="1" s="1"/>
  <c r="AC204" i="1"/>
  <c r="AD204" i="1" s="1"/>
  <c r="AC12" i="1"/>
  <c r="AD12" i="1" s="1"/>
  <c r="AC131" i="1"/>
  <c r="AD131" i="1" s="1"/>
  <c r="AC13" i="1"/>
  <c r="AD13" i="1" s="1"/>
  <c r="AC14" i="1"/>
  <c r="AD14" i="1" s="1"/>
  <c r="AC15" i="1"/>
  <c r="AD15" i="1" s="1"/>
  <c r="AC25" i="1"/>
  <c r="AD25" i="1" s="1"/>
  <c r="AC26" i="1"/>
  <c r="AD26" i="1" s="1"/>
  <c r="AC27" i="1"/>
  <c r="AD27" i="1" s="1"/>
  <c r="AC127" i="1"/>
  <c r="AD127" i="1" s="1"/>
  <c r="AC16" i="1"/>
  <c r="AD16" i="1" s="1"/>
  <c r="AC17" i="1"/>
  <c r="AD17" i="1" s="1"/>
  <c r="AC154" i="1"/>
  <c r="AD154" i="1" s="1"/>
  <c r="AC129" i="1"/>
  <c r="AD129" i="1" s="1"/>
  <c r="AC20" i="1"/>
  <c r="AD20" i="1" s="1"/>
  <c r="AE20" i="1" s="1"/>
  <c r="AC21" i="1"/>
  <c r="AD21" i="1" s="1"/>
  <c r="AE21" i="1" s="1"/>
  <c r="AC22" i="1"/>
  <c r="AD22" i="1" s="1"/>
  <c r="AE22" i="1" s="1"/>
  <c r="AC23" i="1"/>
  <c r="AD23" i="1" s="1"/>
  <c r="AE23" i="1" s="1"/>
  <c r="AC24" i="1"/>
  <c r="AD24" i="1" s="1"/>
  <c r="AE24" i="1" s="1"/>
  <c r="CW127" i="1"/>
  <c r="CX127" i="1" s="1"/>
  <c r="CW16" i="1"/>
  <c r="CX16" i="1" s="1"/>
  <c r="CW17" i="1"/>
  <c r="CX17" i="1" s="1"/>
  <c r="CW154" i="1"/>
  <c r="CX154" i="1" s="1"/>
  <c r="CW129" i="1"/>
  <c r="CX129" i="1" s="1"/>
  <c r="CW20" i="1"/>
  <c r="CX20" i="1" s="1"/>
  <c r="CW65" i="1"/>
  <c r="CX65" i="1" s="1"/>
  <c r="CW204" i="1"/>
  <c r="CX204" i="1" s="1"/>
  <c r="CW12" i="1"/>
  <c r="CX12" i="1" s="1"/>
  <c r="CW131" i="1"/>
  <c r="CX131" i="1" s="1"/>
  <c r="CW13" i="1"/>
  <c r="CX13" i="1" s="1"/>
  <c r="CW14" i="1"/>
  <c r="CX14" i="1" s="1"/>
  <c r="CW15" i="1"/>
  <c r="CX15" i="1" s="1"/>
  <c r="CW25" i="1"/>
  <c r="CX25" i="1" s="1"/>
  <c r="CW26" i="1"/>
  <c r="CX26" i="1" s="1"/>
  <c r="CW27" i="1"/>
  <c r="CX27" i="1" s="1"/>
  <c r="K127" i="1"/>
  <c r="L127" i="1" s="1"/>
  <c r="Q127" i="1" s="1"/>
  <c r="K16" i="1"/>
  <c r="L16" i="1" s="1"/>
  <c r="Q16" i="1" s="1"/>
  <c r="K17" i="1"/>
  <c r="L17" i="1" s="1"/>
  <c r="K154" i="1"/>
  <c r="L154" i="1" s="1"/>
  <c r="K129" i="1"/>
  <c r="L129" i="1" s="1"/>
  <c r="Q129" i="1" s="1"/>
  <c r="K20" i="1"/>
  <c r="L20" i="1" s="1"/>
  <c r="K65" i="1"/>
  <c r="L65" i="1" s="1"/>
  <c r="Q65" i="1" s="1"/>
  <c r="K204" i="1"/>
  <c r="L204" i="1" s="1"/>
  <c r="K12" i="1"/>
  <c r="L12" i="1" s="1"/>
  <c r="Q12" i="1" s="1"/>
  <c r="K131" i="1"/>
  <c r="L131" i="1" s="1"/>
  <c r="K13" i="1"/>
  <c r="L13" i="1" s="1"/>
  <c r="K14" i="1"/>
  <c r="L14" i="1" s="1"/>
  <c r="K15" i="1"/>
  <c r="L15" i="1" s="1"/>
  <c r="K25" i="1"/>
  <c r="L25" i="1" s="1"/>
  <c r="K26" i="1"/>
  <c r="L26" i="1" s="1"/>
  <c r="Q26" i="1" s="1"/>
  <c r="K27" i="1"/>
  <c r="L27" i="1" s="1"/>
  <c r="CE127" i="1"/>
  <c r="CF127" i="1" s="1"/>
  <c r="CE16" i="1"/>
  <c r="CF16" i="1" s="1"/>
  <c r="CE17" i="1"/>
  <c r="CF17" i="1" s="1"/>
  <c r="CE154" i="1"/>
  <c r="CF154" i="1" s="1"/>
  <c r="CE129" i="1"/>
  <c r="CF129" i="1" s="1"/>
  <c r="CE20" i="1"/>
  <c r="CF20" i="1" s="1"/>
  <c r="CE65" i="1"/>
  <c r="CF65" i="1" s="1"/>
  <c r="CE204" i="1"/>
  <c r="CF204" i="1" s="1"/>
  <c r="CE12" i="1"/>
  <c r="CF12" i="1" s="1"/>
  <c r="CE131" i="1"/>
  <c r="CF131" i="1" s="1"/>
  <c r="CE13" i="1"/>
  <c r="CF13" i="1" s="1"/>
  <c r="CE14" i="1"/>
  <c r="CF14" i="1" s="1"/>
  <c r="CE15" i="1"/>
  <c r="CF15" i="1" s="1"/>
  <c r="CE25" i="1"/>
  <c r="CF25" i="1" s="1"/>
  <c r="CE26" i="1"/>
  <c r="CF26" i="1" s="1"/>
  <c r="CE27" i="1"/>
  <c r="CF27" i="1" s="1"/>
  <c r="CE202" i="1"/>
  <c r="CE203" i="1"/>
  <c r="CF203" i="1" s="1"/>
  <c r="CE21" i="1"/>
  <c r="CF21" i="1" s="1"/>
  <c r="CE22" i="1"/>
  <c r="CF22" i="1" s="1"/>
  <c r="CE23" i="1"/>
  <c r="CF23" i="1" s="1"/>
  <c r="CE24" i="1"/>
  <c r="CF24" i="1" s="1"/>
  <c r="CE161" i="1"/>
  <c r="CF161" i="1" s="1"/>
  <c r="CE28" i="1"/>
  <c r="CF28" i="1" s="1"/>
  <c r="CE198" i="1"/>
  <c r="CF198" i="1" s="1"/>
  <c r="CE199" i="1"/>
  <c r="CF199" i="1" s="1"/>
  <c r="CE200" i="1"/>
  <c r="CF200" i="1" s="1"/>
  <c r="CE201" i="1"/>
  <c r="CF201" i="1" s="1"/>
  <c r="BM127" i="1"/>
  <c r="BN127" i="1" s="1"/>
  <c r="BM16" i="1"/>
  <c r="BN16" i="1" s="1"/>
  <c r="BM17" i="1"/>
  <c r="BN17" i="1" s="1"/>
  <c r="BM154" i="1"/>
  <c r="BN154" i="1" s="1"/>
  <c r="BM129" i="1"/>
  <c r="BN129" i="1" s="1"/>
  <c r="BM20" i="1"/>
  <c r="BN20" i="1" s="1"/>
  <c r="BM65" i="1"/>
  <c r="BN65" i="1" s="1"/>
  <c r="BM204" i="1"/>
  <c r="BN204" i="1" s="1"/>
  <c r="BM12" i="1"/>
  <c r="BN12" i="1" s="1"/>
  <c r="BM131" i="1"/>
  <c r="BN131" i="1" s="1"/>
  <c r="BM13" i="1"/>
  <c r="BN13" i="1" s="1"/>
  <c r="BS13" i="1" s="1"/>
  <c r="BM14" i="1"/>
  <c r="BN14" i="1" s="1"/>
  <c r="BM15" i="1"/>
  <c r="BN15" i="1" s="1"/>
  <c r="BM25" i="1"/>
  <c r="BN25" i="1" s="1"/>
  <c r="BO25" i="1" s="1"/>
  <c r="BU25" i="1" s="1"/>
  <c r="BM26" i="1"/>
  <c r="BN26" i="1" s="1"/>
  <c r="BM27" i="1"/>
  <c r="BN27" i="1" s="1"/>
  <c r="BM202" i="1"/>
  <c r="BM203" i="1"/>
  <c r="BN203" i="1" s="1"/>
  <c r="BM21" i="1"/>
  <c r="BN21" i="1" s="1"/>
  <c r="BO21" i="1" s="1"/>
  <c r="BM22" i="1"/>
  <c r="BN22" i="1" s="1"/>
  <c r="BM23" i="1"/>
  <c r="BN23" i="1" s="1"/>
  <c r="BM24" i="1"/>
  <c r="BN24" i="1" s="1"/>
  <c r="BM161" i="1"/>
  <c r="BN161" i="1" s="1"/>
  <c r="BM28" i="1"/>
  <c r="BN28" i="1" s="1"/>
  <c r="BM198" i="1"/>
  <c r="BN198" i="1" s="1"/>
  <c r="BM199" i="1"/>
  <c r="BN199" i="1" s="1"/>
  <c r="BM200" i="1"/>
  <c r="BN200" i="1" s="1"/>
  <c r="BM201" i="1"/>
  <c r="BN201" i="1" s="1"/>
  <c r="AU127" i="1"/>
  <c r="AV127" i="1" s="1"/>
  <c r="AW127" i="1" s="1"/>
  <c r="AU16" i="1"/>
  <c r="AV16" i="1" s="1"/>
  <c r="AW16" i="1" s="1"/>
  <c r="BB16" i="1" s="1"/>
  <c r="AU17" i="1"/>
  <c r="AV17" i="1" s="1"/>
  <c r="AU154" i="1"/>
  <c r="AV154" i="1" s="1"/>
  <c r="AU129" i="1"/>
  <c r="AV129" i="1" s="1"/>
  <c r="AU20" i="1"/>
  <c r="AV20" i="1" s="1"/>
  <c r="AU65" i="1"/>
  <c r="AV65" i="1" s="1"/>
  <c r="AU204" i="1"/>
  <c r="AV204" i="1" s="1"/>
  <c r="AU12" i="1"/>
  <c r="AV12" i="1" s="1"/>
  <c r="AU131" i="1"/>
  <c r="AV131" i="1" s="1"/>
  <c r="AU13" i="1"/>
  <c r="AV13" i="1" s="1"/>
  <c r="AU14" i="1"/>
  <c r="AV14" i="1" s="1"/>
  <c r="AU15" i="1"/>
  <c r="AV15" i="1" s="1"/>
  <c r="AU25" i="1"/>
  <c r="AV25" i="1" s="1"/>
  <c r="AU26" i="1"/>
  <c r="AV26" i="1" s="1"/>
  <c r="AU27" i="1"/>
  <c r="AV27" i="1" s="1"/>
  <c r="AU202" i="1"/>
  <c r="AU203" i="1"/>
  <c r="AV203" i="1" s="1"/>
  <c r="BA203" i="1" s="1"/>
  <c r="AU21" i="1"/>
  <c r="AV21" i="1" s="1"/>
  <c r="AU22" i="1"/>
  <c r="AV22" i="1" s="1"/>
  <c r="AU23" i="1"/>
  <c r="AV23" i="1" s="1"/>
  <c r="AU24" i="1"/>
  <c r="AV24" i="1" s="1"/>
  <c r="AU161" i="1"/>
  <c r="AV161" i="1" s="1"/>
  <c r="AU28" i="1"/>
  <c r="AV28" i="1" s="1"/>
  <c r="AU198" i="1"/>
  <c r="AV198" i="1" s="1"/>
  <c r="AU199" i="1"/>
  <c r="AV199" i="1" s="1"/>
  <c r="AU200" i="1"/>
  <c r="AV200" i="1" s="1"/>
  <c r="AU201" i="1"/>
  <c r="AV201" i="1" s="1"/>
  <c r="CW203" i="1"/>
  <c r="CX203" i="1" s="1"/>
  <c r="K203" i="1"/>
  <c r="L203" i="1" s="1"/>
  <c r="M203" i="1" s="1"/>
  <c r="S203" i="1" s="1"/>
  <c r="BS55" i="1" l="1"/>
  <c r="BS142" i="1"/>
  <c r="BO142" i="1"/>
  <c r="BT142" i="1" s="1"/>
  <c r="BO37" i="1"/>
  <c r="BS37" i="1"/>
  <c r="AE34" i="1"/>
  <c r="AH34" i="1" s="1"/>
  <c r="AI114" i="1"/>
  <c r="AE114" i="1"/>
  <c r="AH114" i="1" s="1"/>
  <c r="BS53" i="1"/>
  <c r="BO53" i="1"/>
  <c r="BT53" i="1" s="1"/>
  <c r="DE35" i="1"/>
  <c r="DB35" i="1"/>
  <c r="AI10" i="1"/>
  <c r="AE10" i="1"/>
  <c r="AH10" i="1" s="1"/>
  <c r="BS136" i="1"/>
  <c r="BO136" i="1"/>
  <c r="BT136" i="1" s="1"/>
  <c r="BO100" i="1"/>
  <c r="BS100" i="1"/>
  <c r="AW102" i="1"/>
  <c r="AZ102" i="1" s="1"/>
  <c r="BA102" i="1"/>
  <c r="BO7" i="1"/>
  <c r="BT7" i="1" s="1"/>
  <c r="BS7" i="1"/>
  <c r="AE139" i="1"/>
  <c r="AJ139" i="1" s="1"/>
  <c r="DC181" i="1"/>
  <c r="AE144" i="1"/>
  <c r="AH144" i="1" s="1"/>
  <c r="AE5" i="1"/>
  <c r="AJ5" i="1" s="1"/>
  <c r="DC114" i="1"/>
  <c r="BS105" i="1"/>
  <c r="DB141" i="1"/>
  <c r="DC99" i="1"/>
  <c r="AW181" i="1"/>
  <c r="BC181" i="1" s="1"/>
  <c r="BO50" i="1"/>
  <c r="BT50" i="1" s="1"/>
  <c r="DC32" i="1"/>
  <c r="DC3" i="1"/>
  <c r="AW94" i="1"/>
  <c r="AZ94" i="1" s="1"/>
  <c r="BA94" i="1"/>
  <c r="BO10" i="1"/>
  <c r="BR10" i="1" s="1"/>
  <c r="BS10" i="1"/>
  <c r="AI97" i="1"/>
  <c r="AE97" i="1"/>
  <c r="AH97" i="1" s="1"/>
  <c r="BS8" i="1"/>
  <c r="BO8" i="1"/>
  <c r="BT8" i="1" s="1"/>
  <c r="BS47" i="1"/>
  <c r="BO47" i="1"/>
  <c r="BT47" i="1" s="1"/>
  <c r="BS181" i="1"/>
  <c r="BO181" i="1"/>
  <c r="BT181" i="1" s="1"/>
  <c r="AI189" i="1"/>
  <c r="AE189" i="1"/>
  <c r="AH189" i="1" s="1"/>
  <c r="AI95" i="1"/>
  <c r="AE95" i="1"/>
  <c r="AJ95" i="1" s="1"/>
  <c r="AI32" i="1"/>
  <c r="AE32" i="1"/>
  <c r="AJ32" i="1" s="1"/>
  <c r="AI7" i="1"/>
  <c r="AE7" i="1"/>
  <c r="AH7" i="1" s="1"/>
  <c r="BS109" i="1"/>
  <c r="BO109" i="1"/>
  <c r="BT109" i="1" s="1"/>
  <c r="AW108" i="1"/>
  <c r="AZ108" i="1" s="1"/>
  <c r="BA108" i="1"/>
  <c r="BO143" i="1"/>
  <c r="BT143" i="1" s="1"/>
  <c r="BS143" i="1"/>
  <c r="AI55" i="1"/>
  <c r="AE55" i="1"/>
  <c r="AH55" i="1" s="1"/>
  <c r="AI105" i="1"/>
  <c r="AE105" i="1"/>
  <c r="AH105" i="1" s="1"/>
  <c r="BS95" i="1"/>
  <c r="BO95" i="1"/>
  <c r="BT95" i="1" s="1"/>
  <c r="BS32" i="1"/>
  <c r="BO32" i="1"/>
  <c r="BT32" i="1" s="1"/>
  <c r="DE111" i="1"/>
  <c r="DD111" i="1"/>
  <c r="AI37" i="1"/>
  <c r="AE37" i="1"/>
  <c r="AH37" i="1" s="1"/>
  <c r="BO4" i="1"/>
  <c r="BR4" i="1" s="1"/>
  <c r="BS4" i="1"/>
  <c r="AI100" i="1"/>
  <c r="AE100" i="1"/>
  <c r="AH100" i="1" s="1"/>
  <c r="AI50" i="1"/>
  <c r="AE50" i="1"/>
  <c r="AJ50" i="1" s="1"/>
  <c r="AW55" i="1"/>
  <c r="AZ55" i="1" s="1"/>
  <c r="BA55" i="1"/>
  <c r="BO93" i="1"/>
  <c r="BU93" i="1" s="1"/>
  <c r="BS93" i="1"/>
  <c r="BS92" i="1"/>
  <c r="BO92" i="1"/>
  <c r="BT92" i="1" s="1"/>
  <c r="AI184" i="1"/>
  <c r="AE184" i="1"/>
  <c r="AJ184" i="1" s="1"/>
  <c r="AI141" i="1"/>
  <c r="AE141" i="1"/>
  <c r="AH141" i="1" s="1"/>
  <c r="BS112" i="1"/>
  <c r="BO112" i="1"/>
  <c r="BT112" i="1" s="1"/>
  <c r="DB117" i="1"/>
  <c r="DE100" i="1"/>
  <c r="DE32" i="1"/>
  <c r="DB3" i="1"/>
  <c r="AE52" i="1"/>
  <c r="AH52" i="1" s="1"/>
  <c r="AE108" i="1"/>
  <c r="AH108" i="1" s="1"/>
  <c r="AE103" i="1"/>
  <c r="AJ103" i="1" s="1"/>
  <c r="BS185" i="1"/>
  <c r="BO115" i="1"/>
  <c r="BT115" i="1" s="1"/>
  <c r="BS110" i="1"/>
  <c r="BS96" i="1"/>
  <c r="DE116" i="1"/>
  <c r="DD100" i="1"/>
  <c r="DD32" i="1"/>
  <c r="DE2" i="1"/>
  <c r="DB114" i="1"/>
  <c r="DB98" i="1"/>
  <c r="DE29" i="1"/>
  <c r="DB54" i="1"/>
  <c r="DE188" i="1"/>
  <c r="DE113" i="1"/>
  <c r="DE97" i="1"/>
  <c r="DD29" i="1"/>
  <c r="DD51" i="1"/>
  <c r="DC54" i="1"/>
  <c r="BS113" i="1"/>
  <c r="BO139" i="1"/>
  <c r="BT139" i="1" s="1"/>
  <c r="BS99" i="1"/>
  <c r="BO29" i="1"/>
  <c r="BT29" i="1" s="1"/>
  <c r="DD188" i="1"/>
  <c r="DD97" i="1"/>
  <c r="DC29" i="1"/>
  <c r="DD48" i="1"/>
  <c r="DC188" i="1"/>
  <c r="DD144" i="1"/>
  <c r="DB95" i="1"/>
  <c r="DB9" i="1"/>
  <c r="DC48" i="1"/>
  <c r="AE186" i="1"/>
  <c r="AH186" i="1" s="1"/>
  <c r="AE117" i="1"/>
  <c r="AH117" i="1" s="1"/>
  <c r="AE112" i="1"/>
  <c r="AJ112" i="1" s="1"/>
  <c r="BA138" i="1"/>
  <c r="BS188" i="1"/>
  <c r="BO35" i="1"/>
  <c r="BT35" i="1" s="1"/>
  <c r="DB187" i="1"/>
  <c r="DC144" i="1"/>
  <c r="DE94" i="1"/>
  <c r="DB6" i="1"/>
  <c r="DB48" i="1"/>
  <c r="DB183" i="1"/>
  <c r="DB144" i="1"/>
  <c r="DD92" i="1"/>
  <c r="DE5" i="1"/>
  <c r="DE107" i="1"/>
  <c r="DE182" i="1"/>
  <c r="DD141" i="1"/>
  <c r="DD35" i="1"/>
  <c r="DD5" i="1"/>
  <c r="DD107" i="1"/>
  <c r="AW184" i="1"/>
  <c r="BB184" i="1" s="1"/>
  <c r="BS97" i="1"/>
  <c r="BS52" i="1"/>
  <c r="DD182" i="1"/>
  <c r="DC141" i="1"/>
  <c r="DC35" i="1"/>
  <c r="DC4" i="1"/>
  <c r="DC107" i="1"/>
  <c r="AW105" i="1"/>
  <c r="AZ105" i="1" s="1"/>
  <c r="BA105" i="1"/>
  <c r="AI109" i="1"/>
  <c r="AE109" i="1"/>
  <c r="AJ109" i="1" s="1"/>
  <c r="AI4" i="1"/>
  <c r="AE4" i="1"/>
  <c r="AH4" i="1" s="1"/>
  <c r="AW49" i="1"/>
  <c r="AZ49" i="1" s="1"/>
  <c r="BA49" i="1"/>
  <c r="BS106" i="1"/>
  <c r="BO106" i="1"/>
  <c r="BT106" i="1" s="1"/>
  <c r="AI94" i="1"/>
  <c r="AE94" i="1"/>
  <c r="AH94" i="1" s="1"/>
  <c r="AI183" i="1"/>
  <c r="AE183" i="1"/>
  <c r="AH183" i="1" s="1"/>
  <c r="AI92" i="1"/>
  <c r="AE92" i="1"/>
  <c r="AJ92" i="1" s="1"/>
  <c r="BO31" i="1"/>
  <c r="BR31" i="1" s="1"/>
  <c r="BS31" i="1"/>
  <c r="AI102" i="1"/>
  <c r="AE102" i="1"/>
  <c r="AH102" i="1" s="1"/>
  <c r="AI47" i="1"/>
  <c r="AE47" i="1"/>
  <c r="AJ47" i="1" s="1"/>
  <c r="AI138" i="1"/>
  <c r="AE138" i="1"/>
  <c r="AH138" i="1" s="1"/>
  <c r="AI2" i="1"/>
  <c r="AE2" i="1"/>
  <c r="AJ2" i="1" s="1"/>
  <c r="CY47" i="1"/>
  <c r="DC47" i="1"/>
  <c r="AI181" i="1"/>
  <c r="AE181" i="1"/>
  <c r="AJ181" i="1" s="1"/>
  <c r="AI31" i="1"/>
  <c r="AE31" i="1"/>
  <c r="AH31" i="1" s="1"/>
  <c r="AW114" i="1"/>
  <c r="AZ114" i="1" s="1"/>
  <c r="BA114" i="1"/>
  <c r="BO182" i="1"/>
  <c r="BT182" i="1" s="1"/>
  <c r="BS182" i="1"/>
  <c r="BS103" i="1"/>
  <c r="BO103" i="1"/>
  <c r="BT103" i="1" s="1"/>
  <c r="AW100" i="1"/>
  <c r="AZ100" i="1" s="1"/>
  <c r="BA100" i="1"/>
  <c r="AI136" i="1"/>
  <c r="AE136" i="1"/>
  <c r="AJ136" i="1" s="1"/>
  <c r="AI49" i="1"/>
  <c r="AE49" i="1"/>
  <c r="AH49" i="1" s="1"/>
  <c r="BO116" i="1"/>
  <c r="BU116" i="1" s="1"/>
  <c r="BS116" i="1"/>
  <c r="AI111" i="1"/>
  <c r="AE111" i="1"/>
  <c r="AH111" i="1" s="1"/>
  <c r="AI29" i="1"/>
  <c r="AE29" i="1"/>
  <c r="AJ29" i="1" s="1"/>
  <c r="BO34" i="1"/>
  <c r="BT34" i="1" s="1"/>
  <c r="BS34" i="1"/>
  <c r="DE185" i="1"/>
  <c r="DC111" i="1"/>
  <c r="DD138" i="1"/>
  <c r="DC92" i="1"/>
  <c r="DE8" i="1"/>
  <c r="DC51" i="1"/>
  <c r="DD104" i="1"/>
  <c r="DD185" i="1"/>
  <c r="DB111" i="1"/>
  <c r="DC138" i="1"/>
  <c r="DB92" i="1"/>
  <c r="DD8" i="1"/>
  <c r="DE53" i="1"/>
  <c r="DB51" i="1"/>
  <c r="DC104" i="1"/>
  <c r="DE138" i="1"/>
  <c r="DC185" i="1"/>
  <c r="DC182" i="1"/>
  <c r="DD116" i="1"/>
  <c r="DD113" i="1"/>
  <c r="DE110" i="1"/>
  <c r="DE143" i="1"/>
  <c r="DC100" i="1"/>
  <c r="DC97" i="1"/>
  <c r="DD94" i="1"/>
  <c r="DE37" i="1"/>
  <c r="DE34" i="1"/>
  <c r="DC8" i="1"/>
  <c r="DC5" i="1"/>
  <c r="DD2" i="1"/>
  <c r="DD53" i="1"/>
  <c r="DE50" i="1"/>
  <c r="DB104" i="1"/>
  <c r="DE187" i="1"/>
  <c r="DC116" i="1"/>
  <c r="DC113" i="1"/>
  <c r="DD110" i="1"/>
  <c r="DD143" i="1"/>
  <c r="DE140" i="1"/>
  <c r="DE137" i="1"/>
  <c r="DC94" i="1"/>
  <c r="DD37" i="1"/>
  <c r="DD34" i="1"/>
  <c r="DE31" i="1"/>
  <c r="DE10" i="1"/>
  <c r="DC2" i="1"/>
  <c r="DC53" i="1"/>
  <c r="DD50" i="1"/>
  <c r="DE106" i="1"/>
  <c r="DE103" i="1"/>
  <c r="DB186" i="1"/>
  <c r="DE184" i="1"/>
  <c r="DE181" i="1"/>
  <c r="DC110" i="1"/>
  <c r="DC143" i="1"/>
  <c r="DD140" i="1"/>
  <c r="DD137" i="1"/>
  <c r="DE99" i="1"/>
  <c r="DE96" i="1"/>
  <c r="DC37" i="1"/>
  <c r="DC34" i="1"/>
  <c r="DD31" i="1"/>
  <c r="DD10" i="1"/>
  <c r="DE7" i="1"/>
  <c r="DE4" i="1"/>
  <c r="DC50" i="1"/>
  <c r="DD106" i="1"/>
  <c r="DD103" i="1"/>
  <c r="AE187" i="1"/>
  <c r="AJ187" i="1" s="1"/>
  <c r="AE115" i="1"/>
  <c r="AJ115" i="1" s="1"/>
  <c r="AE142" i="1"/>
  <c r="AJ142" i="1" s="1"/>
  <c r="AE98" i="1"/>
  <c r="AJ98" i="1" s="1"/>
  <c r="AE35" i="1"/>
  <c r="AJ35" i="1" s="1"/>
  <c r="AE8" i="1"/>
  <c r="AJ8" i="1" s="1"/>
  <c r="AE53" i="1"/>
  <c r="AJ53" i="1" s="1"/>
  <c r="AE106" i="1"/>
  <c r="AJ106" i="1" s="1"/>
  <c r="BO184" i="1"/>
  <c r="BT184" i="1" s="1"/>
  <c r="BS111" i="1"/>
  <c r="BS137" i="1"/>
  <c r="BO98" i="1"/>
  <c r="BT98" i="1" s="1"/>
  <c r="BS94" i="1"/>
  <c r="BO2" i="1"/>
  <c r="BT2" i="1" s="1"/>
  <c r="BS108" i="1"/>
  <c r="DC187" i="1"/>
  <c r="DD184" i="1"/>
  <c r="DD181" i="1"/>
  <c r="DE115" i="1"/>
  <c r="DE112" i="1"/>
  <c r="DC140" i="1"/>
  <c r="DC137" i="1"/>
  <c r="DD99" i="1"/>
  <c r="DD96" i="1"/>
  <c r="DC31" i="1"/>
  <c r="DC10" i="1"/>
  <c r="DD7" i="1"/>
  <c r="DD4" i="1"/>
  <c r="DE55" i="1"/>
  <c r="DE52" i="1"/>
  <c r="DC106" i="1"/>
  <c r="DC103" i="1"/>
  <c r="DC184" i="1"/>
  <c r="DD115" i="1"/>
  <c r="DD112" i="1"/>
  <c r="DE109" i="1"/>
  <c r="DE142" i="1"/>
  <c r="DC96" i="1"/>
  <c r="DE93" i="1"/>
  <c r="DE36" i="1"/>
  <c r="DC7" i="1"/>
  <c r="DD55" i="1"/>
  <c r="DD52" i="1"/>
  <c r="DE49" i="1"/>
  <c r="DE108" i="1"/>
  <c r="DE189" i="1"/>
  <c r="DC115" i="1"/>
  <c r="DC112" i="1"/>
  <c r="DD109" i="1"/>
  <c r="DD142" i="1"/>
  <c r="DE139" i="1"/>
  <c r="DE136" i="1"/>
  <c r="DD93" i="1"/>
  <c r="DD36" i="1"/>
  <c r="DE33" i="1"/>
  <c r="DE30" i="1"/>
  <c r="DC55" i="1"/>
  <c r="DC52" i="1"/>
  <c r="DD49" i="1"/>
  <c r="DD108" i="1"/>
  <c r="DE105" i="1"/>
  <c r="DE102" i="1"/>
  <c r="DD189" i="1"/>
  <c r="DE186" i="1"/>
  <c r="DE183" i="1"/>
  <c r="DE117" i="1"/>
  <c r="DC109" i="1"/>
  <c r="DC142" i="1"/>
  <c r="DD139" i="1"/>
  <c r="DD136" i="1"/>
  <c r="DE98" i="1"/>
  <c r="DE95" i="1"/>
  <c r="DC93" i="1"/>
  <c r="DC36" i="1"/>
  <c r="DD33" i="1"/>
  <c r="DD30" i="1"/>
  <c r="DE9" i="1"/>
  <c r="DE6" i="1"/>
  <c r="DC49" i="1"/>
  <c r="DC108" i="1"/>
  <c r="DD105" i="1"/>
  <c r="DD102" i="1"/>
  <c r="DC189" i="1"/>
  <c r="DE114" i="1"/>
  <c r="DC139" i="1"/>
  <c r="DC136" i="1"/>
  <c r="DC33" i="1"/>
  <c r="DC30" i="1"/>
  <c r="DE3" i="1"/>
  <c r="DE54" i="1"/>
  <c r="DC105" i="1"/>
  <c r="DC102" i="1"/>
  <c r="BO187" i="1"/>
  <c r="BT187" i="1" s="1"/>
  <c r="BS140" i="1"/>
  <c r="BO5" i="1"/>
  <c r="BT5" i="1" s="1"/>
  <c r="BS49" i="1"/>
  <c r="DC186" i="1"/>
  <c r="DC183" i="1"/>
  <c r="DC117" i="1"/>
  <c r="DC98" i="1"/>
  <c r="DC95" i="1"/>
  <c r="DC9" i="1"/>
  <c r="DC6" i="1"/>
  <c r="CG3" i="1"/>
  <c r="CK3" i="1"/>
  <c r="CK109" i="1"/>
  <c r="CG109" i="1"/>
  <c r="CK47" i="1"/>
  <c r="CG47" i="1"/>
  <c r="CJ189" i="1"/>
  <c r="CL189" i="1"/>
  <c r="CM189" i="1"/>
  <c r="CJ117" i="1"/>
  <c r="CL117" i="1"/>
  <c r="CM117" i="1"/>
  <c r="CJ144" i="1"/>
  <c r="CL144" i="1"/>
  <c r="CM144" i="1"/>
  <c r="CJ100" i="1"/>
  <c r="CL100" i="1"/>
  <c r="CM100" i="1"/>
  <c r="CJ37" i="1"/>
  <c r="CL37" i="1"/>
  <c r="CM37" i="1"/>
  <c r="CJ10" i="1"/>
  <c r="CL10" i="1"/>
  <c r="CM10" i="1"/>
  <c r="CJ55" i="1"/>
  <c r="CL55" i="1"/>
  <c r="CM55" i="1"/>
  <c r="CJ108" i="1"/>
  <c r="CL108" i="1"/>
  <c r="CM108" i="1"/>
  <c r="CG93" i="1"/>
  <c r="CK93" i="1"/>
  <c r="CK2" i="1"/>
  <c r="CG2" i="1"/>
  <c r="CG48" i="1"/>
  <c r="CK48" i="1"/>
  <c r="CK181" i="1"/>
  <c r="CG181" i="1"/>
  <c r="CK136" i="1"/>
  <c r="CG136" i="1"/>
  <c r="CK29" i="1"/>
  <c r="CG29" i="1"/>
  <c r="CG188" i="1"/>
  <c r="CK188" i="1"/>
  <c r="CG116" i="1"/>
  <c r="CK116" i="1"/>
  <c r="CG143" i="1"/>
  <c r="CK143" i="1"/>
  <c r="CG99" i="1"/>
  <c r="CK99" i="1"/>
  <c r="CG36" i="1"/>
  <c r="CK36" i="1"/>
  <c r="CG9" i="1"/>
  <c r="CK9" i="1"/>
  <c r="CG54" i="1"/>
  <c r="CK54" i="1"/>
  <c r="CG107" i="1"/>
  <c r="CK107" i="1"/>
  <c r="CG30" i="1"/>
  <c r="CK30" i="1"/>
  <c r="CK92" i="1"/>
  <c r="CG92" i="1"/>
  <c r="CK187" i="1"/>
  <c r="CG187" i="1"/>
  <c r="CK115" i="1"/>
  <c r="CG115" i="1"/>
  <c r="CK142" i="1"/>
  <c r="CG142" i="1"/>
  <c r="CK98" i="1"/>
  <c r="CG98" i="1"/>
  <c r="CK35" i="1"/>
  <c r="CG35" i="1"/>
  <c r="CK8" i="1"/>
  <c r="CG8" i="1"/>
  <c r="CK53" i="1"/>
  <c r="CG53" i="1"/>
  <c r="CK106" i="1"/>
  <c r="CG106" i="1"/>
  <c r="CJ186" i="1"/>
  <c r="CL186" i="1"/>
  <c r="CM186" i="1"/>
  <c r="CJ114" i="1"/>
  <c r="CL114" i="1"/>
  <c r="CM114" i="1"/>
  <c r="CJ141" i="1"/>
  <c r="CL141" i="1"/>
  <c r="CM141" i="1"/>
  <c r="CJ97" i="1"/>
  <c r="CL97" i="1"/>
  <c r="CM97" i="1"/>
  <c r="CJ105" i="1"/>
  <c r="CL105" i="1"/>
  <c r="CM105" i="1"/>
  <c r="CG110" i="1"/>
  <c r="CK110" i="1"/>
  <c r="CJ34" i="1"/>
  <c r="CL34" i="1"/>
  <c r="CM34" i="1"/>
  <c r="CG137" i="1"/>
  <c r="CK137" i="1"/>
  <c r="CJ7" i="1"/>
  <c r="CL7" i="1"/>
  <c r="CM7" i="1"/>
  <c r="CG185" i="1"/>
  <c r="CK185" i="1"/>
  <c r="CG113" i="1"/>
  <c r="CK113" i="1"/>
  <c r="CG140" i="1"/>
  <c r="CK140" i="1"/>
  <c r="CG96" i="1"/>
  <c r="CK96" i="1"/>
  <c r="CG33" i="1"/>
  <c r="CK33" i="1"/>
  <c r="CG6" i="1"/>
  <c r="CK6" i="1"/>
  <c r="CG51" i="1"/>
  <c r="CK51" i="1"/>
  <c r="CG104" i="1"/>
  <c r="CK104" i="1"/>
  <c r="CJ52" i="1"/>
  <c r="CL52" i="1"/>
  <c r="CM52" i="1"/>
  <c r="CK184" i="1"/>
  <c r="CG184" i="1"/>
  <c r="CK112" i="1"/>
  <c r="CG112" i="1"/>
  <c r="CK139" i="1"/>
  <c r="CG139" i="1"/>
  <c r="CK95" i="1"/>
  <c r="CG95" i="1"/>
  <c r="CK32" i="1"/>
  <c r="CG32" i="1"/>
  <c r="CK5" i="1"/>
  <c r="CG5" i="1"/>
  <c r="CK50" i="1"/>
  <c r="CG50" i="1"/>
  <c r="CK103" i="1"/>
  <c r="CG103" i="1"/>
  <c r="CJ183" i="1"/>
  <c r="CL183" i="1"/>
  <c r="CM183" i="1"/>
  <c r="CJ111" i="1"/>
  <c r="CL111" i="1"/>
  <c r="CM111" i="1"/>
  <c r="CJ138" i="1"/>
  <c r="CL138" i="1"/>
  <c r="CM138" i="1"/>
  <c r="CJ94" i="1"/>
  <c r="CL94" i="1"/>
  <c r="CM94" i="1"/>
  <c r="CJ31" i="1"/>
  <c r="CL31" i="1"/>
  <c r="CM31" i="1"/>
  <c r="CJ4" i="1"/>
  <c r="CL4" i="1"/>
  <c r="CM4" i="1"/>
  <c r="CJ102" i="1"/>
  <c r="CL102" i="1"/>
  <c r="CM102" i="1"/>
  <c r="CG182" i="1"/>
  <c r="CK182" i="1"/>
  <c r="CJ49" i="1"/>
  <c r="CL49" i="1"/>
  <c r="CM49" i="1"/>
  <c r="CK189" i="1"/>
  <c r="CK186" i="1"/>
  <c r="CK183" i="1"/>
  <c r="CK117" i="1"/>
  <c r="CK114" i="1"/>
  <c r="CK111" i="1"/>
  <c r="CK144" i="1"/>
  <c r="CK141" i="1"/>
  <c r="CK138" i="1"/>
  <c r="CK100" i="1"/>
  <c r="CK97" i="1"/>
  <c r="CK94" i="1"/>
  <c r="CK37" i="1"/>
  <c r="CK34" i="1"/>
  <c r="CK31" i="1"/>
  <c r="CK10" i="1"/>
  <c r="CK7" i="1"/>
  <c r="CK4" i="1"/>
  <c r="CK55" i="1"/>
  <c r="CK52" i="1"/>
  <c r="CK49" i="1"/>
  <c r="CK108" i="1"/>
  <c r="CK105" i="1"/>
  <c r="CK102" i="1"/>
  <c r="BO114" i="1"/>
  <c r="BS114" i="1"/>
  <c r="BU140" i="1"/>
  <c r="BT140" i="1"/>
  <c r="BR140" i="1"/>
  <c r="BS54" i="1"/>
  <c r="BO54" i="1"/>
  <c r="BR49" i="1"/>
  <c r="BT49" i="1"/>
  <c r="BU49" i="1"/>
  <c r="BR100" i="1"/>
  <c r="BT100" i="1"/>
  <c r="BU100" i="1"/>
  <c r="BU96" i="1"/>
  <c r="BT96" i="1"/>
  <c r="BR96" i="1"/>
  <c r="BO33" i="1"/>
  <c r="BS33" i="1"/>
  <c r="BR55" i="1"/>
  <c r="BT55" i="1"/>
  <c r="BU55" i="1"/>
  <c r="BT113" i="1"/>
  <c r="BR113" i="1"/>
  <c r="BU113" i="1"/>
  <c r="BO186" i="1"/>
  <c r="BS186" i="1"/>
  <c r="BO48" i="1"/>
  <c r="BS48" i="1"/>
  <c r="BR105" i="1"/>
  <c r="BT105" i="1"/>
  <c r="BU105" i="1"/>
  <c r="BU185" i="1"/>
  <c r="BT185" i="1"/>
  <c r="BR185" i="1"/>
  <c r="BO117" i="1"/>
  <c r="BS117" i="1"/>
  <c r="BR99" i="1"/>
  <c r="BT99" i="1"/>
  <c r="BU99" i="1"/>
  <c r="BR37" i="1"/>
  <c r="BT37" i="1"/>
  <c r="BU37" i="1"/>
  <c r="BO104" i="1"/>
  <c r="BS104" i="1"/>
  <c r="BT110" i="1"/>
  <c r="BU110" i="1"/>
  <c r="BR110" i="1"/>
  <c r="BO138" i="1"/>
  <c r="BS138" i="1"/>
  <c r="BO3" i="1"/>
  <c r="BS3" i="1"/>
  <c r="BR52" i="1"/>
  <c r="BT52" i="1"/>
  <c r="BU52" i="1"/>
  <c r="BO36" i="1"/>
  <c r="BS36" i="1"/>
  <c r="BO141" i="1"/>
  <c r="BS141" i="1"/>
  <c r="BO189" i="1"/>
  <c r="BS189" i="1"/>
  <c r="BR111" i="1"/>
  <c r="BT111" i="1"/>
  <c r="BU111" i="1"/>
  <c r="BT137" i="1"/>
  <c r="BU137" i="1"/>
  <c r="BR137" i="1"/>
  <c r="BR94" i="1"/>
  <c r="BT94" i="1"/>
  <c r="BU94" i="1"/>
  <c r="BS51" i="1"/>
  <c r="BO51" i="1"/>
  <c r="BR108" i="1"/>
  <c r="BT108" i="1"/>
  <c r="BU108" i="1"/>
  <c r="BO6" i="1"/>
  <c r="BS6" i="1"/>
  <c r="BO30" i="1"/>
  <c r="BS30" i="1"/>
  <c r="BR102" i="1"/>
  <c r="BT102" i="1"/>
  <c r="BU102" i="1"/>
  <c r="BR97" i="1"/>
  <c r="BT97" i="1"/>
  <c r="BU97" i="1"/>
  <c r="BO144" i="1"/>
  <c r="BS144" i="1"/>
  <c r="BO9" i="1"/>
  <c r="BS9" i="1"/>
  <c r="BU188" i="1"/>
  <c r="BR188" i="1"/>
  <c r="BT188" i="1"/>
  <c r="BO183" i="1"/>
  <c r="BS183" i="1"/>
  <c r="BO107" i="1"/>
  <c r="BS107" i="1"/>
  <c r="BR112" i="1"/>
  <c r="BR142" i="1"/>
  <c r="BR136" i="1"/>
  <c r="BS102" i="1"/>
  <c r="BU115" i="1"/>
  <c r="BU142" i="1"/>
  <c r="BU136" i="1"/>
  <c r="BA143" i="1"/>
  <c r="AW143" i="1"/>
  <c r="BA36" i="1"/>
  <c r="AW36" i="1"/>
  <c r="BA6" i="1"/>
  <c r="AW6" i="1"/>
  <c r="BA51" i="1"/>
  <c r="AW51" i="1"/>
  <c r="BA107" i="1"/>
  <c r="AW107" i="1"/>
  <c r="AW186" i="1"/>
  <c r="BA186" i="1"/>
  <c r="BA116" i="1"/>
  <c r="AW116" i="1"/>
  <c r="BA142" i="1"/>
  <c r="AW142" i="1"/>
  <c r="BA99" i="1"/>
  <c r="AW99" i="1"/>
  <c r="BA35" i="1"/>
  <c r="AW35" i="1"/>
  <c r="BA5" i="1"/>
  <c r="AW5" i="1"/>
  <c r="BA50" i="1"/>
  <c r="AW50" i="1"/>
  <c r="BA106" i="1"/>
  <c r="AW106" i="1"/>
  <c r="BA115" i="1"/>
  <c r="AW115" i="1"/>
  <c r="AW141" i="1"/>
  <c r="BA141" i="1"/>
  <c r="BA98" i="1"/>
  <c r="AW98" i="1"/>
  <c r="AW34" i="1"/>
  <c r="BA34" i="1"/>
  <c r="AW4" i="1"/>
  <c r="BA4" i="1"/>
  <c r="BA185" i="1"/>
  <c r="AW185" i="1"/>
  <c r="AW140" i="1"/>
  <c r="BA140" i="1"/>
  <c r="AW97" i="1"/>
  <c r="BA97" i="1"/>
  <c r="AW33" i="1"/>
  <c r="BA33" i="1"/>
  <c r="BA3" i="1"/>
  <c r="AW3" i="1"/>
  <c r="BA139" i="1"/>
  <c r="AW139" i="1"/>
  <c r="BA96" i="1"/>
  <c r="AW96" i="1"/>
  <c r="BA32" i="1"/>
  <c r="AW32" i="1"/>
  <c r="BA2" i="1"/>
  <c r="AW2" i="1"/>
  <c r="BA95" i="1"/>
  <c r="AW95" i="1"/>
  <c r="AW31" i="1"/>
  <c r="BA31" i="1"/>
  <c r="AW113" i="1"/>
  <c r="BA113" i="1"/>
  <c r="AZ138" i="1"/>
  <c r="BB138" i="1"/>
  <c r="BC138" i="1"/>
  <c r="BA48" i="1"/>
  <c r="AW48" i="1"/>
  <c r="AW104" i="1"/>
  <c r="BA104" i="1"/>
  <c r="AW183" i="1"/>
  <c r="BA183" i="1"/>
  <c r="BA112" i="1"/>
  <c r="AW112" i="1"/>
  <c r="BA29" i="1"/>
  <c r="AW29" i="1"/>
  <c r="BA47" i="1"/>
  <c r="AW47" i="1"/>
  <c r="BA103" i="1"/>
  <c r="AW103" i="1"/>
  <c r="BA30" i="1"/>
  <c r="AW30" i="1"/>
  <c r="AW189" i="1"/>
  <c r="BA189" i="1"/>
  <c r="AW182" i="1"/>
  <c r="BA182" i="1"/>
  <c r="AW111" i="1"/>
  <c r="BA111" i="1"/>
  <c r="AW137" i="1"/>
  <c r="BA137" i="1"/>
  <c r="AW10" i="1"/>
  <c r="BA10" i="1"/>
  <c r="BA110" i="1"/>
  <c r="AW110" i="1"/>
  <c r="BA136" i="1"/>
  <c r="AW136" i="1"/>
  <c r="BA93" i="1"/>
  <c r="AW93" i="1"/>
  <c r="BA9" i="1"/>
  <c r="AW9" i="1"/>
  <c r="AW188" i="1"/>
  <c r="BA188" i="1"/>
  <c r="BA109" i="1"/>
  <c r="AW109" i="1"/>
  <c r="BA92" i="1"/>
  <c r="AW92" i="1"/>
  <c r="BA8" i="1"/>
  <c r="AW8" i="1"/>
  <c r="BA53" i="1"/>
  <c r="AW53" i="1"/>
  <c r="BA54" i="1"/>
  <c r="AW54" i="1"/>
  <c r="AW187" i="1"/>
  <c r="AW117" i="1"/>
  <c r="BA117" i="1"/>
  <c r="AW144" i="1"/>
  <c r="BA144" i="1"/>
  <c r="BC100" i="1"/>
  <c r="AW37" i="1"/>
  <c r="BA37" i="1"/>
  <c r="AW7" i="1"/>
  <c r="BA7" i="1"/>
  <c r="AW52" i="1"/>
  <c r="BA52" i="1"/>
  <c r="AK182" i="1"/>
  <c r="AJ182" i="1"/>
  <c r="AH182" i="1"/>
  <c r="AK110" i="1"/>
  <c r="AH110" i="1"/>
  <c r="AJ110" i="1"/>
  <c r="AK137" i="1"/>
  <c r="AH137" i="1"/>
  <c r="AJ137" i="1"/>
  <c r="AJ93" i="1"/>
  <c r="AH93" i="1"/>
  <c r="AK93" i="1"/>
  <c r="AK30" i="1"/>
  <c r="AJ30" i="1"/>
  <c r="AH30" i="1"/>
  <c r="AK3" i="1"/>
  <c r="AJ3" i="1"/>
  <c r="AH3" i="1"/>
  <c r="AK48" i="1"/>
  <c r="AJ48" i="1"/>
  <c r="AH48" i="1"/>
  <c r="AJ185" i="1"/>
  <c r="AK185" i="1"/>
  <c r="AH185" i="1"/>
  <c r="AK113" i="1"/>
  <c r="AH113" i="1"/>
  <c r="AJ113" i="1"/>
  <c r="AJ140" i="1"/>
  <c r="AH140" i="1"/>
  <c r="AK140" i="1"/>
  <c r="AK96" i="1"/>
  <c r="AJ96" i="1"/>
  <c r="AH96" i="1"/>
  <c r="AK33" i="1"/>
  <c r="AH33" i="1"/>
  <c r="AJ33" i="1"/>
  <c r="AK6" i="1"/>
  <c r="AJ6" i="1"/>
  <c r="AH6" i="1"/>
  <c r="AK51" i="1"/>
  <c r="AJ51" i="1"/>
  <c r="AH51" i="1"/>
  <c r="AK104" i="1"/>
  <c r="AJ104" i="1"/>
  <c r="AH104" i="1"/>
  <c r="AH188" i="1"/>
  <c r="AJ188" i="1"/>
  <c r="AK188" i="1"/>
  <c r="AJ116" i="1"/>
  <c r="AH116" i="1"/>
  <c r="AK116" i="1"/>
  <c r="AK143" i="1"/>
  <c r="AJ143" i="1"/>
  <c r="AH143" i="1"/>
  <c r="AJ99" i="1"/>
  <c r="AK99" i="1"/>
  <c r="AH99" i="1"/>
  <c r="AH36" i="1"/>
  <c r="AJ36" i="1"/>
  <c r="AK36" i="1"/>
  <c r="AK9" i="1"/>
  <c r="AH9" i="1"/>
  <c r="AJ9" i="1"/>
  <c r="AK54" i="1"/>
  <c r="AJ54" i="1"/>
  <c r="AH54" i="1"/>
  <c r="AJ107" i="1"/>
  <c r="AK107" i="1"/>
  <c r="AH107" i="1"/>
  <c r="AH109" i="1"/>
  <c r="AH92" i="1"/>
  <c r="AH32" i="1"/>
  <c r="AH5" i="1"/>
  <c r="AH2" i="1"/>
  <c r="AI188" i="1"/>
  <c r="AI185" i="1"/>
  <c r="AI182" i="1"/>
  <c r="AI116" i="1"/>
  <c r="AI113" i="1"/>
  <c r="AI110" i="1"/>
  <c r="AI143" i="1"/>
  <c r="AI140" i="1"/>
  <c r="AI137" i="1"/>
  <c r="AI99" i="1"/>
  <c r="AI96" i="1"/>
  <c r="AI93" i="1"/>
  <c r="AI36" i="1"/>
  <c r="AI33" i="1"/>
  <c r="AI30" i="1"/>
  <c r="AI9" i="1"/>
  <c r="AI6" i="1"/>
  <c r="AI3" i="1"/>
  <c r="AI54" i="1"/>
  <c r="AI51" i="1"/>
  <c r="AI48" i="1"/>
  <c r="AI107" i="1"/>
  <c r="AI104" i="1"/>
  <c r="AK141" i="1"/>
  <c r="AK100" i="1"/>
  <c r="AK97" i="1"/>
  <c r="AK10" i="1"/>
  <c r="AK7" i="1"/>
  <c r="AK105" i="1"/>
  <c r="AJ141" i="1"/>
  <c r="AJ100" i="1"/>
  <c r="AJ97" i="1"/>
  <c r="AJ10" i="1"/>
  <c r="AJ105" i="1"/>
  <c r="AK109" i="1"/>
  <c r="AK92" i="1"/>
  <c r="AK32" i="1"/>
  <c r="M140" i="1"/>
  <c r="Q140" i="1"/>
  <c r="Q50" i="1"/>
  <c r="M50" i="1"/>
  <c r="M189" i="1"/>
  <c r="Q189" i="1"/>
  <c r="M114" i="1"/>
  <c r="Q114" i="1"/>
  <c r="M138" i="1"/>
  <c r="Q138" i="1"/>
  <c r="M37" i="1"/>
  <c r="Q37" i="1"/>
  <c r="M7" i="1"/>
  <c r="Q7" i="1"/>
  <c r="M49" i="1"/>
  <c r="Q49" i="1"/>
  <c r="Q8" i="1"/>
  <c r="M8" i="1"/>
  <c r="M188" i="1"/>
  <c r="Q188" i="1"/>
  <c r="M113" i="1"/>
  <c r="Q113" i="1"/>
  <c r="M137" i="1"/>
  <c r="Q137" i="1"/>
  <c r="M36" i="1"/>
  <c r="Q36" i="1"/>
  <c r="M6" i="1"/>
  <c r="Q6" i="1"/>
  <c r="M48" i="1"/>
  <c r="Q48" i="1"/>
  <c r="Q92" i="1"/>
  <c r="M92" i="1"/>
  <c r="Q187" i="1"/>
  <c r="M187" i="1"/>
  <c r="Q112" i="1"/>
  <c r="M112" i="1"/>
  <c r="Q136" i="1"/>
  <c r="M136" i="1"/>
  <c r="Q35" i="1"/>
  <c r="M35" i="1"/>
  <c r="Q5" i="1"/>
  <c r="M5" i="1"/>
  <c r="Q47" i="1"/>
  <c r="M47" i="1"/>
  <c r="Q139" i="1"/>
  <c r="M139" i="1"/>
  <c r="M186" i="1"/>
  <c r="Q186" i="1"/>
  <c r="M111" i="1"/>
  <c r="Q111" i="1"/>
  <c r="M100" i="1"/>
  <c r="Q100" i="1"/>
  <c r="M34" i="1"/>
  <c r="Q34" i="1"/>
  <c r="M4" i="1"/>
  <c r="Q4" i="1"/>
  <c r="M108" i="1"/>
  <c r="Q108" i="1"/>
  <c r="Q115" i="1"/>
  <c r="M115" i="1"/>
  <c r="M185" i="1"/>
  <c r="Q185" i="1"/>
  <c r="M110" i="1"/>
  <c r="Q110" i="1"/>
  <c r="M99" i="1"/>
  <c r="Q99" i="1"/>
  <c r="M33" i="1"/>
  <c r="Q33" i="1"/>
  <c r="M3" i="1"/>
  <c r="Q3" i="1"/>
  <c r="M107" i="1"/>
  <c r="Q107" i="1"/>
  <c r="M9" i="1"/>
  <c r="Q9" i="1"/>
  <c r="Q184" i="1"/>
  <c r="M184" i="1"/>
  <c r="Q109" i="1"/>
  <c r="M109" i="1"/>
  <c r="Q98" i="1"/>
  <c r="M98" i="1"/>
  <c r="Q32" i="1"/>
  <c r="M32" i="1"/>
  <c r="Q2" i="1"/>
  <c r="M2" i="1"/>
  <c r="Q106" i="1"/>
  <c r="M106" i="1"/>
  <c r="M183" i="1"/>
  <c r="Q183" i="1"/>
  <c r="M144" i="1"/>
  <c r="Q144" i="1"/>
  <c r="M97" i="1"/>
  <c r="Q97" i="1"/>
  <c r="M31" i="1"/>
  <c r="Q31" i="1"/>
  <c r="M55" i="1"/>
  <c r="Q55" i="1"/>
  <c r="M105" i="1"/>
  <c r="Q105" i="1"/>
  <c r="M93" i="1"/>
  <c r="Q93" i="1"/>
  <c r="M182" i="1"/>
  <c r="Q182" i="1"/>
  <c r="M143" i="1"/>
  <c r="Q143" i="1"/>
  <c r="M96" i="1"/>
  <c r="Q96" i="1"/>
  <c r="M30" i="1"/>
  <c r="Q30" i="1"/>
  <c r="M54" i="1"/>
  <c r="Q54" i="1"/>
  <c r="M104" i="1"/>
  <c r="Q104" i="1"/>
  <c r="M116" i="1"/>
  <c r="Q116" i="1"/>
  <c r="Q181" i="1"/>
  <c r="M181" i="1"/>
  <c r="Q142" i="1"/>
  <c r="M142" i="1"/>
  <c r="Q95" i="1"/>
  <c r="M95" i="1"/>
  <c r="Q29" i="1"/>
  <c r="M29" i="1"/>
  <c r="Q53" i="1"/>
  <c r="M53" i="1"/>
  <c r="Q103" i="1"/>
  <c r="M103" i="1"/>
  <c r="M51" i="1"/>
  <c r="Q51" i="1"/>
  <c r="M117" i="1"/>
  <c r="Q117" i="1"/>
  <c r="M141" i="1"/>
  <c r="Q141" i="1"/>
  <c r="M94" i="1"/>
  <c r="Q94" i="1"/>
  <c r="M10" i="1"/>
  <c r="Q10" i="1"/>
  <c r="M52" i="1"/>
  <c r="Q52" i="1"/>
  <c r="M102" i="1"/>
  <c r="Q102" i="1"/>
  <c r="M158" i="1"/>
  <c r="P158" i="1" s="1"/>
  <c r="Q158" i="1"/>
  <c r="Q79" i="1"/>
  <c r="M212" i="1"/>
  <c r="P212" i="1" s="1"/>
  <c r="Q212" i="1"/>
  <c r="CG79" i="1"/>
  <c r="CL79" i="1" s="1"/>
  <c r="CK79" i="1"/>
  <c r="DC80" i="1"/>
  <c r="CY80" i="1"/>
  <c r="DD80" i="1" s="1"/>
  <c r="M119" i="1"/>
  <c r="P119" i="1" s="1"/>
  <c r="Q119" i="1"/>
  <c r="M118" i="1"/>
  <c r="P118" i="1" s="1"/>
  <c r="Q118" i="1"/>
  <c r="AI81" i="1"/>
  <c r="AE81" i="1"/>
  <c r="Q213" i="1"/>
  <c r="M213" i="1"/>
  <c r="R213" i="1" s="1"/>
  <c r="BS82" i="1"/>
  <c r="BO82" i="1"/>
  <c r="BT82" i="1" s="1"/>
  <c r="Q209" i="1"/>
  <c r="M209" i="1"/>
  <c r="P209" i="1" s="1"/>
  <c r="AI60" i="1"/>
  <c r="AE60" i="1"/>
  <c r="AJ60" i="1" s="1"/>
  <c r="Q62" i="1"/>
  <c r="M62" i="1"/>
  <c r="P62" i="1" s="1"/>
  <c r="AI165" i="1"/>
  <c r="AE165" i="1"/>
  <c r="AJ165" i="1" s="1"/>
  <c r="CG158" i="1"/>
  <c r="CJ158" i="1" s="1"/>
  <c r="CK158" i="1"/>
  <c r="AI63" i="1"/>
  <c r="AE63" i="1"/>
  <c r="AJ63" i="1" s="1"/>
  <c r="M168" i="1"/>
  <c r="P168" i="1" s="1"/>
  <c r="Q168" i="1"/>
  <c r="CG209" i="1"/>
  <c r="CL209" i="1" s="1"/>
  <c r="CK209" i="1"/>
  <c r="AE160" i="1"/>
  <c r="AH160" i="1" s="1"/>
  <c r="AI160" i="1"/>
  <c r="BS11" i="1"/>
  <c r="BO11" i="1"/>
  <c r="BT11" i="1" s="1"/>
  <c r="AE211" i="1"/>
  <c r="AH211" i="1" s="1"/>
  <c r="AI211" i="1"/>
  <c r="CK76" i="1"/>
  <c r="AI78" i="1"/>
  <c r="BO60" i="1"/>
  <c r="BT60" i="1" s="1"/>
  <c r="AW165" i="1"/>
  <c r="BB165" i="1" s="1"/>
  <c r="BA165" i="1"/>
  <c r="CG212" i="1"/>
  <c r="CM212" i="1" s="1"/>
  <c r="CK212" i="1"/>
  <c r="M19" i="1"/>
  <c r="P19" i="1" s="1"/>
  <c r="Q19" i="1"/>
  <c r="AE163" i="1"/>
  <c r="AI163" i="1"/>
  <c r="AE58" i="1"/>
  <c r="AI58" i="1"/>
  <c r="AW207" i="1"/>
  <c r="BB207" i="1" s="1"/>
  <c r="BA207" i="1"/>
  <c r="AE155" i="1"/>
  <c r="AI155" i="1"/>
  <c r="AW77" i="1"/>
  <c r="BB77" i="1" s="1"/>
  <c r="BA77" i="1"/>
  <c r="BS165" i="1"/>
  <c r="BO165" i="1"/>
  <c r="BT165" i="1" s="1"/>
  <c r="Q63" i="1"/>
  <c r="M63" i="1"/>
  <c r="R63" i="1" s="1"/>
  <c r="AI169" i="1"/>
  <c r="AE169" i="1"/>
  <c r="AJ169" i="1" s="1"/>
  <c r="AE91" i="1"/>
  <c r="AI91" i="1"/>
  <c r="BS80" i="1"/>
  <c r="BO80" i="1"/>
  <c r="BT80" i="1" s="1"/>
  <c r="CG73" i="1"/>
  <c r="CM73" i="1" s="1"/>
  <c r="CK73" i="1"/>
  <c r="Q210" i="1"/>
  <c r="M210" i="1"/>
  <c r="R210" i="1" s="1"/>
  <c r="AI11" i="1"/>
  <c r="AE11" i="1"/>
  <c r="AJ11" i="1" s="1"/>
  <c r="AW213" i="1"/>
  <c r="BB213" i="1" s="1"/>
  <c r="BA213" i="1"/>
  <c r="CG118" i="1"/>
  <c r="CJ118" i="1" s="1"/>
  <c r="CK118" i="1"/>
  <c r="M156" i="1"/>
  <c r="P156" i="1" s="1"/>
  <c r="Q156" i="1"/>
  <c r="M76" i="1"/>
  <c r="P76" i="1" s="1"/>
  <c r="Q76" i="1"/>
  <c r="AH167" i="1"/>
  <c r="AJ167" i="1"/>
  <c r="AK167" i="1"/>
  <c r="AW157" i="1"/>
  <c r="BB157" i="1" s="1"/>
  <c r="BA157" i="1"/>
  <c r="AI77" i="1"/>
  <c r="AE77" i="1"/>
  <c r="AJ77" i="1" s="1"/>
  <c r="BS77" i="1"/>
  <c r="BO77" i="1"/>
  <c r="BT77" i="1" s="1"/>
  <c r="M164" i="1"/>
  <c r="P164" i="1" s="1"/>
  <c r="Q164" i="1"/>
  <c r="M59" i="1"/>
  <c r="P59" i="1" s="1"/>
  <c r="Q59" i="1"/>
  <c r="AI159" i="1"/>
  <c r="AE159" i="1"/>
  <c r="AJ159" i="1" s="1"/>
  <c r="AI210" i="1"/>
  <c r="AE210" i="1"/>
  <c r="AJ210" i="1" s="1"/>
  <c r="AW11" i="1"/>
  <c r="BB11" i="1" s="1"/>
  <c r="BA11" i="1"/>
  <c r="CG62" i="1"/>
  <c r="CJ62" i="1" s="1"/>
  <c r="CK62" i="1"/>
  <c r="AI64" i="1"/>
  <c r="AE64" i="1"/>
  <c r="AJ75" i="1"/>
  <c r="AK75" i="1"/>
  <c r="AH75" i="1"/>
  <c r="BS63" i="1"/>
  <c r="BO63" i="1"/>
  <c r="BT63" i="1" s="1"/>
  <c r="M73" i="1"/>
  <c r="P73" i="1" s="1"/>
  <c r="Q73" i="1"/>
  <c r="AH43" i="1"/>
  <c r="AJ43" i="1"/>
  <c r="AK43" i="1"/>
  <c r="AH208" i="1"/>
  <c r="AJ208" i="1"/>
  <c r="AK208" i="1"/>
  <c r="AW63" i="1"/>
  <c r="BB63" i="1" s="1"/>
  <c r="BA63" i="1"/>
  <c r="BS214" i="1"/>
  <c r="BO214" i="1"/>
  <c r="BT214" i="1" s="1"/>
  <c r="AI214" i="1"/>
  <c r="AE214" i="1"/>
  <c r="AJ214" i="1" s="1"/>
  <c r="CG59" i="1"/>
  <c r="CM59" i="1" s="1"/>
  <c r="CK59" i="1"/>
  <c r="AE157" i="1"/>
  <c r="AJ157" i="1" s="1"/>
  <c r="AJ78" i="1"/>
  <c r="AI75" i="1"/>
  <c r="AE61" i="1"/>
  <c r="AE207" i="1"/>
  <c r="AJ207" i="1" s="1"/>
  <c r="AW159" i="1"/>
  <c r="BB159" i="1" s="1"/>
  <c r="AW169" i="1"/>
  <c r="BB169" i="1" s="1"/>
  <c r="AW82" i="1"/>
  <c r="BB82" i="1" s="1"/>
  <c r="AW80" i="1"/>
  <c r="BB80" i="1" s="1"/>
  <c r="AW214" i="1"/>
  <c r="BB214" i="1" s="1"/>
  <c r="AW60" i="1"/>
  <c r="BB60" i="1" s="1"/>
  <c r="AW210" i="1"/>
  <c r="BB210" i="1" s="1"/>
  <c r="BO169" i="1"/>
  <c r="BT169" i="1" s="1"/>
  <c r="CK119" i="1"/>
  <c r="M60" i="1"/>
  <c r="R60" i="1" s="1"/>
  <c r="M207" i="1"/>
  <c r="R207" i="1" s="1"/>
  <c r="AH78" i="1"/>
  <c r="AE213" i="1"/>
  <c r="AJ213" i="1" s="1"/>
  <c r="BO159" i="1"/>
  <c r="BT159" i="1" s="1"/>
  <c r="BO210" i="1"/>
  <c r="BT210" i="1" s="1"/>
  <c r="CK168" i="1"/>
  <c r="AI167" i="1"/>
  <c r="AI43" i="1"/>
  <c r="AE80" i="1"/>
  <c r="AJ80" i="1" s="1"/>
  <c r="AI208" i="1"/>
  <c r="BO157" i="1"/>
  <c r="BT157" i="1" s="1"/>
  <c r="BO207" i="1"/>
  <c r="BT207" i="1" s="1"/>
  <c r="CK164" i="1"/>
  <c r="AE82" i="1"/>
  <c r="AJ82" i="1" s="1"/>
  <c r="BO213" i="1"/>
  <c r="BT213" i="1" s="1"/>
  <c r="CK156" i="1"/>
  <c r="CK19" i="1"/>
  <c r="CG155" i="1"/>
  <c r="CK155" i="1"/>
  <c r="CK63" i="1"/>
  <c r="CG63" i="1"/>
  <c r="CK169" i="1"/>
  <c r="CG169" i="1"/>
  <c r="CJ119" i="1"/>
  <c r="CL119" i="1"/>
  <c r="CM119" i="1"/>
  <c r="CG78" i="1"/>
  <c r="CK78" i="1"/>
  <c r="CG160" i="1"/>
  <c r="CK160" i="1"/>
  <c r="CK77" i="1"/>
  <c r="CG77" i="1"/>
  <c r="CG211" i="1"/>
  <c r="CK211" i="1"/>
  <c r="CK159" i="1"/>
  <c r="CG159" i="1"/>
  <c r="CJ168" i="1"/>
  <c r="CL168" i="1"/>
  <c r="CM168" i="1"/>
  <c r="CG91" i="1"/>
  <c r="CK91" i="1"/>
  <c r="CK210" i="1"/>
  <c r="CG210" i="1"/>
  <c r="CK11" i="1"/>
  <c r="CG11" i="1"/>
  <c r="CJ76" i="1"/>
  <c r="CL76" i="1"/>
  <c r="CM76" i="1"/>
  <c r="CG61" i="1"/>
  <c r="CK61" i="1"/>
  <c r="CG167" i="1"/>
  <c r="CK167" i="1"/>
  <c r="CK60" i="1"/>
  <c r="CG60" i="1"/>
  <c r="CK165" i="1"/>
  <c r="CG165" i="1"/>
  <c r="CG75" i="1"/>
  <c r="CK75" i="1"/>
  <c r="CG43" i="1"/>
  <c r="CK43" i="1"/>
  <c r="CK214" i="1"/>
  <c r="CG214" i="1"/>
  <c r="CG208" i="1"/>
  <c r="CK208" i="1"/>
  <c r="CK157" i="1"/>
  <c r="CG157" i="1"/>
  <c r="CJ164" i="1"/>
  <c r="CL164" i="1"/>
  <c r="CM164" i="1"/>
  <c r="CG81" i="1"/>
  <c r="CK81" i="1"/>
  <c r="CK207" i="1"/>
  <c r="CG207" i="1"/>
  <c r="CK80" i="1"/>
  <c r="CG80" i="1"/>
  <c r="CG58" i="1"/>
  <c r="CK58" i="1"/>
  <c r="CG163" i="1"/>
  <c r="CK163" i="1"/>
  <c r="CK213" i="1"/>
  <c r="CG213" i="1"/>
  <c r="CJ19" i="1"/>
  <c r="CL19" i="1"/>
  <c r="CM19" i="1"/>
  <c r="CJ156" i="1"/>
  <c r="CL156" i="1"/>
  <c r="CM156" i="1"/>
  <c r="CK82" i="1"/>
  <c r="CG82" i="1"/>
  <c r="CG64" i="1"/>
  <c r="CK64" i="1"/>
  <c r="BO78" i="1"/>
  <c r="BS78" i="1"/>
  <c r="BO212" i="1"/>
  <c r="BS212" i="1"/>
  <c r="BO160" i="1"/>
  <c r="BS160" i="1"/>
  <c r="BO79" i="1"/>
  <c r="BS79" i="1"/>
  <c r="BO119" i="1"/>
  <c r="BS119" i="1"/>
  <c r="BO211" i="1"/>
  <c r="BS211" i="1"/>
  <c r="BO91" i="1"/>
  <c r="BS91" i="1"/>
  <c r="BO62" i="1"/>
  <c r="BS62" i="1"/>
  <c r="BO155" i="1"/>
  <c r="BS155" i="1"/>
  <c r="BO168" i="1"/>
  <c r="BS168" i="1"/>
  <c r="BO61" i="1"/>
  <c r="BS61" i="1"/>
  <c r="BO167" i="1"/>
  <c r="BS167" i="1"/>
  <c r="BO76" i="1"/>
  <c r="BS76" i="1"/>
  <c r="BO158" i="1"/>
  <c r="BS158" i="1"/>
  <c r="BO75" i="1"/>
  <c r="BS75" i="1"/>
  <c r="BO209" i="1"/>
  <c r="BS209" i="1"/>
  <c r="BO43" i="1"/>
  <c r="BS43" i="1"/>
  <c r="BO73" i="1"/>
  <c r="BS73" i="1"/>
  <c r="BO208" i="1"/>
  <c r="BS208" i="1"/>
  <c r="BO59" i="1"/>
  <c r="BS59" i="1"/>
  <c r="BO164" i="1"/>
  <c r="BS164" i="1"/>
  <c r="BO58" i="1"/>
  <c r="BS58" i="1"/>
  <c r="BO163" i="1"/>
  <c r="BS163" i="1"/>
  <c r="BO118" i="1"/>
  <c r="BS118" i="1"/>
  <c r="BO81" i="1"/>
  <c r="BS81" i="1"/>
  <c r="BO156" i="1"/>
  <c r="BS156" i="1"/>
  <c r="BO64" i="1"/>
  <c r="BS64" i="1"/>
  <c r="BO19" i="1"/>
  <c r="BS19" i="1"/>
  <c r="AW160" i="1"/>
  <c r="BA160" i="1"/>
  <c r="AW155" i="1"/>
  <c r="BA155" i="1"/>
  <c r="AW163" i="1"/>
  <c r="BA163" i="1"/>
  <c r="AW81" i="1"/>
  <c r="BA81" i="1"/>
  <c r="AW75" i="1"/>
  <c r="BA75" i="1"/>
  <c r="AW61" i="1"/>
  <c r="BA61" i="1"/>
  <c r="AW211" i="1"/>
  <c r="BA211" i="1"/>
  <c r="AW158" i="1"/>
  <c r="BA158" i="1"/>
  <c r="AW119" i="1"/>
  <c r="BA119" i="1"/>
  <c r="AW118" i="1"/>
  <c r="BA118" i="1"/>
  <c r="AW59" i="1"/>
  <c r="BA59" i="1"/>
  <c r="AW168" i="1"/>
  <c r="BA168" i="1"/>
  <c r="AW79" i="1"/>
  <c r="BA79" i="1"/>
  <c r="AW209" i="1"/>
  <c r="BA209" i="1"/>
  <c r="AW43" i="1"/>
  <c r="BA43" i="1"/>
  <c r="AW167" i="1"/>
  <c r="BA167" i="1"/>
  <c r="AW91" i="1"/>
  <c r="BA91" i="1"/>
  <c r="AW78" i="1"/>
  <c r="BA78" i="1"/>
  <c r="AW64" i="1"/>
  <c r="BA64" i="1"/>
  <c r="AW58" i="1"/>
  <c r="BA58" i="1"/>
  <c r="AW208" i="1"/>
  <c r="BA208" i="1"/>
  <c r="AW156" i="1"/>
  <c r="BA156" i="1"/>
  <c r="AW164" i="1"/>
  <c r="BA164" i="1"/>
  <c r="AW73" i="1"/>
  <c r="BA73" i="1"/>
  <c r="AW76" i="1"/>
  <c r="BA76" i="1"/>
  <c r="AW62" i="1"/>
  <c r="BA62" i="1"/>
  <c r="AW212" i="1"/>
  <c r="BA212" i="1"/>
  <c r="AW19" i="1"/>
  <c r="BA19" i="1"/>
  <c r="AE158" i="1"/>
  <c r="AI158" i="1"/>
  <c r="AE209" i="1"/>
  <c r="AI209" i="1"/>
  <c r="AE62" i="1"/>
  <c r="AI62" i="1"/>
  <c r="AE76" i="1"/>
  <c r="AI76" i="1"/>
  <c r="AE79" i="1"/>
  <c r="AI79" i="1"/>
  <c r="AE212" i="1"/>
  <c r="AI212" i="1"/>
  <c r="AE73" i="1"/>
  <c r="AI73" i="1"/>
  <c r="AE118" i="1"/>
  <c r="AI118" i="1"/>
  <c r="AE119" i="1"/>
  <c r="AI119" i="1"/>
  <c r="AE59" i="1"/>
  <c r="AI59" i="1"/>
  <c r="AE164" i="1"/>
  <c r="AI164" i="1"/>
  <c r="AE168" i="1"/>
  <c r="AI168" i="1"/>
  <c r="AE156" i="1"/>
  <c r="AI156" i="1"/>
  <c r="AE19" i="1"/>
  <c r="AI19" i="1"/>
  <c r="M58" i="1"/>
  <c r="Q58" i="1"/>
  <c r="Q11" i="1"/>
  <c r="M11" i="1"/>
  <c r="Q77" i="1"/>
  <c r="M77" i="1"/>
  <c r="M160" i="1"/>
  <c r="Q160" i="1"/>
  <c r="M155" i="1"/>
  <c r="Q155" i="1"/>
  <c r="M163" i="1"/>
  <c r="Q163" i="1"/>
  <c r="M81" i="1"/>
  <c r="Q81" i="1"/>
  <c r="M75" i="1"/>
  <c r="Q75" i="1"/>
  <c r="Q159" i="1"/>
  <c r="M159" i="1"/>
  <c r="Q169" i="1"/>
  <c r="M169" i="1"/>
  <c r="Q82" i="1"/>
  <c r="M82" i="1"/>
  <c r="Q80" i="1"/>
  <c r="M80" i="1"/>
  <c r="Q214" i="1"/>
  <c r="M214" i="1"/>
  <c r="M61" i="1"/>
  <c r="Q61" i="1"/>
  <c r="M208" i="1"/>
  <c r="Q208" i="1"/>
  <c r="Q157" i="1"/>
  <c r="M157" i="1"/>
  <c r="M43" i="1"/>
  <c r="Q43" i="1"/>
  <c r="M167" i="1"/>
  <c r="Q167" i="1"/>
  <c r="M91" i="1"/>
  <c r="Q91" i="1"/>
  <c r="M78" i="1"/>
  <c r="Q78" i="1"/>
  <c r="M64" i="1"/>
  <c r="Q64" i="1"/>
  <c r="M211" i="1"/>
  <c r="Q211" i="1"/>
  <c r="Q165" i="1"/>
  <c r="M165" i="1"/>
  <c r="S79" i="1"/>
  <c r="R79" i="1"/>
  <c r="DC63" i="1"/>
  <c r="CY63" i="1"/>
  <c r="DD63" i="1" s="1"/>
  <c r="DC77" i="1"/>
  <c r="CY77" i="1"/>
  <c r="DD77" i="1" s="1"/>
  <c r="DC214" i="1"/>
  <c r="CY214" i="1"/>
  <c r="DD214" i="1" s="1"/>
  <c r="DC213" i="1"/>
  <c r="CY213" i="1"/>
  <c r="DD213" i="1" s="1"/>
  <c r="DC11" i="1"/>
  <c r="CY11" i="1"/>
  <c r="DD11" i="1" s="1"/>
  <c r="DC169" i="1"/>
  <c r="CY169" i="1"/>
  <c r="DD169" i="1" s="1"/>
  <c r="DC60" i="1"/>
  <c r="CY60" i="1"/>
  <c r="DD60" i="1" s="1"/>
  <c r="CY159" i="1"/>
  <c r="DD159" i="1" s="1"/>
  <c r="CY210" i="1"/>
  <c r="DD210" i="1" s="1"/>
  <c r="CY165" i="1"/>
  <c r="DD165" i="1" s="1"/>
  <c r="CY157" i="1"/>
  <c r="DD157" i="1" s="1"/>
  <c r="CY207" i="1"/>
  <c r="DD207" i="1" s="1"/>
  <c r="CY82" i="1"/>
  <c r="DD82" i="1" s="1"/>
  <c r="CY78" i="1"/>
  <c r="DC78" i="1"/>
  <c r="CY118" i="1"/>
  <c r="DC118" i="1"/>
  <c r="CY156" i="1"/>
  <c r="DC156" i="1"/>
  <c r="CY64" i="1"/>
  <c r="DC64" i="1"/>
  <c r="CY19" i="1"/>
  <c r="DC19" i="1"/>
  <c r="CY155" i="1"/>
  <c r="DC155" i="1"/>
  <c r="CY79" i="1"/>
  <c r="DC79" i="1"/>
  <c r="CY212" i="1"/>
  <c r="DC212" i="1"/>
  <c r="CY168" i="1"/>
  <c r="DC168" i="1"/>
  <c r="CY61" i="1"/>
  <c r="DC61" i="1"/>
  <c r="CY160" i="1"/>
  <c r="DC160" i="1"/>
  <c r="CY211" i="1"/>
  <c r="DC211" i="1"/>
  <c r="CY91" i="1"/>
  <c r="DC91" i="1"/>
  <c r="CY167" i="1"/>
  <c r="DC167" i="1"/>
  <c r="CY76" i="1"/>
  <c r="DC76" i="1"/>
  <c r="CY62" i="1"/>
  <c r="DC62" i="1"/>
  <c r="CY158" i="1"/>
  <c r="DC158" i="1"/>
  <c r="CY75" i="1"/>
  <c r="DC75" i="1"/>
  <c r="CY209" i="1"/>
  <c r="DC209" i="1"/>
  <c r="CY43" i="1"/>
  <c r="DC43" i="1"/>
  <c r="CY73" i="1"/>
  <c r="DC73" i="1"/>
  <c r="CY208" i="1"/>
  <c r="DC208" i="1"/>
  <c r="CY81" i="1"/>
  <c r="DC81" i="1"/>
  <c r="CY59" i="1"/>
  <c r="DC59" i="1"/>
  <c r="CY119" i="1"/>
  <c r="DC119" i="1"/>
  <c r="CY164" i="1"/>
  <c r="DC164" i="1"/>
  <c r="CY58" i="1"/>
  <c r="DC58" i="1"/>
  <c r="CY163" i="1"/>
  <c r="DC163" i="1"/>
  <c r="S150" i="1"/>
  <c r="BO148" i="1"/>
  <c r="BU148" i="1" s="1"/>
  <c r="BS148" i="1"/>
  <c r="R150" i="1"/>
  <c r="R148" i="1"/>
  <c r="Q148" i="1"/>
  <c r="P148" i="1"/>
  <c r="S147" i="1"/>
  <c r="R147" i="1"/>
  <c r="DD149" i="1"/>
  <c r="DB149" i="1"/>
  <c r="BA150" i="1"/>
  <c r="AW150" i="1"/>
  <c r="BB150" i="1" s="1"/>
  <c r="CK150" i="1"/>
  <c r="CG150" i="1"/>
  <c r="CM150" i="1" s="1"/>
  <c r="BA147" i="1"/>
  <c r="AW147" i="1"/>
  <c r="BB147" i="1" s="1"/>
  <c r="BS147" i="1"/>
  <c r="BO147" i="1"/>
  <c r="BT147" i="1" s="1"/>
  <c r="CK147" i="1"/>
  <c r="CG147" i="1"/>
  <c r="CM147" i="1" s="1"/>
  <c r="AJ148" i="1"/>
  <c r="AH148" i="1"/>
  <c r="AK148" i="1"/>
  <c r="BO150" i="1"/>
  <c r="BT150" i="1" s="1"/>
  <c r="DD148" i="1"/>
  <c r="DE150" i="1"/>
  <c r="DD150" i="1"/>
  <c r="DE147" i="1"/>
  <c r="DB148" i="1"/>
  <c r="DC150" i="1"/>
  <c r="DD147" i="1"/>
  <c r="Q150" i="1"/>
  <c r="Q147" i="1"/>
  <c r="DC147" i="1"/>
  <c r="AI148" i="1"/>
  <c r="S149" i="1"/>
  <c r="DC148" i="1"/>
  <c r="R149" i="1"/>
  <c r="DC149" i="1"/>
  <c r="Q149" i="1"/>
  <c r="CJ149" i="1"/>
  <c r="CL149" i="1"/>
  <c r="CM149" i="1"/>
  <c r="CG148" i="1"/>
  <c r="CK148" i="1"/>
  <c r="CK149" i="1"/>
  <c r="BR149" i="1"/>
  <c r="BT149" i="1"/>
  <c r="BU149" i="1"/>
  <c r="BS149" i="1"/>
  <c r="AW149" i="1"/>
  <c r="BA149" i="1"/>
  <c r="AW148" i="1"/>
  <c r="BA148" i="1"/>
  <c r="AH149" i="1"/>
  <c r="AJ149" i="1"/>
  <c r="AK149" i="1"/>
  <c r="AI150" i="1"/>
  <c r="AE150" i="1"/>
  <c r="AI147" i="1"/>
  <c r="AE147" i="1"/>
  <c r="AI149" i="1"/>
  <c r="AI179" i="1"/>
  <c r="AE135" i="1"/>
  <c r="AH135" i="1" s="1"/>
  <c r="S134" i="1"/>
  <c r="AI46" i="1"/>
  <c r="S72" i="1"/>
  <c r="BT178" i="1"/>
  <c r="AE192" i="1"/>
  <c r="AJ192" i="1" s="1"/>
  <c r="AH46" i="1"/>
  <c r="CM206" i="1"/>
  <c r="BS38" i="1"/>
  <c r="BO38" i="1"/>
  <c r="BR38" i="1" s="1"/>
  <c r="P39" i="1"/>
  <c r="S39" i="1"/>
  <c r="BO166" i="1"/>
  <c r="BR166" i="1" s="1"/>
  <c r="BS166" i="1"/>
  <c r="BS197" i="1"/>
  <c r="BO197" i="1"/>
  <c r="BR197" i="1" s="1"/>
  <c r="Q192" i="1"/>
  <c r="M192" i="1"/>
  <c r="S192" i="1" s="1"/>
  <c r="CL71" i="1"/>
  <c r="CJ71" i="1"/>
  <c r="AE57" i="1"/>
  <c r="AJ57" i="1" s="1"/>
  <c r="CL206" i="1"/>
  <c r="R101" i="1"/>
  <c r="CK40" i="1"/>
  <c r="CM180" i="1"/>
  <c r="Q101" i="1"/>
  <c r="P101" i="1"/>
  <c r="BO173" i="1"/>
  <c r="BU173" i="1" s="1"/>
  <c r="CM123" i="1"/>
  <c r="BA89" i="1"/>
  <c r="BC205" i="1"/>
  <c r="BR178" i="1"/>
  <c r="CL190" i="1"/>
  <c r="AJ46" i="1"/>
  <c r="BB18" i="1"/>
  <c r="BS86" i="1"/>
  <c r="CL152" i="1"/>
  <c r="AE67" i="1"/>
  <c r="AJ67" i="1" s="1"/>
  <c r="CK152" i="1"/>
  <c r="AE90" i="1"/>
  <c r="AJ90" i="1" s="1"/>
  <c r="AI90" i="1"/>
  <c r="P40" i="1"/>
  <c r="S40" i="1"/>
  <c r="R40" i="1"/>
  <c r="BO123" i="1"/>
  <c r="BR123" i="1" s="1"/>
  <c r="BS123" i="1"/>
  <c r="Q132" i="1"/>
  <c r="M132" i="1"/>
  <c r="P132" i="1" s="1"/>
  <c r="AE72" i="1"/>
  <c r="AI72" i="1"/>
  <c r="AE133" i="1"/>
  <c r="AI133" i="1"/>
  <c r="Q71" i="1"/>
  <c r="M71" i="1"/>
  <c r="P71" i="1" s="1"/>
  <c r="M18" i="1"/>
  <c r="R18" i="1" s="1"/>
  <c r="Q18" i="1"/>
  <c r="Q172" i="1"/>
  <c r="M172" i="1"/>
  <c r="S172" i="1" s="1"/>
  <c r="Q121" i="1"/>
  <c r="M121" i="1"/>
  <c r="P121" i="1" s="1"/>
  <c r="AW196" i="1"/>
  <c r="BB196" i="1" s="1"/>
  <c r="BA196" i="1"/>
  <c r="BT171" i="1"/>
  <c r="BU171" i="1"/>
  <c r="BR171" i="1"/>
  <c r="BS162" i="1"/>
  <c r="BO162" i="1"/>
  <c r="BT162" i="1" s="1"/>
  <c r="Q88" i="1"/>
  <c r="M88" i="1"/>
  <c r="P88" i="1" s="1"/>
  <c r="AE126" i="1"/>
  <c r="AK126" i="1" s="1"/>
  <c r="AI126" i="1"/>
  <c r="P126" i="1"/>
  <c r="R126" i="1"/>
  <c r="BO90" i="1"/>
  <c r="BS90" i="1"/>
  <c r="Q176" i="1"/>
  <c r="M176" i="1"/>
  <c r="R176" i="1" s="1"/>
  <c r="BO195" i="1"/>
  <c r="BU195" i="1" s="1"/>
  <c r="BS195" i="1"/>
  <c r="AW151" i="1"/>
  <c r="BA151" i="1"/>
  <c r="Q135" i="1"/>
  <c r="M135" i="1"/>
  <c r="S135" i="1" s="1"/>
  <c r="AI56" i="1"/>
  <c r="AE56" i="1"/>
  <c r="AJ56" i="1" s="1"/>
  <c r="AW84" i="1"/>
  <c r="AZ84" i="1" s="1"/>
  <c r="BA84" i="1"/>
  <c r="CG192" i="1"/>
  <c r="CK192" i="1"/>
  <c r="Q42" i="1"/>
  <c r="M42" i="1"/>
  <c r="R42" i="1" s="1"/>
  <c r="Q170" i="1"/>
  <c r="M170" i="1"/>
  <c r="P170" i="1" s="1"/>
  <c r="BO45" i="1"/>
  <c r="BU45" i="1" s="1"/>
  <c r="BS45" i="1"/>
  <c r="M128" i="1"/>
  <c r="R128" i="1" s="1"/>
  <c r="P41" i="1"/>
  <c r="Q191" i="1"/>
  <c r="BA175" i="1"/>
  <c r="BO83" i="1"/>
  <c r="BR83" i="1" s="1"/>
  <c r="CG83" i="1"/>
  <c r="CJ83" i="1" s="1"/>
  <c r="CJ74" i="1"/>
  <c r="CL40" i="1"/>
  <c r="CK124" i="1"/>
  <c r="CM190" i="1"/>
  <c r="CJ124" i="1"/>
  <c r="M122" i="1"/>
  <c r="S122" i="1" s="1"/>
  <c r="R133" i="1"/>
  <c r="BU175" i="1"/>
  <c r="CK206" i="1"/>
  <c r="CL90" i="1"/>
  <c r="CM174" i="1"/>
  <c r="CK173" i="1"/>
  <c r="CJ152" i="1"/>
  <c r="R68" i="1"/>
  <c r="Q133" i="1"/>
  <c r="BT175" i="1"/>
  <c r="CK44" i="1"/>
  <c r="CK90" i="1"/>
  <c r="CL174" i="1"/>
  <c r="M46" i="1"/>
  <c r="P46" i="1" s="1"/>
  <c r="M196" i="1"/>
  <c r="S196" i="1" s="1"/>
  <c r="Q45" i="1"/>
  <c r="Q68" i="1"/>
  <c r="P125" i="1"/>
  <c r="P133" i="1"/>
  <c r="AK179" i="1"/>
  <c r="AI130" i="1"/>
  <c r="BA18" i="1"/>
  <c r="BO89" i="1"/>
  <c r="BT89" i="1" s="1"/>
  <c r="BS205" i="1"/>
  <c r="BS175" i="1"/>
  <c r="CK56" i="1"/>
  <c r="CJ90" i="1"/>
  <c r="CK174" i="1"/>
  <c r="P45" i="1"/>
  <c r="P68" i="1"/>
  <c r="AJ179" i="1"/>
  <c r="AZ18" i="1"/>
  <c r="BO70" i="1"/>
  <c r="BR70" i="1" s="1"/>
  <c r="BR124" i="1"/>
  <c r="CJ56" i="1"/>
  <c r="CJ205" i="1"/>
  <c r="S162" i="1"/>
  <c r="S178" i="1"/>
  <c r="S87" i="1"/>
  <c r="CM178" i="1"/>
  <c r="M151" i="1"/>
  <c r="R151" i="1" s="1"/>
  <c r="R178" i="1"/>
  <c r="R87" i="1"/>
  <c r="R153" i="1"/>
  <c r="AE190" i="1"/>
  <c r="AJ190" i="1" s="1"/>
  <c r="AE191" i="1"/>
  <c r="BS178" i="1"/>
  <c r="CL178" i="1"/>
  <c r="CM126" i="1"/>
  <c r="CK190" i="1"/>
  <c r="Q178" i="1"/>
  <c r="Q85" i="1"/>
  <c r="BS135" i="1"/>
  <c r="CK178" i="1"/>
  <c r="CL126" i="1"/>
  <c r="P85" i="1"/>
  <c r="S191" i="1"/>
  <c r="AI89" i="1"/>
  <c r="BA166" i="1"/>
  <c r="CL124" i="1"/>
  <c r="M74" i="1"/>
  <c r="Q74" i="1"/>
  <c r="BO180" i="1"/>
  <c r="BS180" i="1"/>
  <c r="BO74" i="1"/>
  <c r="BS74" i="1"/>
  <c r="AW153" i="1"/>
  <c r="BA153" i="1"/>
  <c r="AW172" i="1"/>
  <c r="BA172" i="1"/>
  <c r="M124" i="1"/>
  <c r="Q124" i="1"/>
  <c r="M173" i="1"/>
  <c r="Q173" i="1"/>
  <c r="M130" i="1"/>
  <c r="Q130" i="1"/>
  <c r="AW174" i="1"/>
  <c r="BA174" i="1"/>
  <c r="M194" i="1"/>
  <c r="Q194" i="1"/>
  <c r="AW90" i="1"/>
  <c r="BA90" i="1"/>
  <c r="S205" i="1"/>
  <c r="R205" i="1"/>
  <c r="AI87" i="1"/>
  <c r="AE87" i="1"/>
  <c r="AI176" i="1"/>
  <c r="AE176" i="1"/>
  <c r="AI170" i="1"/>
  <c r="AZ166" i="1"/>
  <c r="BC166" i="1"/>
  <c r="M206" i="1"/>
  <c r="Q206" i="1"/>
  <c r="AE162" i="1"/>
  <c r="AI162" i="1"/>
  <c r="AE173" i="1"/>
  <c r="AI173" i="1"/>
  <c r="BO126" i="1"/>
  <c r="BS126" i="1"/>
  <c r="M90" i="1"/>
  <c r="Q90" i="1"/>
  <c r="CY178" i="1"/>
  <c r="DC178" i="1"/>
  <c r="CY89" i="1"/>
  <c r="DC89" i="1"/>
  <c r="CY125" i="1"/>
  <c r="DC125" i="1"/>
  <c r="CY173" i="1"/>
  <c r="DC173" i="1"/>
  <c r="AE86" i="1"/>
  <c r="AI86" i="1"/>
  <c r="AI101" i="1"/>
  <c r="AE101" i="1"/>
  <c r="AI153" i="1"/>
  <c r="AE153" i="1"/>
  <c r="AI134" i="1"/>
  <c r="AE134" i="1"/>
  <c r="AE195" i="1"/>
  <c r="AI195" i="1"/>
  <c r="AE175" i="1"/>
  <c r="AI175" i="1"/>
  <c r="AW180" i="1"/>
  <c r="BA180" i="1"/>
  <c r="AE42" i="1"/>
  <c r="AI42" i="1"/>
  <c r="S175" i="1"/>
  <c r="R175" i="1"/>
  <c r="AW71" i="1"/>
  <c r="BA71" i="1"/>
  <c r="CY177" i="1"/>
  <c r="DC177" i="1"/>
  <c r="CY88" i="1"/>
  <c r="DC88" i="1"/>
  <c r="CY124" i="1"/>
  <c r="DC124" i="1"/>
  <c r="CY172" i="1"/>
  <c r="DC172" i="1"/>
  <c r="CY130" i="1"/>
  <c r="DC130" i="1"/>
  <c r="AE194" i="1"/>
  <c r="AI194" i="1"/>
  <c r="AW74" i="1"/>
  <c r="BA74" i="1"/>
  <c r="AW179" i="1"/>
  <c r="BA179" i="1"/>
  <c r="AW126" i="1"/>
  <c r="BA126" i="1"/>
  <c r="AW39" i="1"/>
  <c r="BA39" i="1"/>
  <c r="BO152" i="1"/>
  <c r="BS152" i="1"/>
  <c r="BO133" i="1"/>
  <c r="BS133" i="1"/>
  <c r="CK45" i="1"/>
  <c r="CG45" i="1"/>
  <c r="M166" i="1"/>
  <c r="Q166" i="1"/>
  <c r="CY41" i="1"/>
  <c r="DC41" i="1"/>
  <c r="CY87" i="1"/>
  <c r="DC87" i="1"/>
  <c r="CY123" i="1"/>
  <c r="DC123" i="1"/>
  <c r="CY146" i="1"/>
  <c r="DC146" i="1"/>
  <c r="CY176" i="1"/>
  <c r="DC176" i="1"/>
  <c r="AE69" i="1"/>
  <c r="AI69" i="1"/>
  <c r="AH170" i="1"/>
  <c r="AK170" i="1"/>
  <c r="AE128" i="1"/>
  <c r="AI128" i="1"/>
  <c r="AE193" i="1"/>
  <c r="AI193" i="1"/>
  <c r="AW206" i="1"/>
  <c r="BA206" i="1"/>
  <c r="AW38" i="1"/>
  <c r="BA38" i="1"/>
  <c r="BO132" i="1"/>
  <c r="BS132" i="1"/>
  <c r="CK195" i="1"/>
  <c r="CG195" i="1"/>
  <c r="M123" i="1"/>
  <c r="Q123" i="1"/>
  <c r="M146" i="1"/>
  <c r="Q146" i="1"/>
  <c r="M56" i="1"/>
  <c r="Q56" i="1"/>
  <c r="AE68" i="1"/>
  <c r="AI68" i="1"/>
  <c r="AH122" i="1"/>
  <c r="AJ122" i="1"/>
  <c r="AK122" i="1"/>
  <c r="BS66" i="1"/>
  <c r="BO66" i="1"/>
  <c r="CG194" i="1"/>
  <c r="CK194" i="1"/>
  <c r="P67" i="1"/>
  <c r="S67" i="1"/>
  <c r="R67" i="1"/>
  <c r="M84" i="1"/>
  <c r="Q84" i="1"/>
  <c r="Q57" i="1"/>
  <c r="M57" i="1"/>
  <c r="M152" i="1"/>
  <c r="Q152" i="1"/>
  <c r="M180" i="1"/>
  <c r="Q180" i="1"/>
  <c r="Q205" i="1"/>
  <c r="Q175" i="1"/>
  <c r="AE177" i="1"/>
  <c r="AI177" i="1"/>
  <c r="BS128" i="1"/>
  <c r="BO128" i="1"/>
  <c r="CG85" i="1"/>
  <c r="CK85" i="1"/>
  <c r="CG132" i="1"/>
  <c r="CK132" i="1"/>
  <c r="M179" i="1"/>
  <c r="Q179" i="1"/>
  <c r="M195" i="1"/>
  <c r="Q195" i="1"/>
  <c r="P205" i="1"/>
  <c r="P175" i="1"/>
  <c r="AE206" i="1"/>
  <c r="AI206" i="1"/>
  <c r="AI41" i="1"/>
  <c r="AE41" i="1"/>
  <c r="AH83" i="1"/>
  <c r="AJ83" i="1"/>
  <c r="AK83" i="1"/>
  <c r="AE123" i="1"/>
  <c r="AI123" i="1"/>
  <c r="AE146" i="1"/>
  <c r="AI146" i="1"/>
  <c r="AH121" i="1"/>
  <c r="AJ121" i="1"/>
  <c r="AK121" i="1"/>
  <c r="BA88" i="1"/>
  <c r="BR174" i="1"/>
  <c r="BT174" i="1"/>
  <c r="BS190" i="1"/>
  <c r="BO190" i="1"/>
  <c r="M38" i="1"/>
  <c r="Q38" i="1"/>
  <c r="AE44" i="1"/>
  <c r="AI44" i="1"/>
  <c r="Q193" i="1"/>
  <c r="M193" i="1"/>
  <c r="AW72" i="1"/>
  <c r="BA72" i="1"/>
  <c r="M83" i="1"/>
  <c r="Q83" i="1"/>
  <c r="AI172" i="1"/>
  <c r="AE172" i="1"/>
  <c r="AZ88" i="1"/>
  <c r="BC88" i="1"/>
  <c r="M44" i="1"/>
  <c r="Q44" i="1"/>
  <c r="M89" i="1"/>
  <c r="Q89" i="1"/>
  <c r="AI66" i="1"/>
  <c r="AE66" i="1"/>
  <c r="AE18" i="1"/>
  <c r="AI18" i="1"/>
  <c r="AE145" i="1"/>
  <c r="AI145" i="1"/>
  <c r="BB166" i="1"/>
  <c r="BO71" i="1"/>
  <c r="BS71" i="1"/>
  <c r="CY151" i="1"/>
  <c r="DC151" i="1"/>
  <c r="CY132" i="1"/>
  <c r="DC132" i="1"/>
  <c r="CY42" i="1"/>
  <c r="DC42" i="1"/>
  <c r="AW173" i="1"/>
  <c r="BA173" i="1"/>
  <c r="AW197" i="1"/>
  <c r="BA197" i="1"/>
  <c r="BS151" i="1"/>
  <c r="BO151" i="1"/>
  <c r="BO134" i="1"/>
  <c r="BS134" i="1"/>
  <c r="CL101" i="1"/>
  <c r="CM101" i="1"/>
  <c r="CJ101" i="1"/>
  <c r="CL44" i="1"/>
  <c r="DC67" i="1"/>
  <c r="DC18" i="1"/>
  <c r="CY18" i="1"/>
  <c r="AW87" i="1"/>
  <c r="BA87" i="1"/>
  <c r="BO206" i="1"/>
  <c r="BS206" i="1"/>
  <c r="BO179" i="1"/>
  <c r="BS179" i="1"/>
  <c r="BO130" i="1"/>
  <c r="BS130" i="1"/>
  <c r="CY206" i="1"/>
  <c r="DC206" i="1"/>
  <c r="CY72" i="1"/>
  <c r="DC72" i="1"/>
  <c r="DC85" i="1"/>
  <c r="CY85" i="1"/>
  <c r="DC174" i="1"/>
  <c r="CY174" i="1"/>
  <c r="CY197" i="1"/>
  <c r="DC197" i="1"/>
  <c r="Q40" i="1"/>
  <c r="R70" i="1"/>
  <c r="Q87" i="1"/>
  <c r="AE85" i="1"/>
  <c r="AI85" i="1"/>
  <c r="AH174" i="1"/>
  <c r="AJ174" i="1"/>
  <c r="AK174" i="1"/>
  <c r="AJ197" i="1"/>
  <c r="AK197" i="1"/>
  <c r="AI174" i="1"/>
  <c r="AI122" i="1"/>
  <c r="AW69" i="1"/>
  <c r="BA69" i="1"/>
  <c r="AW101" i="1"/>
  <c r="BA101" i="1"/>
  <c r="AW195" i="1"/>
  <c r="BA195" i="1"/>
  <c r="BO46" i="1"/>
  <c r="BS46" i="1"/>
  <c r="BO88" i="1"/>
  <c r="BS88" i="1"/>
  <c r="BU101" i="1"/>
  <c r="BR101" i="1"/>
  <c r="BS72" i="1"/>
  <c r="CG68" i="1"/>
  <c r="CK68" i="1"/>
  <c r="CG130" i="1"/>
  <c r="CK130" i="1"/>
  <c r="AW152" i="1"/>
  <c r="BA152" i="1"/>
  <c r="BO194" i="1"/>
  <c r="BS194" i="1"/>
  <c r="M177" i="1"/>
  <c r="M174" i="1"/>
  <c r="M197" i="1"/>
  <c r="CY46" i="1"/>
  <c r="DC46" i="1"/>
  <c r="CY71" i="1"/>
  <c r="DC71" i="1"/>
  <c r="CY84" i="1"/>
  <c r="DC84" i="1"/>
  <c r="CY196" i="1"/>
  <c r="DC196" i="1"/>
  <c r="CY122" i="1"/>
  <c r="DC122" i="1"/>
  <c r="Q70" i="1"/>
  <c r="Q67" i="1"/>
  <c r="S126" i="1"/>
  <c r="S190" i="1"/>
  <c r="S153" i="1"/>
  <c r="R191" i="1"/>
  <c r="AE84" i="1"/>
  <c r="AJ89" i="1"/>
  <c r="AW68" i="1"/>
  <c r="BA68" i="1"/>
  <c r="AW133" i="1"/>
  <c r="BA133" i="1"/>
  <c r="BS193" i="1"/>
  <c r="BO193" i="1"/>
  <c r="CG67" i="1"/>
  <c r="CK67" i="1"/>
  <c r="Q190" i="1"/>
  <c r="AI180" i="1"/>
  <c r="AE180" i="1"/>
  <c r="AE71" i="1"/>
  <c r="AI71" i="1"/>
  <c r="AE196" i="1"/>
  <c r="AI196" i="1"/>
  <c r="AE166" i="1"/>
  <c r="AI166" i="1"/>
  <c r="AK74" i="1"/>
  <c r="AK38" i="1"/>
  <c r="AW177" i="1"/>
  <c r="BA177" i="1"/>
  <c r="AW85" i="1"/>
  <c r="BA85" i="1"/>
  <c r="AW122" i="1"/>
  <c r="BA122" i="1"/>
  <c r="BR86" i="1"/>
  <c r="BU86" i="1"/>
  <c r="CK66" i="1"/>
  <c r="CG66" i="1"/>
  <c r="CY74" i="1"/>
  <c r="AE40" i="1"/>
  <c r="AI40" i="1"/>
  <c r="DD195" i="1"/>
  <c r="DE195" i="1"/>
  <c r="CY44" i="1"/>
  <c r="DC44" i="1"/>
  <c r="CY69" i="1"/>
  <c r="DC69" i="1"/>
  <c r="CY205" i="1"/>
  <c r="DC205" i="1"/>
  <c r="CY39" i="1"/>
  <c r="DC39" i="1"/>
  <c r="CY194" i="1"/>
  <c r="DC194" i="1"/>
  <c r="CY120" i="1"/>
  <c r="DC120" i="1"/>
  <c r="R162" i="1"/>
  <c r="R72" i="1"/>
  <c r="S69" i="1"/>
  <c r="R86" i="1"/>
  <c r="Q126" i="1"/>
  <c r="P190" i="1"/>
  <c r="Q153" i="1"/>
  <c r="R39" i="1"/>
  <c r="R134" i="1"/>
  <c r="AE152" i="1"/>
  <c r="AI152" i="1"/>
  <c r="AJ74" i="1"/>
  <c r="AH89" i="1"/>
  <c r="AI83" i="1"/>
  <c r="AK171" i="1"/>
  <c r="AJ38" i="1"/>
  <c r="AI121" i="1"/>
  <c r="AW41" i="1"/>
  <c r="BA41" i="1"/>
  <c r="AW67" i="1"/>
  <c r="BA67" i="1"/>
  <c r="AW125" i="1"/>
  <c r="BA125" i="1"/>
  <c r="AW170" i="1"/>
  <c r="BA170" i="1"/>
  <c r="AW193" i="1"/>
  <c r="BA193" i="1"/>
  <c r="BC46" i="1"/>
  <c r="BS68" i="1"/>
  <c r="BO68" i="1"/>
  <c r="BS85" i="1"/>
  <c r="BO85" i="1"/>
  <c r="BS125" i="1"/>
  <c r="BO125" i="1"/>
  <c r="BO145" i="1"/>
  <c r="BS145" i="1"/>
  <c r="BT101" i="1"/>
  <c r="CY180" i="1"/>
  <c r="CY70" i="1"/>
  <c r="DC70" i="1"/>
  <c r="CY162" i="1"/>
  <c r="DC162" i="1"/>
  <c r="CY68" i="1"/>
  <c r="DC68" i="1"/>
  <c r="CY170" i="1"/>
  <c r="DC170" i="1"/>
  <c r="CY128" i="1"/>
  <c r="DC128" i="1"/>
  <c r="CY38" i="1"/>
  <c r="DC38" i="1"/>
  <c r="CY193" i="1"/>
  <c r="DC193" i="1"/>
  <c r="Q162" i="1"/>
  <c r="Q72" i="1"/>
  <c r="R69" i="1"/>
  <c r="S66" i="1"/>
  <c r="Q86" i="1"/>
  <c r="S171" i="1"/>
  <c r="Q39" i="1"/>
  <c r="Q134" i="1"/>
  <c r="AE178" i="1"/>
  <c r="AI178" i="1"/>
  <c r="AE70" i="1"/>
  <c r="AI74" i="1"/>
  <c r="AJ171" i="1"/>
  <c r="AI38" i="1"/>
  <c r="AW44" i="1"/>
  <c r="BA44" i="1"/>
  <c r="AW66" i="1"/>
  <c r="BA66" i="1"/>
  <c r="AW130" i="1"/>
  <c r="BA130" i="1"/>
  <c r="AW192" i="1"/>
  <c r="BA192" i="1"/>
  <c r="AW121" i="1"/>
  <c r="BA121" i="1"/>
  <c r="BB46" i="1"/>
  <c r="BO84" i="1"/>
  <c r="BS84" i="1"/>
  <c r="BO172" i="1"/>
  <c r="BS172" i="1"/>
  <c r="BS191" i="1"/>
  <c r="BO191" i="1"/>
  <c r="BO121" i="1"/>
  <c r="BS101" i="1"/>
  <c r="CG177" i="1"/>
  <c r="CK177" i="1"/>
  <c r="DC195" i="1"/>
  <c r="CY45" i="1"/>
  <c r="DC45" i="1"/>
  <c r="CY121" i="1"/>
  <c r="DC121" i="1"/>
  <c r="P70" i="1"/>
  <c r="S86" i="1"/>
  <c r="M120" i="1"/>
  <c r="Q120" i="1"/>
  <c r="DC56" i="1"/>
  <c r="CY56" i="1"/>
  <c r="DD67" i="1"/>
  <c r="DE67" i="1"/>
  <c r="CY57" i="1"/>
  <c r="DC57" i="1"/>
  <c r="DC135" i="1"/>
  <c r="CY135" i="1"/>
  <c r="DD192" i="1"/>
  <c r="DE192" i="1"/>
  <c r="DB192" i="1"/>
  <c r="S41" i="1"/>
  <c r="Q69" i="1"/>
  <c r="R66" i="1"/>
  <c r="S125" i="1"/>
  <c r="R171" i="1"/>
  <c r="AE125" i="1"/>
  <c r="AI125" i="1"/>
  <c r="AE151" i="1"/>
  <c r="AI151" i="1"/>
  <c r="AE132" i="1"/>
  <c r="AI132" i="1"/>
  <c r="AI171" i="1"/>
  <c r="AW162" i="1"/>
  <c r="BA162" i="1"/>
  <c r="AW40" i="1"/>
  <c r="BA40" i="1"/>
  <c r="AW124" i="1"/>
  <c r="BA124" i="1"/>
  <c r="AW191" i="1"/>
  <c r="BA191" i="1"/>
  <c r="AW120" i="1"/>
  <c r="BA120" i="1"/>
  <c r="BA46" i="1"/>
  <c r="BO153" i="1"/>
  <c r="BS153" i="1"/>
  <c r="CG41" i="1"/>
  <c r="CK41" i="1"/>
  <c r="CG42" i="1"/>
  <c r="CK42" i="1"/>
  <c r="DB195" i="1"/>
  <c r="CY86" i="1"/>
  <c r="DC86" i="1"/>
  <c r="CY175" i="1"/>
  <c r="DC175" i="1"/>
  <c r="AW57" i="1"/>
  <c r="BA57" i="1"/>
  <c r="AW176" i="1"/>
  <c r="BA176" i="1"/>
  <c r="CY83" i="1"/>
  <c r="DC83" i="1"/>
  <c r="DC66" i="1"/>
  <c r="CY66" i="1"/>
  <c r="CY101" i="1"/>
  <c r="DC101" i="1"/>
  <c r="DC190" i="1"/>
  <c r="CY190" i="1"/>
  <c r="DC153" i="1"/>
  <c r="CY153" i="1"/>
  <c r="DC134" i="1"/>
  <c r="CY134" i="1"/>
  <c r="DC191" i="1"/>
  <c r="CY191" i="1"/>
  <c r="S45" i="1"/>
  <c r="Q66" i="1"/>
  <c r="S85" i="1"/>
  <c r="Q171" i="1"/>
  <c r="AE88" i="1"/>
  <c r="AE205" i="1"/>
  <c r="AI205" i="1"/>
  <c r="AH124" i="1"/>
  <c r="AJ124" i="1"/>
  <c r="AK124" i="1"/>
  <c r="AJ130" i="1"/>
  <c r="AK130" i="1"/>
  <c r="AI124" i="1"/>
  <c r="AW83" i="1"/>
  <c r="BA83" i="1"/>
  <c r="AW146" i="1"/>
  <c r="BA146" i="1"/>
  <c r="BO40" i="1"/>
  <c r="BS40" i="1"/>
  <c r="CG172" i="1"/>
  <c r="CK172" i="1"/>
  <c r="CM40" i="1"/>
  <c r="M145" i="1"/>
  <c r="Q145" i="1"/>
  <c r="CY40" i="1"/>
  <c r="DC40" i="1"/>
  <c r="CY145" i="1"/>
  <c r="DC145" i="1"/>
  <c r="CY179" i="1"/>
  <c r="DC179" i="1"/>
  <c r="CY90" i="1"/>
  <c r="DC90" i="1"/>
  <c r="CY126" i="1"/>
  <c r="DC126" i="1"/>
  <c r="CY171" i="1"/>
  <c r="DC171" i="1"/>
  <c r="CY152" i="1"/>
  <c r="DC152" i="1"/>
  <c r="CY133" i="1"/>
  <c r="DC133" i="1"/>
  <c r="CY166" i="1"/>
  <c r="DC166" i="1"/>
  <c r="Q41" i="1"/>
  <c r="Q125" i="1"/>
  <c r="AE45" i="1"/>
  <c r="AI45" i="1"/>
  <c r="AE39" i="1"/>
  <c r="AI39" i="1"/>
  <c r="AE120" i="1"/>
  <c r="AI120" i="1"/>
  <c r="AI197" i="1"/>
  <c r="AW56" i="1"/>
  <c r="BA56" i="1"/>
  <c r="AW171" i="1"/>
  <c r="BA171" i="1"/>
  <c r="AW145" i="1"/>
  <c r="BA145" i="1"/>
  <c r="BR72" i="1"/>
  <c r="BU72" i="1"/>
  <c r="BO42" i="1"/>
  <c r="BO120" i="1"/>
  <c r="BS120" i="1"/>
  <c r="CG72" i="1"/>
  <c r="CK72" i="1"/>
  <c r="CK176" i="1"/>
  <c r="CG176" i="1"/>
  <c r="CM44" i="1"/>
  <c r="DC192" i="1"/>
  <c r="AZ45" i="1"/>
  <c r="BC45" i="1"/>
  <c r="AW178" i="1"/>
  <c r="BA178" i="1"/>
  <c r="AW70" i="1"/>
  <c r="BA70" i="1"/>
  <c r="AZ89" i="1"/>
  <c r="BB89" i="1"/>
  <c r="BC89" i="1"/>
  <c r="AW135" i="1"/>
  <c r="BA135" i="1"/>
  <c r="BB42" i="1"/>
  <c r="BC42" i="1"/>
  <c r="BA45" i="1"/>
  <c r="BB205" i="1"/>
  <c r="BA42" i="1"/>
  <c r="BO39" i="1"/>
  <c r="BS39" i="1"/>
  <c r="BO146" i="1"/>
  <c r="BS146" i="1"/>
  <c r="BT192" i="1"/>
  <c r="CG162" i="1"/>
  <c r="CK162" i="1"/>
  <c r="CM87" i="1"/>
  <c r="CK101" i="1"/>
  <c r="AW123" i="1"/>
  <c r="BA123" i="1"/>
  <c r="BB190" i="1"/>
  <c r="BC190" i="1"/>
  <c r="AW134" i="1"/>
  <c r="BA134" i="1"/>
  <c r="BA205" i="1"/>
  <c r="BA190" i="1"/>
  <c r="AZ42" i="1"/>
  <c r="BT177" i="1"/>
  <c r="BU177" i="1"/>
  <c r="BU56" i="1"/>
  <c r="BS177" i="1"/>
  <c r="BS174" i="1"/>
  <c r="BS192" i="1"/>
  <c r="CG57" i="1"/>
  <c r="CK57" i="1"/>
  <c r="CL173" i="1"/>
  <c r="CM173" i="1"/>
  <c r="CK146" i="1"/>
  <c r="CG146" i="1"/>
  <c r="CM70" i="1"/>
  <c r="CL87" i="1"/>
  <c r="AZ190" i="1"/>
  <c r="BO69" i="1"/>
  <c r="BS69" i="1"/>
  <c r="BT205" i="1"/>
  <c r="BU205" i="1"/>
  <c r="BO176" i="1"/>
  <c r="BS56" i="1"/>
  <c r="BR177" i="1"/>
  <c r="BR192" i="1"/>
  <c r="CG39" i="1"/>
  <c r="CK39" i="1"/>
  <c r="CL70" i="1"/>
  <c r="CK87" i="1"/>
  <c r="AW128" i="1"/>
  <c r="BA128" i="1"/>
  <c r="BO44" i="1"/>
  <c r="BS44" i="1"/>
  <c r="BR41" i="1"/>
  <c r="BT41" i="1"/>
  <c r="BU41" i="1"/>
  <c r="BO170" i="1"/>
  <c r="BR56" i="1"/>
  <c r="BS41" i="1"/>
  <c r="CG86" i="1"/>
  <c r="CK86" i="1"/>
  <c r="CK191" i="1"/>
  <c r="CG191" i="1"/>
  <c r="CG121" i="1"/>
  <c r="CK121" i="1"/>
  <c r="CK70" i="1"/>
  <c r="BO18" i="1"/>
  <c r="BS18" i="1"/>
  <c r="BT135" i="1"/>
  <c r="BU135" i="1"/>
  <c r="BU124" i="1"/>
  <c r="CG120" i="1"/>
  <c r="CK120" i="1"/>
  <c r="AW132" i="1"/>
  <c r="BA132" i="1"/>
  <c r="AW194" i="1"/>
  <c r="BA194" i="1"/>
  <c r="BB175" i="1"/>
  <c r="BC175" i="1"/>
  <c r="BO87" i="1"/>
  <c r="BR205" i="1"/>
  <c r="CM84" i="1"/>
  <c r="AW86" i="1"/>
  <c r="BA86" i="1"/>
  <c r="BO57" i="1"/>
  <c r="BS57" i="1"/>
  <c r="BS124" i="1"/>
  <c r="CL84" i="1"/>
  <c r="BO67" i="1"/>
  <c r="BS67" i="1"/>
  <c r="BO196" i="1"/>
  <c r="BS196" i="1"/>
  <c r="BO122" i="1"/>
  <c r="BS122" i="1"/>
  <c r="CK134" i="1"/>
  <c r="CG134" i="1"/>
  <c r="CK84" i="1"/>
  <c r="CG153" i="1"/>
  <c r="CK153" i="1"/>
  <c r="CG38" i="1"/>
  <c r="CK38" i="1"/>
  <c r="CG193" i="1"/>
  <c r="CK193" i="1"/>
  <c r="CL180" i="1"/>
  <c r="CM89" i="1"/>
  <c r="CK126" i="1"/>
  <c r="CL123" i="1"/>
  <c r="CM46" i="1"/>
  <c r="CK180" i="1"/>
  <c r="CM69" i="1"/>
  <c r="CL89" i="1"/>
  <c r="CK123" i="1"/>
  <c r="CM170" i="1"/>
  <c r="CM171" i="1"/>
  <c r="CG151" i="1"/>
  <c r="CK151" i="1"/>
  <c r="CG135" i="1"/>
  <c r="CK135" i="1"/>
  <c r="CL46" i="1"/>
  <c r="CL69" i="1"/>
  <c r="CK89" i="1"/>
  <c r="CL170" i="1"/>
  <c r="CL171" i="1"/>
  <c r="CK145" i="1"/>
  <c r="CM175" i="1"/>
  <c r="CL145" i="1"/>
  <c r="CM145" i="1"/>
  <c r="CK46" i="1"/>
  <c r="CM179" i="1"/>
  <c r="CK69" i="1"/>
  <c r="CM125" i="1"/>
  <c r="CK170" i="1"/>
  <c r="CK171" i="1"/>
  <c r="CJ145" i="1"/>
  <c r="CL175" i="1"/>
  <c r="CG197" i="1"/>
  <c r="CK197" i="1"/>
  <c r="CL179" i="1"/>
  <c r="CM88" i="1"/>
  <c r="CL125" i="1"/>
  <c r="CM18" i="1"/>
  <c r="CK175" i="1"/>
  <c r="BS171" i="1"/>
  <c r="CM74" i="1"/>
  <c r="CK179" i="1"/>
  <c r="CM71" i="1"/>
  <c r="CL88" i="1"/>
  <c r="CM205" i="1"/>
  <c r="CK125" i="1"/>
  <c r="CL18" i="1"/>
  <c r="CG128" i="1"/>
  <c r="CK128" i="1"/>
  <c r="CG196" i="1"/>
  <c r="CK196" i="1"/>
  <c r="CG122" i="1"/>
  <c r="CK122" i="1"/>
  <c r="CM56" i="1"/>
  <c r="CK88" i="1"/>
  <c r="CK18" i="1"/>
  <c r="CG133" i="1"/>
  <c r="CK133" i="1"/>
  <c r="CG166" i="1"/>
  <c r="CK166" i="1"/>
  <c r="CK74" i="1"/>
  <c r="CK71" i="1"/>
  <c r="CK205" i="1"/>
  <c r="BA25" i="1"/>
  <c r="AW25" i="1"/>
  <c r="BC25" i="1" s="1"/>
  <c r="BA127" i="1"/>
  <c r="BS131" i="1"/>
  <c r="BO131" i="1"/>
  <c r="CG203" i="1"/>
  <c r="CJ203" i="1" s="1"/>
  <c r="CK203" i="1"/>
  <c r="BA199" i="1"/>
  <c r="AW199" i="1"/>
  <c r="AW28" i="1"/>
  <c r="BA28" i="1"/>
  <c r="BA65" i="1"/>
  <c r="AW65" i="1"/>
  <c r="AZ127" i="1"/>
  <c r="BB127" i="1"/>
  <c r="BC127" i="1"/>
  <c r="AW15" i="1"/>
  <c r="BA15" i="1"/>
  <c r="BS12" i="1"/>
  <c r="BO12" i="1"/>
  <c r="BA129" i="1"/>
  <c r="AW129" i="1"/>
  <c r="BO22" i="1"/>
  <c r="BS22" i="1"/>
  <c r="AW13" i="1"/>
  <c r="BA13" i="1"/>
  <c r="AW154" i="1"/>
  <c r="BA154" i="1"/>
  <c r="BS16" i="1"/>
  <c r="BO16" i="1"/>
  <c r="BS17" i="1"/>
  <c r="BO17" i="1"/>
  <c r="BA131" i="1"/>
  <c r="AW131" i="1"/>
  <c r="AW23" i="1"/>
  <c r="BA23" i="1"/>
  <c r="AW12" i="1"/>
  <c r="BA12" i="1"/>
  <c r="BO24" i="1"/>
  <c r="BS24" i="1"/>
  <c r="CY204" i="1"/>
  <c r="DC204" i="1"/>
  <c r="AW24" i="1"/>
  <c r="BA24" i="1"/>
  <c r="BS200" i="1"/>
  <c r="BO200" i="1"/>
  <c r="AW22" i="1"/>
  <c r="BA22" i="1"/>
  <c r="BA204" i="1"/>
  <c r="AW204" i="1"/>
  <c r="BO198" i="1"/>
  <c r="BS198" i="1"/>
  <c r="BA201" i="1"/>
  <c r="AW201" i="1"/>
  <c r="BA21" i="1"/>
  <c r="AW21" i="1"/>
  <c r="BS28" i="1"/>
  <c r="BO28" i="1"/>
  <c r="AW17" i="1"/>
  <c r="BA17" i="1"/>
  <c r="AW200" i="1"/>
  <c r="BA200" i="1"/>
  <c r="CG23" i="1"/>
  <c r="CJ23" i="1" s="1"/>
  <c r="CK23" i="1"/>
  <c r="CY20" i="1"/>
  <c r="DC20" i="1"/>
  <c r="AW26" i="1"/>
  <c r="BA26" i="1"/>
  <c r="AW161" i="1"/>
  <c r="BA161" i="1"/>
  <c r="AW20" i="1"/>
  <c r="BA20" i="1"/>
  <c r="BS23" i="1"/>
  <c r="BO23" i="1"/>
  <c r="CG199" i="1"/>
  <c r="CJ199" i="1" s="1"/>
  <c r="CK199" i="1"/>
  <c r="AW14" i="1"/>
  <c r="BA14" i="1"/>
  <c r="AW198" i="1"/>
  <c r="BA198" i="1"/>
  <c r="AW27" i="1"/>
  <c r="BA27" i="1"/>
  <c r="BO204" i="1"/>
  <c r="BS204" i="1"/>
  <c r="CG26" i="1"/>
  <c r="CJ26" i="1" s="1"/>
  <c r="CK26" i="1"/>
  <c r="CG161" i="1"/>
  <c r="CJ161" i="1" s="1"/>
  <c r="CK161" i="1"/>
  <c r="CG25" i="1"/>
  <c r="CJ25" i="1" s="1"/>
  <c r="CK25" i="1"/>
  <c r="CY17" i="1"/>
  <c r="DC17" i="1"/>
  <c r="BO13" i="1"/>
  <c r="BT25" i="1"/>
  <c r="BS201" i="1"/>
  <c r="BO201" i="1"/>
  <c r="BO199" i="1"/>
  <c r="BS199" i="1"/>
  <c r="BO203" i="1"/>
  <c r="BS203" i="1"/>
  <c r="CG15" i="1"/>
  <c r="CJ15" i="1" s="1"/>
  <c r="CK15" i="1"/>
  <c r="CG20" i="1"/>
  <c r="CJ20" i="1" s="1"/>
  <c r="CK20" i="1"/>
  <c r="CY27" i="1"/>
  <c r="DC27" i="1"/>
  <c r="CY16" i="1"/>
  <c r="DC16" i="1"/>
  <c r="BS25" i="1"/>
  <c r="CG198" i="1"/>
  <c r="CJ198" i="1" s="1"/>
  <c r="CK198" i="1"/>
  <c r="CY154" i="1"/>
  <c r="DC154" i="1"/>
  <c r="BS27" i="1"/>
  <c r="BO27" i="1"/>
  <c r="CG14" i="1"/>
  <c r="CJ14" i="1" s="1"/>
  <c r="CK14" i="1"/>
  <c r="CG129" i="1"/>
  <c r="CJ129" i="1" s="1"/>
  <c r="CK129" i="1"/>
  <c r="CY26" i="1"/>
  <c r="DC26" i="1"/>
  <c r="AW203" i="1"/>
  <c r="BR25" i="1"/>
  <c r="BR21" i="1"/>
  <c r="BT21" i="1"/>
  <c r="BU21" i="1"/>
  <c r="BS65" i="1"/>
  <c r="BO65" i="1"/>
  <c r="CG13" i="1"/>
  <c r="CJ13" i="1" s="1"/>
  <c r="CK13" i="1"/>
  <c r="CG154" i="1"/>
  <c r="CJ154" i="1" s="1"/>
  <c r="CK154" i="1"/>
  <c r="CY25" i="1"/>
  <c r="DC25" i="1"/>
  <c r="CY65" i="1"/>
  <c r="DC65" i="1"/>
  <c r="BS161" i="1"/>
  <c r="BO161" i="1"/>
  <c r="CG24" i="1"/>
  <c r="CJ24" i="1" s="1"/>
  <c r="CK24" i="1"/>
  <c r="CK131" i="1"/>
  <c r="CG131" i="1"/>
  <c r="CJ131" i="1" s="1"/>
  <c r="CG17" i="1"/>
  <c r="CJ17" i="1" s="1"/>
  <c r="CK17" i="1"/>
  <c r="CY15" i="1"/>
  <c r="DC15" i="1"/>
  <c r="BC16" i="1"/>
  <c r="BO15" i="1"/>
  <c r="BS15" i="1"/>
  <c r="BS20" i="1"/>
  <c r="BO20" i="1"/>
  <c r="CG12" i="1"/>
  <c r="CJ12" i="1" s="1"/>
  <c r="CK12" i="1"/>
  <c r="CG16" i="1"/>
  <c r="CJ16" i="1" s="1"/>
  <c r="CK16" i="1"/>
  <c r="CY14" i="1"/>
  <c r="DC14" i="1"/>
  <c r="BA16" i="1"/>
  <c r="CY129" i="1"/>
  <c r="DC129" i="1"/>
  <c r="BS127" i="1"/>
  <c r="BO127" i="1"/>
  <c r="BO14" i="1"/>
  <c r="BS14" i="1"/>
  <c r="BO129" i="1"/>
  <c r="BS129" i="1"/>
  <c r="CK22" i="1"/>
  <c r="CG22" i="1"/>
  <c r="CJ22" i="1" s="1"/>
  <c r="CG204" i="1"/>
  <c r="CJ204" i="1" s="1"/>
  <c r="CK204" i="1"/>
  <c r="CY13" i="1"/>
  <c r="DC13" i="1"/>
  <c r="AZ16" i="1"/>
  <c r="BO154" i="1"/>
  <c r="BS154" i="1"/>
  <c r="CK201" i="1"/>
  <c r="CG201" i="1"/>
  <c r="CJ201" i="1" s="1"/>
  <c r="CK21" i="1"/>
  <c r="CG21" i="1"/>
  <c r="CJ21" i="1" s="1"/>
  <c r="CY131" i="1"/>
  <c r="DC131" i="1"/>
  <c r="CY127" i="1"/>
  <c r="DC127" i="1"/>
  <c r="CK27" i="1"/>
  <c r="CG27" i="1"/>
  <c r="CJ27" i="1" s="1"/>
  <c r="CG28" i="1"/>
  <c r="CJ28" i="1" s="1"/>
  <c r="CK28" i="1"/>
  <c r="CG65" i="1"/>
  <c r="CJ65" i="1" s="1"/>
  <c r="CK65" i="1"/>
  <c r="CK127" i="1"/>
  <c r="CG127" i="1"/>
  <c r="CJ127" i="1" s="1"/>
  <c r="BS26" i="1"/>
  <c r="BO26" i="1"/>
  <c r="CY203" i="1"/>
  <c r="DC203" i="1"/>
  <c r="CG200" i="1"/>
  <c r="CJ200" i="1" s="1"/>
  <c r="CK200" i="1"/>
  <c r="CY12" i="1"/>
  <c r="DC12" i="1"/>
  <c r="BS21" i="1"/>
  <c r="AJ20" i="1"/>
  <c r="AK20" i="1"/>
  <c r="AH20" i="1"/>
  <c r="AI27" i="1"/>
  <c r="AE27" i="1"/>
  <c r="AE26" i="1"/>
  <c r="AI26" i="1"/>
  <c r="AE65" i="1"/>
  <c r="AI65" i="1"/>
  <c r="AE127" i="1"/>
  <c r="AI127" i="1"/>
  <c r="AE25" i="1"/>
  <c r="AI25" i="1"/>
  <c r="AI15" i="1"/>
  <c r="AE15" i="1"/>
  <c r="AE204" i="1"/>
  <c r="AI204" i="1"/>
  <c r="AE14" i="1"/>
  <c r="AI14" i="1"/>
  <c r="AE129" i="1"/>
  <c r="AI129" i="1"/>
  <c r="AI13" i="1"/>
  <c r="AE13" i="1"/>
  <c r="AE154" i="1"/>
  <c r="AI154" i="1"/>
  <c r="AI131" i="1"/>
  <c r="AE131" i="1"/>
  <c r="AE17" i="1"/>
  <c r="AI17" i="1"/>
  <c r="AE12" i="1"/>
  <c r="AI12" i="1"/>
  <c r="AE16" i="1"/>
  <c r="AI16" i="1"/>
  <c r="AI20" i="1"/>
  <c r="M12" i="1"/>
  <c r="S12" i="1" s="1"/>
  <c r="M65" i="1"/>
  <c r="R65" i="1" s="1"/>
  <c r="M127" i="1"/>
  <c r="R127" i="1" s="1"/>
  <c r="Q14" i="1"/>
  <c r="M14" i="1"/>
  <c r="R14" i="1" s="1"/>
  <c r="M16" i="1"/>
  <c r="R16" i="1" s="1"/>
  <c r="M129" i="1"/>
  <c r="R129" i="1" s="1"/>
  <c r="Q15" i="1"/>
  <c r="M15" i="1"/>
  <c r="Q20" i="1"/>
  <c r="M20" i="1"/>
  <c r="M13" i="1"/>
  <c r="Q13" i="1"/>
  <c r="M154" i="1"/>
  <c r="Q154" i="1"/>
  <c r="Q27" i="1"/>
  <c r="M27" i="1"/>
  <c r="Q131" i="1"/>
  <c r="M131" i="1"/>
  <c r="Q17" i="1"/>
  <c r="M17" i="1"/>
  <c r="M26" i="1"/>
  <c r="M25" i="1"/>
  <c r="Q25" i="1"/>
  <c r="M204" i="1"/>
  <c r="Q204" i="1"/>
  <c r="AK203" i="1"/>
  <c r="AJ203" i="1"/>
  <c r="AI203" i="1"/>
  <c r="P203" i="1"/>
  <c r="R203" i="1"/>
  <c r="Q203" i="1"/>
  <c r="CW161" i="1"/>
  <c r="CW28" i="1"/>
  <c r="CW198" i="1"/>
  <c r="CW199" i="1"/>
  <c r="CW200" i="1"/>
  <c r="CW201" i="1"/>
  <c r="CW202" i="1"/>
  <c r="CW21" i="1"/>
  <c r="CW22" i="1"/>
  <c r="CW23" i="1"/>
  <c r="CW24" i="1"/>
  <c r="CF202" i="1"/>
  <c r="CK202" i="1" s="1"/>
  <c r="BN202" i="1"/>
  <c r="BS202" i="1" s="1"/>
  <c r="AV202" i="1"/>
  <c r="AI28" i="1"/>
  <c r="AI201" i="1"/>
  <c r="K161" i="1"/>
  <c r="L161" i="1" s="1"/>
  <c r="Q161" i="1" s="1"/>
  <c r="K28" i="1"/>
  <c r="L28" i="1" s="1"/>
  <c r="K198" i="1"/>
  <c r="L198" i="1" s="1"/>
  <c r="K199" i="1"/>
  <c r="L199" i="1" s="1"/>
  <c r="K200" i="1"/>
  <c r="L200" i="1" s="1"/>
  <c r="Q200" i="1" s="1"/>
  <c r="K201" i="1"/>
  <c r="L201" i="1" s="1"/>
  <c r="K202" i="1"/>
  <c r="L202" i="1" s="1"/>
  <c r="Q202" i="1" s="1"/>
  <c r="K21" i="1"/>
  <c r="L21" i="1" s="1"/>
  <c r="K22" i="1"/>
  <c r="L22" i="1" s="1"/>
  <c r="Q22" i="1" s="1"/>
  <c r="K23" i="1"/>
  <c r="L23" i="1" s="1"/>
  <c r="Q23" i="1" s="1"/>
  <c r="K24" i="1"/>
  <c r="L24" i="1" s="1"/>
  <c r="Q24" i="1" s="1"/>
  <c r="BU8" i="1" l="1"/>
  <c r="BB181" i="1"/>
  <c r="AK2" i="1"/>
  <c r="AL2" i="1" s="1"/>
  <c r="BR103" i="1"/>
  <c r="BR98" i="1"/>
  <c r="AH29" i="1"/>
  <c r="BR115" i="1"/>
  <c r="BV115" i="1" s="1"/>
  <c r="BU4" i="1"/>
  <c r="AJ34" i="1"/>
  <c r="BR8" i="1"/>
  <c r="BR95" i="1"/>
  <c r="BC55" i="1"/>
  <c r="AK50" i="1"/>
  <c r="AK34" i="1"/>
  <c r="BU112" i="1"/>
  <c r="BV112" i="1" s="1"/>
  <c r="AJ4" i="1"/>
  <c r="AJ7" i="1"/>
  <c r="AL7" i="1" s="1"/>
  <c r="AH50" i="1"/>
  <c r="AK29" i="1"/>
  <c r="BU103" i="1"/>
  <c r="BU98" i="1"/>
  <c r="AK55" i="1"/>
  <c r="AH95" i="1"/>
  <c r="AK184" i="1"/>
  <c r="AK5" i="1"/>
  <c r="AL5" i="1" s="1"/>
  <c r="AK95" i="1"/>
  <c r="AH184" i="1"/>
  <c r="AJ55" i="1"/>
  <c r="BU95" i="1"/>
  <c r="BR7" i="1"/>
  <c r="BU35" i="1"/>
  <c r="AK187" i="1"/>
  <c r="AJ49" i="1"/>
  <c r="DF48" i="1"/>
  <c r="AK31" i="1"/>
  <c r="BB105" i="1"/>
  <c r="AK53" i="1"/>
  <c r="BC105" i="1"/>
  <c r="AH187" i="1"/>
  <c r="AH106" i="1"/>
  <c r="BR35" i="1"/>
  <c r="BU7" i="1"/>
  <c r="AJ94" i="1"/>
  <c r="AK94" i="1"/>
  <c r="AJ138" i="1"/>
  <c r="AK138" i="1"/>
  <c r="AJ111" i="1"/>
  <c r="AK111" i="1"/>
  <c r="DF35" i="1"/>
  <c r="S212" i="1"/>
  <c r="AH63" i="1"/>
  <c r="AJ108" i="1"/>
  <c r="AK37" i="1"/>
  <c r="DF32" i="1"/>
  <c r="AH136" i="1"/>
  <c r="AK108" i="1"/>
  <c r="BB94" i="1"/>
  <c r="AJ31" i="1"/>
  <c r="AK49" i="1"/>
  <c r="AH181" i="1"/>
  <c r="BB102" i="1"/>
  <c r="BR32" i="1"/>
  <c r="DF117" i="1"/>
  <c r="AJ189" i="1"/>
  <c r="AJ37" i="1"/>
  <c r="AK4" i="1"/>
  <c r="AK189" i="1"/>
  <c r="BB55" i="1"/>
  <c r="AZ181" i="1"/>
  <c r="BU92" i="1"/>
  <c r="BR92" i="1"/>
  <c r="AK181" i="1"/>
  <c r="BC102" i="1"/>
  <c r="DF107" i="1"/>
  <c r="AK117" i="1"/>
  <c r="AH112" i="1"/>
  <c r="BC94" i="1"/>
  <c r="AJ52" i="1"/>
  <c r="DF144" i="1"/>
  <c r="BC114" i="1"/>
  <c r="BU181" i="1"/>
  <c r="AJ117" i="1"/>
  <c r="BB114" i="1"/>
  <c r="BU184" i="1"/>
  <c r="BU143" i="1"/>
  <c r="BU187" i="1"/>
  <c r="BR143" i="1"/>
  <c r="DF30" i="1"/>
  <c r="AK139" i="1"/>
  <c r="BU29" i="1"/>
  <c r="BR116" i="1"/>
  <c r="BT116" i="1"/>
  <c r="AK112" i="1"/>
  <c r="BR106" i="1"/>
  <c r="BR187" i="1"/>
  <c r="AK106" i="1"/>
  <c r="AK52" i="1"/>
  <c r="AH139" i="1"/>
  <c r="DF29" i="1"/>
  <c r="BR29" i="1"/>
  <c r="AH53" i="1"/>
  <c r="DF54" i="1"/>
  <c r="DF181" i="1"/>
  <c r="BB49" i="1"/>
  <c r="BU32" i="1"/>
  <c r="DF3" i="1"/>
  <c r="DF51" i="1"/>
  <c r="DF187" i="1"/>
  <c r="DF97" i="1"/>
  <c r="AK144" i="1"/>
  <c r="DF100" i="1"/>
  <c r="AJ144" i="1"/>
  <c r="AK114" i="1"/>
  <c r="BC49" i="1"/>
  <c r="BR47" i="1"/>
  <c r="BT4" i="1"/>
  <c r="BV4" i="1" s="1"/>
  <c r="BU10" i="1"/>
  <c r="DF104" i="1"/>
  <c r="AK98" i="1"/>
  <c r="BU106" i="1"/>
  <c r="BR50" i="1"/>
  <c r="BR109" i="1"/>
  <c r="BT10" i="1"/>
  <c r="DF114" i="1"/>
  <c r="AK103" i="1"/>
  <c r="AJ114" i="1"/>
  <c r="AK186" i="1"/>
  <c r="BU47" i="1"/>
  <c r="BR53" i="1"/>
  <c r="AH103" i="1"/>
  <c r="BU50" i="1"/>
  <c r="BU109" i="1"/>
  <c r="BR2" i="1"/>
  <c r="DF182" i="1"/>
  <c r="DF141" i="1"/>
  <c r="DF188" i="1"/>
  <c r="AK47" i="1"/>
  <c r="AJ186" i="1"/>
  <c r="BU53" i="1"/>
  <c r="BR181" i="1"/>
  <c r="DF5" i="1"/>
  <c r="AK115" i="1"/>
  <c r="AH47" i="1"/>
  <c r="BU2" i="1"/>
  <c r="BR184" i="1"/>
  <c r="DF6" i="1"/>
  <c r="DF99" i="1"/>
  <c r="AK8" i="1"/>
  <c r="DF142" i="1"/>
  <c r="DF9" i="1"/>
  <c r="AK35" i="1"/>
  <c r="AH8" i="1"/>
  <c r="AH35" i="1"/>
  <c r="AH98" i="1"/>
  <c r="CM118" i="1"/>
  <c r="BU139" i="1"/>
  <c r="BV142" i="1"/>
  <c r="BV188" i="1"/>
  <c r="BR34" i="1"/>
  <c r="DF136" i="1"/>
  <c r="BB100" i="1"/>
  <c r="BD100" i="1" s="1"/>
  <c r="DF108" i="1"/>
  <c r="DF94" i="1"/>
  <c r="AL3" i="1"/>
  <c r="BR93" i="1"/>
  <c r="BC108" i="1"/>
  <c r="BU31" i="1"/>
  <c r="BT93" i="1"/>
  <c r="BT31" i="1"/>
  <c r="DF52" i="1"/>
  <c r="DF31" i="1"/>
  <c r="DF143" i="1"/>
  <c r="AL105" i="1"/>
  <c r="AL97" i="1"/>
  <c r="DF36" i="1"/>
  <c r="DF7" i="1"/>
  <c r="AL100" i="1"/>
  <c r="AZ184" i="1"/>
  <c r="CN7" i="1"/>
  <c r="BC184" i="1"/>
  <c r="BU34" i="1"/>
  <c r="BB108" i="1"/>
  <c r="BR139" i="1"/>
  <c r="DF115" i="1"/>
  <c r="DF55" i="1"/>
  <c r="DF137" i="1"/>
  <c r="DF110" i="1"/>
  <c r="DF102" i="1"/>
  <c r="DF140" i="1"/>
  <c r="DF185" i="1"/>
  <c r="DF103" i="1"/>
  <c r="DF95" i="1"/>
  <c r="DF34" i="1"/>
  <c r="DF183" i="1"/>
  <c r="DF33" i="1"/>
  <c r="DF4" i="1"/>
  <c r="DF113" i="1"/>
  <c r="DF96" i="1"/>
  <c r="DF53" i="1"/>
  <c r="DF116" i="1"/>
  <c r="DF139" i="1"/>
  <c r="DF93" i="1"/>
  <c r="DF105" i="1"/>
  <c r="DF10" i="1"/>
  <c r="DF2" i="1"/>
  <c r="DF138" i="1"/>
  <c r="DF112" i="1"/>
  <c r="CN34" i="1"/>
  <c r="AL10" i="1"/>
  <c r="AL109" i="1"/>
  <c r="AL141" i="1"/>
  <c r="AL32" i="1"/>
  <c r="AJ183" i="1"/>
  <c r="AK183" i="1"/>
  <c r="BU5" i="1"/>
  <c r="BR5" i="1"/>
  <c r="DF98" i="1"/>
  <c r="DF49" i="1"/>
  <c r="DF109" i="1"/>
  <c r="R212" i="1"/>
  <c r="AL36" i="1"/>
  <c r="AL188" i="1"/>
  <c r="BV137" i="1"/>
  <c r="BR182" i="1"/>
  <c r="DF92" i="1"/>
  <c r="AJ102" i="1"/>
  <c r="AK102" i="1"/>
  <c r="AL107" i="1"/>
  <c r="AL99" i="1"/>
  <c r="BU182" i="1"/>
  <c r="CN52" i="1"/>
  <c r="DF50" i="1"/>
  <c r="DB47" i="1"/>
  <c r="DD47" i="1"/>
  <c r="DE47" i="1"/>
  <c r="DF37" i="1"/>
  <c r="AH142" i="1"/>
  <c r="AL104" i="1"/>
  <c r="AL96" i="1"/>
  <c r="AL93" i="1"/>
  <c r="DF184" i="1"/>
  <c r="AK136" i="1"/>
  <c r="AL48" i="1"/>
  <c r="BV108" i="1"/>
  <c r="DF186" i="1"/>
  <c r="DF8" i="1"/>
  <c r="DF111" i="1"/>
  <c r="AK142" i="1"/>
  <c r="AH115" i="1"/>
  <c r="CN37" i="1"/>
  <c r="DF189" i="1"/>
  <c r="AL9" i="1"/>
  <c r="AL116" i="1"/>
  <c r="DF106" i="1"/>
  <c r="CN4" i="1"/>
  <c r="CN111" i="1"/>
  <c r="CL95" i="1"/>
  <c r="CM95" i="1"/>
  <c r="CJ95" i="1"/>
  <c r="CJ104" i="1"/>
  <c r="CM104" i="1"/>
  <c r="CL104" i="1"/>
  <c r="CJ113" i="1"/>
  <c r="CM113" i="1"/>
  <c r="CL113" i="1"/>
  <c r="CM110" i="1"/>
  <c r="CJ110" i="1"/>
  <c r="CL110" i="1"/>
  <c r="CN114" i="1"/>
  <c r="CL98" i="1"/>
  <c r="CM98" i="1"/>
  <c r="CJ98" i="1"/>
  <c r="CJ2" i="1"/>
  <c r="CL2" i="1"/>
  <c r="CM2" i="1"/>
  <c r="CN10" i="1"/>
  <c r="CN117" i="1"/>
  <c r="CJ107" i="1"/>
  <c r="CM107" i="1"/>
  <c r="CL107" i="1"/>
  <c r="CM116" i="1"/>
  <c r="CJ116" i="1"/>
  <c r="CL116" i="1"/>
  <c r="CL32" i="1"/>
  <c r="CJ32" i="1"/>
  <c r="CM32" i="1"/>
  <c r="CM48" i="1"/>
  <c r="CJ48" i="1"/>
  <c r="CL48" i="1"/>
  <c r="CL139" i="1"/>
  <c r="CM139" i="1"/>
  <c r="CJ139" i="1"/>
  <c r="CM51" i="1"/>
  <c r="CJ51" i="1"/>
  <c r="CL51" i="1"/>
  <c r="CJ185" i="1"/>
  <c r="CM185" i="1"/>
  <c r="CL185" i="1"/>
  <c r="CJ142" i="1"/>
  <c r="CL142" i="1"/>
  <c r="CM142" i="1"/>
  <c r="CM140" i="1"/>
  <c r="CJ140" i="1"/>
  <c r="CL140" i="1"/>
  <c r="CJ30" i="1"/>
  <c r="CL30" i="1"/>
  <c r="CM30" i="1"/>
  <c r="CN31" i="1"/>
  <c r="CN183" i="1"/>
  <c r="CN105" i="1"/>
  <c r="CN186" i="1"/>
  <c r="CM54" i="1"/>
  <c r="CJ54" i="1"/>
  <c r="CL54" i="1"/>
  <c r="CJ188" i="1"/>
  <c r="CL188" i="1"/>
  <c r="CM188" i="1"/>
  <c r="CM93" i="1"/>
  <c r="CJ93" i="1"/>
  <c r="CL93" i="1"/>
  <c r="CN189" i="1"/>
  <c r="CJ143" i="1"/>
  <c r="CL143" i="1"/>
  <c r="CM143" i="1"/>
  <c r="CN49" i="1"/>
  <c r="CL103" i="1"/>
  <c r="CM103" i="1"/>
  <c r="CJ103" i="1"/>
  <c r="CL112" i="1"/>
  <c r="CM112" i="1"/>
  <c r="CJ112" i="1"/>
  <c r="CM6" i="1"/>
  <c r="CJ6" i="1"/>
  <c r="CL6" i="1"/>
  <c r="CJ106" i="1"/>
  <c r="CL106" i="1"/>
  <c r="CM106" i="1"/>
  <c r="CL115" i="1"/>
  <c r="CJ115" i="1"/>
  <c r="CM115" i="1"/>
  <c r="CL29" i="1"/>
  <c r="CM29" i="1"/>
  <c r="CJ29" i="1"/>
  <c r="CL47" i="1"/>
  <c r="CM47" i="1"/>
  <c r="CJ47" i="1"/>
  <c r="CM9" i="1"/>
  <c r="CJ9" i="1"/>
  <c r="CL9" i="1"/>
  <c r="CM182" i="1"/>
  <c r="CJ182" i="1"/>
  <c r="CL182" i="1"/>
  <c r="CN94" i="1"/>
  <c r="CL50" i="1"/>
  <c r="CM50" i="1"/>
  <c r="CJ50" i="1"/>
  <c r="CL184" i="1"/>
  <c r="CJ184" i="1"/>
  <c r="CM184" i="1"/>
  <c r="CM33" i="1"/>
  <c r="CJ33" i="1"/>
  <c r="CL33" i="1"/>
  <c r="CN97" i="1"/>
  <c r="CL53" i="1"/>
  <c r="CM53" i="1"/>
  <c r="CJ53" i="1"/>
  <c r="CJ187" i="1"/>
  <c r="CL187" i="1"/>
  <c r="CM187" i="1"/>
  <c r="CL136" i="1"/>
  <c r="CM136" i="1"/>
  <c r="CJ136" i="1"/>
  <c r="CN108" i="1"/>
  <c r="CN100" i="1"/>
  <c r="CL109" i="1"/>
  <c r="CM109" i="1"/>
  <c r="CJ109" i="1"/>
  <c r="CM137" i="1"/>
  <c r="CJ137" i="1"/>
  <c r="CL137" i="1"/>
  <c r="CM36" i="1"/>
  <c r="CJ36" i="1"/>
  <c r="CL36" i="1"/>
  <c r="CJ5" i="1"/>
  <c r="CL5" i="1"/>
  <c r="CM5" i="1"/>
  <c r="CM96" i="1"/>
  <c r="CJ96" i="1"/>
  <c r="CL96" i="1"/>
  <c r="CL8" i="1"/>
  <c r="CJ8" i="1"/>
  <c r="CM8" i="1"/>
  <c r="CL92" i="1"/>
  <c r="CM92" i="1"/>
  <c r="CJ92" i="1"/>
  <c r="CL181" i="1"/>
  <c r="CM181" i="1"/>
  <c r="CJ181" i="1"/>
  <c r="CL35" i="1"/>
  <c r="CM35" i="1"/>
  <c r="CJ35" i="1"/>
  <c r="CN102" i="1"/>
  <c r="CN138" i="1"/>
  <c r="CN141" i="1"/>
  <c r="CJ99" i="1"/>
  <c r="CL99" i="1"/>
  <c r="CM99" i="1"/>
  <c r="CN55" i="1"/>
  <c r="CN144" i="1"/>
  <c r="CM3" i="1"/>
  <c r="CJ3" i="1"/>
  <c r="CL3" i="1"/>
  <c r="BV136" i="1"/>
  <c r="BR183" i="1"/>
  <c r="BT183" i="1"/>
  <c r="BU183" i="1"/>
  <c r="BU51" i="1"/>
  <c r="BR51" i="1"/>
  <c r="BT51" i="1"/>
  <c r="BR189" i="1"/>
  <c r="BT189" i="1"/>
  <c r="BU189" i="1"/>
  <c r="BV110" i="1"/>
  <c r="BR117" i="1"/>
  <c r="BT117" i="1"/>
  <c r="BU117" i="1"/>
  <c r="BV113" i="1"/>
  <c r="BV102" i="1"/>
  <c r="BV185" i="1"/>
  <c r="BV100" i="1"/>
  <c r="BV94" i="1"/>
  <c r="BV52" i="1"/>
  <c r="BU104" i="1"/>
  <c r="BT104" i="1"/>
  <c r="BR104" i="1"/>
  <c r="BV55" i="1"/>
  <c r="BR114" i="1"/>
  <c r="BT114" i="1"/>
  <c r="BU114" i="1"/>
  <c r="BR141" i="1"/>
  <c r="BT141" i="1"/>
  <c r="BU141" i="1"/>
  <c r="BT30" i="1"/>
  <c r="BU30" i="1"/>
  <c r="BR30" i="1"/>
  <c r="BT3" i="1"/>
  <c r="BR3" i="1"/>
  <c r="BU3" i="1"/>
  <c r="BV105" i="1"/>
  <c r="BV49" i="1"/>
  <c r="BR144" i="1"/>
  <c r="BT144" i="1"/>
  <c r="BU144" i="1"/>
  <c r="BV37" i="1"/>
  <c r="BT54" i="1"/>
  <c r="BR54" i="1"/>
  <c r="BU54" i="1"/>
  <c r="BU9" i="1"/>
  <c r="BT9" i="1"/>
  <c r="BR9" i="1"/>
  <c r="BT6" i="1"/>
  <c r="BU6" i="1"/>
  <c r="BR6" i="1"/>
  <c r="BR138" i="1"/>
  <c r="BT138" i="1"/>
  <c r="BU138" i="1"/>
  <c r="BT48" i="1"/>
  <c r="BU48" i="1"/>
  <c r="BR48" i="1"/>
  <c r="BT33" i="1"/>
  <c r="BU33" i="1"/>
  <c r="BR33" i="1"/>
  <c r="BV140" i="1"/>
  <c r="BT107" i="1"/>
  <c r="BR107" i="1"/>
  <c r="BU107" i="1"/>
  <c r="BV97" i="1"/>
  <c r="BV111" i="1"/>
  <c r="BT36" i="1"/>
  <c r="BR36" i="1"/>
  <c r="BU36" i="1"/>
  <c r="BV99" i="1"/>
  <c r="BR186" i="1"/>
  <c r="BT186" i="1"/>
  <c r="BU186" i="1"/>
  <c r="BV96" i="1"/>
  <c r="BB92" i="1"/>
  <c r="BC92" i="1"/>
  <c r="AZ92" i="1"/>
  <c r="BB136" i="1"/>
  <c r="BC136" i="1"/>
  <c r="AZ136" i="1"/>
  <c r="AZ111" i="1"/>
  <c r="BB111" i="1"/>
  <c r="BC111" i="1"/>
  <c r="BB32" i="1"/>
  <c r="BC32" i="1"/>
  <c r="AZ32" i="1"/>
  <c r="BB50" i="1"/>
  <c r="BC50" i="1"/>
  <c r="AZ50" i="1"/>
  <c r="AZ4" i="1"/>
  <c r="BB4" i="1"/>
  <c r="BC4" i="1"/>
  <c r="AZ186" i="1"/>
  <c r="BB186" i="1"/>
  <c r="BC186" i="1"/>
  <c r="AZ144" i="1"/>
  <c r="BB144" i="1"/>
  <c r="BC144" i="1"/>
  <c r="BB109" i="1"/>
  <c r="BC109" i="1"/>
  <c r="AZ109" i="1"/>
  <c r="AZ110" i="1"/>
  <c r="BB110" i="1"/>
  <c r="BC110" i="1"/>
  <c r="AZ182" i="1"/>
  <c r="BB182" i="1"/>
  <c r="BC182" i="1"/>
  <c r="AZ96" i="1"/>
  <c r="BB96" i="1"/>
  <c r="BC96" i="1"/>
  <c r="AZ3" i="1"/>
  <c r="BB3" i="1"/>
  <c r="BC3" i="1"/>
  <c r="BB5" i="1"/>
  <c r="BC5" i="1"/>
  <c r="AZ5" i="1"/>
  <c r="AZ107" i="1"/>
  <c r="BB107" i="1"/>
  <c r="BC107" i="1"/>
  <c r="BD138" i="1"/>
  <c r="AZ34" i="1"/>
  <c r="BB34" i="1"/>
  <c r="BC34" i="1"/>
  <c r="AZ117" i="1"/>
  <c r="BB117" i="1"/>
  <c r="BC117" i="1"/>
  <c r="AZ189" i="1"/>
  <c r="BB189" i="1"/>
  <c r="BC189" i="1"/>
  <c r="BB112" i="1"/>
  <c r="BC112" i="1"/>
  <c r="AZ112" i="1"/>
  <c r="BB139" i="1"/>
  <c r="BC139" i="1"/>
  <c r="AZ139" i="1"/>
  <c r="BB98" i="1"/>
  <c r="BC98" i="1"/>
  <c r="AZ98" i="1"/>
  <c r="BB35" i="1"/>
  <c r="BC35" i="1"/>
  <c r="AZ35" i="1"/>
  <c r="AZ51" i="1"/>
  <c r="BB51" i="1"/>
  <c r="BC51" i="1"/>
  <c r="AZ52" i="1"/>
  <c r="BB52" i="1"/>
  <c r="BC52" i="1"/>
  <c r="BB187" i="1"/>
  <c r="BC187" i="1"/>
  <c r="AZ187" i="1"/>
  <c r="AZ188" i="1"/>
  <c r="BB188" i="1"/>
  <c r="BC188" i="1"/>
  <c r="AZ30" i="1"/>
  <c r="BB30" i="1"/>
  <c r="BC30" i="1"/>
  <c r="AZ113" i="1"/>
  <c r="BB113" i="1"/>
  <c r="BC113" i="1"/>
  <c r="AZ33" i="1"/>
  <c r="BB33" i="1"/>
  <c r="BC33" i="1"/>
  <c r="AZ54" i="1"/>
  <c r="BB54" i="1"/>
  <c r="BC54" i="1"/>
  <c r="AZ99" i="1"/>
  <c r="BB99" i="1"/>
  <c r="BC99" i="1"/>
  <c r="AZ6" i="1"/>
  <c r="BB6" i="1"/>
  <c r="BC6" i="1"/>
  <c r="AZ7" i="1"/>
  <c r="BB7" i="1"/>
  <c r="BC7" i="1"/>
  <c r="BB103" i="1"/>
  <c r="BC103" i="1"/>
  <c r="AZ103" i="1"/>
  <c r="AZ183" i="1"/>
  <c r="BB183" i="1"/>
  <c r="BC183" i="1"/>
  <c r="AZ31" i="1"/>
  <c r="BB31" i="1"/>
  <c r="BC31" i="1"/>
  <c r="AZ97" i="1"/>
  <c r="BB97" i="1"/>
  <c r="BC97" i="1"/>
  <c r="AZ141" i="1"/>
  <c r="BB141" i="1"/>
  <c r="BC141" i="1"/>
  <c r="BB53" i="1"/>
  <c r="BC53" i="1"/>
  <c r="AZ53" i="1"/>
  <c r="AZ9" i="1"/>
  <c r="BB9" i="1"/>
  <c r="BC9" i="1"/>
  <c r="AZ10" i="1"/>
  <c r="BB10" i="1"/>
  <c r="BC10" i="1"/>
  <c r="BB95" i="1"/>
  <c r="BC95" i="1"/>
  <c r="AZ95" i="1"/>
  <c r="BB115" i="1"/>
  <c r="BC115" i="1"/>
  <c r="AZ115" i="1"/>
  <c r="BB142" i="1"/>
  <c r="BC142" i="1"/>
  <c r="AZ142" i="1"/>
  <c r="AZ36" i="1"/>
  <c r="BB36" i="1"/>
  <c r="BC36" i="1"/>
  <c r="AZ37" i="1"/>
  <c r="BB37" i="1"/>
  <c r="BC37" i="1"/>
  <c r="BB47" i="1"/>
  <c r="BC47" i="1"/>
  <c r="AZ47" i="1"/>
  <c r="AZ104" i="1"/>
  <c r="BB104" i="1"/>
  <c r="BC104" i="1"/>
  <c r="AZ140" i="1"/>
  <c r="BB140" i="1"/>
  <c r="BC140" i="1"/>
  <c r="BB8" i="1"/>
  <c r="BC8" i="1"/>
  <c r="AZ8" i="1"/>
  <c r="AZ93" i="1"/>
  <c r="BB93" i="1"/>
  <c r="BC93" i="1"/>
  <c r="AZ137" i="1"/>
  <c r="BB137" i="1"/>
  <c r="BC137" i="1"/>
  <c r="AZ48" i="1"/>
  <c r="BB48" i="1"/>
  <c r="BC48" i="1"/>
  <c r="BB2" i="1"/>
  <c r="BC2" i="1"/>
  <c r="AZ2" i="1"/>
  <c r="AZ185" i="1"/>
  <c r="BB185" i="1"/>
  <c r="BC185" i="1"/>
  <c r="BB106" i="1"/>
  <c r="BC106" i="1"/>
  <c r="AZ106" i="1"/>
  <c r="AZ116" i="1"/>
  <c r="BB116" i="1"/>
  <c r="BC116" i="1"/>
  <c r="AZ143" i="1"/>
  <c r="BB143" i="1"/>
  <c r="BC143" i="1"/>
  <c r="BB29" i="1"/>
  <c r="BC29" i="1"/>
  <c r="AZ29" i="1"/>
  <c r="AL92" i="1"/>
  <c r="AL51" i="1"/>
  <c r="AL137" i="1"/>
  <c r="AL54" i="1"/>
  <c r="AL143" i="1"/>
  <c r="AL140" i="1"/>
  <c r="AL6" i="1"/>
  <c r="AL110" i="1"/>
  <c r="AL113" i="1"/>
  <c r="AL30" i="1"/>
  <c r="AL182" i="1"/>
  <c r="AL185" i="1"/>
  <c r="AL33" i="1"/>
  <c r="P55" i="1"/>
  <c r="R55" i="1"/>
  <c r="S55" i="1"/>
  <c r="S96" i="1"/>
  <c r="P96" i="1"/>
  <c r="R96" i="1"/>
  <c r="R95" i="1"/>
  <c r="S95" i="1"/>
  <c r="P95" i="1"/>
  <c r="R2" i="1"/>
  <c r="S2" i="1"/>
  <c r="P2" i="1"/>
  <c r="R115" i="1"/>
  <c r="S115" i="1"/>
  <c r="P115" i="1"/>
  <c r="R112" i="1"/>
  <c r="S112" i="1"/>
  <c r="P112" i="1"/>
  <c r="S137" i="1"/>
  <c r="P137" i="1"/>
  <c r="R137" i="1"/>
  <c r="P37" i="1"/>
  <c r="R37" i="1"/>
  <c r="S37" i="1"/>
  <c r="R142" i="1"/>
  <c r="S142" i="1"/>
  <c r="P142" i="1"/>
  <c r="R32" i="1"/>
  <c r="S32" i="1"/>
  <c r="P32" i="1"/>
  <c r="R139" i="1"/>
  <c r="S139" i="1"/>
  <c r="P139" i="1"/>
  <c r="R187" i="1"/>
  <c r="S187" i="1"/>
  <c r="P187" i="1"/>
  <c r="P107" i="1"/>
  <c r="R107" i="1"/>
  <c r="S107" i="1"/>
  <c r="P138" i="1"/>
  <c r="R138" i="1"/>
  <c r="S138" i="1"/>
  <c r="R181" i="1"/>
  <c r="S181" i="1"/>
  <c r="P181" i="1"/>
  <c r="R98" i="1"/>
  <c r="S98" i="1"/>
  <c r="P98" i="1"/>
  <c r="R47" i="1"/>
  <c r="S47" i="1"/>
  <c r="P47" i="1"/>
  <c r="R92" i="1"/>
  <c r="S92" i="1"/>
  <c r="P92" i="1"/>
  <c r="P141" i="1"/>
  <c r="R141" i="1"/>
  <c r="S141" i="1"/>
  <c r="P113" i="1"/>
  <c r="S113" i="1"/>
  <c r="R113" i="1"/>
  <c r="P102" i="1"/>
  <c r="R102" i="1"/>
  <c r="S102" i="1"/>
  <c r="S51" i="1"/>
  <c r="P51" i="1"/>
  <c r="R51" i="1"/>
  <c r="P143" i="1"/>
  <c r="S143" i="1"/>
  <c r="R143" i="1"/>
  <c r="P97" i="1"/>
  <c r="R97" i="1"/>
  <c r="S97" i="1"/>
  <c r="P33" i="1"/>
  <c r="S33" i="1"/>
  <c r="R33" i="1"/>
  <c r="P4" i="1"/>
  <c r="R4" i="1"/>
  <c r="S4" i="1"/>
  <c r="P188" i="1"/>
  <c r="S188" i="1"/>
  <c r="R188" i="1"/>
  <c r="P114" i="1"/>
  <c r="R114" i="1"/>
  <c r="S114" i="1"/>
  <c r="P108" i="1"/>
  <c r="R108" i="1"/>
  <c r="S108" i="1"/>
  <c r="R103" i="1"/>
  <c r="S103" i="1"/>
  <c r="P103" i="1"/>
  <c r="R109" i="1"/>
  <c r="S109" i="1"/>
  <c r="P109" i="1"/>
  <c r="R5" i="1"/>
  <c r="S5" i="1"/>
  <c r="P5" i="1"/>
  <c r="R8" i="1"/>
  <c r="S8" i="1"/>
  <c r="P8" i="1"/>
  <c r="P30" i="1"/>
  <c r="S30" i="1"/>
  <c r="R30" i="1"/>
  <c r="P52" i="1"/>
  <c r="R52" i="1"/>
  <c r="S52" i="1"/>
  <c r="S116" i="1"/>
  <c r="P116" i="1"/>
  <c r="R116" i="1"/>
  <c r="S182" i="1"/>
  <c r="P182" i="1"/>
  <c r="R182" i="1"/>
  <c r="P144" i="1"/>
  <c r="R144" i="1"/>
  <c r="S144" i="1"/>
  <c r="S99" i="1"/>
  <c r="P99" i="1"/>
  <c r="R99" i="1"/>
  <c r="P34" i="1"/>
  <c r="R34" i="1"/>
  <c r="S34" i="1"/>
  <c r="S48" i="1"/>
  <c r="P48" i="1"/>
  <c r="R48" i="1"/>
  <c r="P189" i="1"/>
  <c r="R189" i="1"/>
  <c r="S189" i="1"/>
  <c r="R53" i="1"/>
  <c r="S53" i="1"/>
  <c r="P53" i="1"/>
  <c r="R184" i="1"/>
  <c r="S184" i="1"/>
  <c r="P184" i="1"/>
  <c r="R35" i="1"/>
  <c r="S35" i="1"/>
  <c r="P35" i="1"/>
  <c r="R50" i="1"/>
  <c r="S50" i="1"/>
  <c r="P50" i="1"/>
  <c r="P3" i="1"/>
  <c r="S3" i="1"/>
  <c r="R3" i="1"/>
  <c r="P10" i="1"/>
  <c r="R10" i="1"/>
  <c r="S10" i="1"/>
  <c r="S104" i="1"/>
  <c r="P104" i="1"/>
  <c r="R104" i="1"/>
  <c r="S93" i="1"/>
  <c r="P93" i="1"/>
  <c r="R93" i="1"/>
  <c r="P183" i="1"/>
  <c r="R183" i="1"/>
  <c r="S183" i="1"/>
  <c r="S110" i="1"/>
  <c r="P110" i="1"/>
  <c r="R110" i="1"/>
  <c r="P100" i="1"/>
  <c r="R100" i="1"/>
  <c r="S100" i="1"/>
  <c r="P6" i="1"/>
  <c r="S6" i="1"/>
  <c r="R6" i="1"/>
  <c r="P49" i="1"/>
  <c r="R49" i="1"/>
  <c r="S49" i="1"/>
  <c r="R29" i="1"/>
  <c r="S29" i="1"/>
  <c r="P29" i="1"/>
  <c r="R106" i="1"/>
  <c r="S106" i="1"/>
  <c r="P106" i="1"/>
  <c r="R136" i="1"/>
  <c r="S136" i="1"/>
  <c r="P136" i="1"/>
  <c r="P186" i="1"/>
  <c r="R186" i="1"/>
  <c r="S186" i="1"/>
  <c r="P117" i="1"/>
  <c r="R117" i="1"/>
  <c r="S117" i="1"/>
  <c r="P31" i="1"/>
  <c r="R31" i="1"/>
  <c r="S31" i="1"/>
  <c r="P94" i="1"/>
  <c r="R94" i="1"/>
  <c r="S94" i="1"/>
  <c r="P54" i="1"/>
  <c r="S54" i="1"/>
  <c r="R54" i="1"/>
  <c r="P105" i="1"/>
  <c r="R105" i="1"/>
  <c r="S105" i="1"/>
  <c r="P9" i="1"/>
  <c r="S9" i="1"/>
  <c r="R9" i="1"/>
  <c r="P185" i="1"/>
  <c r="S185" i="1"/>
  <c r="R185" i="1"/>
  <c r="P111" i="1"/>
  <c r="R111" i="1"/>
  <c r="S111" i="1"/>
  <c r="P36" i="1"/>
  <c r="S36" i="1"/>
  <c r="R36" i="1"/>
  <c r="P7" i="1"/>
  <c r="R7" i="1"/>
  <c r="S7" i="1"/>
  <c r="P140" i="1"/>
  <c r="S140" i="1"/>
  <c r="R140" i="1"/>
  <c r="R158" i="1"/>
  <c r="S158" i="1"/>
  <c r="AK77" i="1"/>
  <c r="AH77" i="1"/>
  <c r="CL118" i="1"/>
  <c r="R156" i="1"/>
  <c r="S118" i="1"/>
  <c r="AK60" i="1"/>
  <c r="AH60" i="1"/>
  <c r="R118" i="1"/>
  <c r="R73" i="1"/>
  <c r="AK63" i="1"/>
  <c r="AH207" i="1"/>
  <c r="P213" i="1"/>
  <c r="S62" i="1"/>
  <c r="S213" i="1"/>
  <c r="BC207" i="1"/>
  <c r="S60" i="1"/>
  <c r="BC165" i="1"/>
  <c r="S156" i="1"/>
  <c r="AZ207" i="1"/>
  <c r="R62" i="1"/>
  <c r="AZ165" i="1"/>
  <c r="R168" i="1"/>
  <c r="S168" i="1"/>
  <c r="BC60" i="1"/>
  <c r="BR80" i="1"/>
  <c r="AK160" i="1"/>
  <c r="CM158" i="1"/>
  <c r="P210" i="1"/>
  <c r="BC157" i="1"/>
  <c r="BU214" i="1"/>
  <c r="CJ209" i="1"/>
  <c r="DB213" i="1"/>
  <c r="BU213" i="1"/>
  <c r="DE80" i="1"/>
  <c r="DB157" i="1"/>
  <c r="S19" i="1"/>
  <c r="CL158" i="1"/>
  <c r="DB80" i="1"/>
  <c r="R19" i="1"/>
  <c r="S59" i="1"/>
  <c r="AZ77" i="1"/>
  <c r="R59" i="1"/>
  <c r="AZ82" i="1"/>
  <c r="AJ211" i="1"/>
  <c r="CL59" i="1"/>
  <c r="CJ59" i="1"/>
  <c r="BR159" i="1"/>
  <c r="AK211" i="1"/>
  <c r="DE213" i="1"/>
  <c r="AK214" i="1"/>
  <c r="BR63" i="1"/>
  <c r="AK157" i="1"/>
  <c r="BC210" i="1"/>
  <c r="BR77" i="1"/>
  <c r="CJ79" i="1"/>
  <c r="CJ73" i="1"/>
  <c r="DE214" i="1"/>
  <c r="AH214" i="1"/>
  <c r="AH157" i="1"/>
  <c r="AZ157" i="1"/>
  <c r="BU77" i="1"/>
  <c r="AK213" i="1"/>
  <c r="BU82" i="1"/>
  <c r="CM79" i="1"/>
  <c r="P60" i="1"/>
  <c r="BC159" i="1"/>
  <c r="BU157" i="1"/>
  <c r="R76" i="1"/>
  <c r="BR207" i="1"/>
  <c r="DE157" i="1"/>
  <c r="AH80" i="1"/>
  <c r="AZ210" i="1"/>
  <c r="BR210" i="1"/>
  <c r="DE159" i="1"/>
  <c r="S164" i="1"/>
  <c r="AK80" i="1"/>
  <c r="AH165" i="1"/>
  <c r="AK165" i="1"/>
  <c r="DB11" i="1"/>
  <c r="AZ169" i="1"/>
  <c r="BU207" i="1"/>
  <c r="BR11" i="1"/>
  <c r="BR82" i="1"/>
  <c r="CL212" i="1"/>
  <c r="BR157" i="1"/>
  <c r="CJ212" i="1"/>
  <c r="DB207" i="1"/>
  <c r="S209" i="1"/>
  <c r="AZ213" i="1"/>
  <c r="AZ63" i="1"/>
  <c r="DB82" i="1"/>
  <c r="R119" i="1"/>
  <c r="BC77" i="1"/>
  <c r="DE207" i="1"/>
  <c r="S210" i="1"/>
  <c r="BC80" i="1"/>
  <c r="BR214" i="1"/>
  <c r="S119" i="1"/>
  <c r="BU63" i="1"/>
  <c r="AK169" i="1"/>
  <c r="AH169" i="1"/>
  <c r="CL62" i="1"/>
  <c r="AH213" i="1"/>
  <c r="BC213" i="1"/>
  <c r="AZ159" i="1"/>
  <c r="BU210" i="1"/>
  <c r="BU159" i="1"/>
  <c r="BR165" i="1"/>
  <c r="CM209" i="1"/>
  <c r="S207" i="1"/>
  <c r="BC63" i="1"/>
  <c r="BU60" i="1"/>
  <c r="BR169" i="1"/>
  <c r="AJ160" i="1"/>
  <c r="AK81" i="1"/>
  <c r="AH81" i="1"/>
  <c r="AJ81" i="1"/>
  <c r="R164" i="1"/>
  <c r="P207" i="1"/>
  <c r="BC11" i="1"/>
  <c r="BR213" i="1"/>
  <c r="S63" i="1"/>
  <c r="S76" i="1"/>
  <c r="BC82" i="1"/>
  <c r="AZ80" i="1"/>
  <c r="BU80" i="1"/>
  <c r="BR60" i="1"/>
  <c r="AZ11" i="1"/>
  <c r="BU11" i="1"/>
  <c r="R209" i="1"/>
  <c r="S73" i="1"/>
  <c r="AK207" i="1"/>
  <c r="BC169" i="1"/>
  <c r="DB210" i="1"/>
  <c r="P63" i="1"/>
  <c r="AK210" i="1"/>
  <c r="BU165" i="1"/>
  <c r="CL73" i="1"/>
  <c r="CM62" i="1"/>
  <c r="BU169" i="1"/>
  <c r="AH210" i="1"/>
  <c r="AL75" i="1"/>
  <c r="AL78" i="1"/>
  <c r="AL208" i="1"/>
  <c r="AH163" i="1"/>
  <c r="AJ163" i="1"/>
  <c r="AK163" i="1"/>
  <c r="DE63" i="1"/>
  <c r="AK159" i="1"/>
  <c r="AH11" i="1"/>
  <c r="BC214" i="1"/>
  <c r="AL167" i="1"/>
  <c r="AH91" i="1"/>
  <c r="AJ91" i="1"/>
  <c r="AK91" i="1"/>
  <c r="DB165" i="1"/>
  <c r="AH82" i="1"/>
  <c r="T79" i="1"/>
  <c r="AJ64" i="1"/>
  <c r="AK64" i="1"/>
  <c r="AH64" i="1"/>
  <c r="DE169" i="1"/>
  <c r="AZ60" i="1"/>
  <c r="AH155" i="1"/>
  <c r="AJ155" i="1"/>
  <c r="AK155" i="1"/>
  <c r="AH159" i="1"/>
  <c r="AZ214" i="1"/>
  <c r="AH61" i="1"/>
  <c r="AJ61" i="1"/>
  <c r="AK61" i="1"/>
  <c r="AL43" i="1"/>
  <c r="AK11" i="1"/>
  <c r="CN164" i="1"/>
  <c r="AK82" i="1"/>
  <c r="AH58" i="1"/>
  <c r="AJ58" i="1"/>
  <c r="AK58" i="1"/>
  <c r="CN156" i="1"/>
  <c r="CM43" i="1"/>
  <c r="CJ43" i="1"/>
  <c r="CL43" i="1"/>
  <c r="CJ64" i="1"/>
  <c r="CL64" i="1"/>
  <c r="CM64" i="1"/>
  <c r="CL157" i="1"/>
  <c r="CM157" i="1"/>
  <c r="CJ157" i="1"/>
  <c r="CL60" i="1"/>
  <c r="CM60" i="1"/>
  <c r="CJ60" i="1"/>
  <c r="CM61" i="1"/>
  <c r="CJ61" i="1"/>
  <c r="CL61" i="1"/>
  <c r="CN168" i="1"/>
  <c r="CN19" i="1"/>
  <c r="CL80" i="1"/>
  <c r="CM80" i="1"/>
  <c r="CJ80" i="1"/>
  <c r="CL159" i="1"/>
  <c r="CM159" i="1"/>
  <c r="CJ159" i="1"/>
  <c r="CL63" i="1"/>
  <c r="CM63" i="1"/>
  <c r="CJ63" i="1"/>
  <c r="CL213" i="1"/>
  <c r="CM213" i="1"/>
  <c r="CJ213" i="1"/>
  <c r="CJ160" i="1"/>
  <c r="CM160" i="1"/>
  <c r="CL160" i="1"/>
  <c r="CM75" i="1"/>
  <c r="CJ75" i="1"/>
  <c r="CL75" i="1"/>
  <c r="CJ167" i="1"/>
  <c r="CL167" i="1"/>
  <c r="CM167" i="1"/>
  <c r="CN76" i="1"/>
  <c r="CL82" i="1"/>
  <c r="CM82" i="1"/>
  <c r="CJ82" i="1"/>
  <c r="CL11" i="1"/>
  <c r="CM11" i="1"/>
  <c r="CJ11" i="1"/>
  <c r="CM211" i="1"/>
  <c r="CJ211" i="1"/>
  <c r="CL211" i="1"/>
  <c r="CM78" i="1"/>
  <c r="CJ78" i="1"/>
  <c r="CL78" i="1"/>
  <c r="CJ155" i="1"/>
  <c r="CL155" i="1"/>
  <c r="CM155" i="1"/>
  <c r="CJ163" i="1"/>
  <c r="CM163" i="1"/>
  <c r="CL163" i="1"/>
  <c r="CL207" i="1"/>
  <c r="CM207" i="1"/>
  <c r="CJ207" i="1"/>
  <c r="CL210" i="1"/>
  <c r="CM210" i="1"/>
  <c r="CJ210" i="1"/>
  <c r="CL214" i="1"/>
  <c r="CM214" i="1"/>
  <c r="CJ214" i="1"/>
  <c r="CL165" i="1"/>
  <c r="CM165" i="1"/>
  <c r="CJ165" i="1"/>
  <c r="CN119" i="1"/>
  <c r="CJ208" i="1"/>
  <c r="CM208" i="1"/>
  <c r="CL208" i="1"/>
  <c r="CJ81" i="1"/>
  <c r="CL81" i="1"/>
  <c r="CM81" i="1"/>
  <c r="CL77" i="1"/>
  <c r="CM77" i="1"/>
  <c r="CJ77" i="1"/>
  <c r="CL169" i="1"/>
  <c r="CM169" i="1"/>
  <c r="CJ169" i="1"/>
  <c r="CM58" i="1"/>
  <c r="CJ58" i="1"/>
  <c r="CL58" i="1"/>
  <c r="CM91" i="1"/>
  <c r="CJ91" i="1"/>
  <c r="CL91" i="1"/>
  <c r="BU81" i="1"/>
  <c r="BR81" i="1"/>
  <c r="BT81" i="1"/>
  <c r="BR119" i="1"/>
  <c r="BT119" i="1"/>
  <c r="BU119" i="1"/>
  <c r="BU75" i="1"/>
  <c r="BR75" i="1"/>
  <c r="BT75" i="1"/>
  <c r="BR118" i="1"/>
  <c r="BT118" i="1"/>
  <c r="BU118" i="1"/>
  <c r="BR158" i="1"/>
  <c r="BT158" i="1"/>
  <c r="BU158" i="1"/>
  <c r="BR155" i="1"/>
  <c r="BU155" i="1"/>
  <c r="BT155" i="1"/>
  <c r="BR79" i="1"/>
  <c r="BT79" i="1"/>
  <c r="BU79" i="1"/>
  <c r="BR59" i="1"/>
  <c r="BT59" i="1"/>
  <c r="BU59" i="1"/>
  <c r="BR19" i="1"/>
  <c r="BT19" i="1"/>
  <c r="BU19" i="1"/>
  <c r="BU163" i="1"/>
  <c r="BR163" i="1"/>
  <c r="BT163" i="1"/>
  <c r="BR208" i="1"/>
  <c r="BU208" i="1"/>
  <c r="BT208" i="1"/>
  <c r="BR76" i="1"/>
  <c r="BT76" i="1"/>
  <c r="BU76" i="1"/>
  <c r="BR62" i="1"/>
  <c r="BT62" i="1"/>
  <c r="BU62" i="1"/>
  <c r="BR160" i="1"/>
  <c r="BT160" i="1"/>
  <c r="BU160" i="1"/>
  <c r="BR64" i="1"/>
  <c r="BT64" i="1"/>
  <c r="BU64" i="1"/>
  <c r="BR73" i="1"/>
  <c r="BT73" i="1"/>
  <c r="BU73" i="1"/>
  <c r="BR167" i="1"/>
  <c r="BT167" i="1"/>
  <c r="BU167" i="1"/>
  <c r="BU91" i="1"/>
  <c r="BR91" i="1"/>
  <c r="BT91" i="1"/>
  <c r="BR212" i="1"/>
  <c r="BT212" i="1"/>
  <c r="BU212" i="1"/>
  <c r="BR156" i="1"/>
  <c r="BT156" i="1"/>
  <c r="BU156" i="1"/>
  <c r="BU58" i="1"/>
  <c r="BR58" i="1"/>
  <c r="BT58" i="1"/>
  <c r="BU43" i="1"/>
  <c r="BR43" i="1"/>
  <c r="BT43" i="1"/>
  <c r="BU61" i="1"/>
  <c r="BR61" i="1"/>
  <c r="BT61" i="1"/>
  <c r="BU78" i="1"/>
  <c r="BR78" i="1"/>
  <c r="BT78" i="1"/>
  <c r="BR164" i="1"/>
  <c r="BT164" i="1"/>
  <c r="BU164" i="1"/>
  <c r="BR209" i="1"/>
  <c r="BT209" i="1"/>
  <c r="BU209" i="1"/>
  <c r="BR168" i="1"/>
  <c r="BT168" i="1"/>
  <c r="BU168" i="1"/>
  <c r="BU211" i="1"/>
  <c r="BR211" i="1"/>
  <c r="BT211" i="1"/>
  <c r="AZ73" i="1"/>
  <c r="BB73" i="1"/>
  <c r="BC73" i="1"/>
  <c r="BC58" i="1"/>
  <c r="AZ58" i="1"/>
  <c r="BB58" i="1"/>
  <c r="AZ59" i="1"/>
  <c r="BB59" i="1"/>
  <c r="BC59" i="1"/>
  <c r="AZ75" i="1"/>
  <c r="BC75" i="1"/>
  <c r="BB75" i="1"/>
  <c r="AZ164" i="1"/>
  <c r="BB164" i="1"/>
  <c r="BC164" i="1"/>
  <c r="AZ64" i="1"/>
  <c r="BC64" i="1"/>
  <c r="BB64" i="1"/>
  <c r="AZ118" i="1"/>
  <c r="BB118" i="1"/>
  <c r="BC118" i="1"/>
  <c r="AZ81" i="1"/>
  <c r="BC81" i="1"/>
  <c r="BB81" i="1"/>
  <c r="AZ19" i="1"/>
  <c r="BB19" i="1"/>
  <c r="BC19" i="1"/>
  <c r="AZ156" i="1"/>
  <c r="BB156" i="1"/>
  <c r="BC156" i="1"/>
  <c r="AZ78" i="1"/>
  <c r="BC78" i="1"/>
  <c r="BB78" i="1"/>
  <c r="AZ209" i="1"/>
  <c r="BB209" i="1"/>
  <c r="BC209" i="1"/>
  <c r="AZ119" i="1"/>
  <c r="BB119" i="1"/>
  <c r="BC119" i="1"/>
  <c r="AZ163" i="1"/>
  <c r="BB163" i="1"/>
  <c r="BC163" i="1"/>
  <c r="AZ212" i="1"/>
  <c r="BB212" i="1"/>
  <c r="BC212" i="1"/>
  <c r="BC91" i="1"/>
  <c r="AZ91" i="1"/>
  <c r="BB91" i="1"/>
  <c r="AZ79" i="1"/>
  <c r="BB79" i="1"/>
  <c r="BC79" i="1"/>
  <c r="AZ158" i="1"/>
  <c r="BB158" i="1"/>
  <c r="BC158" i="1"/>
  <c r="AZ155" i="1"/>
  <c r="BC155" i="1"/>
  <c r="BB155" i="1"/>
  <c r="AZ62" i="1"/>
  <c r="BB62" i="1"/>
  <c r="BC62" i="1"/>
  <c r="BC167" i="1"/>
  <c r="AZ167" i="1"/>
  <c r="BB167" i="1"/>
  <c r="AZ168" i="1"/>
  <c r="BB168" i="1"/>
  <c r="BC168" i="1"/>
  <c r="BC211" i="1"/>
  <c r="AZ211" i="1"/>
  <c r="BB211" i="1"/>
  <c r="BC160" i="1"/>
  <c r="AZ160" i="1"/>
  <c r="BB160" i="1"/>
  <c r="AZ76" i="1"/>
  <c r="BB76" i="1"/>
  <c r="BC76" i="1"/>
  <c r="AZ208" i="1"/>
  <c r="BC208" i="1"/>
  <c r="BB208" i="1"/>
  <c r="BC43" i="1"/>
  <c r="AZ43" i="1"/>
  <c r="BB43" i="1"/>
  <c r="BC61" i="1"/>
  <c r="AZ61" i="1"/>
  <c r="BB61" i="1"/>
  <c r="AH19" i="1"/>
  <c r="AJ19" i="1"/>
  <c r="AK19" i="1"/>
  <c r="AH119" i="1"/>
  <c r="AJ119" i="1"/>
  <c r="AK119" i="1"/>
  <c r="AH62" i="1"/>
  <c r="AJ62" i="1"/>
  <c r="AK62" i="1"/>
  <c r="AH76" i="1"/>
  <c r="AJ76" i="1"/>
  <c r="AK76" i="1"/>
  <c r="AH156" i="1"/>
  <c r="AJ156" i="1"/>
  <c r="AK156" i="1"/>
  <c r="AH118" i="1"/>
  <c r="AJ118" i="1"/>
  <c r="AK118" i="1"/>
  <c r="AH168" i="1"/>
  <c r="AJ168" i="1"/>
  <c r="AK168" i="1"/>
  <c r="AH73" i="1"/>
  <c r="AJ73" i="1"/>
  <c r="AK73" i="1"/>
  <c r="AH164" i="1"/>
  <c r="AJ164" i="1"/>
  <c r="AK164" i="1"/>
  <c r="AH212" i="1"/>
  <c r="AJ212" i="1"/>
  <c r="AK212" i="1"/>
  <c r="AH209" i="1"/>
  <c r="AJ209" i="1"/>
  <c r="AK209" i="1"/>
  <c r="AH59" i="1"/>
  <c r="AJ59" i="1"/>
  <c r="AK59" i="1"/>
  <c r="AH79" i="1"/>
  <c r="AJ79" i="1"/>
  <c r="AK79" i="1"/>
  <c r="AH158" i="1"/>
  <c r="AJ158" i="1"/>
  <c r="AK158" i="1"/>
  <c r="P208" i="1"/>
  <c r="S208" i="1"/>
  <c r="R208" i="1"/>
  <c r="P160" i="1"/>
  <c r="R160" i="1"/>
  <c r="S160" i="1"/>
  <c r="S61" i="1"/>
  <c r="P61" i="1"/>
  <c r="R61" i="1"/>
  <c r="P167" i="1"/>
  <c r="S167" i="1"/>
  <c r="R167" i="1"/>
  <c r="R214" i="1"/>
  <c r="S214" i="1"/>
  <c r="P214" i="1"/>
  <c r="R77" i="1"/>
  <c r="S77" i="1"/>
  <c r="P77" i="1"/>
  <c r="R165" i="1"/>
  <c r="S165" i="1"/>
  <c r="P165" i="1"/>
  <c r="P75" i="1"/>
  <c r="S75" i="1"/>
  <c r="R75" i="1"/>
  <c r="P43" i="1"/>
  <c r="S43" i="1"/>
  <c r="R43" i="1"/>
  <c r="R80" i="1"/>
  <c r="S80" i="1"/>
  <c r="P80" i="1"/>
  <c r="R11" i="1"/>
  <c r="S11" i="1"/>
  <c r="P11" i="1"/>
  <c r="P81" i="1"/>
  <c r="R81" i="1"/>
  <c r="S81" i="1"/>
  <c r="S211" i="1"/>
  <c r="P211" i="1"/>
  <c r="R211" i="1"/>
  <c r="R82" i="1"/>
  <c r="S82" i="1"/>
  <c r="P82" i="1"/>
  <c r="S91" i="1"/>
  <c r="P91" i="1"/>
  <c r="R91" i="1"/>
  <c r="P163" i="1"/>
  <c r="S163" i="1"/>
  <c r="R163" i="1"/>
  <c r="P64" i="1"/>
  <c r="R64" i="1"/>
  <c r="S64" i="1"/>
  <c r="R169" i="1"/>
  <c r="S169" i="1"/>
  <c r="P169" i="1"/>
  <c r="R157" i="1"/>
  <c r="S157" i="1"/>
  <c r="P157" i="1"/>
  <c r="P155" i="1"/>
  <c r="S155" i="1"/>
  <c r="R155" i="1"/>
  <c r="P58" i="1"/>
  <c r="S58" i="1"/>
  <c r="R58" i="1"/>
  <c r="P78" i="1"/>
  <c r="S78" i="1"/>
  <c r="R78" i="1"/>
  <c r="R159" i="1"/>
  <c r="S159" i="1"/>
  <c r="P159" i="1"/>
  <c r="DB63" i="1"/>
  <c r="DE77" i="1"/>
  <c r="DB214" i="1"/>
  <c r="DB77" i="1"/>
  <c r="DE165" i="1"/>
  <c r="DB169" i="1"/>
  <c r="DE210" i="1"/>
  <c r="DB159" i="1"/>
  <c r="DE11" i="1"/>
  <c r="DB60" i="1"/>
  <c r="DE82" i="1"/>
  <c r="DE60" i="1"/>
  <c r="DB119" i="1"/>
  <c r="DD119" i="1"/>
  <c r="DE119" i="1"/>
  <c r="DB73" i="1"/>
  <c r="DD73" i="1"/>
  <c r="DE73" i="1"/>
  <c r="DB76" i="1"/>
  <c r="DD76" i="1"/>
  <c r="DE76" i="1"/>
  <c r="DD61" i="1"/>
  <c r="DE61" i="1"/>
  <c r="DB61" i="1"/>
  <c r="DB19" i="1"/>
  <c r="DD19" i="1"/>
  <c r="DE19" i="1"/>
  <c r="DD64" i="1"/>
  <c r="DE64" i="1"/>
  <c r="DB64" i="1"/>
  <c r="DB168" i="1"/>
  <c r="DD168" i="1"/>
  <c r="DE168" i="1"/>
  <c r="DB163" i="1"/>
  <c r="DD163" i="1"/>
  <c r="DE163" i="1"/>
  <c r="DB59" i="1"/>
  <c r="DD59" i="1"/>
  <c r="DE59" i="1"/>
  <c r="DB209" i="1"/>
  <c r="DD209" i="1"/>
  <c r="DE209" i="1"/>
  <c r="DD91" i="1"/>
  <c r="DE91" i="1"/>
  <c r="DB91" i="1"/>
  <c r="DB156" i="1"/>
  <c r="DD156" i="1"/>
  <c r="DE156" i="1"/>
  <c r="DD167" i="1"/>
  <c r="DE167" i="1"/>
  <c r="DB167" i="1"/>
  <c r="DD58" i="1"/>
  <c r="DE58" i="1"/>
  <c r="DB58" i="1"/>
  <c r="DE81" i="1"/>
  <c r="DB81" i="1"/>
  <c r="DD81" i="1"/>
  <c r="DD75" i="1"/>
  <c r="DE75" i="1"/>
  <c r="DB75" i="1"/>
  <c r="DB212" i="1"/>
  <c r="DD212" i="1"/>
  <c r="DE212" i="1"/>
  <c r="DD43" i="1"/>
  <c r="DB43" i="1"/>
  <c r="DE43" i="1"/>
  <c r="DB164" i="1"/>
  <c r="DD164" i="1"/>
  <c r="DE164" i="1"/>
  <c r="DB158" i="1"/>
  <c r="DD158" i="1"/>
  <c r="DE158" i="1"/>
  <c r="DE211" i="1"/>
  <c r="DD211" i="1"/>
  <c r="DB211" i="1"/>
  <c r="DB79" i="1"/>
  <c r="DD79" i="1"/>
  <c r="DE79" i="1"/>
  <c r="DB118" i="1"/>
  <c r="DD118" i="1"/>
  <c r="DE118" i="1"/>
  <c r="DB208" i="1"/>
  <c r="DD208" i="1"/>
  <c r="DE208" i="1"/>
  <c r="DB62" i="1"/>
  <c r="DD62" i="1"/>
  <c r="DE62" i="1"/>
  <c r="DD160" i="1"/>
  <c r="DE160" i="1"/>
  <c r="DB160" i="1"/>
  <c r="DD155" i="1"/>
  <c r="DB155" i="1"/>
  <c r="DE155" i="1"/>
  <c r="DD78" i="1"/>
  <c r="DE78" i="1"/>
  <c r="DB78" i="1"/>
  <c r="BC147" i="1"/>
  <c r="BU83" i="1"/>
  <c r="CL83" i="1"/>
  <c r="R192" i="1"/>
  <c r="AZ147" i="1"/>
  <c r="T147" i="1"/>
  <c r="T148" i="1"/>
  <c r="BU147" i="1"/>
  <c r="BT148" i="1"/>
  <c r="BR148" i="1"/>
  <c r="AL148" i="1"/>
  <c r="DF149" i="1"/>
  <c r="BR150" i="1"/>
  <c r="AZ150" i="1"/>
  <c r="BC150" i="1"/>
  <c r="T150" i="1"/>
  <c r="BU150" i="1"/>
  <c r="BR89" i="1"/>
  <c r="AH67" i="1"/>
  <c r="AK135" i="1"/>
  <c r="AJ135" i="1"/>
  <c r="DF150" i="1"/>
  <c r="DF147" i="1"/>
  <c r="CN180" i="1"/>
  <c r="T149" i="1"/>
  <c r="BR147" i="1"/>
  <c r="DF148" i="1"/>
  <c r="CN149" i="1"/>
  <c r="CL147" i="1"/>
  <c r="CJ147" i="1"/>
  <c r="CL150" i="1"/>
  <c r="CJ150" i="1"/>
  <c r="CJ148" i="1"/>
  <c r="CM148" i="1"/>
  <c r="CL148" i="1"/>
  <c r="BV149" i="1"/>
  <c r="BC148" i="1"/>
  <c r="AZ148" i="1"/>
  <c r="BB148" i="1"/>
  <c r="AZ149" i="1"/>
  <c r="BB149" i="1"/>
  <c r="BC149" i="1"/>
  <c r="AJ147" i="1"/>
  <c r="AK147" i="1"/>
  <c r="AH147" i="1"/>
  <c r="AJ150" i="1"/>
  <c r="AK150" i="1"/>
  <c r="AH150" i="1"/>
  <c r="AL149" i="1"/>
  <c r="BU38" i="1"/>
  <c r="T162" i="1"/>
  <c r="BT173" i="1"/>
  <c r="BT38" i="1"/>
  <c r="R170" i="1"/>
  <c r="BR173" i="1"/>
  <c r="AK57" i="1"/>
  <c r="AH57" i="1"/>
  <c r="S170" i="1"/>
  <c r="R71" i="1"/>
  <c r="AK192" i="1"/>
  <c r="BU123" i="1"/>
  <c r="AH192" i="1"/>
  <c r="BT123" i="1"/>
  <c r="AH56" i="1"/>
  <c r="CN174" i="1"/>
  <c r="S71" i="1"/>
  <c r="AK90" i="1"/>
  <c r="T72" i="1"/>
  <c r="AH126" i="1"/>
  <c r="AH90" i="1"/>
  <c r="AJ126" i="1"/>
  <c r="BV171" i="1"/>
  <c r="BT197" i="1"/>
  <c r="CN171" i="1"/>
  <c r="CN90" i="1"/>
  <c r="CN170" i="1"/>
  <c r="R46" i="1"/>
  <c r="BU70" i="1"/>
  <c r="CN205" i="1"/>
  <c r="CN179" i="1"/>
  <c r="AL130" i="1"/>
  <c r="AL46" i="1"/>
  <c r="P151" i="1"/>
  <c r="CN123" i="1"/>
  <c r="BU197" i="1"/>
  <c r="CN173" i="1"/>
  <c r="BV135" i="1"/>
  <c r="R121" i="1"/>
  <c r="AK67" i="1"/>
  <c r="S42" i="1"/>
  <c r="BV178" i="1"/>
  <c r="T101" i="1"/>
  <c r="BT166" i="1"/>
  <c r="T66" i="1"/>
  <c r="T68" i="1"/>
  <c r="BU166" i="1"/>
  <c r="BR195" i="1"/>
  <c r="BT195" i="1"/>
  <c r="CN190" i="1"/>
  <c r="CN125" i="1"/>
  <c r="CN70" i="1"/>
  <c r="CM83" i="1"/>
  <c r="CN126" i="1"/>
  <c r="BU89" i="1"/>
  <c r="R135" i="1"/>
  <c r="T191" i="1"/>
  <c r="P135" i="1"/>
  <c r="AL179" i="1"/>
  <c r="CN206" i="1"/>
  <c r="S121" i="1"/>
  <c r="T126" i="1"/>
  <c r="BV124" i="1"/>
  <c r="BV72" i="1"/>
  <c r="CN152" i="1"/>
  <c r="S151" i="1"/>
  <c r="T45" i="1"/>
  <c r="T153" i="1"/>
  <c r="BT83" i="1"/>
  <c r="R122" i="1"/>
  <c r="CN178" i="1"/>
  <c r="BD18" i="1"/>
  <c r="T133" i="1"/>
  <c r="BD46" i="1"/>
  <c r="AL38" i="1"/>
  <c r="P122" i="1"/>
  <c r="P192" i="1"/>
  <c r="BV175" i="1"/>
  <c r="CN124" i="1"/>
  <c r="T41" i="1"/>
  <c r="T134" i="1"/>
  <c r="S46" i="1"/>
  <c r="T87" i="1"/>
  <c r="P42" i="1"/>
  <c r="CN46" i="1"/>
  <c r="CN18" i="1"/>
  <c r="CN74" i="1"/>
  <c r="P176" i="1"/>
  <c r="T39" i="1"/>
  <c r="S88" i="1"/>
  <c r="CN88" i="1"/>
  <c r="CN40" i="1"/>
  <c r="AL74" i="1"/>
  <c r="S176" i="1"/>
  <c r="R88" i="1"/>
  <c r="AL170" i="1"/>
  <c r="T178" i="1"/>
  <c r="AH133" i="1"/>
  <c r="AK133" i="1"/>
  <c r="AJ133" i="1"/>
  <c r="CN71" i="1"/>
  <c r="BD175" i="1"/>
  <c r="AK56" i="1"/>
  <c r="T190" i="1"/>
  <c r="AH190" i="1"/>
  <c r="AZ151" i="1"/>
  <c r="BC151" i="1"/>
  <c r="BB151" i="1"/>
  <c r="BU90" i="1"/>
  <c r="BR90" i="1"/>
  <c r="BT90" i="1"/>
  <c r="R132" i="1"/>
  <c r="S132" i="1"/>
  <c r="DF192" i="1"/>
  <c r="BB84" i="1"/>
  <c r="AL171" i="1"/>
  <c r="S18" i="1"/>
  <c r="P18" i="1"/>
  <c r="CN89" i="1"/>
  <c r="CN69" i="1"/>
  <c r="BC84" i="1"/>
  <c r="T86" i="1"/>
  <c r="AK190" i="1"/>
  <c r="R196" i="1"/>
  <c r="P196" i="1"/>
  <c r="BV56" i="1"/>
  <c r="T40" i="1"/>
  <c r="DF67" i="1"/>
  <c r="T175" i="1"/>
  <c r="BV86" i="1"/>
  <c r="CN44" i="1"/>
  <c r="BD88" i="1"/>
  <c r="S128" i="1"/>
  <c r="P128" i="1"/>
  <c r="AL197" i="1"/>
  <c r="T69" i="1"/>
  <c r="T205" i="1"/>
  <c r="BT70" i="1"/>
  <c r="BC196" i="1"/>
  <c r="AZ196" i="1"/>
  <c r="AK72" i="1"/>
  <c r="AH72" i="1"/>
  <c r="AL174" i="1"/>
  <c r="R172" i="1"/>
  <c r="AL83" i="1"/>
  <c r="CN84" i="1"/>
  <c r="BV205" i="1"/>
  <c r="CN87" i="1"/>
  <c r="T125" i="1"/>
  <c r="T171" i="1"/>
  <c r="T70" i="1"/>
  <c r="P172" i="1"/>
  <c r="BT45" i="1"/>
  <c r="BR45" i="1"/>
  <c r="CN56" i="1"/>
  <c r="AJ72" i="1"/>
  <c r="T85" i="1"/>
  <c r="AH191" i="1"/>
  <c r="AJ191" i="1"/>
  <c r="AK191" i="1"/>
  <c r="CM192" i="1"/>
  <c r="CJ192" i="1"/>
  <c r="CL192" i="1"/>
  <c r="BR162" i="1"/>
  <c r="BU162" i="1"/>
  <c r="CJ133" i="1"/>
  <c r="CL133" i="1"/>
  <c r="CM133" i="1"/>
  <c r="AH88" i="1"/>
  <c r="AJ88" i="1"/>
  <c r="AK88" i="1"/>
  <c r="AZ176" i="1"/>
  <c r="BB176" i="1"/>
  <c r="BC176" i="1"/>
  <c r="BR194" i="1"/>
  <c r="BT194" i="1"/>
  <c r="BU194" i="1"/>
  <c r="BB38" i="1"/>
  <c r="BC38" i="1"/>
  <c r="AZ38" i="1"/>
  <c r="BB174" i="1"/>
  <c r="BC174" i="1"/>
  <c r="AZ174" i="1"/>
  <c r="BD190" i="1"/>
  <c r="BD205" i="1"/>
  <c r="DB90" i="1"/>
  <c r="DD90" i="1"/>
  <c r="DE90" i="1"/>
  <c r="DB66" i="1"/>
  <c r="DD66" i="1"/>
  <c r="DE66" i="1"/>
  <c r="AZ122" i="1"/>
  <c r="BB122" i="1"/>
  <c r="BC122" i="1"/>
  <c r="BT190" i="1"/>
  <c r="BR190" i="1"/>
  <c r="BU190" i="1"/>
  <c r="AH41" i="1"/>
  <c r="AJ41" i="1"/>
  <c r="AK41" i="1"/>
  <c r="DB177" i="1"/>
  <c r="DD177" i="1"/>
  <c r="DE177" i="1"/>
  <c r="BB180" i="1"/>
  <c r="BC180" i="1"/>
  <c r="AZ180" i="1"/>
  <c r="DB173" i="1"/>
  <c r="DD173" i="1"/>
  <c r="DE173" i="1"/>
  <c r="BD45" i="1"/>
  <c r="BC57" i="1"/>
  <c r="AZ57" i="1"/>
  <c r="BB57" i="1"/>
  <c r="DB121" i="1"/>
  <c r="DD121" i="1"/>
  <c r="DE121" i="1"/>
  <c r="DB120" i="1"/>
  <c r="DD120" i="1"/>
  <c r="DE120" i="1"/>
  <c r="DB205" i="1"/>
  <c r="DD205" i="1"/>
  <c r="DE205" i="1"/>
  <c r="BB68" i="1"/>
  <c r="AZ68" i="1"/>
  <c r="BC68" i="1"/>
  <c r="AH18" i="1"/>
  <c r="AJ18" i="1"/>
  <c r="AK18" i="1"/>
  <c r="AH69" i="1"/>
  <c r="AJ69" i="1"/>
  <c r="AK69" i="1"/>
  <c r="AH153" i="1"/>
  <c r="AJ153" i="1"/>
  <c r="AK153" i="1"/>
  <c r="BD166" i="1"/>
  <c r="BT180" i="1"/>
  <c r="BR180" i="1"/>
  <c r="BU180" i="1"/>
  <c r="CJ153" i="1"/>
  <c r="CL153" i="1"/>
  <c r="CM153" i="1"/>
  <c r="BC86" i="1"/>
  <c r="AZ86" i="1"/>
  <c r="BB86" i="1"/>
  <c r="CJ191" i="1"/>
  <c r="CL191" i="1"/>
  <c r="CM191" i="1"/>
  <c r="BC128" i="1"/>
  <c r="AZ128" i="1"/>
  <c r="BB128" i="1"/>
  <c r="BD42" i="1"/>
  <c r="CJ72" i="1"/>
  <c r="CL72" i="1"/>
  <c r="CM72" i="1"/>
  <c r="DB133" i="1"/>
  <c r="DD133" i="1"/>
  <c r="DE133" i="1"/>
  <c r="DB179" i="1"/>
  <c r="DD179" i="1"/>
  <c r="DE179" i="1"/>
  <c r="BC146" i="1"/>
  <c r="AZ146" i="1"/>
  <c r="BB146" i="1"/>
  <c r="DB134" i="1"/>
  <c r="DD134" i="1"/>
  <c r="DE134" i="1"/>
  <c r="AJ132" i="1"/>
  <c r="AK132" i="1"/>
  <c r="AH132" i="1"/>
  <c r="BR191" i="1"/>
  <c r="BT191" i="1"/>
  <c r="BU191" i="1"/>
  <c r="BB170" i="1"/>
  <c r="BC170" i="1"/>
  <c r="AZ170" i="1"/>
  <c r="AH152" i="1"/>
  <c r="AJ152" i="1"/>
  <c r="AK152" i="1"/>
  <c r="AJ40" i="1"/>
  <c r="AK40" i="1"/>
  <c r="AH40" i="1"/>
  <c r="BB195" i="1"/>
  <c r="AZ195" i="1"/>
  <c r="BC195" i="1"/>
  <c r="BR134" i="1"/>
  <c r="BT134" i="1"/>
  <c r="BU134" i="1"/>
  <c r="AZ173" i="1"/>
  <c r="BB173" i="1"/>
  <c r="BC173" i="1"/>
  <c r="AH66" i="1"/>
  <c r="AJ66" i="1"/>
  <c r="AK66" i="1"/>
  <c r="R44" i="1"/>
  <c r="P44" i="1"/>
  <c r="S44" i="1"/>
  <c r="AL121" i="1"/>
  <c r="BR128" i="1"/>
  <c r="BT128" i="1"/>
  <c r="BU128" i="1"/>
  <c r="T67" i="1"/>
  <c r="DB146" i="1"/>
  <c r="DD146" i="1"/>
  <c r="DE146" i="1"/>
  <c r="DB41" i="1"/>
  <c r="DD41" i="1"/>
  <c r="DE41" i="1"/>
  <c r="AZ126" i="1"/>
  <c r="BB126" i="1"/>
  <c r="BC126" i="1"/>
  <c r="DB125" i="1"/>
  <c r="DD125" i="1"/>
  <c r="DE125" i="1"/>
  <c r="BB90" i="1"/>
  <c r="BC90" i="1"/>
  <c r="AZ90" i="1"/>
  <c r="BR153" i="1"/>
  <c r="BT153" i="1"/>
  <c r="BU153" i="1"/>
  <c r="BR176" i="1"/>
  <c r="BT176" i="1"/>
  <c r="BU176" i="1"/>
  <c r="BT71" i="1"/>
  <c r="BU71" i="1"/>
  <c r="BR71" i="1"/>
  <c r="CJ121" i="1"/>
  <c r="CL121" i="1"/>
  <c r="CM121" i="1"/>
  <c r="CJ128" i="1"/>
  <c r="CL128" i="1"/>
  <c r="CM128" i="1"/>
  <c r="BT18" i="1"/>
  <c r="BU18" i="1"/>
  <c r="BR18" i="1"/>
  <c r="BR44" i="1"/>
  <c r="BT44" i="1"/>
  <c r="BU44" i="1"/>
  <c r="AZ123" i="1"/>
  <c r="BB123" i="1"/>
  <c r="BC123" i="1"/>
  <c r="BB145" i="1"/>
  <c r="AZ145" i="1"/>
  <c r="BC145" i="1"/>
  <c r="CJ41" i="1"/>
  <c r="CL41" i="1"/>
  <c r="CM41" i="1"/>
  <c r="AZ124" i="1"/>
  <c r="BB124" i="1"/>
  <c r="BC124" i="1"/>
  <c r="DB135" i="1"/>
  <c r="DD135" i="1"/>
  <c r="DE135" i="1"/>
  <c r="DB56" i="1"/>
  <c r="DD56" i="1"/>
  <c r="DE56" i="1"/>
  <c r="DB194" i="1"/>
  <c r="DD194" i="1"/>
  <c r="DE194" i="1"/>
  <c r="DB69" i="1"/>
  <c r="DD69" i="1"/>
  <c r="DE69" i="1"/>
  <c r="P197" i="1"/>
  <c r="R197" i="1"/>
  <c r="S197" i="1"/>
  <c r="BV101" i="1"/>
  <c r="BB87" i="1"/>
  <c r="BC87" i="1"/>
  <c r="AZ87" i="1"/>
  <c r="BR151" i="1"/>
  <c r="BT151" i="1"/>
  <c r="BU151" i="1"/>
  <c r="DD132" i="1"/>
  <c r="DE132" i="1"/>
  <c r="DB132" i="1"/>
  <c r="BC72" i="1"/>
  <c r="AZ72" i="1"/>
  <c r="BB72" i="1"/>
  <c r="BV174" i="1"/>
  <c r="AJ206" i="1"/>
  <c r="AK206" i="1"/>
  <c r="AH206" i="1"/>
  <c r="P180" i="1"/>
  <c r="R180" i="1"/>
  <c r="S180" i="1"/>
  <c r="CL195" i="1"/>
  <c r="CM195" i="1"/>
  <c r="CJ195" i="1"/>
  <c r="BC206" i="1"/>
  <c r="BB206" i="1"/>
  <c r="AZ206" i="1"/>
  <c r="CL45" i="1"/>
  <c r="CM45" i="1"/>
  <c r="CJ45" i="1"/>
  <c r="BB172" i="1"/>
  <c r="BC172" i="1"/>
  <c r="AZ172" i="1"/>
  <c r="AJ177" i="1"/>
  <c r="AK177" i="1"/>
  <c r="AH177" i="1"/>
  <c r="CJ194" i="1"/>
  <c r="CL194" i="1"/>
  <c r="CM194" i="1"/>
  <c r="AZ179" i="1"/>
  <c r="BB179" i="1"/>
  <c r="BC179" i="1"/>
  <c r="AJ175" i="1"/>
  <c r="AK175" i="1"/>
  <c r="AH175" i="1"/>
  <c r="DE89" i="1"/>
  <c r="DB89" i="1"/>
  <c r="DD89" i="1"/>
  <c r="BT126" i="1"/>
  <c r="BR126" i="1"/>
  <c r="BU126" i="1"/>
  <c r="AJ176" i="1"/>
  <c r="AK176" i="1"/>
  <c r="AH176" i="1"/>
  <c r="P130" i="1"/>
  <c r="R130" i="1"/>
  <c r="S130" i="1"/>
  <c r="AH45" i="1"/>
  <c r="AJ45" i="1"/>
  <c r="AK45" i="1"/>
  <c r="DB101" i="1"/>
  <c r="DD101" i="1"/>
  <c r="DE101" i="1"/>
  <c r="BB130" i="1"/>
  <c r="AZ130" i="1"/>
  <c r="BC130" i="1"/>
  <c r="AH194" i="1"/>
  <c r="AJ194" i="1"/>
  <c r="AK194" i="1"/>
  <c r="CJ39" i="1"/>
  <c r="CL39" i="1"/>
  <c r="CM39" i="1"/>
  <c r="R89" i="1"/>
  <c r="P89" i="1"/>
  <c r="S89" i="1"/>
  <c r="DD145" i="1"/>
  <c r="DE145" i="1"/>
  <c r="DB145" i="1"/>
  <c r="DD70" i="1"/>
  <c r="DE70" i="1"/>
  <c r="DB70" i="1"/>
  <c r="BB125" i="1"/>
  <c r="AZ125" i="1"/>
  <c r="BC125" i="1"/>
  <c r="AH71" i="1"/>
  <c r="AJ71" i="1"/>
  <c r="AK71" i="1"/>
  <c r="CJ67" i="1"/>
  <c r="CL67" i="1"/>
  <c r="CM67" i="1"/>
  <c r="DB174" i="1"/>
  <c r="DD174" i="1"/>
  <c r="DE174" i="1"/>
  <c r="BR130" i="1"/>
  <c r="BT130" i="1"/>
  <c r="BU130" i="1"/>
  <c r="CJ197" i="1"/>
  <c r="CL197" i="1"/>
  <c r="CM197" i="1"/>
  <c r="CJ134" i="1"/>
  <c r="CL134" i="1"/>
  <c r="CM134" i="1"/>
  <c r="BT122" i="1"/>
  <c r="BU122" i="1"/>
  <c r="BR122" i="1"/>
  <c r="BR57" i="1"/>
  <c r="BT57" i="1"/>
  <c r="BU57" i="1"/>
  <c r="CJ86" i="1"/>
  <c r="CL86" i="1"/>
  <c r="CM86" i="1"/>
  <c r="BV192" i="1"/>
  <c r="CJ162" i="1"/>
  <c r="CL162" i="1"/>
  <c r="CM162" i="1"/>
  <c r="CJ172" i="1"/>
  <c r="CL172" i="1"/>
  <c r="CM172" i="1"/>
  <c r="BB40" i="1"/>
  <c r="AZ40" i="1"/>
  <c r="BC40" i="1"/>
  <c r="DB45" i="1"/>
  <c r="DD45" i="1"/>
  <c r="DE45" i="1"/>
  <c r="CJ177" i="1"/>
  <c r="CL177" i="1"/>
  <c r="CM177" i="1"/>
  <c r="DB180" i="1"/>
  <c r="DD180" i="1"/>
  <c r="DE180" i="1"/>
  <c r="BT145" i="1"/>
  <c r="BU145" i="1"/>
  <c r="BR145" i="1"/>
  <c r="DB39" i="1"/>
  <c r="DD39" i="1"/>
  <c r="DE39" i="1"/>
  <c r="DB44" i="1"/>
  <c r="DD44" i="1"/>
  <c r="DE44" i="1"/>
  <c r="AJ180" i="1"/>
  <c r="AH180" i="1"/>
  <c r="AK180" i="1"/>
  <c r="DB122" i="1"/>
  <c r="DD122" i="1"/>
  <c r="DE122" i="1"/>
  <c r="DB84" i="1"/>
  <c r="DD84" i="1"/>
  <c r="DE84" i="1"/>
  <c r="AH44" i="1"/>
  <c r="AJ44" i="1"/>
  <c r="AK44" i="1"/>
  <c r="R152" i="1"/>
  <c r="S152" i="1"/>
  <c r="P152" i="1"/>
  <c r="P90" i="1"/>
  <c r="S90" i="1"/>
  <c r="R90" i="1"/>
  <c r="AZ178" i="1"/>
  <c r="BB178" i="1"/>
  <c r="BC178" i="1"/>
  <c r="DB206" i="1"/>
  <c r="DD206" i="1"/>
  <c r="DE206" i="1"/>
  <c r="P123" i="1"/>
  <c r="S123" i="1"/>
  <c r="R123" i="1"/>
  <c r="DB57" i="1"/>
  <c r="DD57" i="1"/>
  <c r="DE57" i="1"/>
  <c r="BR84" i="1"/>
  <c r="BT84" i="1"/>
  <c r="BU84" i="1"/>
  <c r="CJ66" i="1"/>
  <c r="CL66" i="1"/>
  <c r="CM66" i="1"/>
  <c r="BR146" i="1"/>
  <c r="BT146" i="1"/>
  <c r="BU146" i="1"/>
  <c r="AH146" i="1"/>
  <c r="AJ146" i="1"/>
  <c r="AK146" i="1"/>
  <c r="P179" i="1"/>
  <c r="R179" i="1"/>
  <c r="S179" i="1"/>
  <c r="CN145" i="1"/>
  <c r="CJ193" i="1"/>
  <c r="CL193" i="1"/>
  <c r="CM193" i="1"/>
  <c r="BB134" i="1"/>
  <c r="AZ134" i="1"/>
  <c r="BC134" i="1"/>
  <c r="BR39" i="1"/>
  <c r="BT39" i="1"/>
  <c r="BU39" i="1"/>
  <c r="BD89" i="1"/>
  <c r="DB152" i="1"/>
  <c r="DD152" i="1"/>
  <c r="DE152" i="1"/>
  <c r="BC83" i="1"/>
  <c r="AZ83" i="1"/>
  <c r="BB83" i="1"/>
  <c r="DD153" i="1"/>
  <c r="DE153" i="1"/>
  <c r="DB153" i="1"/>
  <c r="AH125" i="1"/>
  <c r="AJ125" i="1"/>
  <c r="AK125" i="1"/>
  <c r="BC44" i="1"/>
  <c r="AZ44" i="1"/>
  <c r="BB44" i="1"/>
  <c r="AH70" i="1"/>
  <c r="AK70" i="1"/>
  <c r="AJ70" i="1"/>
  <c r="DB193" i="1"/>
  <c r="DD193" i="1"/>
  <c r="DE193" i="1"/>
  <c r="DB162" i="1"/>
  <c r="DD162" i="1"/>
  <c r="DE162" i="1"/>
  <c r="BR125" i="1"/>
  <c r="BT125" i="1"/>
  <c r="BU125" i="1"/>
  <c r="BB67" i="1"/>
  <c r="AZ67" i="1"/>
  <c r="BC67" i="1"/>
  <c r="AL89" i="1"/>
  <c r="BB177" i="1"/>
  <c r="AZ177" i="1"/>
  <c r="BC177" i="1"/>
  <c r="AJ166" i="1"/>
  <c r="AK166" i="1"/>
  <c r="AH166" i="1"/>
  <c r="P174" i="1"/>
  <c r="S174" i="1"/>
  <c r="R174" i="1"/>
  <c r="CL68" i="1"/>
  <c r="CM68" i="1"/>
  <c r="CJ68" i="1"/>
  <c r="BR88" i="1"/>
  <c r="BT88" i="1"/>
  <c r="BU88" i="1"/>
  <c r="AZ101" i="1"/>
  <c r="BC101" i="1"/>
  <c r="BB101" i="1"/>
  <c r="AH85" i="1"/>
  <c r="AJ85" i="1"/>
  <c r="AK85" i="1"/>
  <c r="DB85" i="1"/>
  <c r="DD85" i="1"/>
  <c r="DE85" i="1"/>
  <c r="BT179" i="1"/>
  <c r="BU179" i="1"/>
  <c r="BR179" i="1"/>
  <c r="CN101" i="1"/>
  <c r="P57" i="1"/>
  <c r="R57" i="1"/>
  <c r="S57" i="1"/>
  <c r="BT132" i="1"/>
  <c r="BU132" i="1"/>
  <c r="BR132" i="1"/>
  <c r="BR133" i="1"/>
  <c r="BT133" i="1"/>
  <c r="BU133" i="1"/>
  <c r="AZ74" i="1"/>
  <c r="BC74" i="1"/>
  <c r="BB74" i="1"/>
  <c r="DB172" i="1"/>
  <c r="DD172" i="1"/>
  <c r="DE172" i="1"/>
  <c r="AH195" i="1"/>
  <c r="AK195" i="1"/>
  <c r="AJ195" i="1"/>
  <c r="DD178" i="1"/>
  <c r="DE178" i="1"/>
  <c r="DB178" i="1"/>
  <c r="AJ173" i="1"/>
  <c r="AK173" i="1"/>
  <c r="AH173" i="1"/>
  <c r="P173" i="1"/>
  <c r="S173" i="1"/>
  <c r="R173" i="1"/>
  <c r="P83" i="1"/>
  <c r="R83" i="1"/>
  <c r="S83" i="1"/>
  <c r="BR196" i="1"/>
  <c r="BT196" i="1"/>
  <c r="BU196" i="1"/>
  <c r="BR69" i="1"/>
  <c r="BT69" i="1"/>
  <c r="BU69" i="1"/>
  <c r="AZ171" i="1"/>
  <c r="BB171" i="1"/>
  <c r="BC171" i="1"/>
  <c r="AH120" i="1"/>
  <c r="AJ120" i="1"/>
  <c r="AK120" i="1"/>
  <c r="AZ120" i="1"/>
  <c r="BB120" i="1"/>
  <c r="BC120" i="1"/>
  <c r="AZ162" i="1"/>
  <c r="BB162" i="1"/>
  <c r="BC162" i="1"/>
  <c r="BB121" i="1"/>
  <c r="BC121" i="1"/>
  <c r="AZ121" i="1"/>
  <c r="BC193" i="1"/>
  <c r="AZ193" i="1"/>
  <c r="BB193" i="1"/>
  <c r="BR193" i="1"/>
  <c r="BT193" i="1"/>
  <c r="BU193" i="1"/>
  <c r="DB196" i="1"/>
  <c r="DD196" i="1"/>
  <c r="DE196" i="1"/>
  <c r="DB71" i="1"/>
  <c r="DD71" i="1"/>
  <c r="DE71" i="1"/>
  <c r="R177" i="1"/>
  <c r="P177" i="1"/>
  <c r="S177" i="1"/>
  <c r="DB151" i="1"/>
  <c r="DD151" i="1"/>
  <c r="DE151" i="1"/>
  <c r="AJ172" i="1"/>
  <c r="AK172" i="1"/>
  <c r="AH172" i="1"/>
  <c r="R38" i="1"/>
  <c r="S38" i="1"/>
  <c r="P38" i="1"/>
  <c r="AH193" i="1"/>
  <c r="AJ193" i="1"/>
  <c r="AK193" i="1"/>
  <c r="AJ134" i="1"/>
  <c r="AK134" i="1"/>
  <c r="AH134" i="1"/>
  <c r="AJ101" i="1"/>
  <c r="AK101" i="1"/>
  <c r="AH101" i="1"/>
  <c r="AZ153" i="1"/>
  <c r="BC153" i="1"/>
  <c r="BB153" i="1"/>
  <c r="R74" i="1"/>
  <c r="S74" i="1"/>
  <c r="P74" i="1"/>
  <c r="BR40" i="1"/>
  <c r="BT40" i="1"/>
  <c r="BU40" i="1"/>
  <c r="CJ42" i="1"/>
  <c r="CL42" i="1"/>
  <c r="CM42" i="1"/>
  <c r="CL85" i="1"/>
  <c r="CM85" i="1"/>
  <c r="CJ85" i="1"/>
  <c r="R56" i="1"/>
  <c r="S56" i="1"/>
  <c r="P56" i="1"/>
  <c r="BV41" i="1"/>
  <c r="DB175" i="1"/>
  <c r="DD175" i="1"/>
  <c r="DE175" i="1"/>
  <c r="AJ151" i="1"/>
  <c r="AH151" i="1"/>
  <c r="AK151" i="1"/>
  <c r="DB68" i="1"/>
  <c r="DD68" i="1"/>
  <c r="DE68" i="1"/>
  <c r="BC152" i="1"/>
  <c r="BB152" i="1"/>
  <c r="AZ152" i="1"/>
  <c r="CJ38" i="1"/>
  <c r="CL38" i="1"/>
  <c r="CM38" i="1"/>
  <c r="BR87" i="1"/>
  <c r="BT87" i="1"/>
  <c r="BU87" i="1"/>
  <c r="BB194" i="1"/>
  <c r="AZ194" i="1"/>
  <c r="BC194" i="1"/>
  <c r="BV177" i="1"/>
  <c r="BR120" i="1"/>
  <c r="BT120" i="1"/>
  <c r="BU120" i="1"/>
  <c r="DE171" i="1"/>
  <c r="DB171" i="1"/>
  <c r="DD171" i="1"/>
  <c r="DD40" i="1"/>
  <c r="DE40" i="1"/>
  <c r="DB40" i="1"/>
  <c r="AL124" i="1"/>
  <c r="DB190" i="1"/>
  <c r="DD190" i="1"/>
  <c r="DE190" i="1"/>
  <c r="DB86" i="1"/>
  <c r="DD86" i="1"/>
  <c r="DE86" i="1"/>
  <c r="P120" i="1"/>
  <c r="R120" i="1"/>
  <c r="S120" i="1"/>
  <c r="AJ178" i="1"/>
  <c r="AK178" i="1"/>
  <c r="AH178" i="1"/>
  <c r="DB38" i="1"/>
  <c r="DD38" i="1"/>
  <c r="DE38" i="1"/>
  <c r="BT85" i="1"/>
  <c r="BU85" i="1"/>
  <c r="BR85" i="1"/>
  <c r="AZ41" i="1"/>
  <c r="BB41" i="1"/>
  <c r="BC41" i="1"/>
  <c r="DB74" i="1"/>
  <c r="DD74" i="1"/>
  <c r="DE74" i="1"/>
  <c r="AH196" i="1"/>
  <c r="AJ196" i="1"/>
  <c r="AK196" i="1"/>
  <c r="BR46" i="1"/>
  <c r="BT46" i="1"/>
  <c r="BU46" i="1"/>
  <c r="BC69" i="1"/>
  <c r="BB69" i="1"/>
  <c r="AZ69" i="1"/>
  <c r="BR206" i="1"/>
  <c r="BT206" i="1"/>
  <c r="BU206" i="1"/>
  <c r="AK123" i="1"/>
  <c r="AJ123" i="1"/>
  <c r="AH123" i="1"/>
  <c r="BU152" i="1"/>
  <c r="BR152" i="1"/>
  <c r="BT152" i="1"/>
  <c r="DB124" i="1"/>
  <c r="DD124" i="1"/>
  <c r="DE124" i="1"/>
  <c r="BB71" i="1"/>
  <c r="AZ71" i="1"/>
  <c r="BC71" i="1"/>
  <c r="AH162" i="1"/>
  <c r="AJ162" i="1"/>
  <c r="AK162" i="1"/>
  <c r="P206" i="1"/>
  <c r="S206" i="1"/>
  <c r="R206" i="1"/>
  <c r="CJ57" i="1"/>
  <c r="CL57" i="1"/>
  <c r="CM57" i="1"/>
  <c r="P84" i="1"/>
  <c r="S84" i="1"/>
  <c r="R84" i="1"/>
  <c r="R124" i="1"/>
  <c r="P124" i="1"/>
  <c r="S124" i="1"/>
  <c r="CJ196" i="1"/>
  <c r="CL196" i="1"/>
  <c r="CM196" i="1"/>
  <c r="DB166" i="1"/>
  <c r="DD166" i="1"/>
  <c r="DE166" i="1"/>
  <c r="DB191" i="1"/>
  <c r="DD191" i="1"/>
  <c r="DE191" i="1"/>
  <c r="DD170" i="1"/>
  <c r="DE170" i="1"/>
  <c r="DB170" i="1"/>
  <c r="DB18" i="1"/>
  <c r="DD18" i="1"/>
  <c r="DE18" i="1"/>
  <c r="DB176" i="1"/>
  <c r="DD176" i="1"/>
  <c r="DE176" i="1"/>
  <c r="DB87" i="1"/>
  <c r="DD87" i="1"/>
  <c r="DE87" i="1"/>
  <c r="AZ39" i="1"/>
  <c r="BB39" i="1"/>
  <c r="BC39" i="1"/>
  <c r="DB130" i="1"/>
  <c r="DD130" i="1"/>
  <c r="DE130" i="1"/>
  <c r="AJ42" i="1"/>
  <c r="AK42" i="1"/>
  <c r="AH42" i="1"/>
  <c r="AH84" i="1"/>
  <c r="AK84" i="1"/>
  <c r="AJ84" i="1"/>
  <c r="DE42" i="1"/>
  <c r="DB42" i="1"/>
  <c r="DD42" i="1"/>
  <c r="CL135" i="1"/>
  <c r="CM135" i="1"/>
  <c r="CJ135" i="1"/>
  <c r="CJ166" i="1"/>
  <c r="CL166" i="1"/>
  <c r="CM166" i="1"/>
  <c r="CJ151" i="1"/>
  <c r="CL151" i="1"/>
  <c r="CM151" i="1"/>
  <c r="BR170" i="1"/>
  <c r="BT170" i="1"/>
  <c r="BU170" i="1"/>
  <c r="BB70" i="1"/>
  <c r="AZ70" i="1"/>
  <c r="BC70" i="1"/>
  <c r="CJ176" i="1"/>
  <c r="CL176" i="1"/>
  <c r="CM176" i="1"/>
  <c r="BT42" i="1"/>
  <c r="BU42" i="1"/>
  <c r="BR42" i="1"/>
  <c r="AZ56" i="1"/>
  <c r="BC56" i="1"/>
  <c r="BB56" i="1"/>
  <c r="AH39" i="1"/>
  <c r="AK39" i="1"/>
  <c r="AJ39" i="1"/>
  <c r="DB83" i="1"/>
  <c r="DD83" i="1"/>
  <c r="DE83" i="1"/>
  <c r="DF195" i="1"/>
  <c r="AZ191" i="1"/>
  <c r="BB191" i="1"/>
  <c r="BC191" i="1"/>
  <c r="BB192" i="1"/>
  <c r="AZ192" i="1"/>
  <c r="BC192" i="1"/>
  <c r="BC133" i="1"/>
  <c r="AZ133" i="1"/>
  <c r="BB133" i="1"/>
  <c r="DB46" i="1"/>
  <c r="DD46" i="1"/>
  <c r="DE46" i="1"/>
  <c r="DB197" i="1"/>
  <c r="DD197" i="1"/>
  <c r="DE197" i="1"/>
  <c r="DB72" i="1"/>
  <c r="DD72" i="1"/>
  <c r="DE72" i="1"/>
  <c r="AJ145" i="1"/>
  <c r="AK145" i="1"/>
  <c r="AH145" i="1"/>
  <c r="BR66" i="1"/>
  <c r="BT66" i="1"/>
  <c r="BU66" i="1"/>
  <c r="AL122" i="1"/>
  <c r="R146" i="1"/>
  <c r="S146" i="1"/>
  <c r="P146" i="1"/>
  <c r="AJ128" i="1"/>
  <c r="AH128" i="1"/>
  <c r="AK128" i="1"/>
  <c r="P194" i="1"/>
  <c r="R194" i="1"/>
  <c r="S194" i="1"/>
  <c r="BU74" i="1"/>
  <c r="BR74" i="1"/>
  <c r="BT74" i="1"/>
  <c r="BR121" i="1"/>
  <c r="BT121" i="1"/>
  <c r="BU121" i="1"/>
  <c r="AZ135" i="1"/>
  <c r="BB135" i="1"/>
  <c r="BC135" i="1"/>
  <c r="AZ66" i="1"/>
  <c r="BB66" i="1"/>
  <c r="BC66" i="1"/>
  <c r="AZ85" i="1"/>
  <c r="BB85" i="1"/>
  <c r="BC85" i="1"/>
  <c r="CJ122" i="1"/>
  <c r="CL122" i="1"/>
  <c r="CM122" i="1"/>
  <c r="CN175" i="1"/>
  <c r="BR67" i="1"/>
  <c r="BT67" i="1"/>
  <c r="BU67" i="1"/>
  <c r="BB132" i="1"/>
  <c r="BC132" i="1"/>
  <c r="AZ132" i="1"/>
  <c r="CJ120" i="1"/>
  <c r="CL120" i="1"/>
  <c r="CM120" i="1"/>
  <c r="CJ146" i="1"/>
  <c r="CL146" i="1"/>
  <c r="CM146" i="1"/>
  <c r="DD126" i="1"/>
  <c r="DE126" i="1"/>
  <c r="DB126" i="1"/>
  <c r="R145" i="1"/>
  <c r="P145" i="1"/>
  <c r="S145" i="1"/>
  <c r="AH205" i="1"/>
  <c r="AJ205" i="1"/>
  <c r="AK205" i="1"/>
  <c r="BR172" i="1"/>
  <c r="BT172" i="1"/>
  <c r="BU172" i="1"/>
  <c r="DB128" i="1"/>
  <c r="DD128" i="1"/>
  <c r="DE128" i="1"/>
  <c r="BT68" i="1"/>
  <c r="BU68" i="1"/>
  <c r="BR68" i="1"/>
  <c r="CJ130" i="1"/>
  <c r="CL130" i="1"/>
  <c r="CM130" i="1"/>
  <c r="BB197" i="1"/>
  <c r="AZ197" i="1"/>
  <c r="BC197" i="1"/>
  <c r="R193" i="1"/>
  <c r="P193" i="1"/>
  <c r="S193" i="1"/>
  <c r="S195" i="1"/>
  <c r="P195" i="1"/>
  <c r="R195" i="1"/>
  <c r="CL132" i="1"/>
  <c r="CM132" i="1"/>
  <c r="CJ132" i="1"/>
  <c r="AH68" i="1"/>
  <c r="AJ68" i="1"/>
  <c r="AK68" i="1"/>
  <c r="DD123" i="1"/>
  <c r="DE123" i="1"/>
  <c r="DB123" i="1"/>
  <c r="P166" i="1"/>
  <c r="R166" i="1"/>
  <c r="S166" i="1"/>
  <c r="DB88" i="1"/>
  <c r="DD88" i="1"/>
  <c r="DE88" i="1"/>
  <c r="AK86" i="1"/>
  <c r="AJ86" i="1"/>
  <c r="AH86" i="1"/>
  <c r="AH87" i="1"/>
  <c r="AJ87" i="1"/>
  <c r="AK87" i="1"/>
  <c r="CX201" i="1"/>
  <c r="CY201" i="1" s="1"/>
  <c r="CX198" i="1"/>
  <c r="CY198" i="1" s="1"/>
  <c r="CX21" i="1"/>
  <c r="DC21" i="1" s="1"/>
  <c r="CX161" i="1"/>
  <c r="DC161" i="1" s="1"/>
  <c r="CX200" i="1"/>
  <c r="DC200" i="1" s="1"/>
  <c r="CX199" i="1"/>
  <c r="CY199" i="1" s="1"/>
  <c r="CX23" i="1"/>
  <c r="DC23" i="1" s="1"/>
  <c r="CX22" i="1"/>
  <c r="CY22" i="1" s="1"/>
  <c r="CX28" i="1"/>
  <c r="CY28" i="1" s="1"/>
  <c r="CX24" i="1"/>
  <c r="DC24" i="1" s="1"/>
  <c r="CX202" i="1"/>
  <c r="DC202" i="1" s="1"/>
  <c r="R12" i="1"/>
  <c r="AZ25" i="1"/>
  <c r="BB25" i="1"/>
  <c r="P16" i="1"/>
  <c r="S16" i="1"/>
  <c r="P65" i="1"/>
  <c r="S65" i="1"/>
  <c r="P129" i="1"/>
  <c r="AZ20" i="1"/>
  <c r="BB20" i="1"/>
  <c r="BC20" i="1"/>
  <c r="BT24" i="1"/>
  <c r="BU24" i="1"/>
  <c r="BR24" i="1"/>
  <c r="CM65" i="1"/>
  <c r="CL65" i="1"/>
  <c r="BU203" i="1"/>
  <c r="BR203" i="1"/>
  <c r="BT203" i="1"/>
  <c r="BT12" i="1"/>
  <c r="BU12" i="1"/>
  <c r="BR12" i="1"/>
  <c r="CL154" i="1"/>
  <c r="CM154" i="1"/>
  <c r="CM13" i="1"/>
  <c r="CL13" i="1"/>
  <c r="BR27" i="1"/>
  <c r="BU27" i="1"/>
  <c r="BT27" i="1"/>
  <c r="BT13" i="1"/>
  <c r="BU13" i="1"/>
  <c r="BR13" i="1"/>
  <c r="AZ27" i="1"/>
  <c r="BB27" i="1"/>
  <c r="BC27" i="1"/>
  <c r="BC198" i="1"/>
  <c r="AZ198" i="1"/>
  <c r="BB198" i="1"/>
  <c r="CM23" i="1"/>
  <c r="CL23" i="1"/>
  <c r="BB13" i="1"/>
  <c r="BC13" i="1"/>
  <c r="AZ13" i="1"/>
  <c r="BU22" i="1"/>
  <c r="BT22" i="1"/>
  <c r="BR22" i="1"/>
  <c r="BC199" i="1"/>
  <c r="BB199" i="1"/>
  <c r="AZ199" i="1"/>
  <c r="BT204" i="1"/>
  <c r="BU204" i="1"/>
  <c r="BR204" i="1"/>
  <c r="DB129" i="1"/>
  <c r="DD129" i="1"/>
  <c r="DE129" i="1"/>
  <c r="AZ161" i="1"/>
  <c r="BB161" i="1"/>
  <c r="BC161" i="1"/>
  <c r="BR198" i="1"/>
  <c r="BT198" i="1"/>
  <c r="BU198" i="1"/>
  <c r="BR16" i="1"/>
  <c r="BT16" i="1"/>
  <c r="BU16" i="1"/>
  <c r="BR154" i="1"/>
  <c r="BU154" i="1"/>
  <c r="BT154" i="1"/>
  <c r="P127" i="1"/>
  <c r="CL27" i="1"/>
  <c r="CM27" i="1"/>
  <c r="BU20" i="1"/>
  <c r="BR20" i="1"/>
  <c r="BT20" i="1"/>
  <c r="DB65" i="1"/>
  <c r="DD65" i="1"/>
  <c r="DE65" i="1"/>
  <c r="BV25" i="1"/>
  <c r="DB26" i="1"/>
  <c r="DD26" i="1"/>
  <c r="DE26" i="1"/>
  <c r="CL198" i="1"/>
  <c r="CM198" i="1"/>
  <c r="DB16" i="1"/>
  <c r="DD16" i="1"/>
  <c r="DE16" i="1"/>
  <c r="BR201" i="1"/>
  <c r="BT201" i="1"/>
  <c r="BU201" i="1"/>
  <c r="CM161" i="1"/>
  <c r="CL161" i="1"/>
  <c r="AZ154" i="1"/>
  <c r="BC154" i="1"/>
  <c r="BB154" i="1"/>
  <c r="BR131" i="1"/>
  <c r="BU131" i="1"/>
  <c r="BT131" i="1"/>
  <c r="S127" i="1"/>
  <c r="BD16" i="1"/>
  <c r="DB14" i="1"/>
  <c r="DD14" i="1"/>
  <c r="DE14" i="1"/>
  <c r="BC14" i="1"/>
  <c r="AZ14" i="1"/>
  <c r="BB14" i="1"/>
  <c r="CM199" i="1"/>
  <c r="CL199" i="1"/>
  <c r="BB17" i="1"/>
  <c r="AZ17" i="1"/>
  <c r="BC17" i="1"/>
  <c r="BC21" i="1"/>
  <c r="AZ21" i="1"/>
  <c r="BB21" i="1"/>
  <c r="BU17" i="1"/>
  <c r="BR17" i="1"/>
  <c r="BT17" i="1"/>
  <c r="BC129" i="1"/>
  <c r="AZ129" i="1"/>
  <c r="BB129" i="1"/>
  <c r="BC203" i="1"/>
  <c r="AZ203" i="1"/>
  <c r="BB203" i="1"/>
  <c r="AZ200" i="1"/>
  <c r="BB200" i="1"/>
  <c r="BC200" i="1"/>
  <c r="BR161" i="1"/>
  <c r="BU161" i="1"/>
  <c r="BT161" i="1"/>
  <c r="BA202" i="1"/>
  <c r="AW202" i="1"/>
  <c r="CM200" i="1"/>
  <c r="CL200" i="1"/>
  <c r="CL28" i="1"/>
  <c r="CM28" i="1"/>
  <c r="CL201" i="1"/>
  <c r="CM201" i="1"/>
  <c r="BT14" i="1"/>
  <c r="BU14" i="1"/>
  <c r="BR14" i="1"/>
  <c r="BR127" i="1"/>
  <c r="BT127" i="1"/>
  <c r="BU127" i="1"/>
  <c r="BV21" i="1"/>
  <c r="CM129" i="1"/>
  <c r="CL129" i="1"/>
  <c r="CL14" i="1"/>
  <c r="CM14" i="1"/>
  <c r="DB27" i="1"/>
  <c r="DE27" i="1"/>
  <c r="DD27" i="1"/>
  <c r="AZ26" i="1"/>
  <c r="BB26" i="1"/>
  <c r="BC26" i="1"/>
  <c r="BC22" i="1"/>
  <c r="AZ22" i="1"/>
  <c r="BB22" i="1"/>
  <c r="BC24" i="1"/>
  <c r="BB24" i="1"/>
  <c r="AZ24" i="1"/>
  <c r="AZ131" i="1"/>
  <c r="BB131" i="1"/>
  <c r="BC131" i="1"/>
  <c r="AZ65" i="1"/>
  <c r="BC65" i="1"/>
  <c r="BB65" i="1"/>
  <c r="DB203" i="1"/>
  <c r="DD203" i="1"/>
  <c r="DE203" i="1"/>
  <c r="DB131" i="1"/>
  <c r="DD131" i="1"/>
  <c r="DE131" i="1"/>
  <c r="DD13" i="1"/>
  <c r="DE13" i="1"/>
  <c r="DB13" i="1"/>
  <c r="BU199" i="1"/>
  <c r="BR199" i="1"/>
  <c r="BT199" i="1"/>
  <c r="AZ201" i="1"/>
  <c r="BB201" i="1"/>
  <c r="BC201" i="1"/>
  <c r="AZ204" i="1"/>
  <c r="BB204" i="1"/>
  <c r="BC204" i="1"/>
  <c r="DD204" i="1"/>
  <c r="DE204" i="1"/>
  <c r="DB204" i="1"/>
  <c r="AZ28" i="1"/>
  <c r="BB28" i="1"/>
  <c r="BC28" i="1"/>
  <c r="BR65" i="1"/>
  <c r="BT65" i="1"/>
  <c r="BU65" i="1"/>
  <c r="CL17" i="1"/>
  <c r="CM17" i="1"/>
  <c r="AZ12" i="1"/>
  <c r="BB12" i="1"/>
  <c r="BC12" i="1"/>
  <c r="P12" i="1"/>
  <c r="DB12" i="1"/>
  <c r="DD12" i="1"/>
  <c r="DE12" i="1"/>
  <c r="DB15" i="1"/>
  <c r="DD15" i="1"/>
  <c r="DE15" i="1"/>
  <c r="CM20" i="1"/>
  <c r="CL20" i="1"/>
  <c r="CL15" i="1"/>
  <c r="CM15" i="1"/>
  <c r="BT23" i="1"/>
  <c r="BU23" i="1"/>
  <c r="BR23" i="1"/>
  <c r="BB15" i="1"/>
  <c r="AZ15" i="1"/>
  <c r="BC15" i="1"/>
  <c r="CL204" i="1"/>
  <c r="CM204" i="1"/>
  <c r="CL127" i="1"/>
  <c r="CM127" i="1"/>
  <c r="DB127" i="1"/>
  <c r="DD127" i="1"/>
  <c r="DE127" i="1"/>
  <c r="CM16" i="1"/>
  <c r="CL16" i="1"/>
  <c r="CL12" i="1"/>
  <c r="CM12" i="1"/>
  <c r="BR15" i="1"/>
  <c r="BT15" i="1"/>
  <c r="BU15" i="1"/>
  <c r="CM26" i="1"/>
  <c r="CL26" i="1"/>
  <c r="BB23" i="1"/>
  <c r="BC23" i="1"/>
  <c r="AZ23" i="1"/>
  <c r="CL203" i="1"/>
  <c r="CM203" i="1"/>
  <c r="CM131" i="1"/>
  <c r="CL131" i="1"/>
  <c r="BR28" i="1"/>
  <c r="BT28" i="1"/>
  <c r="BU28" i="1"/>
  <c r="CM25" i="1"/>
  <c r="CL25" i="1"/>
  <c r="DE154" i="1"/>
  <c r="DD154" i="1"/>
  <c r="DB154" i="1"/>
  <c r="BT26" i="1"/>
  <c r="BU26" i="1"/>
  <c r="BR26" i="1"/>
  <c r="CL21" i="1"/>
  <c r="CM21" i="1"/>
  <c r="CL22" i="1"/>
  <c r="CM22" i="1"/>
  <c r="BR129" i="1"/>
  <c r="BT129" i="1"/>
  <c r="BU129" i="1"/>
  <c r="CM24" i="1"/>
  <c r="CL24" i="1"/>
  <c r="DD25" i="1"/>
  <c r="DE25" i="1"/>
  <c r="DB25" i="1"/>
  <c r="DB17" i="1"/>
  <c r="DD17" i="1"/>
  <c r="DE17" i="1"/>
  <c r="DB20" i="1"/>
  <c r="DD20" i="1"/>
  <c r="DE20" i="1"/>
  <c r="BR200" i="1"/>
  <c r="BU200" i="1"/>
  <c r="BT200" i="1"/>
  <c r="BD127" i="1"/>
  <c r="AL20" i="1"/>
  <c r="S129" i="1"/>
  <c r="AH65" i="1"/>
  <c r="AJ65" i="1"/>
  <c r="AK65" i="1"/>
  <c r="AH15" i="1"/>
  <c r="AJ15" i="1"/>
  <c r="AK15" i="1"/>
  <c r="AH27" i="1"/>
  <c r="AJ27" i="1"/>
  <c r="AK27" i="1"/>
  <c r="AH25" i="1"/>
  <c r="AJ25" i="1"/>
  <c r="AK25" i="1"/>
  <c r="AH16" i="1"/>
  <c r="AJ16" i="1"/>
  <c r="AK16" i="1"/>
  <c r="AH12" i="1"/>
  <c r="AJ12" i="1"/>
  <c r="AK12" i="1"/>
  <c r="AH26" i="1"/>
  <c r="AJ26" i="1"/>
  <c r="AK26" i="1"/>
  <c r="AH13" i="1"/>
  <c r="AJ13" i="1"/>
  <c r="AK13" i="1"/>
  <c r="AH204" i="1"/>
  <c r="AJ204" i="1"/>
  <c r="AK204" i="1"/>
  <c r="AH131" i="1"/>
  <c r="AJ131" i="1"/>
  <c r="AK131" i="1"/>
  <c r="AJ17" i="1"/>
  <c r="AK17" i="1"/>
  <c r="AH17" i="1"/>
  <c r="AJ154" i="1"/>
  <c r="AK154" i="1"/>
  <c r="AH154" i="1"/>
  <c r="AH14" i="1"/>
  <c r="AJ14" i="1"/>
  <c r="AK14" i="1"/>
  <c r="AH127" i="1"/>
  <c r="AJ127" i="1"/>
  <c r="AK127" i="1"/>
  <c r="AH129" i="1"/>
  <c r="AJ129" i="1"/>
  <c r="AK129" i="1"/>
  <c r="P14" i="1"/>
  <c r="S14" i="1"/>
  <c r="R26" i="1"/>
  <c r="S26" i="1"/>
  <c r="P26" i="1"/>
  <c r="P25" i="1"/>
  <c r="R25" i="1"/>
  <c r="S25" i="1"/>
  <c r="P154" i="1"/>
  <c r="R154" i="1"/>
  <c r="S154" i="1"/>
  <c r="P13" i="1"/>
  <c r="R13" i="1"/>
  <c r="S13" i="1"/>
  <c r="R131" i="1"/>
  <c r="P131" i="1"/>
  <c r="S131" i="1"/>
  <c r="R17" i="1"/>
  <c r="P17" i="1"/>
  <c r="S17" i="1"/>
  <c r="R27" i="1"/>
  <c r="P27" i="1"/>
  <c r="S27" i="1"/>
  <c r="P20" i="1"/>
  <c r="R20" i="1"/>
  <c r="S20" i="1"/>
  <c r="R15" i="1"/>
  <c r="P15" i="1"/>
  <c r="S15" i="1"/>
  <c r="P204" i="1"/>
  <c r="R204" i="1"/>
  <c r="S204" i="1"/>
  <c r="AL203" i="1"/>
  <c r="T203" i="1"/>
  <c r="AI199" i="1"/>
  <c r="AI161" i="1"/>
  <c r="AI24" i="1"/>
  <c r="AI202" i="1"/>
  <c r="AI200" i="1"/>
  <c r="AI22" i="1"/>
  <c r="AI21" i="1"/>
  <c r="M24" i="1"/>
  <c r="S24" i="1" s="1"/>
  <c r="Q21" i="1"/>
  <c r="M21" i="1"/>
  <c r="Q201" i="1"/>
  <c r="M201" i="1"/>
  <c r="Q199" i="1"/>
  <c r="M199" i="1"/>
  <c r="Q28" i="1"/>
  <c r="M28" i="1"/>
  <c r="M22" i="1"/>
  <c r="M202" i="1"/>
  <c r="M161" i="1"/>
  <c r="M200" i="1"/>
  <c r="Q198" i="1"/>
  <c r="M198" i="1"/>
  <c r="AI23" i="1"/>
  <c r="M23" i="1"/>
  <c r="BO202" i="1"/>
  <c r="CG202" i="1"/>
  <c r="CJ202" i="1" s="1"/>
  <c r="AI198" i="1"/>
  <c r="BV103" i="1" l="1"/>
  <c r="AL98" i="1"/>
  <c r="BV8" i="1"/>
  <c r="AL4" i="1"/>
  <c r="AL34" i="1"/>
  <c r="BD181" i="1"/>
  <c r="BV181" i="1"/>
  <c r="BV98" i="1"/>
  <c r="AL29" i="1"/>
  <c r="BD55" i="1"/>
  <c r="AL50" i="1"/>
  <c r="BV95" i="1"/>
  <c r="AL184" i="1"/>
  <c r="BV116" i="1"/>
  <c r="AL94" i="1"/>
  <c r="BV7" i="1"/>
  <c r="AL55" i="1"/>
  <c r="AL138" i="1"/>
  <c r="AL187" i="1"/>
  <c r="AL95" i="1"/>
  <c r="BD105" i="1"/>
  <c r="AL49" i="1"/>
  <c r="T212" i="1"/>
  <c r="BV35" i="1"/>
  <c r="AL189" i="1"/>
  <c r="AL111" i="1"/>
  <c r="AL35" i="1"/>
  <c r="BV53" i="1"/>
  <c r="AL31" i="1"/>
  <c r="BV139" i="1"/>
  <c r="AL53" i="1"/>
  <c r="AL139" i="1"/>
  <c r="AL106" i="1"/>
  <c r="AL108" i="1"/>
  <c r="AL37" i="1"/>
  <c r="BV29" i="1"/>
  <c r="AL117" i="1"/>
  <c r="BV32" i="1"/>
  <c r="BV93" i="1"/>
  <c r="BV2" i="1"/>
  <c r="BV106" i="1"/>
  <c r="BV143" i="1"/>
  <c r="BD102" i="1"/>
  <c r="BD114" i="1"/>
  <c r="BV92" i="1"/>
  <c r="BV47" i="1"/>
  <c r="AL112" i="1"/>
  <c r="AL52" i="1"/>
  <c r="AL47" i="1"/>
  <c r="BV50" i="1"/>
  <c r="BV184" i="1"/>
  <c r="AL181" i="1"/>
  <c r="AL103" i="1"/>
  <c r="BV187" i="1"/>
  <c r="AL63" i="1"/>
  <c r="BD108" i="1"/>
  <c r="AL8" i="1"/>
  <c r="BD49" i="1"/>
  <c r="BD94" i="1"/>
  <c r="AL136" i="1"/>
  <c r="AL115" i="1"/>
  <c r="AL186" i="1"/>
  <c r="BD184" i="1"/>
  <c r="BV5" i="1"/>
  <c r="AL114" i="1"/>
  <c r="BV10" i="1"/>
  <c r="BV109" i="1"/>
  <c r="AL144" i="1"/>
  <c r="AL142" i="1"/>
  <c r="BV31" i="1"/>
  <c r="CN118" i="1"/>
  <c r="AL102" i="1"/>
  <c r="BV34" i="1"/>
  <c r="AL183" i="1"/>
  <c r="AL77" i="1"/>
  <c r="DF47" i="1"/>
  <c r="CN98" i="1"/>
  <c r="CN29" i="1"/>
  <c r="CN112" i="1"/>
  <c r="CN95" i="1"/>
  <c r="BV114" i="1"/>
  <c r="BV48" i="1"/>
  <c r="T53" i="1"/>
  <c r="T109" i="1"/>
  <c r="T181" i="1"/>
  <c r="T139" i="1"/>
  <c r="T95" i="1"/>
  <c r="T136" i="1"/>
  <c r="T50" i="1"/>
  <c r="T103" i="1"/>
  <c r="T92" i="1"/>
  <c r="T32" i="1"/>
  <c r="T112" i="1"/>
  <c r="T7" i="1"/>
  <c r="BD9" i="1"/>
  <c r="BD31" i="1"/>
  <c r="BD6" i="1"/>
  <c r="BD113" i="1"/>
  <c r="BD52" i="1"/>
  <c r="CN8" i="1"/>
  <c r="CN137" i="1"/>
  <c r="CN187" i="1"/>
  <c r="BV141" i="1"/>
  <c r="BV107" i="1"/>
  <c r="CN53" i="1"/>
  <c r="BD3" i="1"/>
  <c r="BV183" i="1"/>
  <c r="CN185" i="1"/>
  <c r="CN104" i="1"/>
  <c r="BD2" i="1"/>
  <c r="BD8" i="1"/>
  <c r="BD96" i="1"/>
  <c r="BD144" i="1"/>
  <c r="BV186" i="1"/>
  <c r="BV138" i="1"/>
  <c r="CN188" i="1"/>
  <c r="T140" i="1"/>
  <c r="BD37" i="1"/>
  <c r="BD107" i="1"/>
  <c r="BD182" i="1"/>
  <c r="BD186" i="1"/>
  <c r="BD111" i="1"/>
  <c r="BV189" i="1"/>
  <c r="CN181" i="1"/>
  <c r="CN107" i="1"/>
  <c r="BD141" i="1"/>
  <c r="BD54" i="1"/>
  <c r="BV33" i="1"/>
  <c r="T9" i="1"/>
  <c r="T31" i="1"/>
  <c r="T100" i="1"/>
  <c r="T108" i="1"/>
  <c r="T33" i="1"/>
  <c r="T102" i="1"/>
  <c r="T107" i="1"/>
  <c r="T55" i="1"/>
  <c r="BD106" i="1"/>
  <c r="BD36" i="1"/>
  <c r="BD110" i="1"/>
  <c r="BD4" i="1"/>
  <c r="CN92" i="1"/>
  <c r="BV182" i="1"/>
  <c r="T29" i="1"/>
  <c r="T184" i="1"/>
  <c r="T5" i="1"/>
  <c r="T98" i="1"/>
  <c r="T187" i="1"/>
  <c r="T2" i="1"/>
  <c r="BD142" i="1"/>
  <c r="CN5" i="1"/>
  <c r="CN136" i="1"/>
  <c r="CN9" i="1"/>
  <c r="CN48" i="1"/>
  <c r="CN106" i="1"/>
  <c r="CN142" i="1"/>
  <c r="CN113" i="1"/>
  <c r="CN33" i="1"/>
  <c r="CN36" i="1"/>
  <c r="CN184" i="1"/>
  <c r="CN47" i="1"/>
  <c r="CN143" i="1"/>
  <c r="CN99" i="1"/>
  <c r="CN6" i="1"/>
  <c r="CN32" i="1"/>
  <c r="CN2" i="1"/>
  <c r="CN54" i="1"/>
  <c r="CN50" i="1"/>
  <c r="CN93" i="1"/>
  <c r="CN51" i="1"/>
  <c r="CN116" i="1"/>
  <c r="CN35" i="1"/>
  <c r="CN109" i="1"/>
  <c r="CN30" i="1"/>
  <c r="CN96" i="1"/>
  <c r="CN103" i="1"/>
  <c r="CN139" i="1"/>
  <c r="CN3" i="1"/>
  <c r="CN182" i="1"/>
  <c r="CN115" i="1"/>
  <c r="CN140" i="1"/>
  <c r="CN110" i="1"/>
  <c r="BV30" i="1"/>
  <c r="BV6" i="1"/>
  <c r="BV104" i="1"/>
  <c r="BV36" i="1"/>
  <c r="BV144" i="1"/>
  <c r="BV51" i="1"/>
  <c r="BV9" i="1"/>
  <c r="BV117" i="1"/>
  <c r="BV54" i="1"/>
  <c r="BV3" i="1"/>
  <c r="BD185" i="1"/>
  <c r="BD93" i="1"/>
  <c r="BD53" i="1"/>
  <c r="BD112" i="1"/>
  <c r="BD183" i="1"/>
  <c r="BD99" i="1"/>
  <c r="BD30" i="1"/>
  <c r="BD51" i="1"/>
  <c r="BD143" i="1"/>
  <c r="BD95" i="1"/>
  <c r="BD103" i="1"/>
  <c r="BD35" i="1"/>
  <c r="BD188" i="1"/>
  <c r="BD189" i="1"/>
  <c r="BD5" i="1"/>
  <c r="BD136" i="1"/>
  <c r="BD116" i="1"/>
  <c r="BD48" i="1"/>
  <c r="BD140" i="1"/>
  <c r="BD187" i="1"/>
  <c r="BD98" i="1"/>
  <c r="BD10" i="1"/>
  <c r="BD97" i="1"/>
  <c r="BD7" i="1"/>
  <c r="BD33" i="1"/>
  <c r="BD117" i="1"/>
  <c r="BD109" i="1"/>
  <c r="BD50" i="1"/>
  <c r="BD92" i="1"/>
  <c r="BD137" i="1"/>
  <c r="BD139" i="1"/>
  <c r="BD29" i="1"/>
  <c r="BD104" i="1"/>
  <c r="BD47" i="1"/>
  <c r="BD115" i="1"/>
  <c r="BD34" i="1"/>
  <c r="BD32" i="1"/>
  <c r="T116" i="1"/>
  <c r="T36" i="1"/>
  <c r="T105" i="1"/>
  <c r="T117" i="1"/>
  <c r="T10" i="1"/>
  <c r="T34" i="1"/>
  <c r="T114" i="1"/>
  <c r="T97" i="1"/>
  <c r="T113" i="1"/>
  <c r="T37" i="1"/>
  <c r="T110" i="1"/>
  <c r="T99" i="1"/>
  <c r="T137" i="1"/>
  <c r="T111" i="1"/>
  <c r="T54" i="1"/>
  <c r="T186" i="1"/>
  <c r="T49" i="1"/>
  <c r="T183" i="1"/>
  <c r="T3" i="1"/>
  <c r="T52" i="1"/>
  <c r="T188" i="1"/>
  <c r="T143" i="1"/>
  <c r="T141" i="1"/>
  <c r="T93" i="1"/>
  <c r="T51" i="1"/>
  <c r="T96" i="1"/>
  <c r="T185" i="1"/>
  <c r="T94" i="1"/>
  <c r="T6" i="1"/>
  <c r="T189" i="1"/>
  <c r="T144" i="1"/>
  <c r="T30" i="1"/>
  <c r="T4" i="1"/>
  <c r="T138" i="1"/>
  <c r="T106" i="1"/>
  <c r="T35" i="1"/>
  <c r="T8" i="1"/>
  <c r="T47" i="1"/>
  <c r="T142" i="1"/>
  <c r="T115" i="1"/>
  <c r="T104" i="1"/>
  <c r="T48" i="1"/>
  <c r="T182" i="1"/>
  <c r="T158" i="1"/>
  <c r="T73" i="1"/>
  <c r="T118" i="1"/>
  <c r="AL207" i="1"/>
  <c r="T156" i="1"/>
  <c r="T62" i="1"/>
  <c r="BD60" i="1"/>
  <c r="AL60" i="1"/>
  <c r="AL160" i="1"/>
  <c r="DF165" i="1"/>
  <c r="T60" i="1"/>
  <c r="T213" i="1"/>
  <c r="BD165" i="1"/>
  <c r="BD207" i="1"/>
  <c r="T168" i="1"/>
  <c r="BD157" i="1"/>
  <c r="BD80" i="1"/>
  <c r="AL157" i="1"/>
  <c r="CN158" i="1"/>
  <c r="BV80" i="1"/>
  <c r="BD77" i="1"/>
  <c r="CN209" i="1"/>
  <c r="BV63" i="1"/>
  <c r="BV214" i="1"/>
  <c r="T210" i="1"/>
  <c r="DF169" i="1"/>
  <c r="AL11" i="1"/>
  <c r="AL213" i="1"/>
  <c r="BV82" i="1"/>
  <c r="T164" i="1"/>
  <c r="BV210" i="1"/>
  <c r="DF210" i="1"/>
  <c r="DF82" i="1"/>
  <c r="DF63" i="1"/>
  <c r="AL169" i="1"/>
  <c r="BV213" i="1"/>
  <c r="DF159" i="1"/>
  <c r="DF157" i="1"/>
  <c r="AL165" i="1"/>
  <c r="CN73" i="1"/>
  <c r="CN59" i="1"/>
  <c r="DF207" i="1"/>
  <c r="CN79" i="1"/>
  <c r="DF11" i="1"/>
  <c r="BD159" i="1"/>
  <c r="T76" i="1"/>
  <c r="BD63" i="1"/>
  <c r="BD210" i="1"/>
  <c r="T19" i="1"/>
  <c r="DF213" i="1"/>
  <c r="DF80" i="1"/>
  <c r="BV159" i="1"/>
  <c r="AL211" i="1"/>
  <c r="BD11" i="1"/>
  <c r="BV165" i="1"/>
  <c r="BV157" i="1"/>
  <c r="BV77" i="1"/>
  <c r="T59" i="1"/>
  <c r="BD169" i="1"/>
  <c r="T209" i="1"/>
  <c r="BD213" i="1"/>
  <c r="AL214" i="1"/>
  <c r="BV60" i="1"/>
  <c r="BV207" i="1"/>
  <c r="BD82" i="1"/>
  <c r="AL80" i="1"/>
  <c r="AL81" i="1"/>
  <c r="DF214" i="1"/>
  <c r="BV169" i="1"/>
  <c r="BV11" i="1"/>
  <c r="CN212" i="1"/>
  <c r="T63" i="1"/>
  <c r="T119" i="1"/>
  <c r="AL210" i="1"/>
  <c r="T207" i="1"/>
  <c r="AL61" i="1"/>
  <c r="CN62" i="1"/>
  <c r="BD214" i="1"/>
  <c r="AL159" i="1"/>
  <c r="DF60" i="1"/>
  <c r="T80" i="1"/>
  <c r="CN81" i="1"/>
  <c r="CN214" i="1"/>
  <c r="BV168" i="1"/>
  <c r="BV208" i="1"/>
  <c r="T169" i="1"/>
  <c r="CN160" i="1"/>
  <c r="BD43" i="1"/>
  <c r="BD118" i="1"/>
  <c r="AL82" i="1"/>
  <c r="AL58" i="1"/>
  <c r="AL64" i="1"/>
  <c r="AL163" i="1"/>
  <c r="T211" i="1"/>
  <c r="T167" i="1"/>
  <c r="T208" i="1"/>
  <c r="T43" i="1"/>
  <c r="T82" i="1"/>
  <c r="T77" i="1"/>
  <c r="AL156" i="1"/>
  <c r="BD79" i="1"/>
  <c r="CN80" i="1"/>
  <c r="CN157" i="1"/>
  <c r="BD211" i="1"/>
  <c r="BD75" i="1"/>
  <c r="BV167" i="1"/>
  <c r="BV163" i="1"/>
  <c r="CN208" i="1"/>
  <c r="T11" i="1"/>
  <c r="T61" i="1"/>
  <c r="DF77" i="1"/>
  <c r="BD168" i="1"/>
  <c r="BD155" i="1"/>
  <c r="CN163" i="1"/>
  <c r="CN64" i="1"/>
  <c r="BV212" i="1"/>
  <c r="AL155" i="1"/>
  <c r="AL91" i="1"/>
  <c r="T155" i="1"/>
  <c r="CN155" i="1"/>
  <c r="CN60" i="1"/>
  <c r="DF160" i="1"/>
  <c r="CN165" i="1"/>
  <c r="CN211" i="1"/>
  <c r="CN213" i="1"/>
  <c r="CN169" i="1"/>
  <c r="CN11" i="1"/>
  <c r="CN167" i="1"/>
  <c r="CN63" i="1"/>
  <c r="CN77" i="1"/>
  <c r="CN210" i="1"/>
  <c r="CN75" i="1"/>
  <c r="CN61" i="1"/>
  <c r="CN91" i="1"/>
  <c r="CN159" i="1"/>
  <c r="CN58" i="1"/>
  <c r="CN78" i="1"/>
  <c r="CN82" i="1"/>
  <c r="CN43" i="1"/>
  <c r="CN207" i="1"/>
  <c r="BV164" i="1"/>
  <c r="BV61" i="1"/>
  <c r="BV62" i="1"/>
  <c r="BV19" i="1"/>
  <c r="BV211" i="1"/>
  <c r="BV155" i="1"/>
  <c r="BV75" i="1"/>
  <c r="BV43" i="1"/>
  <c r="BV91" i="1"/>
  <c r="BV76" i="1"/>
  <c r="BV64" i="1"/>
  <c r="BV59" i="1"/>
  <c r="BV158" i="1"/>
  <c r="BV78" i="1"/>
  <c r="BV58" i="1"/>
  <c r="BV119" i="1"/>
  <c r="BV209" i="1"/>
  <c r="BV160" i="1"/>
  <c r="BV156" i="1"/>
  <c r="BV73" i="1"/>
  <c r="BV81" i="1"/>
  <c r="BV79" i="1"/>
  <c r="BV118" i="1"/>
  <c r="BD208" i="1"/>
  <c r="BD119" i="1"/>
  <c r="BD19" i="1"/>
  <c r="BD59" i="1"/>
  <c r="BD61" i="1"/>
  <c r="BD64" i="1"/>
  <c r="BD76" i="1"/>
  <c r="BD167" i="1"/>
  <c r="BD209" i="1"/>
  <c r="BD158" i="1"/>
  <c r="BD212" i="1"/>
  <c r="BD81" i="1"/>
  <c r="BD164" i="1"/>
  <c r="BD58" i="1"/>
  <c r="BD160" i="1"/>
  <c r="BD78" i="1"/>
  <c r="BD91" i="1"/>
  <c r="BD163" i="1"/>
  <c r="BD156" i="1"/>
  <c r="BD73" i="1"/>
  <c r="BD62" i="1"/>
  <c r="AL76" i="1"/>
  <c r="AL209" i="1"/>
  <c r="AL79" i="1"/>
  <c r="AL62" i="1"/>
  <c r="AL118" i="1"/>
  <c r="AL212" i="1"/>
  <c r="AL73" i="1"/>
  <c r="AL158" i="1"/>
  <c r="AL59" i="1"/>
  <c r="AL119" i="1"/>
  <c r="AL164" i="1"/>
  <c r="AL168" i="1"/>
  <c r="AL19" i="1"/>
  <c r="T78" i="1"/>
  <c r="T81" i="1"/>
  <c r="T214" i="1"/>
  <c r="T58" i="1"/>
  <c r="T75" i="1"/>
  <c r="T165" i="1"/>
  <c r="T160" i="1"/>
  <c r="T64" i="1"/>
  <c r="T159" i="1"/>
  <c r="T157" i="1"/>
  <c r="T163" i="1"/>
  <c r="T91" i="1"/>
  <c r="DF19" i="1"/>
  <c r="DF119" i="1"/>
  <c r="DF62" i="1"/>
  <c r="DF79" i="1"/>
  <c r="DF164" i="1"/>
  <c r="DF91" i="1"/>
  <c r="DF75" i="1"/>
  <c r="DF156" i="1"/>
  <c r="DF59" i="1"/>
  <c r="DF208" i="1"/>
  <c r="DF167" i="1"/>
  <c r="DF168" i="1"/>
  <c r="DF155" i="1"/>
  <c r="DF209" i="1"/>
  <c r="DF64" i="1"/>
  <c r="DF158" i="1"/>
  <c r="DF76" i="1"/>
  <c r="DF118" i="1"/>
  <c r="DF81" i="1"/>
  <c r="DF73" i="1"/>
  <c r="DF58" i="1"/>
  <c r="DF163" i="1"/>
  <c r="DF78" i="1"/>
  <c r="DF211" i="1"/>
  <c r="DF212" i="1"/>
  <c r="DF61" i="1"/>
  <c r="DF43" i="1"/>
  <c r="CN83" i="1"/>
  <c r="BD147" i="1"/>
  <c r="BV83" i="1"/>
  <c r="T192" i="1"/>
  <c r="BD150" i="1"/>
  <c r="BV148" i="1"/>
  <c r="BV150" i="1"/>
  <c r="BV147" i="1"/>
  <c r="AL135" i="1"/>
  <c r="BV89" i="1"/>
  <c r="CN150" i="1"/>
  <c r="AL67" i="1"/>
  <c r="CN147" i="1"/>
  <c r="CN148" i="1"/>
  <c r="BV38" i="1"/>
  <c r="BD148" i="1"/>
  <c r="AL150" i="1"/>
  <c r="AL147" i="1"/>
  <c r="BD149" i="1"/>
  <c r="BV173" i="1"/>
  <c r="BV123" i="1"/>
  <c r="AL57" i="1"/>
  <c r="T170" i="1"/>
  <c r="AL56" i="1"/>
  <c r="AL126" i="1"/>
  <c r="BV166" i="1"/>
  <c r="T42" i="1"/>
  <c r="T122" i="1"/>
  <c r="T132" i="1"/>
  <c r="AL192" i="1"/>
  <c r="BV197" i="1"/>
  <c r="AL90" i="1"/>
  <c r="T71" i="1"/>
  <c r="T121" i="1"/>
  <c r="BV70" i="1"/>
  <c r="AL190" i="1"/>
  <c r="T135" i="1"/>
  <c r="T196" i="1"/>
  <c r="T151" i="1"/>
  <c r="BV146" i="1"/>
  <c r="BV195" i="1"/>
  <c r="AL40" i="1"/>
  <c r="T88" i="1"/>
  <c r="T46" i="1"/>
  <c r="BV194" i="1"/>
  <c r="BV45" i="1"/>
  <c r="BD84" i="1"/>
  <c r="DF42" i="1"/>
  <c r="T83" i="1"/>
  <c r="AL173" i="1"/>
  <c r="T128" i="1"/>
  <c r="T18" i="1"/>
  <c r="DF40" i="1"/>
  <c r="BD67" i="1"/>
  <c r="T172" i="1"/>
  <c r="DF178" i="1"/>
  <c r="T145" i="1"/>
  <c r="CN57" i="1"/>
  <c r="DF132" i="1"/>
  <c r="DF126" i="1"/>
  <c r="DF171" i="1"/>
  <c r="DF89" i="1"/>
  <c r="DF125" i="1"/>
  <c r="DF173" i="1"/>
  <c r="T173" i="1"/>
  <c r="T152" i="1"/>
  <c r="DF133" i="1"/>
  <c r="T176" i="1"/>
  <c r="BV87" i="1"/>
  <c r="CN133" i="1"/>
  <c r="BD151" i="1"/>
  <c r="CN68" i="1"/>
  <c r="BD172" i="1"/>
  <c r="AL72" i="1"/>
  <c r="BD39" i="1"/>
  <c r="AL120" i="1"/>
  <c r="BV170" i="1"/>
  <c r="CN196" i="1"/>
  <c r="DF151" i="1"/>
  <c r="BV162" i="1"/>
  <c r="BD66" i="1"/>
  <c r="BV121" i="1"/>
  <c r="BD192" i="1"/>
  <c r="BV120" i="1"/>
  <c r="DF152" i="1"/>
  <c r="CN135" i="1"/>
  <c r="BD121" i="1"/>
  <c r="AL176" i="1"/>
  <c r="AL175" i="1"/>
  <c r="AL177" i="1"/>
  <c r="CN195" i="1"/>
  <c r="AL42" i="1"/>
  <c r="DF170" i="1"/>
  <c r="T89" i="1"/>
  <c r="T195" i="1"/>
  <c r="DF70" i="1"/>
  <c r="BD170" i="1"/>
  <c r="BD206" i="1"/>
  <c r="BV68" i="1"/>
  <c r="BD74" i="1"/>
  <c r="BV132" i="1"/>
  <c r="AL146" i="1"/>
  <c r="T130" i="1"/>
  <c r="BD179" i="1"/>
  <c r="BV134" i="1"/>
  <c r="BD86" i="1"/>
  <c r="AL191" i="1"/>
  <c r="DF46" i="1"/>
  <c r="BD194" i="1"/>
  <c r="AL44" i="1"/>
  <c r="AL180" i="1"/>
  <c r="CN177" i="1"/>
  <c r="CN172" i="1"/>
  <c r="BV130" i="1"/>
  <c r="CN67" i="1"/>
  <c r="BD145" i="1"/>
  <c r="DF121" i="1"/>
  <c r="DF197" i="1"/>
  <c r="CN42" i="1"/>
  <c r="AL195" i="1"/>
  <c r="BV74" i="1"/>
  <c r="BD41" i="1"/>
  <c r="DF38" i="1"/>
  <c r="T177" i="1"/>
  <c r="CN128" i="1"/>
  <c r="BD146" i="1"/>
  <c r="AL69" i="1"/>
  <c r="AL133" i="1"/>
  <c r="DF166" i="1"/>
  <c r="T166" i="1"/>
  <c r="T193" i="1"/>
  <c r="CN122" i="1"/>
  <c r="BD135" i="1"/>
  <c r="BD56" i="1"/>
  <c r="CN151" i="1"/>
  <c r="BV85" i="1"/>
  <c r="AL178" i="1"/>
  <c r="AL193" i="1"/>
  <c r="DF193" i="1"/>
  <c r="CN86" i="1"/>
  <c r="CN134" i="1"/>
  <c r="BV126" i="1"/>
  <c r="CN45" i="1"/>
  <c r="BV176" i="1"/>
  <c r="BD57" i="1"/>
  <c r="DF162" i="1"/>
  <c r="DF123" i="1"/>
  <c r="CN132" i="1"/>
  <c r="DF128" i="1"/>
  <c r="BD120" i="1"/>
  <c r="DF56" i="1"/>
  <c r="BV71" i="1"/>
  <c r="DF179" i="1"/>
  <c r="BD153" i="1"/>
  <c r="DF90" i="1"/>
  <c r="BD69" i="1"/>
  <c r="DF86" i="1"/>
  <c r="DF68" i="1"/>
  <c r="BV179" i="1"/>
  <c r="AL70" i="1"/>
  <c r="DF153" i="1"/>
  <c r="BD174" i="1"/>
  <c r="CN192" i="1"/>
  <c r="AL194" i="1"/>
  <c r="AL86" i="1"/>
  <c r="AL205" i="1"/>
  <c r="T146" i="1"/>
  <c r="BD133" i="1"/>
  <c r="T56" i="1"/>
  <c r="T74" i="1"/>
  <c r="AL101" i="1"/>
  <c r="BD44" i="1"/>
  <c r="DF84" i="1"/>
  <c r="BD125" i="1"/>
  <c r="CN194" i="1"/>
  <c r="T197" i="1"/>
  <c r="DF194" i="1"/>
  <c r="BV180" i="1"/>
  <c r="BD196" i="1"/>
  <c r="BV90" i="1"/>
  <c r="CN38" i="1"/>
  <c r="DF146" i="1"/>
  <c r="BD85" i="1"/>
  <c r="BV66" i="1"/>
  <c r="BV46" i="1"/>
  <c r="DF74" i="1"/>
  <c r="DF122" i="1"/>
  <c r="DF174" i="1"/>
  <c r="AL71" i="1"/>
  <c r="DF101" i="1"/>
  <c r="BD72" i="1"/>
  <c r="BV151" i="1"/>
  <c r="AL66" i="1"/>
  <c r="BV191" i="1"/>
  <c r="AL153" i="1"/>
  <c r="DF205" i="1"/>
  <c r="BV172" i="1"/>
  <c r="BD191" i="1"/>
  <c r="BD70" i="1"/>
  <c r="BD71" i="1"/>
  <c r="BV152" i="1"/>
  <c r="AL151" i="1"/>
  <c r="CN85" i="1"/>
  <c r="DF196" i="1"/>
  <c r="DF172" i="1"/>
  <c r="DF145" i="1"/>
  <c r="BD87" i="1"/>
  <c r="BD124" i="1"/>
  <c r="BD90" i="1"/>
  <c r="AL152" i="1"/>
  <c r="AL132" i="1"/>
  <c r="CN146" i="1"/>
  <c r="BV67" i="1"/>
  <c r="AL39" i="1"/>
  <c r="DF176" i="1"/>
  <c r="AL134" i="1"/>
  <c r="AL85" i="1"/>
  <c r="T174" i="1"/>
  <c r="CN66" i="1"/>
  <c r="BV128" i="1"/>
  <c r="DF120" i="1"/>
  <c r="AL41" i="1"/>
  <c r="BD176" i="1"/>
  <c r="CN166" i="1"/>
  <c r="BV196" i="1"/>
  <c r="DF206" i="1"/>
  <c r="DF45" i="1"/>
  <c r="DF135" i="1"/>
  <c r="AL18" i="1"/>
  <c r="BV153" i="1"/>
  <c r="BD173" i="1"/>
  <c r="BD195" i="1"/>
  <c r="BD122" i="1"/>
  <c r="CN130" i="1"/>
  <c r="T194" i="1"/>
  <c r="DF72" i="1"/>
  <c r="T84" i="1"/>
  <c r="T120" i="1"/>
  <c r="T38" i="1"/>
  <c r="T123" i="1"/>
  <c r="BD178" i="1"/>
  <c r="BV57" i="1"/>
  <c r="CN197" i="1"/>
  <c r="CN39" i="1"/>
  <c r="CN41" i="1"/>
  <c r="BD126" i="1"/>
  <c r="BV190" i="1"/>
  <c r="DF39" i="1"/>
  <c r="AL145" i="1"/>
  <c r="DF83" i="1"/>
  <c r="DF130" i="1"/>
  <c r="T206" i="1"/>
  <c r="DF124" i="1"/>
  <c r="AL123" i="1"/>
  <c r="BD152" i="1"/>
  <c r="DF175" i="1"/>
  <c r="BD193" i="1"/>
  <c r="T57" i="1"/>
  <c r="BD101" i="1"/>
  <c r="BV145" i="1"/>
  <c r="BV122" i="1"/>
  <c r="DF69" i="1"/>
  <c r="BV44" i="1"/>
  <c r="CN121" i="1"/>
  <c r="AL88" i="1"/>
  <c r="AL128" i="1"/>
  <c r="DF71" i="1"/>
  <c r="BV133" i="1"/>
  <c r="BD134" i="1"/>
  <c r="DF180" i="1"/>
  <c r="BD123" i="1"/>
  <c r="DF88" i="1"/>
  <c r="BD132" i="1"/>
  <c r="T124" i="1"/>
  <c r="BD197" i="1"/>
  <c r="AL68" i="1"/>
  <c r="BV206" i="1"/>
  <c r="AL196" i="1"/>
  <c r="BV40" i="1"/>
  <c r="BV125" i="1"/>
  <c r="T179" i="1"/>
  <c r="BD40" i="1"/>
  <c r="AL45" i="1"/>
  <c r="T180" i="1"/>
  <c r="BV18" i="1"/>
  <c r="BD180" i="1"/>
  <c r="DF66" i="1"/>
  <c r="BD38" i="1"/>
  <c r="DF190" i="1"/>
  <c r="BD171" i="1"/>
  <c r="BD177" i="1"/>
  <c r="CN191" i="1"/>
  <c r="DF87" i="1"/>
  <c r="DF57" i="1"/>
  <c r="DF177" i="1"/>
  <c r="AL206" i="1"/>
  <c r="DF41" i="1"/>
  <c r="DF134" i="1"/>
  <c r="CN72" i="1"/>
  <c r="BD128" i="1"/>
  <c r="BD68" i="1"/>
  <c r="AL84" i="1"/>
  <c r="CN176" i="1"/>
  <c r="AL125" i="1"/>
  <c r="AL87" i="1"/>
  <c r="CN120" i="1"/>
  <c r="BV42" i="1"/>
  <c r="DF18" i="1"/>
  <c r="DF191" i="1"/>
  <c r="AL162" i="1"/>
  <c r="AL172" i="1"/>
  <c r="BV193" i="1"/>
  <c r="BD162" i="1"/>
  <c r="BV69" i="1"/>
  <c r="DF85" i="1"/>
  <c r="BV88" i="1"/>
  <c r="AL166" i="1"/>
  <c r="BD83" i="1"/>
  <c r="BV39" i="1"/>
  <c r="CN193" i="1"/>
  <c r="BV84" i="1"/>
  <c r="T90" i="1"/>
  <c r="DF44" i="1"/>
  <c r="CN162" i="1"/>
  <c r="BD130" i="1"/>
  <c r="T44" i="1"/>
  <c r="CN153" i="1"/>
  <c r="CY21" i="1"/>
  <c r="DE21" i="1" s="1"/>
  <c r="CY200" i="1"/>
  <c r="DD200" i="1" s="1"/>
  <c r="CY161" i="1"/>
  <c r="DE161" i="1" s="1"/>
  <c r="DC198" i="1"/>
  <c r="CY202" i="1"/>
  <c r="DE202" i="1" s="1"/>
  <c r="CY23" i="1"/>
  <c r="DB23" i="1" s="1"/>
  <c r="CY24" i="1"/>
  <c r="DB24" i="1" s="1"/>
  <c r="DC22" i="1"/>
  <c r="DC201" i="1"/>
  <c r="DC199" i="1"/>
  <c r="DC28" i="1"/>
  <c r="T65" i="1"/>
  <c r="T12" i="1"/>
  <c r="T16" i="1"/>
  <c r="CN127" i="1"/>
  <c r="BD200" i="1"/>
  <c r="BD25" i="1"/>
  <c r="CN15" i="1"/>
  <c r="BV26" i="1"/>
  <c r="CN129" i="1"/>
  <c r="CN154" i="1"/>
  <c r="BV17" i="1"/>
  <c r="BD12" i="1"/>
  <c r="CN27" i="1"/>
  <c r="CN65" i="1"/>
  <c r="CN16" i="1"/>
  <c r="T129" i="1"/>
  <c r="CN13" i="1"/>
  <c r="BV28" i="1"/>
  <c r="BV12" i="1"/>
  <c r="BV65" i="1"/>
  <c r="CN204" i="1"/>
  <c r="CN20" i="1"/>
  <c r="BV154" i="1"/>
  <c r="BV22" i="1"/>
  <c r="BV15" i="1"/>
  <c r="T127" i="1"/>
  <c r="BD199" i="1"/>
  <c r="BV199" i="1"/>
  <c r="BV200" i="1"/>
  <c r="CN25" i="1"/>
  <c r="CN12" i="1"/>
  <c r="BV198" i="1"/>
  <c r="CN17" i="1"/>
  <c r="DF12" i="1"/>
  <c r="CN131" i="1"/>
  <c r="BD15" i="1"/>
  <c r="AL17" i="1"/>
  <c r="CN203" i="1"/>
  <c r="DF65" i="1"/>
  <c r="BV204" i="1"/>
  <c r="BV201" i="1"/>
  <c r="BV23" i="1"/>
  <c r="CN14" i="1"/>
  <c r="BD129" i="1"/>
  <c r="BV13" i="1"/>
  <c r="CN26" i="1"/>
  <c r="DF204" i="1"/>
  <c r="DF127" i="1"/>
  <c r="BD20" i="1"/>
  <c r="DB22" i="1"/>
  <c r="DD22" i="1"/>
  <c r="DE22" i="1"/>
  <c r="BD14" i="1"/>
  <c r="DF14" i="1"/>
  <c r="BV20" i="1"/>
  <c r="BD13" i="1"/>
  <c r="BD201" i="1"/>
  <c r="BD65" i="1"/>
  <c r="DF25" i="1"/>
  <c r="DF203" i="1"/>
  <c r="BD22" i="1"/>
  <c r="BV16" i="1"/>
  <c r="BD161" i="1"/>
  <c r="BV203" i="1"/>
  <c r="DE199" i="1"/>
  <c r="DD199" i="1"/>
  <c r="DB199" i="1"/>
  <c r="AL154" i="1"/>
  <c r="BD23" i="1"/>
  <c r="DF13" i="1"/>
  <c r="DB198" i="1"/>
  <c r="DD198" i="1"/>
  <c r="DE198" i="1"/>
  <c r="CL202" i="1"/>
  <c r="CM202" i="1"/>
  <c r="DB201" i="1"/>
  <c r="DD201" i="1"/>
  <c r="DE201" i="1"/>
  <c r="DF131" i="1"/>
  <c r="BD203" i="1"/>
  <c r="BD21" i="1"/>
  <c r="BD154" i="1"/>
  <c r="DF26" i="1"/>
  <c r="BV27" i="1"/>
  <c r="BR202" i="1"/>
  <c r="BT202" i="1"/>
  <c r="BU202" i="1"/>
  <c r="DF20" i="1"/>
  <c r="DF154" i="1"/>
  <c r="BV24" i="1"/>
  <c r="BD28" i="1"/>
  <c r="BD27" i="1"/>
  <c r="DB28" i="1"/>
  <c r="DD28" i="1"/>
  <c r="DE28" i="1"/>
  <c r="BD131" i="1"/>
  <c r="DF17" i="1"/>
  <c r="BV129" i="1"/>
  <c r="BD204" i="1"/>
  <c r="BD26" i="1"/>
  <c r="DF27" i="1"/>
  <c r="BV127" i="1"/>
  <c r="BD198" i="1"/>
  <c r="BV14" i="1"/>
  <c r="AZ202" i="1"/>
  <c r="BB202" i="1"/>
  <c r="BC202" i="1"/>
  <c r="BV161" i="1"/>
  <c r="BD17" i="1"/>
  <c r="DF16" i="1"/>
  <c r="DF129" i="1"/>
  <c r="DF15" i="1"/>
  <c r="BD24" i="1"/>
  <c r="BV131" i="1"/>
  <c r="AL129" i="1"/>
  <c r="AL26" i="1"/>
  <c r="AL131" i="1"/>
  <c r="AL13" i="1"/>
  <c r="AL15" i="1"/>
  <c r="AL16" i="1"/>
  <c r="AL27" i="1"/>
  <c r="T14" i="1"/>
  <c r="AL127" i="1"/>
  <c r="AL204" i="1"/>
  <c r="AL14" i="1"/>
  <c r="AL12" i="1"/>
  <c r="AL25" i="1"/>
  <c r="AL65" i="1"/>
  <c r="T13" i="1"/>
  <c r="T25" i="1"/>
  <c r="T204" i="1"/>
  <c r="T17" i="1"/>
  <c r="T20" i="1"/>
  <c r="T154" i="1"/>
  <c r="T27" i="1"/>
  <c r="T26" i="1"/>
  <c r="T15" i="1"/>
  <c r="T131" i="1"/>
  <c r="P24" i="1"/>
  <c r="R24" i="1"/>
  <c r="AH199" i="1"/>
  <c r="AJ199" i="1"/>
  <c r="AK199" i="1"/>
  <c r="AJ28" i="1"/>
  <c r="AH28" i="1"/>
  <c r="AK28" i="1"/>
  <c r="AH200" i="1"/>
  <c r="AK200" i="1"/>
  <c r="AJ200" i="1"/>
  <c r="AJ161" i="1"/>
  <c r="AK161" i="1"/>
  <c r="AH161" i="1"/>
  <c r="AH202" i="1"/>
  <c r="AK202" i="1"/>
  <c r="AJ202" i="1"/>
  <c r="AK22" i="1"/>
  <c r="AH22" i="1"/>
  <c r="AJ22" i="1"/>
  <c r="AH24" i="1"/>
  <c r="AK24" i="1"/>
  <c r="AJ24" i="1"/>
  <c r="AH21" i="1"/>
  <c r="AK21" i="1"/>
  <c r="AJ21" i="1"/>
  <c r="AH201" i="1"/>
  <c r="AJ201" i="1"/>
  <c r="AK201" i="1"/>
  <c r="P22" i="1"/>
  <c r="R22" i="1"/>
  <c r="S22" i="1"/>
  <c r="S28" i="1"/>
  <c r="P28" i="1"/>
  <c r="R28" i="1"/>
  <c r="S161" i="1"/>
  <c r="P161" i="1"/>
  <c r="R161" i="1"/>
  <c r="S200" i="1"/>
  <c r="P200" i="1"/>
  <c r="R200" i="1"/>
  <c r="P199" i="1"/>
  <c r="R199" i="1"/>
  <c r="S199" i="1"/>
  <c r="S21" i="1"/>
  <c r="P21" i="1"/>
  <c r="R21" i="1"/>
  <c r="P202" i="1"/>
  <c r="R202" i="1"/>
  <c r="S202" i="1"/>
  <c r="S201" i="1"/>
  <c r="R201" i="1"/>
  <c r="P201" i="1"/>
  <c r="P23" i="1"/>
  <c r="R23" i="1"/>
  <c r="S23" i="1"/>
  <c r="CN200" i="1"/>
  <c r="CN199" i="1"/>
  <c r="CN201" i="1"/>
  <c r="CN23" i="1"/>
  <c r="CN198" i="1"/>
  <c r="CN22" i="1"/>
  <c r="AH198" i="1"/>
  <c r="AJ198" i="1"/>
  <c r="AK198" i="1"/>
  <c r="CN21" i="1"/>
  <c r="AH23" i="1"/>
  <c r="AJ23" i="1"/>
  <c r="AK23" i="1"/>
  <c r="CN24" i="1"/>
  <c r="CN28" i="1"/>
  <c r="P198" i="1"/>
  <c r="R198" i="1"/>
  <c r="S198" i="1"/>
  <c r="CN161" i="1"/>
  <c r="DD21" i="1" l="1"/>
  <c r="DB21" i="1"/>
  <c r="DD23" i="1"/>
  <c r="DB200" i="1"/>
  <c r="DE200" i="1"/>
  <c r="DB202" i="1"/>
  <c r="DD202" i="1"/>
  <c r="DB161" i="1"/>
  <c r="DD161" i="1"/>
  <c r="DE23" i="1"/>
  <c r="DE24" i="1"/>
  <c r="DD24" i="1"/>
  <c r="DF28" i="1"/>
  <c r="DF22" i="1"/>
  <c r="BD202" i="1"/>
  <c r="BV202" i="1"/>
  <c r="DF198" i="1"/>
  <c r="DF199" i="1"/>
  <c r="CN202" i="1"/>
  <c r="DF201" i="1"/>
  <c r="T24" i="1"/>
  <c r="AL21" i="1"/>
  <c r="AL199" i="1"/>
  <c r="AL23" i="1"/>
  <c r="AL22" i="1"/>
  <c r="AL161" i="1"/>
  <c r="AL202" i="1"/>
  <c r="AL201" i="1"/>
  <c r="AL28" i="1"/>
  <c r="AL24" i="1"/>
  <c r="AL200" i="1"/>
  <c r="AL198" i="1"/>
  <c r="T161" i="1"/>
  <c r="T202" i="1"/>
  <c r="T21" i="1"/>
  <c r="T28" i="1"/>
  <c r="T23" i="1"/>
  <c r="T200" i="1"/>
  <c r="T201" i="1"/>
  <c r="T199" i="1"/>
  <c r="T22" i="1"/>
  <c r="T198" i="1"/>
  <c r="DF21" i="1" l="1"/>
  <c r="DF23" i="1"/>
  <c r="DF200" i="1"/>
  <c r="DF202" i="1"/>
  <c r="DF161" i="1"/>
  <c r="DF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1C2B66-CA0C-43F8-B326-23057DFD1590}" keepAlive="1" name="Query - Table5" description="Connection to the 'Table5' query in the workbook." type="5" refreshedVersion="8" background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<sst xmlns="http://schemas.openxmlformats.org/spreadsheetml/2006/main" count="3130" uniqueCount="345">
  <si>
    <t>Diff</t>
  </si>
  <si>
    <t>Stars</t>
  </si>
  <si>
    <t>DIFF</t>
  </si>
  <si>
    <t>Percent Stars</t>
  </si>
  <si>
    <t>Last 10 Stars</t>
  </si>
  <si>
    <t>Stars Difference</t>
  </si>
  <si>
    <t>Last 10 STL</t>
  </si>
  <si>
    <t>Stars Diff</t>
  </si>
  <si>
    <t>L10 Stars</t>
  </si>
  <si>
    <t>% Stars</t>
  </si>
  <si>
    <t>% O/U last 10 3PM</t>
  </si>
  <si>
    <t>% O/U last 10 STL</t>
  </si>
  <si>
    <t>Team</t>
  </si>
  <si>
    <t>Batter</t>
  </si>
  <si>
    <t>Predicted AVG R</t>
  </si>
  <si>
    <t>Predicted R MAX</t>
  </si>
  <si>
    <t>Predicted R MIN</t>
  </si>
  <si>
    <t>Runs Scored DK</t>
  </si>
  <si>
    <t>Runs Scored BetRivers</t>
  </si>
  <si>
    <t>Runs Scored FD</t>
  </si>
  <si>
    <t>Predicted AVG H</t>
  </si>
  <si>
    <t>Predicted H MAX</t>
  </si>
  <si>
    <t>Predicted H MIN</t>
  </si>
  <si>
    <t>Predicted AVG HR</t>
  </si>
  <si>
    <t>Predicted HR MAX</t>
  </si>
  <si>
    <t>Predicted HR MIN</t>
  </si>
  <si>
    <t>Predicted AVG RBI</t>
  </si>
  <si>
    <t>Predicted RBI MAX</t>
  </si>
  <si>
    <t>Predicted RBI MIN</t>
  </si>
  <si>
    <t xml:space="preserve"> Predicted AVG SB</t>
  </si>
  <si>
    <t>Predicted SB MAX</t>
  </si>
  <si>
    <t>Predicted SB MIN</t>
  </si>
  <si>
    <t>Predicted AVG TB</t>
  </si>
  <si>
    <t>Predicted TB MAX</t>
  </si>
  <si>
    <t>Predicted TB MIN</t>
  </si>
  <si>
    <t>LINE USED R</t>
  </si>
  <si>
    <t>R Last 10 AVG</t>
  </si>
  <si>
    <t>Hits FD</t>
  </si>
  <si>
    <t>LINE USED Hits</t>
  </si>
  <si>
    <t>HR FD</t>
  </si>
  <si>
    <t>LINE USED HR</t>
  </si>
  <si>
    <t>RBI FD</t>
  </si>
  <si>
    <t>LINE USED RBI</t>
  </si>
  <si>
    <t>Last 10 RBI</t>
  </si>
  <si>
    <t>SB FD</t>
  </si>
  <si>
    <t>LINE USED SB</t>
  </si>
  <si>
    <t>TB FD</t>
  </si>
  <si>
    <t>LINE USED TB</t>
  </si>
  <si>
    <t>Hits Last 10</t>
  </si>
  <si>
    <t>HR Last 10</t>
  </si>
  <si>
    <t>R</t>
  </si>
  <si>
    <t>H</t>
  </si>
  <si>
    <t>% O/U last 10 Hits</t>
  </si>
  <si>
    <t>HR</t>
  </si>
  <si>
    <t>% O/U last 10 HR</t>
  </si>
  <si>
    <t>RBI</t>
  </si>
  <si>
    <t>SB</t>
  </si>
  <si>
    <t>TB</t>
  </si>
  <si>
    <t>###</t>
  </si>
  <si>
    <t>Pick Runs</t>
  </si>
  <si>
    <t>Final Stars Runs</t>
  </si>
  <si>
    <t>Pick Hits</t>
  </si>
  <si>
    <t>Final Stars Hits</t>
  </si>
  <si>
    <t>Pick HR</t>
  </si>
  <si>
    <t>Final Stars HR</t>
  </si>
  <si>
    <t>Pick RBI</t>
  </si>
  <si>
    <t>Final Stars RBI</t>
  </si>
  <si>
    <t>Pick SB</t>
  </si>
  <si>
    <t>Final Stars SB</t>
  </si>
  <si>
    <t>Pick TB</t>
  </si>
  <si>
    <t>Final Stars TB</t>
  </si>
  <si>
    <t>Last 10 TB</t>
  </si>
  <si>
    <t>% O/U last 10 TB</t>
  </si>
  <si>
    <t>HR Blank</t>
  </si>
  <si>
    <t>RBI Blank</t>
  </si>
  <si>
    <t>1+ RBI</t>
  </si>
  <si>
    <t>SB Blank</t>
  </si>
  <si>
    <t>1+ SB</t>
  </si>
  <si>
    <t>1.5+ Ratio O/U Last 10</t>
  </si>
  <si>
    <t>1+ Hit</t>
  </si>
  <si>
    <t>2+ Hits</t>
  </si>
  <si>
    <t>1+ HR</t>
  </si>
  <si>
    <t>LAA</t>
  </si>
  <si>
    <t>Adam Duvall</t>
  </si>
  <si>
    <t>ATL</t>
  </si>
  <si>
    <t>Austin Riley</t>
  </si>
  <si>
    <t>Jarred Kelenic</t>
  </si>
  <si>
    <t>Marcell Ozuna</t>
  </si>
  <si>
    <t>Matt Olson</t>
  </si>
  <si>
    <t>Orlando Arcia</t>
  </si>
  <si>
    <t>Ozzie Albies</t>
  </si>
  <si>
    <t>Ceddanne Rafaela</t>
  </si>
  <si>
    <t>BOS</t>
  </si>
  <si>
    <t>PHI</t>
  </si>
  <si>
    <t>Connor Wong</t>
  </si>
  <si>
    <t>Jarren Duran</t>
  </si>
  <si>
    <t>Rafael Devers</t>
  </si>
  <si>
    <t>Tyler O'Neill</t>
  </si>
  <si>
    <t>Christopher Morel</t>
  </si>
  <si>
    <t>CHC</t>
  </si>
  <si>
    <t>Cody Bellinger</t>
  </si>
  <si>
    <t>Dansby Swanson</t>
  </si>
  <si>
    <t>Ian Happ</t>
  </si>
  <si>
    <t>Seiya Suzuki</t>
  </si>
  <si>
    <t>DET</t>
  </si>
  <si>
    <t>Gio Urshela</t>
  </si>
  <si>
    <t>Mark Canha</t>
  </si>
  <si>
    <t>Matt Vierling</t>
  </si>
  <si>
    <t>Riley Greene</t>
  </si>
  <si>
    <t>Jo Adell</t>
  </si>
  <si>
    <t>Logan O'Hoppe</t>
  </si>
  <si>
    <t>Nolan Schanuel</t>
  </si>
  <si>
    <t>Taylor Ward</t>
  </si>
  <si>
    <t>Zach Neto</t>
  </si>
  <si>
    <t>Andy Pages</t>
  </si>
  <si>
    <t>LAD</t>
  </si>
  <si>
    <t>TEX</t>
  </si>
  <si>
    <t>Freddie Freeman</t>
  </si>
  <si>
    <t>Shohei Ohtani</t>
  </si>
  <si>
    <t>Teoscar Hernandez</t>
  </si>
  <si>
    <t>Will Smith</t>
  </si>
  <si>
    <t>Bryan De La Cruz</t>
  </si>
  <si>
    <t>MIA</t>
  </si>
  <si>
    <t>Jake Burger</t>
  </si>
  <si>
    <t>Jazz Chisholm</t>
  </si>
  <si>
    <t>Josh Bell</t>
  </si>
  <si>
    <t>Tim Anderson</t>
  </si>
  <si>
    <t>Brandon Nimmo</t>
  </si>
  <si>
    <t>NYM</t>
  </si>
  <si>
    <t>Francisco Lindor</t>
  </si>
  <si>
    <t>J.D. Martinez</t>
  </si>
  <si>
    <t>Mark Vientos</t>
  </si>
  <si>
    <t>Pete Alonso</t>
  </si>
  <si>
    <t>Starling Marte</t>
  </si>
  <si>
    <t>Alec Bohm</t>
  </si>
  <si>
    <t>Bryce Harper</t>
  </si>
  <si>
    <t>Bryson Stott</t>
  </si>
  <si>
    <t>David Dahl</t>
  </si>
  <si>
    <t>Kyle Schwarber</t>
  </si>
  <si>
    <t>Nick Castellanos</t>
  </si>
  <si>
    <t>Andrew McCutchen</t>
  </si>
  <si>
    <t>PIT</t>
  </si>
  <si>
    <t>Bryan Reynolds</t>
  </si>
  <si>
    <t>Ke'Bryan Hayes</t>
  </si>
  <si>
    <t>Nick Gonzales</t>
  </si>
  <si>
    <t>Alec Burleson</t>
  </si>
  <si>
    <t>STL</t>
  </si>
  <si>
    <t>Brendan Donovan</t>
  </si>
  <si>
    <t>Masyn Winn</t>
  </si>
  <si>
    <t>Nolan Arenado</t>
  </si>
  <si>
    <t>Nolan Gorman</t>
  </si>
  <si>
    <t>Paul Goldschmidt</t>
  </si>
  <si>
    <t>Adolis Garcia</t>
  </si>
  <si>
    <t>Corey Seager</t>
  </si>
  <si>
    <t>Leody Taveras</t>
  </si>
  <si>
    <t>Marcus Semien</t>
  </si>
  <si>
    <t>Wyatt Langford</t>
  </si>
  <si>
    <t>Nathaniel Lowe</t>
  </si>
  <si>
    <t>Nico Hoerner</t>
  </si>
  <si>
    <t>Willie Calhoun</t>
  </si>
  <si>
    <t>Jeff McNeil</t>
  </si>
  <si>
    <t>Total Bases DK</t>
  </si>
  <si>
    <t>Total Bases MGM</t>
  </si>
  <si>
    <t>Total Bases BetRivers</t>
  </si>
  <si>
    <t>% O/U last 10 R</t>
  </si>
  <si>
    <t>Ezequiel Duran</t>
  </si>
  <si>
    <t>Yasmani Grandal</t>
  </si>
  <si>
    <t>Masataka Yoshida</t>
  </si>
  <si>
    <t>Francisco Alvarez</t>
  </si>
  <si>
    <t>Adael Amador</t>
  </si>
  <si>
    <t>COL</t>
  </si>
  <si>
    <t>Brenton Doyle</t>
  </si>
  <si>
    <t>Ezequiel Tovar</t>
  </si>
  <si>
    <t>Michael Toglia</t>
  </si>
  <si>
    <t>Ryan McMahon</t>
  </si>
  <si>
    <t>Sean Murphy</t>
  </si>
  <si>
    <t>TOR</t>
  </si>
  <si>
    <t>Daulton Varsho</t>
  </si>
  <si>
    <t>George Springer</t>
  </si>
  <si>
    <t>Isiah Kiner-Falefa</t>
  </si>
  <si>
    <t>Wenceel Perez</t>
  </si>
  <si>
    <t>Pete Crow-Armstrong</t>
  </si>
  <si>
    <t>@COL</t>
  </si>
  <si>
    <t>@TOR</t>
  </si>
  <si>
    <t>Blake Perkins</t>
  </si>
  <si>
    <t>MIL</t>
  </si>
  <si>
    <t>CIN</t>
  </si>
  <si>
    <t>Brice Turang</t>
  </si>
  <si>
    <t>Christian Yelich</t>
  </si>
  <si>
    <t>Jackson Chourio</t>
  </si>
  <si>
    <t>Rhys Hoskins</t>
  </si>
  <si>
    <t>Willy Adames</t>
  </si>
  <si>
    <t>Miguel Rojas</t>
  </si>
  <si>
    <t>Elly De La Cruz</t>
  </si>
  <si>
    <t>Jake Fraley</t>
  </si>
  <si>
    <t>Jeimer Candelario</t>
  </si>
  <si>
    <t>Jonathan India</t>
  </si>
  <si>
    <t>Spencer Steer</t>
  </si>
  <si>
    <t>Tyler Stephenson</t>
  </si>
  <si>
    <t>Will Benson</t>
  </si>
  <si>
    <t>SD</t>
  </si>
  <si>
    <t>Harrison Bader</t>
  </si>
  <si>
    <t>Jacob Stallings</t>
  </si>
  <si>
    <t>Nolan Jones</t>
  </si>
  <si>
    <t>Kevin Kiermaier</t>
  </si>
  <si>
    <t>Spencer Horwitz</t>
  </si>
  <si>
    <t>Andrew Knizner</t>
  </si>
  <si>
    <t>@ATL</t>
  </si>
  <si>
    <t>Brandon Marsh</t>
  </si>
  <si>
    <t>Trea Turner</t>
  </si>
  <si>
    <t>@MIA</t>
  </si>
  <si>
    <t>SF</t>
  </si>
  <si>
    <t>Michael Taylor</t>
  </si>
  <si>
    <t>@LAA</t>
  </si>
  <si>
    <t>Joey Ortiz</t>
  </si>
  <si>
    <t>Jason Heyward</t>
  </si>
  <si>
    <t>@PIT</t>
  </si>
  <si>
    <t>Rob Refsnyder</t>
  </si>
  <si>
    <t>@TEX</t>
  </si>
  <si>
    <t>Jesus Sanchez</t>
  </si>
  <si>
    <t>Nick Gordon</t>
  </si>
  <si>
    <t>Otto Lopez</t>
  </si>
  <si>
    <t>Opp</t>
  </si>
  <si>
    <t>Aaron Judge</t>
  </si>
  <si>
    <t>NYY</t>
  </si>
  <si>
    <t>BAL</t>
  </si>
  <si>
    <t>Alex Verdugo</t>
  </si>
  <si>
    <t>Anthony Volpe</t>
  </si>
  <si>
    <t>Austin Wells</t>
  </si>
  <si>
    <t>DJ LeMahieu</t>
  </si>
  <si>
    <t>Giancarlo Stanton</t>
  </si>
  <si>
    <t>Gleyber Torres</t>
  </si>
  <si>
    <t>Juan Soto</t>
  </si>
  <si>
    <t>Oswaldo Cabrera</t>
  </si>
  <si>
    <t>Abraham Toro</t>
  </si>
  <si>
    <t>OAK</t>
  </si>
  <si>
    <t>KC</t>
  </si>
  <si>
    <t>Brent Rooker</t>
  </si>
  <si>
    <t>JJ Bleday</t>
  </si>
  <si>
    <t>Max Schuemann</t>
  </si>
  <si>
    <t>Miguel Andujar</t>
  </si>
  <si>
    <t>Seth Brown</t>
  </si>
  <si>
    <t>Shea Langeliers</t>
  </si>
  <si>
    <t>Tyler Soderstrom</t>
  </si>
  <si>
    <t>Zack Gelof</t>
  </si>
  <si>
    <t>Charlie Blackmon</t>
  </si>
  <si>
    <t>Jake Cave</t>
  </si>
  <si>
    <t>Forrest Wall</t>
  </si>
  <si>
    <t>Alejandro Kirk</t>
  </si>
  <si>
    <t>Bo Bichette</t>
  </si>
  <si>
    <t>Davis Schneider</t>
  </si>
  <si>
    <t>Adley Rutschman</t>
  </si>
  <si>
    <t>@NYY</t>
  </si>
  <si>
    <t>Anthony Santander</t>
  </si>
  <si>
    <t>Austin Hays</t>
  </si>
  <si>
    <t>Cedric Mullins</t>
  </si>
  <si>
    <t>Gunnar Henderson</t>
  </si>
  <si>
    <t>James McCann</t>
  </si>
  <si>
    <t>Jordan Westburg</t>
  </si>
  <si>
    <t>Jorge Mateo</t>
  </si>
  <si>
    <t>Ryan Mountcastle</t>
  </si>
  <si>
    <t>Travis Jankowski</t>
  </si>
  <si>
    <t>Akil Baddoo</t>
  </si>
  <si>
    <t>Carson Kelly</t>
  </si>
  <si>
    <t>Colt Keith</t>
  </si>
  <si>
    <t>Zach McKinstry</t>
  </si>
  <si>
    <t>Garrett Stubbs</t>
  </si>
  <si>
    <t>Matt Carpenter</t>
  </si>
  <si>
    <t>Pedro Pages</t>
  </si>
  <si>
    <t>Alex Bregman</t>
  </si>
  <si>
    <t>HOU</t>
  </si>
  <si>
    <t>@CWS</t>
  </si>
  <si>
    <t>Chas McCormick</t>
  </si>
  <si>
    <t>Jake Meyers</t>
  </si>
  <si>
    <t>Jeremy Pena</t>
  </si>
  <si>
    <t>Jon Singleton</t>
  </si>
  <si>
    <t>Jose Altuve</t>
  </si>
  <si>
    <t>Trey Cabbage</t>
  </si>
  <si>
    <t>Yainer Diaz</t>
  </si>
  <si>
    <t>Yordan Alvarez</t>
  </si>
  <si>
    <t>Byron Buxton</t>
  </si>
  <si>
    <t>MIN</t>
  </si>
  <si>
    <t>Carlos Correa</t>
  </si>
  <si>
    <t>Carlos Santana</t>
  </si>
  <si>
    <t>Jose Miranda</t>
  </si>
  <si>
    <t>Max Kepler</t>
  </si>
  <si>
    <t>Royce Lewis</t>
  </si>
  <si>
    <t>Ryan Jeffers</t>
  </si>
  <si>
    <t>Trevor Larnach</t>
  </si>
  <si>
    <t>Willi Castro</t>
  </si>
  <si>
    <t>Michael Busch</t>
  </si>
  <si>
    <t>Yan Gomes</t>
  </si>
  <si>
    <t>Connor Joe</t>
  </si>
  <si>
    <t>Edward Olivares</t>
  </si>
  <si>
    <t>Jared Triolo</t>
  </si>
  <si>
    <t>Andres Gimenez</t>
  </si>
  <si>
    <t>CLE</t>
  </si>
  <si>
    <t>SEA</t>
  </si>
  <si>
    <t>Bo Naylor</t>
  </si>
  <si>
    <t>Brayan Rocchio</t>
  </si>
  <si>
    <t>Daniel Schneemann</t>
  </si>
  <si>
    <t>David Fry</t>
  </si>
  <si>
    <t>Jose Ramirez</t>
  </si>
  <si>
    <t>Josh Naylor</t>
  </si>
  <si>
    <t>Steven Kwan</t>
  </si>
  <si>
    <t>Will Brennan</t>
  </si>
  <si>
    <t>Jake Bauers</t>
  </si>
  <si>
    <t>William Contreras</t>
  </si>
  <si>
    <t>Chris Taylor</t>
  </si>
  <si>
    <t>Nick Martini</t>
  </si>
  <si>
    <t>Stuart Fairchild</t>
  </si>
  <si>
    <t>Christian Walker</t>
  </si>
  <si>
    <t>ARI</t>
  </si>
  <si>
    <t>@WSH</t>
  </si>
  <si>
    <t>Corbin Carroll</t>
  </si>
  <si>
    <t>Eugenio Suarez</t>
  </si>
  <si>
    <t>Gabriel Moreno</t>
  </si>
  <si>
    <t>Geraldo Perdomo</t>
  </si>
  <si>
    <t>Jake McCarthy</t>
  </si>
  <si>
    <t>Joc Pederson</t>
  </si>
  <si>
    <t>Ketel Marte</t>
  </si>
  <si>
    <t>Lourdes Gurriel</t>
  </si>
  <si>
    <t>Dominic Smith</t>
  </si>
  <si>
    <t>Enmanuel Valdez</t>
  </si>
  <si>
    <t>Brandon Drury</t>
  </si>
  <si>
    <t>Kevin Pillar</t>
  </si>
  <si>
    <t>Luis Rengifo</t>
  </si>
  <si>
    <t>Christian Bethancourt</t>
  </si>
  <si>
    <t>Cal Raleigh</t>
  </si>
  <si>
    <t>@CLE</t>
  </si>
  <si>
    <t>Dominic Canzone</t>
  </si>
  <si>
    <t>Dylan Moore</t>
  </si>
  <si>
    <t>J.P. Crawford</t>
  </si>
  <si>
    <t>Josh Rojas</t>
  </si>
  <si>
    <t>Julio Rodriguez</t>
  </si>
  <si>
    <t>Luke Raley</t>
  </si>
  <si>
    <t>Mitch Haniger</t>
  </si>
  <si>
    <t>Tyler Locklear</t>
  </si>
  <si>
    <t>Runs Scored MGM</t>
  </si>
  <si>
    <t>Over</t>
  </si>
  <si>
    <t>% Over last 10 Hits</t>
  </si>
  <si>
    <t>1.5+ Hit Ratio Last 10</t>
  </si>
  <si>
    <t>% Over last 10 R</t>
  </si>
  <si>
    <t>% Over last 10 3PM</t>
  </si>
  <si>
    <t>% Over last 10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</si>
</sst>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21212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2" fontId="0" fillId="2" borderId="0" xfId="0" applyNumberFormat="1" applyFill="1" applyAlignment="1">
      <alignment horizontal="left" vertical="center"/>
    </xf>
    <xf numFmtId="0" fontId="3" fillId="0" borderId="1" xfId="0" applyFont="1" applyFill="1" applyBorder="1" applyAlignment="1">
      <alignment horizontal="center" vertical="top"/>
    </xf>
    <xf numFmtId="2" fontId="1" fillId="0" borderId="0" xfId="0" applyNumberFormat="1" applyFont="1" applyFill="1" applyAlignment="1">
      <alignment horizontal="left" vertical="center"/>
    </xf>
    <xf numFmtId="2" fontId="2" fillId="0" borderId="0" xfId="0" applyNumberFormat="1" applyFont="1" applyFill="1" applyAlignment="1">
      <alignment horizontal="left" vertical="center"/>
    </xf>
    <xf numFmtId="2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2" fontId="0" fillId="0" borderId="0" xfId="0" applyNumberFormat="1" applyFill="1" applyAlignment="1">
      <alignment horizontal="left" vertical="center"/>
    </xf>
    <xf numFmtId="0" fontId="0" fillId="3" borderId="0" xfId="0" applyFill="1"/>
    <xf numFmtId="2" fontId="0" fillId="3" borderId="0" xfId="0" applyNumberFormat="1" applyFill="1" applyAlignment="1">
      <alignment horizontal="left" vertical="center"/>
    </xf>
    <xf numFmtId="0" fontId="3" fillId="4" borderId="1" xfId="0" applyFont="1" applyFill="1" applyBorder="1" applyAlignment="1">
      <alignment horizontal="center" vertical="top"/>
    </xf>
    <xf numFmtId="2" fontId="1" fillId="4" borderId="0" xfId="0" applyNumberFormat="1" applyFont="1" applyFill="1" applyAlignment="1">
      <alignment horizontal="left" vertical="center"/>
    </xf>
    <xf numFmtId="2" fontId="2" fillId="4" borderId="0" xfId="0" applyNumberFormat="1" applyFont="1" applyFill="1" applyAlignment="1">
      <alignment horizontal="left" vertical="center"/>
    </xf>
    <xf numFmtId="2" fontId="1" fillId="4" borderId="1" xfId="0" applyNumberFormat="1" applyFont="1" applyFill="1" applyBorder="1" applyAlignment="1">
      <alignment horizontal="left" vertical="center"/>
    </xf>
    <xf numFmtId="0" fontId="0" fillId="4" borderId="0" xfId="0" applyFill="1"/>
    <xf numFmtId="2" fontId="0" fillId="4" borderId="0" xfId="0" applyNumberFormat="1" applyFill="1" applyAlignment="1">
      <alignment horizontal="left" vertical="center"/>
    </xf>
    <xf numFmtId="0" fontId="1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238"/>
  <sheetViews>
    <sheetView zoomScale="90" zoomScaleNormal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T14" sqref="CT14"/>
    </sheetView>
  </sheetViews>
  <sheetFormatPr defaultRowHeight="14.4" x14ac:dyDescent="0.3"/>
  <cols>
    <col min="1" max="10" width="8.88671875" style="8"/>
    <col min="11" max="11" width="11.33203125" style="8" bestFit="1" customWidth="1"/>
    <col min="12" max="12" width="6.33203125" style="8" bestFit="1" customWidth="1"/>
    <col min="13" max="13" width="11.21875" style="8" bestFit="1" customWidth="1"/>
    <col min="14" max="14" width="14.6640625" style="8" bestFit="1" customWidth="1"/>
    <col min="15" max="15" width="18.21875" style="8" bestFit="1" customWidth="1"/>
    <col min="16" max="16" width="7.33203125" style="8" bestFit="1" customWidth="1"/>
    <col min="17" max="17" width="11" style="8" bestFit="1" customWidth="1"/>
    <col min="18" max="18" width="10.6640625" style="8" bestFit="1" customWidth="1"/>
    <col min="19" max="19" width="9.33203125" style="8" bestFit="1" customWidth="1"/>
    <col min="20" max="20" width="16.6640625" style="8" bestFit="1" customWidth="1"/>
    <col min="21" max="21" width="6.5546875" style="8" bestFit="1" customWidth="1"/>
    <col min="22" max="24" width="8.88671875" style="8"/>
    <col min="25" max="25" width="11.5546875" style="8" bestFit="1" customWidth="1"/>
    <col min="26" max="27" width="8.88671875" style="8"/>
    <col min="28" max="28" width="17.44140625" style="8" bestFit="1" customWidth="1"/>
    <col min="29" max="29" width="15.77734375" style="8" bestFit="1" customWidth="1"/>
    <col min="30" max="30" width="6.33203125" style="8" bestFit="1" customWidth="1"/>
    <col min="31" max="31" width="10.44140625" style="8" bestFit="1" customWidth="1"/>
    <col min="32" max="32" width="12.6640625" style="8" bestFit="1" customWidth="1"/>
    <col min="33" max="33" width="18.44140625" style="8" bestFit="1" customWidth="1"/>
    <col min="34" max="34" width="7.33203125" style="8" bestFit="1" customWidth="1"/>
    <col min="35" max="35" width="17.109375" style="8" bestFit="1" customWidth="1"/>
    <col min="36" max="36" width="13.5546875" style="8" bestFit="1" customWidth="1"/>
    <col min="37" max="37" width="14.44140625" style="8" bestFit="1" customWidth="1"/>
    <col min="38" max="38" width="15.77734375" style="8" bestFit="1" customWidth="1"/>
    <col min="39" max="39" width="4.44140625" style="8" bestFit="1" customWidth="1"/>
    <col min="40" max="42" width="8.88671875" style="8"/>
    <col min="43" max="43" width="10.5546875" style="8" bestFit="1" customWidth="1"/>
    <col min="44" max="44" width="10.44140625" style="8" bestFit="1" customWidth="1"/>
    <col min="45" max="45" width="8.88671875" style="8"/>
    <col min="46" max="46" width="16.33203125" style="8" bestFit="1" customWidth="1"/>
    <col min="47" max="47" width="14.77734375" style="8" bestFit="1" customWidth="1"/>
    <col min="48" max="48" width="6.33203125" style="8" bestFit="1" customWidth="1"/>
    <col min="49" max="49" width="9.44140625" style="8" bestFit="1" customWidth="1"/>
    <col min="50" max="50" width="11.77734375" style="8" bestFit="1" customWidth="1"/>
    <col min="51" max="51" width="17.44140625" style="8" bestFit="1" customWidth="1"/>
    <col min="52" max="52" width="7.33203125" style="8" bestFit="1" customWidth="1"/>
    <col min="53" max="53" width="17.109375" style="8" bestFit="1" customWidth="1"/>
    <col min="54" max="54" width="13.5546875" style="8" bestFit="1" customWidth="1"/>
    <col min="55" max="55" width="14.44140625" style="8" bestFit="1" customWidth="1"/>
    <col min="56" max="56" width="14.6640625" style="8" bestFit="1" customWidth="1"/>
    <col min="57" max="57" width="5.5546875" style="8" bestFit="1" customWidth="1"/>
    <col min="58" max="60" width="8.88671875" style="8"/>
    <col min="61" max="61" width="11" style="8" bestFit="1" customWidth="1"/>
    <col min="62" max="62" width="10.77734375" style="8" bestFit="1" customWidth="1"/>
    <col min="63" max="63" width="8.88671875" style="8"/>
    <col min="64" max="64" width="16.77734375" style="8" bestFit="1" customWidth="1"/>
    <col min="65" max="65" width="15.33203125" style="8" bestFit="1" customWidth="1"/>
    <col min="66" max="66" width="6.33203125" style="8" bestFit="1" customWidth="1"/>
    <col min="67" max="67" width="9.88671875" style="8" bestFit="1" customWidth="1"/>
    <col min="68" max="68" width="12.21875" style="8" bestFit="1" customWidth="1"/>
    <col min="69" max="69" width="19.109375" style="8" bestFit="1" customWidth="1"/>
    <col min="70" max="70" width="7.33203125" style="8" bestFit="1" customWidth="1"/>
    <col min="71" max="71" width="17.109375" style="8" bestFit="1" customWidth="1"/>
    <col min="72" max="72" width="13.5546875" style="8" bestFit="1" customWidth="1"/>
    <col min="73" max="73" width="14.44140625" style="8" bestFit="1" customWidth="1"/>
    <col min="74" max="74" width="15.21875" style="8" bestFit="1" customWidth="1"/>
    <col min="75" max="75" width="6" style="8" bestFit="1" customWidth="1"/>
    <col min="76" max="78" width="8.88671875" style="8"/>
    <col min="79" max="79" width="10.33203125" style="8" bestFit="1" customWidth="1"/>
    <col min="80" max="80" width="10.109375" style="8" bestFit="1" customWidth="1"/>
    <col min="81" max="81" width="8.88671875" style="8"/>
    <col min="82" max="82" width="16.109375" style="8" bestFit="1" customWidth="1"/>
    <col min="83" max="83" width="14.5546875" style="8" bestFit="1" customWidth="1"/>
    <col min="84" max="84" width="6.88671875" style="8" bestFit="1" customWidth="1"/>
    <col min="85" max="85" width="9.21875" style="8" bestFit="1" customWidth="1"/>
    <col min="86" max="86" width="12.33203125" style="8" bestFit="1" customWidth="1"/>
    <col min="87" max="87" width="17.88671875" style="8" bestFit="1" customWidth="1"/>
    <col min="88" max="88" width="7.33203125" style="8" bestFit="1" customWidth="1"/>
    <col min="89" max="89" width="17.109375" style="8" bestFit="1" customWidth="1"/>
    <col min="90" max="90" width="13.5546875" style="8" bestFit="1" customWidth="1"/>
    <col min="91" max="92" width="14.44140625" style="8" bestFit="1" customWidth="1"/>
    <col min="93" max="93" width="5.33203125" style="8" bestFit="1" customWidth="1"/>
    <col min="94" max="97" width="8.88671875" style="8"/>
    <col min="98" max="98" width="14" style="8" bestFit="1" customWidth="1"/>
    <col min="99" max="100" width="8.88671875" style="8"/>
    <col min="101" max="101" width="14.5546875" style="8" bestFit="1" customWidth="1"/>
    <col min="102" max="102" width="6.88671875" style="8" bestFit="1" customWidth="1"/>
    <col min="103" max="103" width="9.21875" style="8" bestFit="1" customWidth="1"/>
    <col min="104" max="104" width="12.33203125" style="8" bestFit="1" customWidth="1"/>
    <col min="105" max="105" width="18.21875" style="8" bestFit="1" customWidth="1"/>
    <col min="106" max="106" width="7.33203125" style="8" bestFit="1" customWidth="1"/>
    <col min="107" max="107" width="17.109375" style="8" bestFit="1" customWidth="1"/>
    <col min="108" max="108" width="13.5546875" style="8" bestFit="1" customWidth="1"/>
    <col min="109" max="110" width="14.44140625" style="8" bestFit="1" customWidth="1"/>
    <col min="111" max="111" width="5.33203125" style="8" bestFit="1" customWidth="1"/>
    <col min="112" max="16384" width="8.88671875" style="8"/>
  </cols>
  <sheetData>
    <row r="1" spans="1:111" x14ac:dyDescent="0.3">
      <c r="A1" s="3" t="s">
        <v>13</v>
      </c>
      <c r="B1" s="3" t="s">
        <v>12</v>
      </c>
      <c r="C1" s="3" t="s">
        <v>222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19</v>
      </c>
      <c r="I1" s="3" t="s">
        <v>338</v>
      </c>
      <c r="J1" s="3" t="s">
        <v>18</v>
      </c>
      <c r="K1" s="4" t="s">
        <v>35</v>
      </c>
      <c r="L1" s="5" t="s">
        <v>0</v>
      </c>
      <c r="M1" s="5" t="s">
        <v>59</v>
      </c>
      <c r="N1" s="6" t="s">
        <v>36</v>
      </c>
      <c r="O1" s="5" t="s">
        <v>164</v>
      </c>
      <c r="P1" s="5" t="s">
        <v>1</v>
      </c>
      <c r="Q1" s="5" t="s">
        <v>7</v>
      </c>
      <c r="R1" s="5" t="s">
        <v>8</v>
      </c>
      <c r="S1" s="5" t="s">
        <v>9</v>
      </c>
      <c r="T1" s="5" t="s">
        <v>60</v>
      </c>
      <c r="U1" s="3" t="s">
        <v>50</v>
      </c>
      <c r="V1" s="3" t="s">
        <v>20</v>
      </c>
      <c r="W1" s="3" t="s">
        <v>21</v>
      </c>
      <c r="X1" s="3" t="s">
        <v>22</v>
      </c>
      <c r="Y1" s="7" t="s">
        <v>37</v>
      </c>
      <c r="Z1" s="3" t="s">
        <v>79</v>
      </c>
      <c r="AA1" s="3" t="s">
        <v>80</v>
      </c>
      <c r="AB1" s="7" t="s">
        <v>78</v>
      </c>
      <c r="AC1" s="4" t="s">
        <v>38</v>
      </c>
      <c r="AD1" s="5" t="s">
        <v>0</v>
      </c>
      <c r="AE1" s="5" t="s">
        <v>61</v>
      </c>
      <c r="AF1" s="6" t="s">
        <v>48</v>
      </c>
      <c r="AG1" s="5" t="s">
        <v>52</v>
      </c>
      <c r="AH1" s="5" t="s">
        <v>1</v>
      </c>
      <c r="AI1" s="5" t="s">
        <v>5</v>
      </c>
      <c r="AJ1" s="5" t="s">
        <v>4</v>
      </c>
      <c r="AK1" s="5" t="s">
        <v>3</v>
      </c>
      <c r="AL1" s="5" t="s">
        <v>62</v>
      </c>
      <c r="AM1" s="6" t="s">
        <v>51</v>
      </c>
      <c r="AN1" s="3" t="s">
        <v>23</v>
      </c>
      <c r="AO1" s="3" t="s">
        <v>24</v>
      </c>
      <c r="AP1" s="3" t="s">
        <v>25</v>
      </c>
      <c r="AQ1" s="7" t="s">
        <v>73</v>
      </c>
      <c r="AR1" s="7" t="s">
        <v>39</v>
      </c>
      <c r="AS1" s="3" t="s">
        <v>81</v>
      </c>
      <c r="AT1" s="7" t="s">
        <v>73</v>
      </c>
      <c r="AU1" s="4" t="s">
        <v>40</v>
      </c>
      <c r="AV1" s="5" t="s">
        <v>0</v>
      </c>
      <c r="AW1" s="5" t="s">
        <v>63</v>
      </c>
      <c r="AX1" s="6" t="s">
        <v>49</v>
      </c>
      <c r="AY1" s="6" t="s">
        <v>54</v>
      </c>
      <c r="AZ1" s="5" t="s">
        <v>1</v>
      </c>
      <c r="BA1" s="5" t="s">
        <v>5</v>
      </c>
      <c r="BB1" s="5" t="s">
        <v>4</v>
      </c>
      <c r="BC1" s="5" t="s">
        <v>3</v>
      </c>
      <c r="BD1" s="5" t="s">
        <v>64</v>
      </c>
      <c r="BE1" s="6" t="s">
        <v>53</v>
      </c>
      <c r="BF1" s="3" t="s">
        <v>26</v>
      </c>
      <c r="BG1" s="3" t="s">
        <v>27</v>
      </c>
      <c r="BH1" s="3" t="s">
        <v>28</v>
      </c>
      <c r="BI1" s="7" t="s">
        <v>74</v>
      </c>
      <c r="BJ1" s="7" t="s">
        <v>41</v>
      </c>
      <c r="BK1" s="3" t="s">
        <v>75</v>
      </c>
      <c r="BL1" s="7" t="s">
        <v>74</v>
      </c>
      <c r="BM1" s="4" t="s">
        <v>42</v>
      </c>
      <c r="BN1" s="5" t="s">
        <v>0</v>
      </c>
      <c r="BO1" s="5" t="s">
        <v>65</v>
      </c>
      <c r="BP1" s="6" t="s">
        <v>43</v>
      </c>
      <c r="BQ1" s="6" t="s">
        <v>10</v>
      </c>
      <c r="BR1" s="5" t="s">
        <v>1</v>
      </c>
      <c r="BS1" s="5" t="s">
        <v>5</v>
      </c>
      <c r="BT1" s="5" t="s">
        <v>4</v>
      </c>
      <c r="BU1" s="5" t="s">
        <v>3</v>
      </c>
      <c r="BV1" s="5" t="s">
        <v>66</v>
      </c>
      <c r="BW1" s="6" t="s">
        <v>55</v>
      </c>
      <c r="BX1" s="3" t="s">
        <v>29</v>
      </c>
      <c r="BY1" s="3" t="s">
        <v>30</v>
      </c>
      <c r="BZ1" s="3" t="s">
        <v>31</v>
      </c>
      <c r="CA1" s="7" t="s">
        <v>76</v>
      </c>
      <c r="CB1" s="7" t="s">
        <v>44</v>
      </c>
      <c r="CC1" s="3" t="s">
        <v>77</v>
      </c>
      <c r="CD1" s="7" t="s">
        <v>76</v>
      </c>
      <c r="CE1" s="4" t="s">
        <v>45</v>
      </c>
      <c r="CF1" s="4" t="s">
        <v>2</v>
      </c>
      <c r="CG1" s="5" t="s">
        <v>67</v>
      </c>
      <c r="CH1" s="6" t="s">
        <v>6</v>
      </c>
      <c r="CI1" s="6" t="s">
        <v>11</v>
      </c>
      <c r="CJ1" s="5" t="s">
        <v>1</v>
      </c>
      <c r="CK1" s="5" t="s">
        <v>5</v>
      </c>
      <c r="CL1" s="5" t="s">
        <v>4</v>
      </c>
      <c r="CM1" s="5" t="s">
        <v>3</v>
      </c>
      <c r="CN1" s="5" t="s">
        <v>68</v>
      </c>
      <c r="CO1" s="6" t="s">
        <v>56</v>
      </c>
      <c r="CP1" s="3" t="s">
        <v>32</v>
      </c>
      <c r="CQ1" s="3" t="s">
        <v>33</v>
      </c>
      <c r="CR1" s="3" t="s">
        <v>34</v>
      </c>
      <c r="CS1" s="3" t="s">
        <v>161</v>
      </c>
      <c r="CT1" s="7" t="s">
        <v>46</v>
      </c>
      <c r="CU1" s="3" t="s">
        <v>162</v>
      </c>
      <c r="CV1" s="3" t="s">
        <v>163</v>
      </c>
      <c r="CW1" s="4" t="s">
        <v>47</v>
      </c>
      <c r="CX1" s="4" t="s">
        <v>2</v>
      </c>
      <c r="CY1" s="5" t="s">
        <v>69</v>
      </c>
      <c r="CZ1" s="6" t="s">
        <v>71</v>
      </c>
      <c r="DA1" s="6" t="s">
        <v>72</v>
      </c>
      <c r="DB1" s="5" t="s">
        <v>1</v>
      </c>
      <c r="DC1" s="5" t="s">
        <v>5</v>
      </c>
      <c r="DD1" s="5" t="s">
        <v>4</v>
      </c>
      <c r="DE1" s="5" t="s">
        <v>3</v>
      </c>
      <c r="DF1" s="5" t="s">
        <v>70</v>
      </c>
      <c r="DG1" s="6" t="s">
        <v>57</v>
      </c>
    </row>
    <row r="2" spans="1:111" x14ac:dyDescent="0.3">
      <c r="A2" s="8" t="s">
        <v>311</v>
      </c>
      <c r="B2" s="8" t="s">
        <v>312</v>
      </c>
      <c r="C2" s="8" t="s">
        <v>313</v>
      </c>
      <c r="D2" s="8">
        <v>0.47837515847457329</v>
      </c>
      <c r="E2" s="8">
        <v>0.55852356050476404</v>
      </c>
      <c r="F2" s="8">
        <v>0.35</v>
      </c>
      <c r="G2" s="8">
        <v>0.5</v>
      </c>
      <c r="H2" s="8" t="s">
        <v>58</v>
      </c>
      <c r="I2" s="8">
        <v>0.5</v>
      </c>
      <c r="J2" s="8">
        <v>0.5</v>
      </c>
      <c r="K2" s="9">
        <f>IF(D2&gt;MIN(G2:J2),MIN(G2:J2),MAX(G2:J2))</f>
        <v>0.5</v>
      </c>
      <c r="L2" s="9">
        <f>D2-K2</f>
        <v>-2.1624841525426708E-2</v>
      </c>
      <c r="M2" s="9" t="str">
        <f>IF(L2 &lt; 0, "Under", "Over")</f>
        <v>Under</v>
      </c>
      <c r="N2" s="8">
        <v>0.6</v>
      </c>
      <c r="O2" s="8">
        <v>0.4</v>
      </c>
      <c r="P2" s="9">
        <f>IF(
    AND(M2="Over", COUNTIF(D2:F2, "&gt;"&amp;K2) = 3),
    3,
    IF(
        AND(M2="Under", COUNTIF(D2:F2, "&lt;"&amp;K2) = 3),
        3,
        IF(
            AND(M2="Over", COUNTIF(D2:F2, "&gt;"&amp;K2) = 2),
            2,
            IF(
                AND(M2="Under", COUNTIF(D2:F2, "&lt;"&amp;K2) = 2),
                2,
                IF(
                    AND(M2="Over", OR(D2&gt;K2, E2&gt;K2, F2&gt;K2)),
                    1,
                    IF(
                        AND(M2="Under", OR(D2&lt;K2, E2&lt;K2, F2&lt;K2)),
                        1,
                        0
                    )
                )
            )
        )
    )
)</f>
        <v>2</v>
      </c>
      <c r="Q2" s="9">
        <f>IF(OR(L2 &gt; 0.5, L2 &lt; -0.5), 5,
    IF(OR(AND(L2 &lt;= 0.5, L2 &gt; 0.25), AND(L2 &gt;= -0.5, L2 &lt; -0.25)), 4,
        IF(OR(AND(L2 &lt;= 0.25, L2 &gt; 0.15), AND(L2 &gt;= -0.25, L2 &lt; -0.15)), 3,
            IF(OR(AND(L2 &lt;= 0.15, L2 &gt; 0.05), AND(L2 &gt;= -0.15, L2 &lt; -0.05)), 2,
                IF(OR(L2 &lt;= 0.05, L2 &gt;= -0.05), 1, "")
            )
        )
    )
)</f>
        <v>1</v>
      </c>
      <c r="R2" s="9">
        <f>IF(AND(M2="Over", N2&gt;K2), 1, IF(AND(M2="Under", N2&lt;=K2), 1, 0))</f>
        <v>0</v>
      </c>
      <c r="S2" s="9">
        <f>IF(AND(M2="Over", O2&gt;0.5), 1, IF(AND(M2="Under", O2&lt;=0.5), 1, 0))</f>
        <v>1</v>
      </c>
      <c r="T2" s="9">
        <f>SUM(P2:S2)</f>
        <v>4</v>
      </c>
      <c r="V2" s="8">
        <v>0.99154084295859002</v>
      </c>
      <c r="W2" s="8">
        <v>1.0052407468064199</v>
      </c>
      <c r="X2" s="8">
        <v>0.97248896967517495</v>
      </c>
      <c r="Y2" s="8">
        <v>0.5</v>
      </c>
      <c r="Z2" s="8">
        <v>-240</v>
      </c>
      <c r="AA2" s="8">
        <v>230</v>
      </c>
      <c r="AB2" s="8">
        <v>0.4</v>
      </c>
      <c r="AC2" s="9">
        <f>Y2</f>
        <v>0.5</v>
      </c>
      <c r="AD2" s="9">
        <f>V2-AC2</f>
        <v>0.49154084295859002</v>
      </c>
      <c r="AE2" s="9" t="str">
        <f>IF(AD2 &lt; 0, "Under", "Over")</f>
        <v>Over</v>
      </c>
      <c r="AF2" s="8">
        <v>1.1000000000000001</v>
      </c>
      <c r="AG2" s="8">
        <v>0.6</v>
      </c>
      <c r="AH2" s="9">
        <f>IF(
    AND(AE2="Over", COUNTIF(V2:X2, "&gt;"&amp;AC2) = 3),
    3,
    IF(
        AND(AE2="Under", COUNTIF(V2:X2, "&lt;"&amp;AC2) = 3),
        3,
        IF(
            AND(AE2="Over", COUNTIF(V2:X2, "&gt;"&amp;AC2) = 2),
            2,
            IF(
                AND(AE2="Under", COUNTIF(V2:X2, "&lt;"&amp;AC2) = 2),
                2,
                IF(
                    AND(AE2="Over", OR(V2&gt;AC2, W2&gt;AC2, X2&gt;AC2)),
                    1,
                    IF(
                        AND(AE2="Under", OR(V2&lt;AC2, W2&lt;AC2, X2&lt;AC2)),
                        1,
                        0
                    )
                )
            )
        )
    )
)</f>
        <v>3</v>
      </c>
      <c r="AI2" s="9">
        <f>IF(OR(AD2&gt;0.75,AD2&lt;-0.75),5,
IF(OR(AND(AD2&lt;=0.75,AD2&gt;0.5),AND(AD2&gt;=-0.75,AD2&lt;-0.5)),4,
IF(OR(AND(AD2&lt;=0.5,AD2&gt;0.25),AND(AD2&gt;=-0.5,AD2&lt;-0.25)),3,
IF(OR(AND(AD2&lt;=0.25,AD2&gt;0.1),AND(AD2&gt;=-0.25,AD2&lt;-0.1)),2,
IF(OR(AD2&lt;=0.1,AD2&gt;=-0.1),1,"")
)
)
))</f>
        <v>3</v>
      </c>
      <c r="AJ2" s="9">
        <f>IF(AND(AE2="Over", AF2&gt;AC2), 1, IF(AND(AE2="Under", AF2&lt;=AC2), 1, 0))</f>
        <v>1</v>
      </c>
      <c r="AK2" s="9">
        <f>IF(AND(AE2="Over", AG2&gt;0.5), 1, IF(AND(AE2="Under", AG2&lt;=0.5), 1, 0))</f>
        <v>1</v>
      </c>
      <c r="AL2" s="9">
        <f>SUM(AH2:AK2)</f>
        <v>8</v>
      </c>
      <c r="AN2" s="8">
        <v>0.1478046697236961</v>
      </c>
      <c r="AO2" s="8">
        <v>0.28582553533791</v>
      </c>
      <c r="AP2" s="8">
        <v>-1.04774149165822E-6</v>
      </c>
      <c r="AQ2" s="8" t="s">
        <v>58</v>
      </c>
      <c r="AR2" s="8">
        <v>0.5</v>
      </c>
      <c r="AS2" s="8">
        <v>360</v>
      </c>
      <c r="AT2" s="8" t="s">
        <v>58</v>
      </c>
      <c r="AU2" s="9">
        <f>AR2</f>
        <v>0.5</v>
      </c>
      <c r="AV2" s="9">
        <f>AN2-AU2</f>
        <v>-0.3521953302763039</v>
      </c>
      <c r="AW2" s="9" t="str">
        <f>IF(AV2 &lt; 0, "Under", "Over")</f>
        <v>Under</v>
      </c>
      <c r="AX2" s="8">
        <v>0.4</v>
      </c>
      <c r="AY2" s="8">
        <v>0.3</v>
      </c>
      <c r="AZ2" s="9">
        <f>IF(
    AND(AW2="Over", COUNTIF(AN2:AP2, "&gt;"&amp;AU2) = 3),
    3,
    IF(
        AND(AW2="Under", COUNTIF(AN2:AP2, "&lt;"&amp;AU2) = 3),
        3,
        IF(
            AND(AW2="Over", COUNTIF(AN2:AP2, "&gt;"&amp;AU2) = 2),
            2,
            IF(
                AND(AW2="Under", COUNTIF(AN2:AP2, "&lt;"&amp;AU2) = 2),
                2,
                IF(
                    AND(AW2="Over", OR(AN2&gt;AU2, AO2&gt;AU2, AP2&gt;AU2)),
                    1,
                    IF(
                        AND(AW2="Under", OR(AN2&lt;AU2, AO2&lt;AU2, AP2&lt;AU2)),
                        1,
                        0
                    )
                )
            )
        )
    )
)</f>
        <v>3</v>
      </c>
      <c r="BA2" s="9">
        <f>IF(OR(AV2&gt;0.1),5,
IF(OR(AND(AV2&lt;=0.1,AV2&gt;0.08)),4,
IF(OR(AND(AV2&lt;=0.08,AV2&gt;0.06)),3,
IF(OR(AND(AV2&lt;=0.06,AV2&gt;0.03)),2,
IF(OR(AV2&lt;=0.03),1,"")
)
)
))</f>
        <v>1</v>
      </c>
      <c r="BB2" s="9">
        <f>IF(AND(AW2="Over", AX2&gt;AU2), 1, IF(AND(AW2="Under", AX2&lt;=AU2), 0, 0))</f>
        <v>0</v>
      </c>
      <c r="BC2" s="9">
        <f>IF(AND(AW2="Over", AY2&gt;=0.5), 1, IF(AND(AW2="Under", AY2&lt;0.5), 0, 0))</f>
        <v>0</v>
      </c>
      <c r="BD2" s="9">
        <f>SUM(AZ2:BC2)</f>
        <v>4</v>
      </c>
      <c r="BF2" s="8">
        <v>0.69490884774128381</v>
      </c>
      <c r="BG2" s="8">
        <v>1.14296046287367</v>
      </c>
      <c r="BH2" s="8">
        <v>0.38</v>
      </c>
      <c r="BI2" s="8" t="s">
        <v>58</v>
      </c>
      <c r="BJ2" s="8">
        <v>0.5</v>
      </c>
      <c r="BK2" s="8">
        <v>120</v>
      </c>
      <c r="BL2" s="8" t="s">
        <v>58</v>
      </c>
      <c r="BM2" s="9">
        <f>BJ2</f>
        <v>0.5</v>
      </c>
      <c r="BN2" s="9">
        <f>BF2-BM2</f>
        <v>0.19490884774128381</v>
      </c>
      <c r="BO2" s="9" t="str">
        <f>IF(BN2 &lt; 0, "Under", "Over")</f>
        <v>Over</v>
      </c>
      <c r="BP2" s="8">
        <v>1.1000000000000001</v>
      </c>
      <c r="BQ2" s="8">
        <v>0.5</v>
      </c>
      <c r="BR2" s="9">
        <f>IF(
    AND(BO2="Over", COUNTIF(BF2:BH2, "&gt;"&amp;BM2) = 3),
    3,
    IF(
        AND(BO2="Under", COUNTIF(BF2:BH2, "&lt;"&amp;BM2) = 3),
        3,
        IF(
            AND(BO2="Over", COUNTIF(BF2:BH2, "&gt;"&amp;BM2) = 2),
            2,
            IF(
                AND(BO2="Under", COUNTIF(BF2:BH2, "&lt;"&amp;BM2) = 2),
                2,
                IF(
                    AND(BO2="Over", OR(BF2&gt;BM2, BG2&gt;BM2, BH2&gt;BM2)),
                    1,
                    IF(
                        AND(BO2="Under", OR(BF2&lt;BM2, BG2&lt;BM2, BH2&lt;BM2)),
                        1,
                        0
                    )
                )
            )
        )
    )
)</f>
        <v>2</v>
      </c>
      <c r="BS2" s="9">
        <f>IF(OR(BN2&gt;0.5),5,
IF(OR(AND(BN2&lt;=0.5,BN2&gt;0.25)),4,
IF(OR(AND(BN2&lt;=0.25,BN2&gt;0.15)),3,
IF(OR(AND(BN2&lt;=0.15,BN2&gt;0.075)),2,
IF(OR(BN2&lt;=0.075),1,"")
)
)
))</f>
        <v>3</v>
      </c>
      <c r="BT2" s="9">
        <f>IF(AND(BO2="Over", BP2&gt;BM2), 1, IF(AND(BO2="Under", BP2&lt;=BM2), 1, 0))</f>
        <v>1</v>
      </c>
      <c r="BU2" s="9">
        <f>IF(AND(BO2="Over", BQ2&gt;0.5), 1, IF(AND(BO2="Under", BQ2&lt;=0.5), 1, 0))</f>
        <v>0</v>
      </c>
      <c r="BV2" s="9">
        <f>SUM(BR2:BU2)</f>
        <v>6</v>
      </c>
      <c r="BX2" s="8">
        <v>0.123747864029756</v>
      </c>
      <c r="BY2" s="8">
        <v>0.50555681560444499</v>
      </c>
      <c r="BZ2" s="8">
        <v>0.01</v>
      </c>
      <c r="CA2" s="8" t="s">
        <v>58</v>
      </c>
      <c r="CB2" s="8">
        <v>0.5</v>
      </c>
      <c r="CC2" s="8">
        <v>1000</v>
      </c>
      <c r="CD2" s="8" t="s">
        <v>58</v>
      </c>
      <c r="CE2" s="9">
        <f>CB2</f>
        <v>0.5</v>
      </c>
      <c r="CF2" s="9">
        <f>BX2-CE2</f>
        <v>-0.37625213597024398</v>
      </c>
      <c r="CG2" s="9" t="str">
        <f>IF(CF2 &lt; 0, "Under", "Over")</f>
        <v>Under</v>
      </c>
      <c r="CH2" s="8">
        <v>0</v>
      </c>
      <c r="CI2" s="8">
        <v>0</v>
      </c>
      <c r="CJ2" s="9">
        <f>IF(
    AND(CG2="Over", COUNTIF(BX2:BZ2, "&gt;"&amp;CE2) = 3),
    3,
    IF(
        AND(CG2="Under", COUNTIF(BX2:BZ2, "&lt;"&amp;CE2) = 3),
        3,
        IF(
            AND(CG2="Over", COUNTIF(BX2:BZ2, "&gt;"&amp;CE2) = 2),
            2,
            IF(
                AND(CG2="Under", COUNTIF(BX2:BZ2, "&lt;"&amp;CE2) = 2),
                2,
                IF(
                    AND(CG2="Over", OR(BX2&gt;CE2, BY2&gt;CE2, BZ2&gt;CE2)),
                    1,
                    IF(
                        AND(CG2="Under", OR(BX2&lt;CE2, BY2&lt;CE2, BZ2&lt;CE2)),
                        1,
                        0
                    )
                )
            )
        )
    )
)</f>
        <v>2</v>
      </c>
      <c r="CK2" s="9">
        <f>IF(OR(CF2&gt;0.25),5,
IF(OR(AND(CF2&lt;=0.25,CF2&gt;0.15)),4,
IF(OR(AND(CF2&lt;=0.15,CF2&gt;0.1)),3,
IF(OR(AND(CF2&lt;=0.1,CF2&gt;0.05)),2,
IF(OR(CF2&lt;=0.05),1,"")
)
)
))</f>
        <v>1</v>
      </c>
      <c r="CL2" s="9">
        <f>IF(AND(CG2="Over", CH2&gt;CE2), 1, IF(AND(CG2="Under", CH2&lt;=CE2), 1, 0))</f>
        <v>1</v>
      </c>
      <c r="CM2" s="9">
        <f>IF(AND(CG2="Over", CI2&gt;0.5), 1, IF(AND(CG2="Under", CI2&lt;=0.5), 1, 0))</f>
        <v>1</v>
      </c>
      <c r="CN2" s="9">
        <f>SUM(CJ2:CM2)</f>
        <v>5</v>
      </c>
      <c r="CP2" s="1">
        <v>2.6672794429009969</v>
      </c>
      <c r="CQ2" s="1">
        <v>3.6357827476038298</v>
      </c>
      <c r="CR2" s="1">
        <v>2.0811749075507402</v>
      </c>
      <c r="CS2" s="1">
        <v>1.5</v>
      </c>
      <c r="CT2" s="1" t="s">
        <v>58</v>
      </c>
      <c r="CU2" s="1">
        <v>1.5</v>
      </c>
      <c r="CV2" s="1">
        <v>1.5</v>
      </c>
      <c r="CW2" s="2">
        <f>IF(CP2&gt;MIN(CS2:CV2),MIN(CS2:CV2),MAX(CS2:CV2))</f>
        <v>1.5</v>
      </c>
      <c r="CX2" s="2">
        <f>CQ2-CW2</f>
        <v>2.1357827476038298</v>
      </c>
      <c r="CY2" s="2" t="str">
        <f>IF(CX2 &lt; 0, "Under", "Over")</f>
        <v>Over</v>
      </c>
      <c r="CZ2" s="1">
        <v>2.6</v>
      </c>
      <c r="DA2" s="1">
        <v>0.6</v>
      </c>
      <c r="DB2" s="2">
        <f>IF(
    AND(CY2="Over", COUNTIF(CP2:CR2, "&gt;"&amp;CW2) = 3),
    3,
    IF(
        AND(CY2="Under", COUNTIF(CP2:CR2, "&lt;"&amp;CW2) = 3),
        3,
        IF(
            AND(CY2="Over", COUNTIF(CP2:CR2, "&gt;"&amp;CW2) = 2),
            2,
            IF(
                AND(CY2="Under", COUNTIF(CP2:CR2, "&lt;"&amp;CW2) = 2),
                2,
                IF(
                    AND(CY2="Over", OR(CP2&gt;CW2, CQ2&gt;CW2, CR2&gt;CW2)),
                    1,
                    IF(
                        AND(CY2="Under", OR(CP2&lt;CW2, CQ2&lt;CW2, CR2&lt;CW2)),
                        1,
                        0
                    )
                )
            )
        )
    )
)</f>
        <v>3</v>
      </c>
      <c r="DC2" s="2">
        <f>IF(OR(CX2&gt;2,CX2&lt;-2),5,
IF(OR(AND(CX2&lt;=2,CX2&gt;1.5),AND(CX2&gt;=-2,CX2&lt;-1.5)),4,
IF(OR(AND(CX2&lt;=1.5,CX2&gt;1),AND(CX2&gt;=-1.5,CX2&lt;-1)),3,
IF(OR(AND(CX2&lt;=1,CX2&gt;0.5),AND(CX2&gt;=1,CX2&lt;-0.5)),2,
IF(OR(CX2&lt;=0.5,CX2&gt;=-0.5),1,"")
)
)
))</f>
        <v>5</v>
      </c>
      <c r="DD2" s="2">
        <f>IF(AND(CY2="Over", CZ2&gt;CW2), 1, IF(AND(CY2="Under", CZ2&lt;=CW2), 1, 0))</f>
        <v>1</v>
      </c>
      <c r="DE2" s="2">
        <f>IF(AND(CY2="Over", DA2&gt;0.5), 1, IF(AND(CY2="Under", DA2&lt;=0.5), 1, 0))</f>
        <v>1</v>
      </c>
      <c r="DF2" s="2">
        <f>SUM(DB2:DE2)</f>
        <v>10</v>
      </c>
    </row>
    <row r="3" spans="1:111" x14ac:dyDescent="0.3">
      <c r="A3" s="8" t="s">
        <v>314</v>
      </c>
      <c r="B3" s="8" t="s">
        <v>312</v>
      </c>
      <c r="C3" s="8" t="s">
        <v>313</v>
      </c>
      <c r="D3" s="1">
        <v>0.72117773094036752</v>
      </c>
      <c r="E3" s="1">
        <v>0.97228033472803299</v>
      </c>
      <c r="F3" s="1">
        <v>0.62</v>
      </c>
      <c r="G3" s="1">
        <v>0.5</v>
      </c>
      <c r="H3" s="1" t="s">
        <v>58</v>
      </c>
      <c r="I3" s="1">
        <v>0.5</v>
      </c>
      <c r="J3" s="1">
        <v>0.5</v>
      </c>
      <c r="K3" s="2">
        <f>IF(D3&gt;MIN(G3:J3),MIN(G3:J3),MAX(G3:J3))</f>
        <v>0.5</v>
      </c>
      <c r="L3" s="2">
        <f>D3-K3</f>
        <v>0.22117773094036752</v>
      </c>
      <c r="M3" s="2" t="str">
        <f>IF(L3 &lt; 0, "Under", "Over")</f>
        <v>Over</v>
      </c>
      <c r="N3" s="1">
        <v>1.3</v>
      </c>
      <c r="O3" s="1">
        <v>0.8</v>
      </c>
      <c r="P3" s="2">
        <f>IF(
    AND(M3="Over", COUNTIF(D3:F3, "&gt;"&amp;K3) = 3),
    3,
    IF(
        AND(M3="Under", COUNTIF(D3:F3, "&lt;"&amp;K3) = 3),
        3,
        IF(
            AND(M3="Over", COUNTIF(D3:F3, "&gt;"&amp;K3) = 2),
            2,
            IF(
                AND(M3="Under", COUNTIF(D3:F3, "&lt;"&amp;K3) = 2),
                2,
                IF(
                    AND(M3="Over", OR(D3&gt;K3, E3&gt;K3, F3&gt;K3)),
                    1,
                    IF(
                        AND(M3="Under", OR(D3&lt;K3, E3&lt;K3, F3&lt;K3)),
                        1,
                        0
                    )
                )
            )
        )
    )
)</f>
        <v>3</v>
      </c>
      <c r="Q3" s="2">
        <f>IF(OR(L3 &gt; 0.5, L3 &lt; -0.5), 5,
    IF(OR(AND(L3 &lt;= 0.5, L3 &gt; 0.25), AND(L3 &gt;= -0.5, L3 &lt; -0.25)), 4,
        IF(OR(AND(L3 &lt;= 0.25, L3 &gt; 0.15), AND(L3 &gt;= -0.25, L3 &lt; -0.15)), 3,
            IF(OR(AND(L3 &lt;= 0.15, L3 &gt; 0.05), AND(L3 &gt;= -0.15, L3 &lt; -0.05)), 2,
                IF(OR(L3 &lt;= 0.05, L3 &gt;= -0.05), 1, "")
            )
        )
    )
)</f>
        <v>3</v>
      </c>
      <c r="R3" s="2">
        <f>IF(AND(M3="Over", N3&gt;K3), 1, IF(AND(M3="Under", N3&lt;=K3), 1, 0))</f>
        <v>1</v>
      </c>
      <c r="S3" s="2">
        <f>IF(AND(M3="Over", O3&gt;0.5), 1, IF(AND(M3="Under", O3&lt;=0.5), 1, 0))</f>
        <v>1</v>
      </c>
      <c r="T3" s="2">
        <f>SUM(P3:S3)</f>
        <v>8</v>
      </c>
      <c r="U3" s="9"/>
      <c r="V3" s="1">
        <v>1.1526458589081761</v>
      </c>
      <c r="W3" s="1">
        <v>1.31256207304814</v>
      </c>
      <c r="X3" s="1">
        <v>0.99993371498606798</v>
      </c>
      <c r="Y3" s="1">
        <v>0.5</v>
      </c>
      <c r="Z3" s="1">
        <v>-280</v>
      </c>
      <c r="AA3" s="1">
        <v>175</v>
      </c>
      <c r="AB3" s="1">
        <v>0.4</v>
      </c>
      <c r="AC3" s="2">
        <f>Y3</f>
        <v>0.5</v>
      </c>
      <c r="AD3" s="2">
        <f>V3-AC3</f>
        <v>0.65264585890817606</v>
      </c>
      <c r="AE3" s="2" t="str">
        <f>IF(AD3 &lt; 0, "Under", "Over")</f>
        <v>Over</v>
      </c>
      <c r="AF3" s="1">
        <v>1.3</v>
      </c>
      <c r="AG3" s="1">
        <v>0.7</v>
      </c>
      <c r="AH3" s="2">
        <f>IF(
    AND(AE3="Over", COUNTIF(V3:X3, "&gt;"&amp;AC3) = 3),
    3,
    IF(
        AND(AE3="Under", COUNTIF(V3:X3, "&lt;"&amp;AC3) = 3),
        3,
        IF(
            AND(AE3="Over", COUNTIF(V3:X3, "&gt;"&amp;AC3) = 2),
            2,
            IF(
                AND(AE3="Under", COUNTIF(V3:X3, "&lt;"&amp;AC3) = 2),
                2,
                IF(
                    AND(AE3="Over", OR(V3&gt;AC3, W3&gt;AC3, X3&gt;AC3)),
                    1,
                    IF(
                        AND(AE3="Under", OR(V3&lt;AC3, W3&lt;AC3, X3&lt;AC3)),
                        1,
                        0
                    )
                )
            )
        )
    )
)</f>
        <v>3</v>
      </c>
      <c r="AI3" s="2">
        <f>IF(OR(AD3&gt;0.75,AD3&lt;-0.75),5,
IF(OR(AND(AD3&lt;=0.75,AD3&gt;0.5),AND(AD3&gt;=-0.75,AD3&lt;-0.5)),4,
IF(OR(AND(AD3&lt;=0.5,AD3&gt;0.25),AND(AD3&gt;=-0.5,AD3&lt;-0.25)),3,
IF(OR(AND(AD3&lt;=0.25,AD3&gt;0.1),AND(AD3&gt;=-0.25,AD3&lt;-0.1)),2,
IF(OR(AD3&lt;=0.1,AD3&gt;=-0.1),1,"")
)
)
))</f>
        <v>4</v>
      </c>
      <c r="AJ3" s="2">
        <f>IF(AND(AE3="Over", AF3&gt;AC3), 1, IF(AND(AE3="Under", AF3&lt;=AC3), 1, 0))</f>
        <v>1</v>
      </c>
      <c r="AK3" s="2">
        <f>IF(AND(AE3="Over", AG3&gt;0.5), 1, IF(AND(AE3="Under", AG3&lt;=0.5), 1, 0))</f>
        <v>1</v>
      </c>
      <c r="AL3" s="2">
        <f>SUM(AH3:AK3)</f>
        <v>9</v>
      </c>
      <c r="AM3" s="9"/>
      <c r="AN3" s="8">
        <v>2.4268090557200129E-2</v>
      </c>
      <c r="AO3" s="8">
        <v>0.183152520740268</v>
      </c>
      <c r="AP3" s="8">
        <v>-2.02839101664875E-2</v>
      </c>
      <c r="AQ3" s="8" t="s">
        <v>58</v>
      </c>
      <c r="AR3" s="8">
        <v>0.5</v>
      </c>
      <c r="AS3" s="8">
        <v>500</v>
      </c>
      <c r="AT3" s="8" t="s">
        <v>58</v>
      </c>
      <c r="AU3" s="9">
        <f>AR3</f>
        <v>0.5</v>
      </c>
      <c r="AV3" s="9">
        <f>AN3-AU3</f>
        <v>-0.47573190944279986</v>
      </c>
      <c r="AW3" s="9" t="str">
        <f>IF(AV3 &lt; 0, "Under", "Over")</f>
        <v>Under</v>
      </c>
      <c r="AX3" s="8">
        <v>0</v>
      </c>
      <c r="AY3" s="8">
        <v>0</v>
      </c>
      <c r="AZ3" s="9">
        <f>IF(
    AND(AW3="Over", COUNTIF(AN3:AP3, "&gt;"&amp;AU3) = 3),
    3,
    IF(
        AND(AW3="Under", COUNTIF(AN3:AP3, "&lt;"&amp;AU3) = 3),
        3,
        IF(
            AND(AW3="Over", COUNTIF(AN3:AP3, "&gt;"&amp;AU3) = 2),
            2,
            IF(
                AND(AW3="Under", COUNTIF(AN3:AP3, "&lt;"&amp;AU3) = 2),
                2,
                IF(
                    AND(AW3="Over", OR(AN3&gt;AU3, AO3&gt;AU3, AP3&gt;AU3)),
                    1,
                    IF(
                        AND(AW3="Under", OR(AN3&lt;AU3, AO3&lt;AU3, AP3&lt;AU3)),
                        1,
                        0
                    )
                )
            )
        )
    )
)</f>
        <v>3</v>
      </c>
      <c r="BA3" s="9">
        <f>IF(OR(AV3&gt;0.1),5,
IF(OR(AND(AV3&lt;=0.1,AV3&gt;0.08)),4,
IF(OR(AND(AV3&lt;=0.08,AV3&gt;0.06)),3,
IF(OR(AND(AV3&lt;=0.06,AV3&gt;0.03)),2,
IF(OR(AV3&lt;=0.03),1,"")
)
)
))</f>
        <v>1</v>
      </c>
      <c r="BB3" s="9">
        <f>IF(AND(AW3="Over", AX3&gt;AU3), 1, IF(AND(AW3="Under", AX3&lt;=AU3), 0, 0))</f>
        <v>0</v>
      </c>
      <c r="BC3" s="9">
        <f>IF(AND(AW3="Over", AY3&gt;=0.5), 1, IF(AND(AW3="Under", AY3&lt;0.5), 0, 0))</f>
        <v>0</v>
      </c>
      <c r="BD3" s="9">
        <f>SUM(AZ3:BC3)</f>
        <v>4</v>
      </c>
      <c r="BE3" s="9"/>
      <c r="BF3" s="8">
        <v>0.54369367531737944</v>
      </c>
      <c r="BG3" s="8">
        <v>1.0180180180180101</v>
      </c>
      <c r="BH3" s="8">
        <v>0.34</v>
      </c>
      <c r="BI3" s="8" t="s">
        <v>58</v>
      </c>
      <c r="BJ3" s="8">
        <v>0.5</v>
      </c>
      <c r="BK3" s="8">
        <v>155</v>
      </c>
      <c r="BL3" s="8" t="s">
        <v>58</v>
      </c>
      <c r="BM3" s="9">
        <f>BJ3</f>
        <v>0.5</v>
      </c>
      <c r="BN3" s="9">
        <f>BF3-BM3</f>
        <v>4.3693675317379443E-2</v>
      </c>
      <c r="BO3" s="9" t="str">
        <f>IF(BN3 &lt; 0, "Under", "Over")</f>
        <v>Over</v>
      </c>
      <c r="BP3" s="8">
        <v>0.2</v>
      </c>
      <c r="BQ3" s="8">
        <v>0.2</v>
      </c>
      <c r="BR3" s="9">
        <f>IF(
    AND(BO3="Over", COUNTIF(BF3:BH3, "&gt;"&amp;BM3) = 3),
    3,
    IF(
        AND(BO3="Under", COUNTIF(BF3:BH3, "&lt;"&amp;BM3) = 3),
        3,
        IF(
            AND(BO3="Over", COUNTIF(BF3:BH3, "&gt;"&amp;BM3) = 2),
            2,
            IF(
                AND(BO3="Under", COUNTIF(BF3:BH3, "&lt;"&amp;BM3) = 2),
                2,
                IF(
                    AND(BO3="Over", OR(BF3&gt;BM3, BG3&gt;BM3, BH3&gt;BM3)),
                    1,
                    IF(
                        AND(BO3="Under", OR(BF3&lt;BM3, BG3&lt;BM3, BH3&lt;BM3)),
                        1,
                        0
                    )
                )
            )
        )
    )
)</f>
        <v>2</v>
      </c>
      <c r="BS3" s="9">
        <f>IF(OR(BN3&gt;0.5),5,
IF(OR(AND(BN3&lt;=0.5,BN3&gt;0.25)),4,
IF(OR(AND(BN3&lt;=0.25,BN3&gt;0.15)),3,
IF(OR(AND(BN3&lt;=0.15,BN3&gt;0.075)),2,
IF(OR(BN3&lt;=0.075),1,"")
)
)
))</f>
        <v>1</v>
      </c>
      <c r="BT3" s="9">
        <f>IF(AND(BO3="Over", BP3&gt;BM3), 1, IF(AND(BO3="Under", BP3&lt;=BM3), 1, 0))</f>
        <v>0</v>
      </c>
      <c r="BU3" s="9">
        <f>IF(AND(BO3="Over", BQ3&gt;0.5), 1, IF(AND(BO3="Under", BQ3&lt;=0.5), 1, 0))</f>
        <v>0</v>
      </c>
      <c r="BV3" s="9">
        <f>SUM(BR3:BU3)</f>
        <v>3</v>
      </c>
      <c r="BW3" s="9"/>
      <c r="BX3" s="8">
        <v>0.25108933985489462</v>
      </c>
      <c r="BY3" s="8">
        <v>0.79375209942895497</v>
      </c>
      <c r="BZ3" s="8">
        <v>0.06</v>
      </c>
      <c r="CA3" s="8" t="s">
        <v>58</v>
      </c>
      <c r="CB3" s="8">
        <v>0.5</v>
      </c>
      <c r="CC3" s="8">
        <v>280</v>
      </c>
      <c r="CD3" s="8" t="s">
        <v>58</v>
      </c>
      <c r="CE3" s="9">
        <f>CB3</f>
        <v>0.5</v>
      </c>
      <c r="CF3" s="9">
        <f>BX3-CE3</f>
        <v>-0.24891066014510538</v>
      </c>
      <c r="CG3" s="9" t="str">
        <f>IF(CF3 &lt; 0, "Under", "Over")</f>
        <v>Under</v>
      </c>
      <c r="CH3" s="8">
        <v>0.3</v>
      </c>
      <c r="CI3" s="8">
        <v>0.3</v>
      </c>
      <c r="CJ3" s="9">
        <f>IF(
    AND(CG3="Over", COUNTIF(BX3:BZ3, "&gt;"&amp;CE3) = 3),
    3,
    IF(
        AND(CG3="Under", COUNTIF(BX3:BZ3, "&lt;"&amp;CE3) = 3),
        3,
        IF(
            AND(CG3="Over", COUNTIF(BX3:BZ3, "&gt;"&amp;CE3) = 2),
            2,
            IF(
                AND(CG3="Under", COUNTIF(BX3:BZ3, "&lt;"&amp;CE3) = 2),
                2,
                IF(
                    AND(CG3="Over", OR(BX3&gt;CE3, BY3&gt;CE3, BZ3&gt;CE3)),
                    1,
                    IF(
                        AND(CG3="Under", OR(BX3&lt;CE3, BY3&lt;CE3, BZ3&lt;CE3)),
                        1,
                        0
                    )
                )
            )
        )
    )
)</f>
        <v>2</v>
      </c>
      <c r="CK3" s="9">
        <f>IF(OR(CF3&gt;0.25),5,
IF(OR(AND(CF3&lt;=0.25,CF3&gt;0.15)),4,
IF(OR(AND(CF3&lt;=0.15,CF3&gt;0.1)),3,
IF(OR(AND(CF3&lt;=0.1,CF3&gt;0.05)),2,
IF(OR(CF3&lt;=0.05),1,"")
)
)
))</f>
        <v>1</v>
      </c>
      <c r="CL3" s="9">
        <f>IF(AND(CG3="Over", CH3&gt;CE3), 1, IF(AND(CG3="Under", CH3&lt;=CE3), 1, 0))</f>
        <v>1</v>
      </c>
      <c r="CM3" s="9">
        <f>IF(AND(CG3="Over", CI3&gt;0.5), 1, IF(AND(CG3="Under", CI3&lt;=0.5), 1, 0))</f>
        <v>1</v>
      </c>
      <c r="CN3" s="9">
        <f>SUM(CJ3:CM3)</f>
        <v>5</v>
      </c>
      <c r="CO3" s="9"/>
      <c r="CP3" s="8">
        <v>1.910510231873515</v>
      </c>
      <c r="CQ3" s="8">
        <v>1.9499595184138101</v>
      </c>
      <c r="CR3" s="8">
        <v>1.8441725692208599</v>
      </c>
      <c r="CS3" s="8">
        <v>1.5</v>
      </c>
      <c r="CT3" s="8" t="s">
        <v>58</v>
      </c>
      <c r="CU3" s="8">
        <v>1.5</v>
      </c>
      <c r="CV3" s="8">
        <v>1.5</v>
      </c>
      <c r="CW3" s="9">
        <f>IF(CP3&gt;MIN(CS3:CV3),MIN(CS3:CV3),MAX(CS3:CV3))</f>
        <v>1.5</v>
      </c>
      <c r="CX3" s="9">
        <f>CQ3-CW3</f>
        <v>0.4499595184138101</v>
      </c>
      <c r="CY3" s="9" t="str">
        <f>IF(CX3 &lt; 0, "Under", "Over")</f>
        <v>Over</v>
      </c>
      <c r="CZ3" s="8">
        <v>1.9</v>
      </c>
      <c r="DA3" s="8">
        <v>0.4</v>
      </c>
      <c r="DB3" s="9">
        <f>IF(
    AND(CY3="Over", COUNTIF(CP3:CR3, "&gt;"&amp;CW3) = 3),
    3,
    IF(
        AND(CY3="Under", COUNTIF(CP3:CR3, "&lt;"&amp;CW3) = 3),
        3,
        IF(
            AND(CY3="Over", COUNTIF(CP3:CR3, "&gt;"&amp;CW3) = 2),
            2,
            IF(
                AND(CY3="Under", COUNTIF(CP3:CR3, "&lt;"&amp;CW3) = 2),
                2,
                IF(
                    AND(CY3="Over", OR(CP3&gt;CW3, CQ3&gt;CW3, CR3&gt;CW3)),
                    1,
                    IF(
                        AND(CY3="Under", OR(CP3&lt;CW3, CQ3&lt;CW3, CR3&lt;CW3)),
                        1,
                        0
                    )
                )
            )
        )
    )
)</f>
        <v>3</v>
      </c>
      <c r="DC3" s="9">
        <f>IF(OR(CX3&gt;2,CX3&lt;-2),5,
IF(OR(AND(CX3&lt;=2,CX3&gt;1.5),AND(CX3&gt;=-2,CX3&lt;-1.5)),4,
IF(OR(AND(CX3&lt;=1.5,CX3&gt;1),AND(CX3&gt;=-1.5,CX3&lt;-1)),3,
IF(OR(AND(CX3&lt;=1,CX3&gt;0.5),AND(CX3&gt;=1,CX3&lt;-0.5)),2,
IF(OR(CX3&lt;=0.5,CX3&gt;=-0.5),1,"")
)
)
))</f>
        <v>1</v>
      </c>
      <c r="DD3" s="9">
        <f>IF(AND(CY3="Over", CZ3&gt;CW3), 1, IF(AND(CY3="Under", CZ3&lt;=CW3), 1, 0))</f>
        <v>1</v>
      </c>
      <c r="DE3" s="9">
        <f>IF(AND(CY3="Over", DA3&gt;0.5), 1, IF(AND(CY3="Under", DA3&lt;=0.5), 1, 0))</f>
        <v>0</v>
      </c>
      <c r="DF3" s="9">
        <f>SUM(DB3:DE3)</f>
        <v>5</v>
      </c>
      <c r="DG3" s="9"/>
    </row>
    <row r="4" spans="1:111" x14ac:dyDescent="0.3">
      <c r="A4" s="8" t="s">
        <v>315</v>
      </c>
      <c r="B4" s="8" t="s">
        <v>312</v>
      </c>
      <c r="C4" s="8" t="s">
        <v>313</v>
      </c>
      <c r="D4" s="8">
        <v>0.4545523721851466</v>
      </c>
      <c r="E4" s="8">
        <v>0.54007275181319503</v>
      </c>
      <c r="F4" s="8">
        <v>0.35628006755483699</v>
      </c>
      <c r="G4" s="8">
        <v>0.5</v>
      </c>
      <c r="H4" s="8" t="s">
        <v>58</v>
      </c>
      <c r="I4" s="8">
        <v>0.5</v>
      </c>
      <c r="J4" s="8">
        <v>0.5</v>
      </c>
      <c r="K4" s="9">
        <f>IF(D4&gt;MIN(G4:J4),MIN(G4:J4),MAX(G4:J4))</f>
        <v>0.5</v>
      </c>
      <c r="L4" s="9">
        <f>D4-K4</f>
        <v>-4.5447627814853397E-2</v>
      </c>
      <c r="M4" s="9" t="str">
        <f>IF(L4 &lt; 0, "Under", "Over")</f>
        <v>Under</v>
      </c>
      <c r="N4" s="8">
        <v>0.3</v>
      </c>
      <c r="O4" s="8">
        <v>0.3</v>
      </c>
      <c r="P4" s="9">
        <f>IF(
    AND(M4="Over", COUNTIF(D4:F4, "&gt;"&amp;K4) = 3),
    3,
    IF(
        AND(M4="Under", COUNTIF(D4:F4, "&lt;"&amp;K4) = 3),
        3,
        IF(
            AND(M4="Over", COUNTIF(D4:F4, "&gt;"&amp;K4) = 2),
            2,
            IF(
                AND(M4="Under", COUNTIF(D4:F4, "&lt;"&amp;K4) = 2),
                2,
                IF(
                    AND(M4="Over", OR(D4&gt;K4, E4&gt;K4, F4&gt;K4)),
                    1,
                    IF(
                        AND(M4="Under", OR(D4&lt;K4, E4&lt;K4, F4&lt;K4)),
                        1,
                        0
                    )
                )
            )
        )
    )
)</f>
        <v>2</v>
      </c>
      <c r="Q4" s="9">
        <f>IF(OR(L4 &gt; 0.5, L4 &lt; -0.5), 5,
    IF(OR(AND(L4 &lt;= 0.5, L4 &gt; 0.25), AND(L4 &gt;= -0.5, L4 &lt; -0.25)), 4,
        IF(OR(AND(L4 &lt;= 0.25, L4 &gt; 0.15), AND(L4 &gt;= -0.25, L4 &lt; -0.15)), 3,
            IF(OR(AND(L4 &lt;= 0.15, L4 &gt; 0.05), AND(L4 &gt;= -0.15, L4 &lt; -0.05)), 2,
                IF(OR(L4 &lt;= 0.05, L4 &gt;= -0.05), 1, "")
            )
        )
    )
)</f>
        <v>1</v>
      </c>
      <c r="R4" s="9">
        <f>IF(AND(M4="Over", N4&gt;K4), 1, IF(AND(M4="Under", N4&lt;=K4), 1, 0))</f>
        <v>1</v>
      </c>
      <c r="S4" s="9">
        <f>IF(AND(M4="Over", O4&gt;0.5), 1, IF(AND(M4="Under", O4&lt;=0.5), 1, 0))</f>
        <v>1</v>
      </c>
      <c r="T4" s="9">
        <f>SUM(P4:S4)</f>
        <v>5</v>
      </c>
      <c r="U4" s="9"/>
      <c r="V4" s="8">
        <v>0.68271047398262696</v>
      </c>
      <c r="W4" s="8">
        <v>1.0052407468064199</v>
      </c>
      <c r="X4" s="8">
        <v>0.55162898075953803</v>
      </c>
      <c r="Y4" s="8">
        <v>0.5</v>
      </c>
      <c r="Z4" s="8">
        <v>-175</v>
      </c>
      <c r="AA4" s="8">
        <v>350</v>
      </c>
      <c r="AB4" s="8">
        <v>0.1</v>
      </c>
      <c r="AC4" s="9">
        <f>Y4</f>
        <v>0.5</v>
      </c>
      <c r="AD4" s="9">
        <f>V4-AC4</f>
        <v>0.18271047398262696</v>
      </c>
      <c r="AE4" s="9" t="str">
        <f>IF(AD4 &lt; 0, "Under", "Over")</f>
        <v>Over</v>
      </c>
      <c r="AF4" s="8">
        <v>0.6</v>
      </c>
      <c r="AG4" s="8">
        <v>0.5</v>
      </c>
      <c r="AH4" s="9">
        <f>IF(
    AND(AE4="Over", COUNTIF(V4:X4, "&gt;"&amp;AC4) = 3),
    3,
    IF(
        AND(AE4="Under", COUNTIF(V4:X4, "&lt;"&amp;AC4) = 3),
        3,
        IF(
            AND(AE4="Over", COUNTIF(V4:X4, "&gt;"&amp;AC4) = 2),
            2,
            IF(
                AND(AE4="Under", COUNTIF(V4:X4, "&lt;"&amp;AC4) = 2),
                2,
                IF(
                    AND(AE4="Over", OR(V4&gt;AC4, W4&gt;AC4, X4&gt;AC4)),
                    1,
                    IF(
                        AND(AE4="Under", OR(V4&lt;AC4, W4&lt;AC4, X4&lt;AC4)),
                        1,
                        0
                    )
                )
            )
        )
    )
)</f>
        <v>3</v>
      </c>
      <c r="AI4" s="9">
        <f>IF(OR(AD4&gt;0.75,AD4&lt;-0.75),5,
IF(OR(AND(AD4&lt;=0.75,AD4&gt;0.5),AND(AD4&gt;=-0.75,AD4&lt;-0.5)),4,
IF(OR(AND(AD4&lt;=0.5,AD4&gt;0.25),AND(AD4&gt;=-0.5,AD4&lt;-0.25)),3,
IF(OR(AND(AD4&lt;=0.25,AD4&gt;0.1),AND(AD4&gt;=-0.25,AD4&lt;-0.1)),2,
IF(OR(AD4&lt;=0.1,AD4&gt;=-0.1),1,"")
)
)
))</f>
        <v>2</v>
      </c>
      <c r="AJ4" s="9">
        <f>IF(AND(AE4="Over", AF4&gt;AC4), 1, IF(AND(AE4="Under", AF4&lt;=AC4), 1, 0))</f>
        <v>1</v>
      </c>
      <c r="AK4" s="9">
        <f>IF(AND(AE4="Over", AG4&gt;0.5), 1, IF(AND(AE4="Under", AG4&lt;=0.5), 1, 0))</f>
        <v>0</v>
      </c>
      <c r="AL4" s="9">
        <f>SUM(AH4:AK4)</f>
        <v>6</v>
      </c>
      <c r="AM4" s="9"/>
      <c r="AN4" s="8">
        <v>0.1200592319343666</v>
      </c>
      <c r="AO4" s="8">
        <v>0.230986069842604</v>
      </c>
      <c r="AP4" s="8">
        <v>0</v>
      </c>
      <c r="AQ4" s="8" t="s">
        <v>58</v>
      </c>
      <c r="AR4" s="8">
        <v>0.5</v>
      </c>
      <c r="AS4" s="8">
        <v>440</v>
      </c>
      <c r="AT4" s="8" t="s">
        <v>58</v>
      </c>
      <c r="AU4" s="9">
        <f>AR4</f>
        <v>0.5</v>
      </c>
      <c r="AV4" s="9">
        <f>AN4-AU4</f>
        <v>-0.37994076806563337</v>
      </c>
      <c r="AW4" s="9" t="str">
        <f>IF(AV4 &lt; 0, "Under", "Over")</f>
        <v>Under</v>
      </c>
      <c r="AX4" s="8">
        <v>0.2</v>
      </c>
      <c r="AY4" s="8">
        <v>0.2</v>
      </c>
      <c r="AZ4" s="9">
        <f>IF(
    AND(AW4="Over", COUNTIF(AN4:AP4, "&gt;"&amp;AU4) = 3),
    3,
    IF(
        AND(AW4="Under", COUNTIF(AN4:AP4, "&lt;"&amp;AU4) = 3),
        3,
        IF(
            AND(AW4="Over", COUNTIF(AN4:AP4, "&gt;"&amp;AU4) = 2),
            2,
            IF(
                AND(AW4="Under", COUNTIF(AN4:AP4, "&lt;"&amp;AU4) = 2),
                2,
                IF(
                    AND(AW4="Over", OR(AN4&gt;AU4, AO4&gt;AU4, AP4&gt;AU4)),
                    1,
                    IF(
                        AND(AW4="Under", OR(AN4&lt;AU4, AO4&lt;AU4, AP4&lt;AU4)),
                        1,
                        0
                    )
                )
            )
        )
    )
)</f>
        <v>3</v>
      </c>
      <c r="BA4" s="9">
        <f>IF(OR(AV4&gt;0.1),5,
IF(OR(AND(AV4&lt;=0.1,AV4&gt;0.08)),4,
IF(OR(AND(AV4&lt;=0.08,AV4&gt;0.06)),3,
IF(OR(AND(AV4&lt;=0.06,AV4&gt;0.03)),2,
IF(OR(AV4&lt;=0.03),1,"")
)
)
))</f>
        <v>1</v>
      </c>
      <c r="BB4" s="9">
        <f>IF(AND(AW4="Over", AX4&gt;AU4), 1, IF(AND(AW4="Under", AX4&lt;=AU4), 0, 0))</f>
        <v>0</v>
      </c>
      <c r="BC4" s="9">
        <f>IF(AND(AW4="Over", AY4&gt;=0.5), 1, IF(AND(AW4="Under", AY4&lt;0.5), 0, 0))</f>
        <v>0</v>
      </c>
      <c r="BD4" s="9">
        <f>SUM(AZ4:BC4)</f>
        <v>4</v>
      </c>
      <c r="BE4" s="9"/>
      <c r="BF4" s="8">
        <v>0.53901307613355676</v>
      </c>
      <c r="BG4" s="8">
        <v>1.0224751897256199</v>
      </c>
      <c r="BH4" s="8">
        <v>0.39211187329091102</v>
      </c>
      <c r="BI4" s="8" t="s">
        <v>58</v>
      </c>
      <c r="BJ4" s="8">
        <v>0.5</v>
      </c>
      <c r="BK4" s="8">
        <v>160</v>
      </c>
      <c r="BL4" s="8" t="s">
        <v>58</v>
      </c>
      <c r="BM4" s="9">
        <f>BJ4</f>
        <v>0.5</v>
      </c>
      <c r="BN4" s="9">
        <f>BF4-BM4</f>
        <v>3.9013076133556757E-2</v>
      </c>
      <c r="BO4" s="9" t="str">
        <f>IF(BN4 &lt; 0, "Under", "Over")</f>
        <v>Over</v>
      </c>
      <c r="BP4" s="8">
        <v>0.4</v>
      </c>
      <c r="BQ4" s="8">
        <v>0.4</v>
      </c>
      <c r="BR4" s="9">
        <f>IF(
    AND(BO4="Over", COUNTIF(BF4:BH4, "&gt;"&amp;BM4) = 3),
    3,
    IF(
        AND(BO4="Under", COUNTIF(BF4:BH4, "&lt;"&amp;BM4) = 3),
        3,
        IF(
            AND(BO4="Over", COUNTIF(BF4:BH4, "&gt;"&amp;BM4) = 2),
            2,
            IF(
                AND(BO4="Under", COUNTIF(BF4:BH4, "&lt;"&amp;BM4) = 2),
                2,
                IF(
                    AND(BO4="Over", OR(BF4&gt;BM4, BG4&gt;BM4, BH4&gt;BM4)),
                    1,
                    IF(
                        AND(BO4="Under", OR(BF4&lt;BM4, BG4&lt;BM4, BH4&lt;BM4)),
                        1,
                        0
                    )
                )
            )
        )
    )
)</f>
        <v>2</v>
      </c>
      <c r="BS4" s="9">
        <f>IF(OR(BN4&gt;0.5),5,
IF(OR(AND(BN4&lt;=0.5,BN4&gt;0.25)),4,
IF(OR(AND(BN4&lt;=0.25,BN4&gt;0.15)),3,
IF(OR(AND(BN4&lt;=0.15,BN4&gt;0.075)),2,
IF(OR(BN4&lt;=0.075),1,"")
)
)
))</f>
        <v>1</v>
      </c>
      <c r="BT4" s="9">
        <f>IF(AND(BO4="Over", BP4&gt;BM4), 1, IF(AND(BO4="Under", BP4&lt;=BM4), 1, 0))</f>
        <v>0</v>
      </c>
      <c r="BU4" s="9">
        <f>IF(AND(BO4="Over", BQ4&gt;0.5), 1, IF(AND(BO4="Under", BQ4&lt;=0.5), 1, 0))</f>
        <v>0</v>
      </c>
      <c r="BV4" s="9">
        <f>SUM(BR4:BU4)</f>
        <v>3</v>
      </c>
      <c r="BW4" s="9"/>
      <c r="BX4" s="8">
        <v>0.14289166026200981</v>
      </c>
      <c r="BY4" s="8">
        <v>0.50555681560444499</v>
      </c>
      <c r="BZ4" s="8">
        <v>0.01</v>
      </c>
      <c r="CA4" s="8" t="s">
        <v>58</v>
      </c>
      <c r="CB4" s="8">
        <v>0.5</v>
      </c>
      <c r="CC4" s="8" t="s">
        <v>58</v>
      </c>
      <c r="CD4" s="8" t="s">
        <v>58</v>
      </c>
      <c r="CE4" s="9">
        <f>CB4</f>
        <v>0.5</v>
      </c>
      <c r="CF4" s="9">
        <f>BX4-CE4</f>
        <v>-0.35710833973799017</v>
      </c>
      <c r="CG4" s="9" t="str">
        <f>IF(CF4 &lt; 0, "Under", "Over")</f>
        <v>Under</v>
      </c>
      <c r="CH4" s="8">
        <v>0</v>
      </c>
      <c r="CI4" s="8">
        <v>0</v>
      </c>
      <c r="CJ4" s="9">
        <f>IF(
    AND(CG4="Over", COUNTIF(BX4:BZ4, "&gt;"&amp;CE4) = 3),
    3,
    IF(
        AND(CG4="Under", COUNTIF(BX4:BZ4, "&lt;"&amp;CE4) = 3),
        3,
        IF(
            AND(CG4="Over", COUNTIF(BX4:BZ4, "&gt;"&amp;CE4) = 2),
            2,
            IF(
                AND(CG4="Under", COUNTIF(BX4:BZ4, "&lt;"&amp;CE4) = 2),
                2,
                IF(
                    AND(CG4="Over", OR(BX4&gt;CE4, BY4&gt;CE4, BZ4&gt;CE4)),
                    1,
                    IF(
                        AND(CG4="Under", OR(BX4&lt;CE4, BY4&lt;CE4, BZ4&lt;CE4)),
                        1,
                        0
                    )
                )
            )
        )
    )
)</f>
        <v>2</v>
      </c>
      <c r="CK4" s="9">
        <f>IF(OR(CF4&gt;0.25),5,
IF(OR(AND(CF4&lt;=0.25,CF4&gt;0.15)),4,
IF(OR(AND(CF4&lt;=0.15,CF4&gt;0.1)),3,
IF(OR(AND(CF4&lt;=0.1,CF4&gt;0.05)),2,
IF(OR(CF4&lt;=0.05),1,"")
)
)
))</f>
        <v>1</v>
      </c>
      <c r="CL4" s="9">
        <f>IF(AND(CG4="Over", CH4&gt;CE4), 1, IF(AND(CG4="Under", CH4&lt;=CE4), 1, 0))</f>
        <v>1</v>
      </c>
      <c r="CM4" s="9">
        <f>IF(AND(CG4="Over", CI4&gt;0.5), 1, IF(AND(CG4="Under", CI4&lt;=0.5), 1, 0))</f>
        <v>1</v>
      </c>
      <c r="CN4" s="9">
        <f>SUM(CJ4:CM4)</f>
        <v>5</v>
      </c>
      <c r="CO4" s="9"/>
      <c r="CP4" s="8">
        <v>1.565648986236198</v>
      </c>
      <c r="CQ4" s="8">
        <v>1.8441725692208599</v>
      </c>
      <c r="CR4" s="8">
        <v>1.2750281499513101</v>
      </c>
      <c r="CS4" s="8">
        <v>0.5</v>
      </c>
      <c r="CT4" s="8" t="s">
        <v>58</v>
      </c>
      <c r="CU4" s="8">
        <v>0.5</v>
      </c>
      <c r="CV4" s="8">
        <v>1.5</v>
      </c>
      <c r="CW4" s="9">
        <f>IF(CP4&gt;MIN(CS4:CV4),MIN(CS4:CV4),MAX(CS4:CV4))</f>
        <v>0.5</v>
      </c>
      <c r="CX4" s="9">
        <f>CQ4-CW4</f>
        <v>1.3441725692208599</v>
      </c>
      <c r="CY4" s="9" t="str">
        <f>IF(CX4 &lt; 0, "Under", "Over")</f>
        <v>Over</v>
      </c>
      <c r="CZ4" s="8">
        <v>1.2</v>
      </c>
      <c r="DA4" s="8">
        <v>0.5</v>
      </c>
      <c r="DB4" s="9">
        <f>IF(
    AND(CY4="Over", COUNTIF(CP4:CR4, "&gt;"&amp;CW4) = 3),
    3,
    IF(
        AND(CY4="Under", COUNTIF(CP4:CR4, "&lt;"&amp;CW4) = 3),
        3,
        IF(
            AND(CY4="Over", COUNTIF(CP4:CR4, "&gt;"&amp;CW4) = 2),
            2,
            IF(
                AND(CY4="Under", COUNTIF(CP4:CR4, "&lt;"&amp;CW4) = 2),
                2,
                IF(
                    AND(CY4="Over", OR(CP4&gt;CW4, CQ4&gt;CW4, CR4&gt;CW4)),
                    1,
                    IF(
                        AND(CY4="Under", OR(CP4&lt;CW4, CQ4&lt;CW4, CR4&lt;CW4)),
                        1,
                        0
                    )
                )
            )
        )
    )
)</f>
        <v>3</v>
      </c>
      <c r="DC4" s="9">
        <f>IF(OR(CX4&gt;2,CX4&lt;-2),5,
IF(OR(AND(CX4&lt;=2,CX4&gt;1.5),AND(CX4&gt;=-2,CX4&lt;-1.5)),4,
IF(OR(AND(CX4&lt;=1.5,CX4&gt;1),AND(CX4&gt;=-1.5,CX4&lt;-1)),3,
IF(OR(AND(CX4&lt;=1,CX4&gt;0.5),AND(CX4&gt;=1,CX4&lt;-0.5)),2,
IF(OR(CX4&lt;=0.5,CX4&gt;=-0.5),1,"")
)
)
))</f>
        <v>3</v>
      </c>
      <c r="DD4" s="9">
        <f>IF(AND(CY4="Over", CZ4&gt;CW4), 1, IF(AND(CY4="Under", CZ4&lt;=CW4), 1, 0))</f>
        <v>1</v>
      </c>
      <c r="DE4" s="9">
        <f>IF(AND(CY4="Over", DA4&gt;0.5), 1, IF(AND(CY4="Under", DA4&lt;=0.5), 1, 0))</f>
        <v>0</v>
      </c>
      <c r="DF4" s="9">
        <f>SUM(DB4:DE4)</f>
        <v>7</v>
      </c>
      <c r="DG4" s="9"/>
    </row>
    <row r="5" spans="1:111" x14ac:dyDescent="0.3">
      <c r="A5" s="8" t="s">
        <v>316</v>
      </c>
      <c r="B5" s="8" t="s">
        <v>312</v>
      </c>
      <c r="C5" s="8" t="s">
        <v>313</v>
      </c>
      <c r="D5" s="8">
        <v>0.34995628770391468</v>
      </c>
      <c r="E5" s="8">
        <v>0.451647183846971</v>
      </c>
      <c r="F5" s="8">
        <v>0.22</v>
      </c>
      <c r="G5" s="8">
        <v>0.5</v>
      </c>
      <c r="H5" s="8" t="s">
        <v>58</v>
      </c>
      <c r="I5" s="8">
        <v>0.5</v>
      </c>
      <c r="J5" s="8" t="s">
        <v>58</v>
      </c>
      <c r="K5" s="9">
        <f>IF(D5&gt;MIN(G5:J5),MIN(G5:J5),MAX(G5:J5))</f>
        <v>0.5</v>
      </c>
      <c r="L5" s="9">
        <f>D5-K5</f>
        <v>-0.15004371229608532</v>
      </c>
      <c r="M5" s="9" t="str">
        <f>IF(L5 &lt; 0, "Under", "Over")</f>
        <v>Under</v>
      </c>
      <c r="N5" s="8">
        <v>0.5</v>
      </c>
      <c r="O5" s="8">
        <v>0.4</v>
      </c>
      <c r="P5" s="9">
        <f>IF(
    AND(M5="Over", COUNTIF(D5:F5, "&gt;"&amp;K5) = 3),
    3,
    IF(
        AND(M5="Under", COUNTIF(D5:F5, "&lt;"&amp;K5) = 3),
        3,
        IF(
            AND(M5="Over", COUNTIF(D5:F5, "&gt;"&amp;K5) = 2),
            2,
            IF(
                AND(M5="Under", COUNTIF(D5:F5, "&lt;"&amp;K5) = 2),
                2,
                IF(
                    AND(M5="Over", OR(D5&gt;K5, E5&gt;K5, F5&gt;K5)),
                    1,
                    IF(
                        AND(M5="Under", OR(D5&lt;K5, E5&lt;K5, F5&lt;K5)),
                        1,
                        0
                    )
                )
            )
        )
    )
)</f>
        <v>3</v>
      </c>
      <c r="Q5" s="9">
        <f>IF(OR(L5 &gt; 0.5, L5 &lt; -0.5), 5,
    IF(OR(AND(L5 &lt;= 0.5, L5 &gt; 0.25), AND(L5 &gt;= -0.5, L5 &lt; -0.25)), 4,
        IF(OR(AND(L5 &lt;= 0.25, L5 &gt; 0.15), AND(L5 &gt;= -0.25, L5 &lt; -0.15)), 3,
            IF(OR(AND(L5 &lt;= 0.15, L5 &gt; 0.05), AND(L5 &gt;= -0.15, L5 &lt; -0.05)), 2,
                IF(OR(L5 &lt;= 0.05, L5 &gt;= -0.05), 1, "")
            )
        )
    )
)</f>
        <v>3</v>
      </c>
      <c r="R5" s="9">
        <f>IF(AND(M5="Over", N5&gt;K5), 1, IF(AND(M5="Under", N5&lt;=K5), 1, 0))</f>
        <v>1</v>
      </c>
      <c r="S5" s="9">
        <f>IF(AND(M5="Over", O5&gt;0.5), 1, IF(AND(M5="Under", O5&lt;=0.5), 1, 0))</f>
        <v>1</v>
      </c>
      <c r="T5" s="9">
        <f>SUM(P5:S5)</f>
        <v>8</v>
      </c>
      <c r="U5" s="9"/>
      <c r="V5" s="8">
        <v>0.71428454810332498</v>
      </c>
      <c r="W5" s="8">
        <v>1.0052407468064199</v>
      </c>
      <c r="X5" s="8">
        <v>0.55011037647913497</v>
      </c>
      <c r="Y5" s="8">
        <v>0.5</v>
      </c>
      <c r="Z5" s="8">
        <v>-220</v>
      </c>
      <c r="AA5" s="8">
        <v>260</v>
      </c>
      <c r="AB5" s="8">
        <v>0.2</v>
      </c>
      <c r="AC5" s="9">
        <f>Y5</f>
        <v>0.5</v>
      </c>
      <c r="AD5" s="9">
        <f>V5-AC5</f>
        <v>0.21428454810332498</v>
      </c>
      <c r="AE5" s="9" t="str">
        <f>IF(AD5 &lt; 0, "Under", "Over")</f>
        <v>Over</v>
      </c>
      <c r="AF5" s="8">
        <v>0.7</v>
      </c>
      <c r="AG5" s="8">
        <v>0.4</v>
      </c>
      <c r="AH5" s="9">
        <f>IF(
    AND(AE5="Over", COUNTIF(V5:X5, "&gt;"&amp;AC5) = 3),
    3,
    IF(
        AND(AE5="Under", COUNTIF(V5:X5, "&lt;"&amp;AC5) = 3),
        3,
        IF(
            AND(AE5="Over", COUNTIF(V5:X5, "&gt;"&amp;AC5) = 2),
            2,
            IF(
                AND(AE5="Under", COUNTIF(V5:X5, "&lt;"&amp;AC5) = 2),
                2,
                IF(
                    AND(AE5="Over", OR(V5&gt;AC5, W5&gt;AC5, X5&gt;AC5)),
                    1,
                    IF(
                        AND(AE5="Under", OR(V5&lt;AC5, W5&lt;AC5, X5&lt;AC5)),
                        1,
                        0
                    )
                )
            )
        )
    )
)</f>
        <v>3</v>
      </c>
      <c r="AI5" s="9">
        <f>IF(OR(AD5&gt;0.75,AD5&lt;-0.75),5,
IF(OR(AND(AD5&lt;=0.75,AD5&gt;0.5),AND(AD5&gt;=-0.75,AD5&lt;-0.5)),4,
IF(OR(AND(AD5&lt;=0.5,AD5&gt;0.25),AND(AD5&gt;=-0.5,AD5&lt;-0.25)),3,
IF(OR(AND(AD5&lt;=0.25,AD5&gt;0.1),AND(AD5&gt;=-0.25,AD5&lt;-0.1)),2,
IF(OR(AD5&lt;=0.1,AD5&gt;=-0.1),1,"")
)
)
))</f>
        <v>2</v>
      </c>
      <c r="AJ5" s="9">
        <f>IF(AND(AE5="Over", AF5&gt;AC5), 1, IF(AND(AE5="Under", AF5&lt;=AC5), 1, 0))</f>
        <v>1</v>
      </c>
      <c r="AK5" s="9">
        <f>IF(AND(AE5="Over", AG5&gt;0.5), 1, IF(AND(AE5="Under", AG5&lt;=0.5), 1, 0))</f>
        <v>0</v>
      </c>
      <c r="AL5" s="9">
        <f>SUM(AH5:AK5)</f>
        <v>6</v>
      </c>
      <c r="AM5" s="9"/>
      <c r="AN5" s="8">
        <v>6.0037584647624168E-2</v>
      </c>
      <c r="AO5" s="8">
        <v>0.183152520740268</v>
      </c>
      <c r="AP5" s="8">
        <v>-1.6471395662002601E-5</v>
      </c>
      <c r="AQ5" s="8" t="s">
        <v>58</v>
      </c>
      <c r="AR5" s="8">
        <v>0.5</v>
      </c>
      <c r="AS5" s="8">
        <v>1000</v>
      </c>
      <c r="AT5" s="8" t="s">
        <v>58</v>
      </c>
      <c r="AU5" s="9">
        <f>AR5</f>
        <v>0.5</v>
      </c>
      <c r="AV5" s="9">
        <f>AN5-AU5</f>
        <v>-0.43996241535237585</v>
      </c>
      <c r="AW5" s="9" t="str">
        <f>IF(AV5 &lt; 0, "Under", "Over")</f>
        <v>Under</v>
      </c>
      <c r="AX5" s="8">
        <v>0.1</v>
      </c>
      <c r="AY5" s="8">
        <v>0.1</v>
      </c>
      <c r="AZ5" s="9">
        <f>IF(
    AND(AW5="Over", COUNTIF(AN5:AP5, "&gt;"&amp;AU5) = 3),
    3,
    IF(
        AND(AW5="Under", COUNTIF(AN5:AP5, "&lt;"&amp;AU5) = 3),
        3,
        IF(
            AND(AW5="Over", COUNTIF(AN5:AP5, "&gt;"&amp;AU5) = 2),
            2,
            IF(
                AND(AW5="Under", COUNTIF(AN5:AP5, "&lt;"&amp;AU5) = 2),
                2,
                IF(
                    AND(AW5="Over", OR(AN5&gt;AU5, AO5&gt;AU5, AP5&gt;AU5)),
                    1,
                    IF(
                        AND(AW5="Under", OR(AN5&lt;AU5, AO5&lt;AU5, AP5&lt;AU5)),
                        1,
                        0
                    )
                )
            )
        )
    )
)</f>
        <v>3</v>
      </c>
      <c r="BA5" s="9">
        <f>IF(OR(AV5&gt;0.1),5,
IF(OR(AND(AV5&lt;=0.1,AV5&gt;0.08)),4,
IF(OR(AND(AV5&lt;=0.08,AV5&gt;0.06)),3,
IF(OR(AND(AV5&lt;=0.06,AV5&gt;0.03)),2,
IF(OR(AV5&lt;=0.03),1,"")
)
)
))</f>
        <v>1</v>
      </c>
      <c r="BB5" s="9">
        <f>IF(AND(AW5="Over", AX5&gt;AU5), 1, IF(AND(AW5="Under", AX5&lt;=AU5), 0, 0))</f>
        <v>0</v>
      </c>
      <c r="BC5" s="9">
        <f>IF(AND(AW5="Over", AY5&gt;=0.5), 1, IF(AND(AW5="Under", AY5&lt;0.5), 0, 0))</f>
        <v>0</v>
      </c>
      <c r="BD5" s="9">
        <f>SUM(AZ5:BC5)</f>
        <v>4</v>
      </c>
      <c r="BE5" s="9"/>
      <c r="BF5" s="8">
        <v>0.5894119288703823</v>
      </c>
      <c r="BG5" s="8">
        <v>1.35947553158784</v>
      </c>
      <c r="BH5" s="8">
        <v>0.18</v>
      </c>
      <c r="BI5" s="8" t="s">
        <v>58</v>
      </c>
      <c r="BJ5" s="8">
        <v>0.5</v>
      </c>
      <c r="BK5" s="8">
        <v>200</v>
      </c>
      <c r="BL5" s="8" t="s">
        <v>58</v>
      </c>
      <c r="BM5" s="9">
        <f>BJ5</f>
        <v>0.5</v>
      </c>
      <c r="BN5" s="9">
        <f>BF5-BM5</f>
        <v>8.9411928870382296E-2</v>
      </c>
      <c r="BO5" s="9" t="str">
        <f>IF(BN5 &lt; 0, "Under", "Over")</f>
        <v>Over</v>
      </c>
      <c r="BP5" s="8">
        <v>0.5</v>
      </c>
      <c r="BQ5" s="8">
        <v>0.3</v>
      </c>
      <c r="BR5" s="9">
        <f>IF(
    AND(BO5="Over", COUNTIF(BF5:BH5, "&gt;"&amp;BM5) = 3),
    3,
    IF(
        AND(BO5="Under", COUNTIF(BF5:BH5, "&lt;"&amp;BM5) = 3),
        3,
        IF(
            AND(BO5="Over", COUNTIF(BF5:BH5, "&gt;"&amp;BM5) = 2),
            2,
            IF(
                AND(BO5="Under", COUNTIF(BF5:BH5, "&lt;"&amp;BM5) = 2),
                2,
                IF(
                    AND(BO5="Over", OR(BF5&gt;BM5, BG5&gt;BM5, BH5&gt;BM5)),
                    1,
                    IF(
                        AND(BO5="Under", OR(BF5&lt;BM5, BG5&lt;BM5, BH5&lt;BM5)),
                        1,
                        0
                    )
                )
            )
        )
    )
)</f>
        <v>2</v>
      </c>
      <c r="BS5" s="9">
        <f>IF(OR(BN5&gt;0.5),5,
IF(OR(AND(BN5&lt;=0.5,BN5&gt;0.25)),4,
IF(OR(AND(BN5&lt;=0.25,BN5&gt;0.15)),3,
IF(OR(AND(BN5&lt;=0.15,BN5&gt;0.075)),2,
IF(OR(BN5&lt;=0.075),1,"")
)
)
))</f>
        <v>2</v>
      </c>
      <c r="BT5" s="9">
        <f>IF(AND(BO5="Over", BP5&gt;BM5), 1, IF(AND(BO5="Under", BP5&lt;=BM5), 1, 0))</f>
        <v>0</v>
      </c>
      <c r="BU5" s="9">
        <f>IF(AND(BO5="Over", BQ5&gt;0.5), 1, IF(AND(BO5="Under", BQ5&lt;=0.5), 1, 0))</f>
        <v>0</v>
      </c>
      <c r="BV5" s="9">
        <f>SUM(BR5:BU5)</f>
        <v>4</v>
      </c>
      <c r="BW5" s="9"/>
      <c r="BX5" s="8">
        <v>0.13208973705424951</v>
      </c>
      <c r="BY5" s="8">
        <v>0.50555681560444499</v>
      </c>
      <c r="BZ5" s="8">
        <v>0.01</v>
      </c>
      <c r="CA5" s="8" t="s">
        <v>58</v>
      </c>
      <c r="CB5" s="8">
        <v>0.5</v>
      </c>
      <c r="CC5" s="8">
        <v>880</v>
      </c>
      <c r="CD5" s="8" t="s">
        <v>58</v>
      </c>
      <c r="CE5" s="9">
        <f>CB5</f>
        <v>0.5</v>
      </c>
      <c r="CF5" s="9">
        <f>BX5-CE5</f>
        <v>-0.36791026294575047</v>
      </c>
      <c r="CG5" s="9" t="str">
        <f>IF(CF5 &lt; 0, "Under", "Over")</f>
        <v>Under</v>
      </c>
      <c r="CH5" s="8">
        <v>0</v>
      </c>
      <c r="CI5" s="8">
        <v>0</v>
      </c>
      <c r="CJ5" s="9">
        <f>IF(
    AND(CG5="Over", COUNTIF(BX5:BZ5, "&gt;"&amp;CE5) = 3),
    3,
    IF(
        AND(CG5="Under", COUNTIF(BX5:BZ5, "&lt;"&amp;CE5) = 3),
        3,
        IF(
            AND(CG5="Over", COUNTIF(BX5:BZ5, "&gt;"&amp;CE5) = 2),
            2,
            IF(
                AND(CG5="Under", COUNTIF(BX5:BZ5, "&lt;"&amp;CE5) = 2),
                2,
                IF(
                    AND(CG5="Over", OR(BX5&gt;CE5, BY5&gt;CE5, BZ5&gt;CE5)),
                    1,
                    IF(
                        AND(CG5="Under", OR(BX5&lt;CE5, BY5&lt;CE5, BZ5&lt;CE5)),
                        1,
                        0
                    )
                )
            )
        )
    )
)</f>
        <v>2</v>
      </c>
      <c r="CK5" s="9">
        <f>IF(OR(CF5&gt;0.25),5,
IF(OR(AND(CF5&lt;=0.25,CF5&gt;0.15)),4,
IF(OR(AND(CF5&lt;=0.15,CF5&gt;0.1)),3,
IF(OR(AND(CF5&lt;=0.1,CF5&gt;0.05)),2,
IF(OR(CF5&lt;=0.05),1,"")
)
)
))</f>
        <v>1</v>
      </c>
      <c r="CL5" s="9">
        <f>IF(AND(CG5="Over", CH5&gt;CE5), 1, IF(AND(CG5="Under", CH5&lt;=CE5), 1, 0))</f>
        <v>1</v>
      </c>
      <c r="CM5" s="9">
        <f>IF(AND(CG5="Over", CI5&gt;0.5), 1, IF(AND(CG5="Under", CI5&lt;=0.5), 1, 0))</f>
        <v>1</v>
      </c>
      <c r="CN5" s="9">
        <f>SUM(CJ5:CM5)</f>
        <v>5</v>
      </c>
      <c r="CO5" s="9"/>
      <c r="CP5" s="8">
        <v>1.229209474266221</v>
      </c>
      <c r="CQ5" s="8">
        <v>1.45817843866171</v>
      </c>
      <c r="CR5" s="8">
        <v>0.98824224466725596</v>
      </c>
      <c r="CS5" s="8">
        <v>0.5</v>
      </c>
      <c r="CT5" s="8" t="s">
        <v>58</v>
      </c>
      <c r="CU5" s="8">
        <v>0.5</v>
      </c>
      <c r="CV5" s="8" t="s">
        <v>58</v>
      </c>
      <c r="CW5" s="9">
        <f>IF(CP5&gt;MIN(CS5:CV5),MIN(CS5:CV5),MAX(CS5:CV5))</f>
        <v>0.5</v>
      </c>
      <c r="CX5" s="9">
        <f>CQ5-CW5</f>
        <v>0.95817843866171004</v>
      </c>
      <c r="CY5" s="9" t="str">
        <f>IF(CX5 &lt; 0, "Under", "Over")</f>
        <v>Over</v>
      </c>
      <c r="CZ5" s="8">
        <v>1.3</v>
      </c>
      <c r="DA5" s="8">
        <v>0.4</v>
      </c>
      <c r="DB5" s="9">
        <f>IF(
    AND(CY5="Over", COUNTIF(CP5:CR5, "&gt;"&amp;CW5) = 3),
    3,
    IF(
        AND(CY5="Under", COUNTIF(CP5:CR5, "&lt;"&amp;CW5) = 3),
        3,
        IF(
            AND(CY5="Over", COUNTIF(CP5:CR5, "&gt;"&amp;CW5) = 2),
            2,
            IF(
                AND(CY5="Under", COUNTIF(CP5:CR5, "&lt;"&amp;CW5) = 2),
                2,
                IF(
                    AND(CY5="Over", OR(CP5&gt;CW5, CQ5&gt;CW5, CR5&gt;CW5)),
                    1,
                    IF(
                        AND(CY5="Under", OR(CP5&lt;CW5, CQ5&lt;CW5, CR5&lt;CW5)),
                        1,
                        0
                    )
                )
            )
        )
    )
)</f>
        <v>3</v>
      </c>
      <c r="DC5" s="9">
        <f>IF(OR(CX5&gt;2,CX5&lt;-2),5,
IF(OR(AND(CX5&lt;=2,CX5&gt;1.5),AND(CX5&gt;=-2,CX5&lt;-1.5)),4,
IF(OR(AND(CX5&lt;=1.5,CX5&gt;1),AND(CX5&gt;=-1.5,CX5&lt;-1)),3,
IF(OR(AND(CX5&lt;=1,CX5&gt;0.5),AND(CX5&gt;=1,CX5&lt;-0.5)),2,
IF(OR(CX5&lt;=0.5,CX5&gt;=-0.5),1,"")
)
)
))</f>
        <v>2</v>
      </c>
      <c r="DD5" s="9">
        <f>IF(AND(CY5="Over", CZ5&gt;CW5), 1, IF(AND(CY5="Under", CZ5&lt;=CW5), 1, 0))</f>
        <v>1</v>
      </c>
      <c r="DE5" s="9">
        <f>IF(AND(CY5="Over", DA5&gt;0.5), 1, IF(AND(CY5="Under", DA5&lt;=0.5), 1, 0))</f>
        <v>0</v>
      </c>
      <c r="DF5" s="9">
        <f>SUM(DB5:DE5)</f>
        <v>6</v>
      </c>
      <c r="DG5" s="9"/>
    </row>
    <row r="6" spans="1:111" x14ac:dyDescent="0.3">
      <c r="A6" s="8" t="s">
        <v>317</v>
      </c>
      <c r="B6" s="8" t="s">
        <v>312</v>
      </c>
      <c r="C6" s="8" t="s">
        <v>313</v>
      </c>
      <c r="D6" s="8">
        <v>0.60493819502827484</v>
      </c>
      <c r="E6" s="8">
        <v>0.80589020696276303</v>
      </c>
      <c r="F6" s="8">
        <v>0.47872491132712702</v>
      </c>
      <c r="G6" s="8">
        <v>0.5</v>
      </c>
      <c r="H6" s="8" t="s">
        <v>58</v>
      </c>
      <c r="I6" s="8">
        <v>0.5</v>
      </c>
      <c r="J6" s="8" t="s">
        <v>58</v>
      </c>
      <c r="K6" s="9">
        <f>IF(D6&gt;MIN(G6:J6),MIN(G6:J6),MAX(G6:J6))</f>
        <v>0.5</v>
      </c>
      <c r="L6" s="9">
        <f>D6-K6</f>
        <v>0.10493819502827484</v>
      </c>
      <c r="M6" s="9" t="str">
        <f>IF(L6 &lt; 0, "Under", "Over")</f>
        <v>Over</v>
      </c>
      <c r="N6" s="8">
        <v>0.4</v>
      </c>
      <c r="O6" s="8">
        <v>0.4</v>
      </c>
      <c r="P6" s="9">
        <f>IF(
    AND(M6="Over", COUNTIF(D6:F6, "&gt;"&amp;K6) = 3),
    3,
    IF(
        AND(M6="Under", COUNTIF(D6:F6, "&lt;"&amp;K6) = 3),
        3,
        IF(
            AND(M6="Over", COUNTIF(D6:F6, "&gt;"&amp;K6) = 2),
            2,
            IF(
                AND(M6="Under", COUNTIF(D6:F6, "&lt;"&amp;K6) = 2),
                2,
                IF(
                    AND(M6="Over", OR(D6&gt;K6, E6&gt;K6, F6&gt;K6)),
                    1,
                    IF(
                        AND(M6="Under", OR(D6&lt;K6, E6&lt;K6, F6&lt;K6)),
                        1,
                        0
                    )
                )
            )
        )
    )
)</f>
        <v>2</v>
      </c>
      <c r="Q6" s="9">
        <f>IF(OR(L6 &gt; 0.5, L6 &lt; -0.5), 5,
    IF(OR(AND(L6 &lt;= 0.5, L6 &gt; 0.25), AND(L6 &gt;= -0.5, L6 &lt; -0.25)), 4,
        IF(OR(AND(L6 &lt;= 0.25, L6 &gt; 0.15), AND(L6 &gt;= -0.25, L6 &lt; -0.15)), 3,
            IF(OR(AND(L6 &lt;= 0.15, L6 &gt; 0.05), AND(L6 &gt;= -0.15, L6 &lt; -0.05)), 2,
                IF(OR(L6 &lt;= 0.05, L6 &gt;= -0.05), 1, "")
            )
        )
    )
)</f>
        <v>2</v>
      </c>
      <c r="R6" s="9">
        <f>IF(AND(M6="Over", N6&gt;K6), 1, IF(AND(M6="Under", N6&lt;=K6), 1, 0))</f>
        <v>0</v>
      </c>
      <c r="S6" s="9">
        <f>IF(AND(M6="Over", O6&gt;0.5), 1, IF(AND(M6="Under", O6&lt;=0.5), 1, 0))</f>
        <v>0</v>
      </c>
      <c r="T6" s="9">
        <f>SUM(P6:S6)</f>
        <v>4</v>
      </c>
      <c r="U6" s="9"/>
      <c r="V6" s="1">
        <v>1.686813849549458</v>
      </c>
      <c r="W6" s="1">
        <v>2.0083497053045098</v>
      </c>
      <c r="X6" s="1">
        <v>1.3701319316267599</v>
      </c>
      <c r="Y6" s="1">
        <v>0.5</v>
      </c>
      <c r="Z6" s="1">
        <v>-150</v>
      </c>
      <c r="AA6" s="1">
        <v>420</v>
      </c>
      <c r="AB6" s="1">
        <v>0.4</v>
      </c>
      <c r="AC6" s="2">
        <f>Y6</f>
        <v>0.5</v>
      </c>
      <c r="AD6" s="2">
        <f>V6-AC6</f>
        <v>1.186813849549458</v>
      </c>
      <c r="AE6" s="2" t="str">
        <f>IF(AD6 &lt; 0, "Under", "Over")</f>
        <v>Over</v>
      </c>
      <c r="AF6" s="1">
        <v>1.4</v>
      </c>
      <c r="AG6" s="1">
        <v>1</v>
      </c>
      <c r="AH6" s="2">
        <f>IF(
    AND(AE6="Over", COUNTIF(V6:X6, "&gt;"&amp;AC6) = 3),
    3,
    IF(
        AND(AE6="Under", COUNTIF(V6:X6, "&lt;"&amp;AC6) = 3),
        3,
        IF(
            AND(AE6="Over", COUNTIF(V6:X6, "&gt;"&amp;AC6) = 2),
            2,
            IF(
                AND(AE6="Under", COUNTIF(V6:X6, "&lt;"&amp;AC6) = 2),
                2,
                IF(
                    AND(AE6="Over", OR(V6&gt;AC6, W6&gt;AC6, X6&gt;AC6)),
                    1,
                    IF(
                        AND(AE6="Under", OR(V6&lt;AC6, W6&lt;AC6, X6&lt;AC6)),
                        1,
                        0
                    )
                )
            )
        )
    )
)</f>
        <v>3</v>
      </c>
      <c r="AI6" s="2">
        <f>IF(OR(AD6&gt;0.75,AD6&lt;-0.75),5,
IF(OR(AND(AD6&lt;=0.75,AD6&gt;0.5),AND(AD6&gt;=-0.75,AD6&lt;-0.5)),4,
IF(OR(AND(AD6&lt;=0.5,AD6&gt;0.25),AND(AD6&gt;=-0.5,AD6&lt;-0.25)),3,
IF(OR(AND(AD6&lt;=0.25,AD6&gt;0.1),AND(AD6&gt;=-0.25,AD6&lt;-0.1)),2,
IF(OR(AD6&lt;=0.1,AD6&gt;=-0.1),1,"")
)
)
))</f>
        <v>5</v>
      </c>
      <c r="AJ6" s="2">
        <f>IF(AND(AE6="Over", AF6&gt;AC6), 1, IF(AND(AE6="Under", AF6&lt;=AC6), 1, 0))</f>
        <v>1</v>
      </c>
      <c r="AK6" s="2">
        <f>IF(AND(AE6="Over", AG6&gt;0.5), 1, IF(AND(AE6="Under", AG6&lt;=0.5), 1, 0))</f>
        <v>1</v>
      </c>
      <c r="AL6" s="2">
        <f>SUM(AH6:AK6)</f>
        <v>10</v>
      </c>
      <c r="AM6" s="9"/>
      <c r="AN6" s="8">
        <v>2.911572803135987E-2</v>
      </c>
      <c r="AO6" s="8">
        <v>0.183152520740268</v>
      </c>
      <c r="AP6" s="8">
        <v>-3.9826154032980296E-3</v>
      </c>
      <c r="AQ6" s="8" t="s">
        <v>58</v>
      </c>
      <c r="AR6" s="8">
        <v>0.5</v>
      </c>
      <c r="AS6" s="8">
        <v>1400</v>
      </c>
      <c r="AT6" s="8" t="s">
        <v>58</v>
      </c>
      <c r="AU6" s="9">
        <f>AR6</f>
        <v>0.5</v>
      </c>
      <c r="AV6" s="9">
        <f>AN6-AU6</f>
        <v>-0.47088427196864013</v>
      </c>
      <c r="AW6" s="9" t="str">
        <f>IF(AV6 &lt; 0, "Under", "Over")</f>
        <v>Under</v>
      </c>
      <c r="AX6" s="8">
        <v>0</v>
      </c>
      <c r="AY6" s="8">
        <v>0</v>
      </c>
      <c r="AZ6" s="9">
        <f>IF(
    AND(AW6="Over", COUNTIF(AN6:AP6, "&gt;"&amp;AU6) = 3),
    3,
    IF(
        AND(AW6="Under", COUNTIF(AN6:AP6, "&lt;"&amp;AU6) = 3),
        3,
        IF(
            AND(AW6="Over", COUNTIF(AN6:AP6, "&gt;"&amp;AU6) = 2),
            2,
            IF(
                AND(AW6="Under", COUNTIF(AN6:AP6, "&lt;"&amp;AU6) = 2),
                2,
                IF(
                    AND(AW6="Over", OR(AN6&gt;AU6, AO6&gt;AU6, AP6&gt;AU6)),
                    1,
                    IF(
                        AND(AW6="Under", OR(AN6&lt;AU6, AO6&lt;AU6, AP6&lt;AU6)),
                        1,
                        0
                    )
                )
            )
        )
    )
)</f>
        <v>3</v>
      </c>
      <c r="BA6" s="9">
        <f>IF(OR(AV6&gt;0.1),5,
IF(OR(AND(AV6&lt;=0.1,AV6&gt;0.08)),4,
IF(OR(AND(AV6&lt;=0.08,AV6&gt;0.06)),3,
IF(OR(AND(AV6&lt;=0.06,AV6&gt;0.03)),2,
IF(OR(AV6&lt;=0.03),1,"")
)
)
))</f>
        <v>1</v>
      </c>
      <c r="BB6" s="9">
        <f>IF(AND(AW6="Over", AX6&gt;AU6), 1, IF(AND(AW6="Under", AX6&lt;=AU6), 0, 0))</f>
        <v>0</v>
      </c>
      <c r="BC6" s="9">
        <f>IF(AND(AW6="Over", AY6&gt;=0.5), 1, IF(AND(AW6="Under", AY6&lt;0.5), 0, 0))</f>
        <v>0</v>
      </c>
      <c r="BD6" s="9">
        <f>SUM(AZ6:BC6)</f>
        <v>4</v>
      </c>
      <c r="BE6" s="9"/>
      <c r="BF6" s="8">
        <v>0.49710596250027728</v>
      </c>
      <c r="BG6" s="8">
        <v>1.1092982111264</v>
      </c>
      <c r="BH6" s="8">
        <v>0.36381627712628301</v>
      </c>
      <c r="BI6" s="8" t="s">
        <v>58</v>
      </c>
      <c r="BJ6" s="8">
        <v>0.5</v>
      </c>
      <c r="BK6" s="8">
        <v>260</v>
      </c>
      <c r="BL6" s="8" t="s">
        <v>58</v>
      </c>
      <c r="BM6" s="9">
        <f>BJ6</f>
        <v>0.5</v>
      </c>
      <c r="BN6" s="9">
        <f>BF6-BM6</f>
        <v>-2.8940374997227236E-3</v>
      </c>
      <c r="BO6" s="9" t="str">
        <f>IF(BN6 &lt; 0, "Under", "Over")</f>
        <v>Under</v>
      </c>
      <c r="BP6" s="8">
        <v>0.2</v>
      </c>
      <c r="BQ6" s="8">
        <v>0.2</v>
      </c>
      <c r="BR6" s="9">
        <f>IF(
    AND(BO6="Over", COUNTIF(BF6:BH6, "&gt;"&amp;BM6) = 3),
    3,
    IF(
        AND(BO6="Under", COUNTIF(BF6:BH6, "&lt;"&amp;BM6) = 3),
        3,
        IF(
            AND(BO6="Over", COUNTIF(BF6:BH6, "&gt;"&amp;BM6) = 2),
            2,
            IF(
                AND(BO6="Under", COUNTIF(BF6:BH6, "&lt;"&amp;BM6) = 2),
                2,
                IF(
                    AND(BO6="Over", OR(BF6&gt;BM6, BG6&gt;BM6, BH6&gt;BM6)),
                    1,
                    IF(
                        AND(BO6="Under", OR(BF6&lt;BM6, BG6&lt;BM6, BH6&lt;BM6)),
                        1,
                        0
                    )
                )
            )
        )
    )
)</f>
        <v>2</v>
      </c>
      <c r="BS6" s="9">
        <f>IF(OR(BN6&gt;0.5),5,
IF(OR(AND(BN6&lt;=0.5,BN6&gt;0.25)),4,
IF(OR(AND(BN6&lt;=0.25,BN6&gt;0.15)),3,
IF(OR(AND(BN6&lt;=0.15,BN6&gt;0.075)),2,
IF(OR(BN6&lt;=0.075),1,"")
)
)
))</f>
        <v>1</v>
      </c>
      <c r="BT6" s="9">
        <f>IF(AND(BO6="Over", BP6&gt;BM6), 1, IF(AND(BO6="Under", BP6&lt;=BM6), 1, 0))</f>
        <v>1</v>
      </c>
      <c r="BU6" s="9">
        <f>IF(AND(BO6="Over", BQ6&gt;0.5), 1, IF(AND(BO6="Under", BQ6&lt;=0.5), 1, 0))</f>
        <v>1</v>
      </c>
      <c r="BV6" s="9">
        <f>SUM(BR6:BU6)</f>
        <v>5</v>
      </c>
      <c r="BW6" s="9"/>
      <c r="BX6" s="8">
        <v>0.22422654222994801</v>
      </c>
      <c r="BY6" s="8">
        <v>0.66922120961060405</v>
      </c>
      <c r="BZ6" s="8">
        <v>7.0000000000000007E-2</v>
      </c>
      <c r="CA6" s="8" t="s">
        <v>58</v>
      </c>
      <c r="CB6" s="8">
        <v>0.5</v>
      </c>
      <c r="CC6" s="8">
        <v>750</v>
      </c>
      <c r="CD6" s="8" t="s">
        <v>58</v>
      </c>
      <c r="CE6" s="9">
        <f>CB6</f>
        <v>0.5</v>
      </c>
      <c r="CF6" s="9">
        <f>BX6-CE6</f>
        <v>-0.27577345777005202</v>
      </c>
      <c r="CG6" s="9" t="str">
        <f>IF(CF6 &lt; 0, "Under", "Over")</f>
        <v>Under</v>
      </c>
      <c r="CH6" s="8">
        <v>0</v>
      </c>
      <c r="CI6" s="8">
        <v>0</v>
      </c>
      <c r="CJ6" s="9">
        <f>IF(
    AND(CG6="Over", COUNTIF(BX6:BZ6, "&gt;"&amp;CE6) = 3),
    3,
    IF(
        AND(CG6="Under", COUNTIF(BX6:BZ6, "&lt;"&amp;CE6) = 3),
        3,
        IF(
            AND(CG6="Over", COUNTIF(BX6:BZ6, "&gt;"&amp;CE6) = 2),
            2,
            IF(
                AND(CG6="Under", COUNTIF(BX6:BZ6, "&lt;"&amp;CE6) = 2),
                2,
                IF(
                    AND(CG6="Over", OR(BX6&gt;CE6, BY6&gt;CE6, BZ6&gt;CE6)),
                    1,
                    IF(
                        AND(CG6="Under", OR(BX6&lt;CE6, BY6&lt;CE6, BZ6&lt;CE6)),
                        1,
                        0
                    )
                )
            )
        )
    )
)</f>
        <v>2</v>
      </c>
      <c r="CK6" s="9">
        <f>IF(OR(CF6&gt;0.25),5,
IF(OR(AND(CF6&lt;=0.25,CF6&gt;0.15)),4,
IF(OR(AND(CF6&lt;=0.15,CF6&gt;0.1)),3,
IF(OR(AND(CF6&lt;=0.1,CF6&gt;0.05)),2,
IF(OR(CF6&lt;=0.05),1,"")
)
)
))</f>
        <v>1</v>
      </c>
      <c r="CL6" s="9">
        <f>IF(AND(CG6="Over", CH6&gt;CE6), 1, IF(AND(CG6="Under", CH6&lt;=CE6), 1, 0))</f>
        <v>1</v>
      </c>
      <c r="CM6" s="9">
        <f>IF(AND(CG6="Over", CI6&gt;0.5), 1, IF(AND(CG6="Under", CI6&lt;=0.5), 1, 0))</f>
        <v>1</v>
      </c>
      <c r="CN6" s="9">
        <f>SUM(CJ6:CM6)</f>
        <v>5</v>
      </c>
      <c r="CO6" s="9"/>
      <c r="CP6" s="8">
        <v>1.657167194736612</v>
      </c>
      <c r="CQ6" s="8">
        <v>1.92645885991037</v>
      </c>
      <c r="CR6" s="8">
        <v>1.4098688685033101</v>
      </c>
      <c r="CS6" s="8">
        <v>0.5</v>
      </c>
      <c r="CT6" s="8" t="s">
        <v>58</v>
      </c>
      <c r="CU6" s="8">
        <v>0.5</v>
      </c>
      <c r="CV6" s="8" t="s">
        <v>58</v>
      </c>
      <c r="CW6" s="9">
        <f>IF(CP6&gt;MIN(CS6:CV6),MIN(CS6:CV6),MAX(CS6:CV6))</f>
        <v>0.5</v>
      </c>
      <c r="CX6" s="9">
        <f>CQ6-CW6</f>
        <v>1.42645885991037</v>
      </c>
      <c r="CY6" s="9" t="str">
        <f>IF(CX6 &lt; 0, "Under", "Over")</f>
        <v>Over</v>
      </c>
      <c r="CZ6" s="8">
        <v>1.4</v>
      </c>
      <c r="DA6" s="8">
        <v>1</v>
      </c>
      <c r="DB6" s="9">
        <f>IF(
    AND(CY6="Over", COUNTIF(CP6:CR6, "&gt;"&amp;CW6) = 3),
    3,
    IF(
        AND(CY6="Under", COUNTIF(CP6:CR6, "&lt;"&amp;CW6) = 3),
        3,
        IF(
            AND(CY6="Over", COUNTIF(CP6:CR6, "&gt;"&amp;CW6) = 2),
            2,
            IF(
                AND(CY6="Under", COUNTIF(CP6:CR6, "&lt;"&amp;CW6) = 2),
                2,
                IF(
                    AND(CY6="Over", OR(CP6&gt;CW6, CQ6&gt;CW6, CR6&gt;CW6)),
                    1,
                    IF(
                        AND(CY6="Under", OR(CP6&lt;CW6, CQ6&lt;CW6, CR6&lt;CW6)),
                        1,
                        0
                    )
                )
            )
        )
    )
)</f>
        <v>3</v>
      </c>
      <c r="DC6" s="9">
        <f>IF(OR(CX6&gt;2,CX6&lt;-2),5,
IF(OR(AND(CX6&lt;=2,CX6&gt;1.5),AND(CX6&gt;=-2,CX6&lt;-1.5)),4,
IF(OR(AND(CX6&lt;=1.5,CX6&gt;1),AND(CX6&gt;=-1.5,CX6&lt;-1)),3,
IF(OR(AND(CX6&lt;=1,CX6&gt;0.5),AND(CX6&gt;=1,CX6&lt;-0.5)),2,
IF(OR(CX6&lt;=0.5,CX6&gt;=-0.5),1,"")
)
)
))</f>
        <v>3</v>
      </c>
      <c r="DD6" s="9">
        <f>IF(AND(CY6="Over", CZ6&gt;CW6), 1, IF(AND(CY6="Under", CZ6&lt;=CW6), 1, 0))</f>
        <v>1</v>
      </c>
      <c r="DE6" s="9">
        <f>IF(AND(CY6="Over", DA6&gt;0.5), 1, IF(AND(CY6="Under", DA6&lt;=0.5), 1, 0))</f>
        <v>1</v>
      </c>
      <c r="DF6" s="9">
        <f>SUM(DB6:DE6)</f>
        <v>8</v>
      </c>
      <c r="DG6" s="9"/>
    </row>
    <row r="7" spans="1:111" x14ac:dyDescent="0.3">
      <c r="A7" s="8" t="s">
        <v>318</v>
      </c>
      <c r="B7" s="8" t="s">
        <v>312</v>
      </c>
      <c r="C7" s="8" t="s">
        <v>313</v>
      </c>
      <c r="D7" s="8">
        <v>0.3761368880270638</v>
      </c>
      <c r="E7" s="8">
        <v>0.53104053263303597</v>
      </c>
      <c r="F7" s="8">
        <v>0.185674292340167</v>
      </c>
      <c r="G7" s="8">
        <v>0.5</v>
      </c>
      <c r="H7" s="8" t="s">
        <v>58</v>
      </c>
      <c r="I7" s="8">
        <v>0.5</v>
      </c>
      <c r="J7" s="8">
        <v>0.5</v>
      </c>
      <c r="K7" s="9">
        <f>IF(D7&gt;MIN(G7:J7),MIN(G7:J7),MAX(G7:J7))</f>
        <v>0.5</v>
      </c>
      <c r="L7" s="9">
        <f>D7-K7</f>
        <v>-0.1238631119729362</v>
      </c>
      <c r="M7" s="9" t="str">
        <f>IF(L7 &lt; 0, "Under", "Over")</f>
        <v>Under</v>
      </c>
      <c r="N7" s="8">
        <v>0.3</v>
      </c>
      <c r="O7" s="8">
        <v>0.3</v>
      </c>
      <c r="P7" s="9">
        <f>IF(
    AND(M7="Over", COUNTIF(D7:F7, "&gt;"&amp;K7) = 3),
    3,
    IF(
        AND(M7="Under", COUNTIF(D7:F7, "&lt;"&amp;K7) = 3),
        3,
        IF(
            AND(M7="Over", COUNTIF(D7:F7, "&gt;"&amp;K7) = 2),
            2,
            IF(
                AND(M7="Under", COUNTIF(D7:F7, "&lt;"&amp;K7) = 2),
                2,
                IF(
                    AND(M7="Over", OR(D7&gt;K7, E7&gt;K7, F7&gt;K7)),
                    1,
                    IF(
                        AND(M7="Under", OR(D7&lt;K7, E7&lt;K7, F7&lt;K7)),
                        1,
                        0
                    )
                )
            )
        )
    )
)</f>
        <v>2</v>
      </c>
      <c r="Q7" s="9">
        <f>IF(OR(L7 &gt; 0.5, L7 &lt; -0.5), 5,
    IF(OR(AND(L7 &lt;= 0.5, L7 &gt; 0.25), AND(L7 &gt;= -0.5, L7 &lt; -0.25)), 4,
        IF(OR(AND(L7 &lt;= 0.25, L7 &gt; 0.15), AND(L7 &gt;= -0.25, L7 &lt; -0.15)), 3,
            IF(OR(AND(L7 &lt;= 0.15, L7 &gt; 0.05), AND(L7 &gt;= -0.15, L7 &lt; -0.05)), 2,
                IF(OR(L7 &lt;= 0.05, L7 &gt;= -0.05), 1, "")
            )
        )
    )
)</f>
        <v>2</v>
      </c>
      <c r="R7" s="9">
        <f>IF(AND(M7="Over", N7&gt;K7), 1, IF(AND(M7="Under", N7&lt;=K7), 1, 0))</f>
        <v>1</v>
      </c>
      <c r="S7" s="9">
        <f>IF(AND(M7="Over", O7&gt;0.5), 1, IF(AND(M7="Under", O7&lt;=0.5), 1, 0))</f>
        <v>1</v>
      </c>
      <c r="T7" s="9">
        <f>SUM(P7:S7)</f>
        <v>6</v>
      </c>
      <c r="U7" s="9"/>
      <c r="V7" s="8">
        <v>0.82180748051825236</v>
      </c>
      <c r="W7" s="8">
        <v>1.0052407468064199</v>
      </c>
      <c r="X7" s="8">
        <v>0.659745920154583</v>
      </c>
      <c r="Y7" s="8">
        <v>0.5</v>
      </c>
      <c r="Z7" s="8">
        <v>-210</v>
      </c>
      <c r="AA7" s="8">
        <v>270</v>
      </c>
      <c r="AB7" s="8">
        <v>0.2</v>
      </c>
      <c r="AC7" s="9">
        <f>Y7</f>
        <v>0.5</v>
      </c>
      <c r="AD7" s="9">
        <f>V7-AC7</f>
        <v>0.32180748051825236</v>
      </c>
      <c r="AE7" s="9" t="str">
        <f>IF(AD7 &lt; 0, "Under", "Over")</f>
        <v>Over</v>
      </c>
      <c r="AF7" s="8">
        <v>0.7</v>
      </c>
      <c r="AG7" s="8">
        <v>0.4</v>
      </c>
      <c r="AH7" s="9">
        <f>IF(
    AND(AE7="Over", COUNTIF(V7:X7, "&gt;"&amp;AC7) = 3),
    3,
    IF(
        AND(AE7="Under", COUNTIF(V7:X7, "&lt;"&amp;AC7) = 3),
        3,
        IF(
            AND(AE7="Over", COUNTIF(V7:X7, "&gt;"&amp;AC7) = 2),
            2,
            IF(
                AND(AE7="Under", COUNTIF(V7:X7, "&lt;"&amp;AC7) = 2),
                2,
                IF(
                    AND(AE7="Over", OR(V7&gt;AC7, W7&gt;AC7, X7&gt;AC7)),
                    1,
                    IF(
                        AND(AE7="Under", OR(V7&lt;AC7, W7&lt;AC7, X7&lt;AC7)),
                        1,
                        0
                    )
                )
            )
        )
    )
)</f>
        <v>3</v>
      </c>
      <c r="AI7" s="9">
        <f>IF(OR(AD7&gt;0.75,AD7&lt;-0.75),5,
IF(OR(AND(AD7&lt;=0.75,AD7&gt;0.5),AND(AD7&gt;=-0.75,AD7&lt;-0.5)),4,
IF(OR(AND(AD7&lt;=0.5,AD7&gt;0.25),AND(AD7&gt;=-0.5,AD7&lt;-0.25)),3,
IF(OR(AND(AD7&lt;=0.25,AD7&gt;0.1),AND(AD7&gt;=-0.25,AD7&lt;-0.1)),2,
IF(OR(AD7&lt;=0.1,AD7&gt;=-0.1),1,"")
)
)
))</f>
        <v>3</v>
      </c>
      <c r="AJ7" s="9">
        <f>IF(AND(AE7="Over", AF7&gt;AC7), 1, IF(AND(AE7="Under", AF7&lt;=AC7), 1, 0))</f>
        <v>1</v>
      </c>
      <c r="AK7" s="9">
        <f>IF(AND(AE7="Over", AG7&gt;0.5), 1, IF(AND(AE7="Under", AG7&lt;=0.5), 1, 0))</f>
        <v>0</v>
      </c>
      <c r="AL7" s="9">
        <f>SUM(AH7:AK7)</f>
        <v>7</v>
      </c>
      <c r="AM7" s="9"/>
      <c r="AN7" s="8">
        <v>6.0583338225693568E-2</v>
      </c>
      <c r="AO7" s="8">
        <v>0.183152520740268</v>
      </c>
      <c r="AP7" s="8">
        <v>0</v>
      </c>
      <c r="AQ7" s="8" t="s">
        <v>58</v>
      </c>
      <c r="AR7" s="8">
        <v>0.5</v>
      </c>
      <c r="AS7" s="8">
        <v>1060</v>
      </c>
      <c r="AT7" s="8" t="s">
        <v>58</v>
      </c>
      <c r="AU7" s="9">
        <f>AR7</f>
        <v>0.5</v>
      </c>
      <c r="AV7" s="9">
        <f>AN7-AU7</f>
        <v>-0.43941666177430644</v>
      </c>
      <c r="AW7" s="9" t="str">
        <f>IF(AV7 &lt; 0, "Under", "Over")</f>
        <v>Under</v>
      </c>
      <c r="AX7" s="8">
        <v>0.1</v>
      </c>
      <c r="AY7" s="8">
        <v>0.1</v>
      </c>
      <c r="AZ7" s="9">
        <f>IF(
    AND(AW7="Over", COUNTIF(AN7:AP7, "&gt;"&amp;AU7) = 3),
    3,
    IF(
        AND(AW7="Under", COUNTIF(AN7:AP7, "&lt;"&amp;AU7) = 3),
        3,
        IF(
            AND(AW7="Over", COUNTIF(AN7:AP7, "&gt;"&amp;AU7) = 2),
            2,
            IF(
                AND(AW7="Under", COUNTIF(AN7:AP7, "&lt;"&amp;AU7) = 2),
                2,
                IF(
                    AND(AW7="Over", OR(AN7&gt;AU7, AO7&gt;AU7, AP7&gt;AU7)),
                    1,
                    IF(
                        AND(AW7="Under", OR(AN7&lt;AU7, AO7&lt;AU7, AP7&lt;AU7)),
                        1,
                        0
                    )
                )
            )
        )
    )
)</f>
        <v>3</v>
      </c>
      <c r="BA7" s="9">
        <f>IF(OR(AV7&gt;0.1),5,
IF(OR(AND(AV7&lt;=0.1,AV7&gt;0.08)),4,
IF(OR(AND(AV7&lt;=0.08,AV7&gt;0.06)),3,
IF(OR(AND(AV7&lt;=0.06,AV7&gt;0.03)),2,
IF(OR(AV7&lt;=0.03),1,"")
)
)
))</f>
        <v>1</v>
      </c>
      <c r="BB7" s="9">
        <f>IF(AND(AW7="Over", AX7&gt;AU7), 1, IF(AND(AW7="Under", AX7&lt;=AU7), 0, 0))</f>
        <v>0</v>
      </c>
      <c r="BC7" s="9">
        <f>IF(AND(AW7="Over", AY7&gt;=0.5), 1, IF(AND(AW7="Under", AY7&lt;0.5), 0, 0))</f>
        <v>0</v>
      </c>
      <c r="BD7" s="9">
        <f>SUM(AZ7:BC7)</f>
        <v>4</v>
      </c>
      <c r="BE7" s="9"/>
      <c r="BF7" s="8">
        <v>0.55906807563772631</v>
      </c>
      <c r="BG7" s="8">
        <v>1.0351334798096099</v>
      </c>
      <c r="BH7" s="8">
        <v>0.13</v>
      </c>
      <c r="BI7" s="8" t="s">
        <v>58</v>
      </c>
      <c r="BJ7" s="8">
        <v>0.5</v>
      </c>
      <c r="BK7" s="8">
        <v>210</v>
      </c>
      <c r="BL7" s="8" t="s">
        <v>58</v>
      </c>
      <c r="BM7" s="9">
        <f>BJ7</f>
        <v>0.5</v>
      </c>
      <c r="BN7" s="9">
        <f>BF7-BM7</f>
        <v>5.9068075637726314E-2</v>
      </c>
      <c r="BO7" s="9" t="str">
        <f>IF(BN7 &lt; 0, "Under", "Over")</f>
        <v>Over</v>
      </c>
      <c r="BP7" s="8">
        <v>0.5</v>
      </c>
      <c r="BQ7" s="8">
        <v>0.2</v>
      </c>
      <c r="BR7" s="9">
        <f>IF(
    AND(BO7="Over", COUNTIF(BF7:BH7, "&gt;"&amp;BM7) = 3),
    3,
    IF(
        AND(BO7="Under", COUNTIF(BF7:BH7, "&lt;"&amp;BM7) = 3),
        3,
        IF(
            AND(BO7="Over", COUNTIF(BF7:BH7, "&gt;"&amp;BM7) = 2),
            2,
            IF(
                AND(BO7="Under", COUNTIF(BF7:BH7, "&lt;"&amp;BM7) = 2),
                2,
                IF(
                    AND(BO7="Over", OR(BF7&gt;BM7, BG7&gt;BM7, BH7&gt;BM7)),
                    1,
                    IF(
                        AND(BO7="Under", OR(BF7&lt;BM7, BG7&lt;BM7, BH7&lt;BM7)),
                        1,
                        0
                    )
                )
            )
        )
    )
)</f>
        <v>2</v>
      </c>
      <c r="BS7" s="9">
        <f>IF(OR(BN7&gt;0.5),5,
IF(OR(AND(BN7&lt;=0.5,BN7&gt;0.25)),4,
IF(OR(AND(BN7&lt;=0.25,BN7&gt;0.15)),3,
IF(OR(AND(BN7&lt;=0.15,BN7&gt;0.075)),2,
IF(OR(BN7&lt;=0.075),1,"")
)
)
))</f>
        <v>1</v>
      </c>
      <c r="BT7" s="9">
        <f>IF(AND(BO7="Over", BP7&gt;BM7), 1, IF(AND(BO7="Under", BP7&lt;=BM7), 1, 0))</f>
        <v>0</v>
      </c>
      <c r="BU7" s="9">
        <f>IF(AND(BO7="Over", BQ7&gt;0.5), 1, IF(AND(BO7="Under", BQ7&lt;=0.5), 1, 0))</f>
        <v>0</v>
      </c>
      <c r="BV7" s="9">
        <f>SUM(BR7:BU7)</f>
        <v>3</v>
      </c>
      <c r="BW7" s="9"/>
      <c r="BX7" s="8">
        <v>0.13894320985869979</v>
      </c>
      <c r="BY7" s="8">
        <v>0.50555681560444499</v>
      </c>
      <c r="BZ7" s="8">
        <v>0</v>
      </c>
      <c r="CA7" s="8" t="s">
        <v>58</v>
      </c>
      <c r="CB7" s="8">
        <v>0.5</v>
      </c>
      <c r="CC7" s="8">
        <v>280</v>
      </c>
      <c r="CD7" s="8" t="s">
        <v>58</v>
      </c>
      <c r="CE7" s="9">
        <f>CB7</f>
        <v>0.5</v>
      </c>
      <c r="CF7" s="9">
        <f>BX7-CE7</f>
        <v>-0.36105679014130021</v>
      </c>
      <c r="CG7" s="9" t="str">
        <f>IF(CF7 &lt; 0, "Under", "Over")</f>
        <v>Under</v>
      </c>
      <c r="CH7" s="8">
        <v>0.3</v>
      </c>
      <c r="CI7" s="8">
        <v>0.3</v>
      </c>
      <c r="CJ7" s="9">
        <f>IF(
    AND(CG7="Over", COUNTIF(BX7:BZ7, "&gt;"&amp;CE7) = 3),
    3,
    IF(
        AND(CG7="Under", COUNTIF(BX7:BZ7, "&lt;"&amp;CE7) = 3),
        3,
        IF(
            AND(CG7="Over", COUNTIF(BX7:BZ7, "&gt;"&amp;CE7) = 2),
            2,
            IF(
                AND(CG7="Under", COUNTIF(BX7:BZ7, "&lt;"&amp;CE7) = 2),
                2,
                IF(
                    AND(CG7="Over", OR(BX7&gt;CE7, BY7&gt;CE7, BZ7&gt;CE7)),
                    1,
                    IF(
                        AND(CG7="Under", OR(BX7&lt;CE7, BY7&lt;CE7, BZ7&lt;CE7)),
                        1,
                        0
                    )
                )
            )
        )
    )
)</f>
        <v>2</v>
      </c>
      <c r="CK7" s="9">
        <f>IF(OR(CF7&gt;0.25),5,
IF(OR(AND(CF7&lt;=0.25,CF7&gt;0.15)),4,
IF(OR(AND(CF7&lt;=0.15,CF7&gt;0.1)),3,
IF(OR(AND(CF7&lt;=0.1,CF7&gt;0.05)),2,
IF(OR(CF7&lt;=0.05),1,"")
)
)
))</f>
        <v>1</v>
      </c>
      <c r="CL7" s="9">
        <f>IF(AND(CG7="Over", CH7&gt;CE7), 1, IF(AND(CG7="Under", CH7&lt;=CE7), 1, 0))</f>
        <v>1</v>
      </c>
      <c r="CM7" s="9">
        <f>IF(AND(CG7="Over", CI7&gt;0.5), 1, IF(AND(CG7="Under", CI7&lt;=0.5), 1, 0))</f>
        <v>1</v>
      </c>
      <c r="CN7" s="9">
        <f>SUM(CJ7:CM7)</f>
        <v>5</v>
      </c>
      <c r="CO7" s="9"/>
      <c r="CP7" s="8">
        <v>1.340421164558032</v>
      </c>
      <c r="CQ7" s="8">
        <v>1.7559322033898299</v>
      </c>
      <c r="CR7" s="8">
        <v>1.12539509433549</v>
      </c>
      <c r="CS7" s="8">
        <v>1.5</v>
      </c>
      <c r="CT7" s="8" t="s">
        <v>58</v>
      </c>
      <c r="CU7" s="8">
        <v>1.5</v>
      </c>
      <c r="CV7" s="8">
        <v>1.5</v>
      </c>
      <c r="CW7" s="9">
        <f>IF(CP7&gt;MIN(CS7:CV7),MIN(CS7:CV7),MAX(CS7:CV7))</f>
        <v>1.5</v>
      </c>
      <c r="CX7" s="9">
        <f>CQ7-CW7</f>
        <v>0.25593220338982992</v>
      </c>
      <c r="CY7" s="9" t="str">
        <f>IF(CX7 &lt; 0, "Under", "Over")</f>
        <v>Over</v>
      </c>
      <c r="CZ7" s="8">
        <v>1.3</v>
      </c>
      <c r="DA7" s="8">
        <v>0.3</v>
      </c>
      <c r="DB7" s="9">
        <f>IF(
    AND(CY7="Over", COUNTIF(CP7:CR7, "&gt;"&amp;CW7) = 3),
    3,
    IF(
        AND(CY7="Under", COUNTIF(CP7:CR7, "&lt;"&amp;CW7) = 3),
        3,
        IF(
            AND(CY7="Over", COUNTIF(CP7:CR7, "&gt;"&amp;CW7) = 2),
            2,
            IF(
                AND(CY7="Under", COUNTIF(CP7:CR7, "&lt;"&amp;CW7) = 2),
                2,
                IF(
                    AND(CY7="Over", OR(CP7&gt;CW7, CQ7&gt;CW7, CR7&gt;CW7)),
                    1,
                    IF(
                        AND(CY7="Under", OR(CP7&lt;CW7, CQ7&lt;CW7, CR7&lt;CW7)),
                        1,
                        0
                    )
                )
            )
        )
    )
)</f>
        <v>1</v>
      </c>
      <c r="DC7" s="9">
        <f>IF(OR(CX7&gt;2,CX7&lt;-2),5,
IF(OR(AND(CX7&lt;=2,CX7&gt;1.5),AND(CX7&gt;=-2,CX7&lt;-1.5)),4,
IF(OR(AND(CX7&lt;=1.5,CX7&gt;1),AND(CX7&gt;=-1.5,CX7&lt;-1)),3,
IF(OR(AND(CX7&lt;=1,CX7&gt;0.5),AND(CX7&gt;=1,CX7&lt;-0.5)),2,
IF(OR(CX7&lt;=0.5,CX7&gt;=-0.5),1,"")
)
)
))</f>
        <v>1</v>
      </c>
      <c r="DD7" s="9">
        <f>IF(AND(CY7="Over", CZ7&gt;CW7), 1, IF(AND(CY7="Under", CZ7&lt;=CW7), 1, 0))</f>
        <v>0</v>
      </c>
      <c r="DE7" s="9">
        <f>IF(AND(CY7="Over", DA7&gt;0.5), 1, IF(AND(CY7="Under", DA7&lt;=0.5), 1, 0))</f>
        <v>0</v>
      </c>
      <c r="DF7" s="9">
        <f>SUM(DB7:DE7)</f>
        <v>2</v>
      </c>
      <c r="DG7" s="9"/>
    </row>
    <row r="8" spans="1:111" x14ac:dyDescent="0.3">
      <c r="A8" s="8" t="s">
        <v>319</v>
      </c>
      <c r="B8" s="8" t="s">
        <v>312</v>
      </c>
      <c r="C8" s="8" t="s">
        <v>313</v>
      </c>
      <c r="D8" s="8">
        <v>0.5120793230508085</v>
      </c>
      <c r="E8" s="8">
        <v>0.74982332155477005</v>
      </c>
      <c r="F8" s="8">
        <v>0.26467005166549001</v>
      </c>
      <c r="G8" s="8">
        <v>0.5</v>
      </c>
      <c r="H8" s="8" t="s">
        <v>58</v>
      </c>
      <c r="I8" s="8">
        <v>0.5</v>
      </c>
      <c r="J8" s="8">
        <v>0.5</v>
      </c>
      <c r="K8" s="9">
        <f>IF(D8&gt;MIN(G8:J8),MIN(G8:J8),MAX(G8:J8))</f>
        <v>0.5</v>
      </c>
      <c r="L8" s="9">
        <f>D8-K8</f>
        <v>1.2079323050808499E-2</v>
      </c>
      <c r="M8" s="9" t="str">
        <f>IF(L8 &lt; 0, "Under", "Over")</f>
        <v>Over</v>
      </c>
      <c r="N8" s="8">
        <v>0.8</v>
      </c>
      <c r="O8" s="8">
        <v>0.4</v>
      </c>
      <c r="P8" s="9">
        <f>IF(
    AND(M8="Over", COUNTIF(D8:F8, "&gt;"&amp;K8) = 3),
    3,
    IF(
        AND(M8="Under", COUNTIF(D8:F8, "&lt;"&amp;K8) = 3),
        3,
        IF(
            AND(M8="Over", COUNTIF(D8:F8, "&gt;"&amp;K8) = 2),
            2,
            IF(
                AND(M8="Under", COUNTIF(D8:F8, "&lt;"&amp;K8) = 2),
                2,
                IF(
                    AND(M8="Over", OR(D8&gt;K8, E8&gt;K8, F8&gt;K8)),
                    1,
                    IF(
                        AND(M8="Under", OR(D8&lt;K8, E8&lt;K8, F8&lt;K8)),
                        1,
                        0
                    )
                )
            )
        )
    )
)</f>
        <v>2</v>
      </c>
      <c r="Q8" s="9">
        <f>IF(OR(L8 &gt; 0.5, L8 &lt; -0.5), 5,
    IF(OR(AND(L8 &lt;= 0.5, L8 &gt; 0.25), AND(L8 &gt;= -0.5, L8 &lt; -0.25)), 4,
        IF(OR(AND(L8 &lt;= 0.25, L8 &gt; 0.15), AND(L8 &gt;= -0.25, L8 &lt; -0.15)), 3,
            IF(OR(AND(L8 &lt;= 0.15, L8 &gt; 0.05), AND(L8 &gt;= -0.15, L8 &lt; -0.05)), 2,
                IF(OR(L8 &lt;= 0.05, L8 &gt;= -0.05), 1, "")
            )
        )
    )
)</f>
        <v>1</v>
      </c>
      <c r="R8" s="9">
        <f>IF(AND(M8="Over", N8&gt;K8), 1, IF(AND(M8="Under", N8&lt;=K8), 1, 0))</f>
        <v>1</v>
      </c>
      <c r="S8" s="9">
        <f>IF(AND(M8="Over", O8&gt;0.5), 1, IF(AND(M8="Under", O8&lt;=0.5), 1, 0))</f>
        <v>0</v>
      </c>
      <c r="T8" s="9">
        <f>SUM(P8:S8)</f>
        <v>4</v>
      </c>
      <c r="U8" s="9"/>
      <c r="V8" s="8">
        <v>0.93054924834660113</v>
      </c>
      <c r="W8" s="8">
        <v>1.0052407468064199</v>
      </c>
      <c r="X8" s="8">
        <v>0.84369118121702902</v>
      </c>
      <c r="Y8" s="8">
        <v>0.5</v>
      </c>
      <c r="Z8" s="8">
        <v>-250</v>
      </c>
      <c r="AA8" s="8">
        <v>210</v>
      </c>
      <c r="AB8" s="8">
        <v>0.3</v>
      </c>
      <c r="AC8" s="9">
        <f>Y8</f>
        <v>0.5</v>
      </c>
      <c r="AD8" s="9">
        <f>V8-AC8</f>
        <v>0.43054924834660113</v>
      </c>
      <c r="AE8" s="9" t="str">
        <f>IF(AD8 &lt; 0, "Under", "Over")</f>
        <v>Over</v>
      </c>
      <c r="AF8" s="8">
        <v>0.9</v>
      </c>
      <c r="AG8" s="8">
        <v>0.6</v>
      </c>
      <c r="AH8" s="9">
        <f>IF(
    AND(AE8="Over", COUNTIF(V8:X8, "&gt;"&amp;AC8) = 3),
    3,
    IF(
        AND(AE8="Under", COUNTIF(V8:X8, "&lt;"&amp;AC8) = 3),
        3,
        IF(
            AND(AE8="Over", COUNTIF(V8:X8, "&gt;"&amp;AC8) = 2),
            2,
            IF(
                AND(AE8="Under", COUNTIF(V8:X8, "&lt;"&amp;AC8) = 2),
                2,
                IF(
                    AND(AE8="Over", OR(V8&gt;AC8, W8&gt;AC8, X8&gt;AC8)),
                    1,
                    IF(
                        AND(AE8="Under", OR(V8&lt;AC8, W8&lt;AC8, X8&lt;AC8)),
                        1,
                        0
                    )
                )
            )
        )
    )
)</f>
        <v>3</v>
      </c>
      <c r="AI8" s="9">
        <f>IF(OR(AD8&gt;0.75,AD8&lt;-0.75),5,
IF(OR(AND(AD8&lt;=0.75,AD8&gt;0.5),AND(AD8&gt;=-0.75,AD8&lt;-0.5)),4,
IF(OR(AND(AD8&lt;=0.5,AD8&gt;0.25),AND(AD8&gt;=-0.5,AD8&lt;-0.25)),3,
IF(OR(AND(AD8&lt;=0.25,AD8&gt;0.1),AND(AD8&gt;=-0.25,AD8&lt;-0.1)),2,
IF(OR(AD8&lt;=0.1,AD8&gt;=-0.1),1,"")
)
)
))</f>
        <v>3</v>
      </c>
      <c r="AJ8" s="9">
        <f>IF(AND(AE8="Over", AF8&gt;AC8), 1, IF(AND(AE8="Under", AF8&lt;=AC8), 1, 0))</f>
        <v>1</v>
      </c>
      <c r="AK8" s="9">
        <f>IF(AND(AE8="Over", AG8&gt;0.5), 1, IF(AND(AE8="Under", AG8&lt;=0.5), 1, 0))</f>
        <v>1</v>
      </c>
      <c r="AL8" s="9">
        <f>SUM(AH8:AK8)</f>
        <v>8</v>
      </c>
      <c r="AM8" s="9"/>
      <c r="AN8" s="8">
        <v>9.8056503820833973E-2</v>
      </c>
      <c r="AO8" s="8">
        <v>0.183152520740268</v>
      </c>
      <c r="AP8" s="8">
        <v>-1.6471395662002601E-5</v>
      </c>
      <c r="AQ8" s="8" t="s">
        <v>58</v>
      </c>
      <c r="AR8" s="8">
        <v>0.5</v>
      </c>
      <c r="AS8" s="8">
        <v>300</v>
      </c>
      <c r="AT8" s="8" t="s">
        <v>58</v>
      </c>
      <c r="AU8" s="9">
        <f>AR8</f>
        <v>0.5</v>
      </c>
      <c r="AV8" s="9">
        <f>AN8-AU8</f>
        <v>-0.40194349617916603</v>
      </c>
      <c r="AW8" s="9" t="str">
        <f>IF(AV8 &lt; 0, "Under", "Over")</f>
        <v>Under</v>
      </c>
      <c r="AX8" s="8">
        <v>0.2</v>
      </c>
      <c r="AY8" s="8">
        <v>0.2</v>
      </c>
      <c r="AZ8" s="9">
        <f>IF(
    AND(AW8="Over", COUNTIF(AN8:AP8, "&gt;"&amp;AU8) = 3),
    3,
    IF(
        AND(AW8="Under", COUNTIF(AN8:AP8, "&lt;"&amp;AU8) = 3),
        3,
        IF(
            AND(AW8="Over", COUNTIF(AN8:AP8, "&gt;"&amp;AU8) = 2),
            2,
            IF(
                AND(AW8="Under", COUNTIF(AN8:AP8, "&lt;"&amp;AU8) = 2),
                2,
                IF(
                    AND(AW8="Over", OR(AN8&gt;AU8, AO8&gt;AU8, AP8&gt;AU8)),
                    1,
                    IF(
                        AND(AW8="Under", OR(AN8&lt;AU8, AO8&lt;AU8, AP8&lt;AU8)),
                        1,
                        0
                    )
                )
            )
        )
    )
)</f>
        <v>3</v>
      </c>
      <c r="BA8" s="9">
        <f>IF(OR(AV8&gt;0.1),5,
IF(OR(AND(AV8&lt;=0.1,AV8&gt;0.08)),4,
IF(OR(AND(AV8&lt;=0.08,AV8&gt;0.06)),3,
IF(OR(AND(AV8&lt;=0.06,AV8&gt;0.03)),2,
IF(OR(AV8&lt;=0.03),1,"")
)
)
))</f>
        <v>1</v>
      </c>
      <c r="BB8" s="9">
        <f>IF(AND(AW8="Over", AX8&gt;AU8), 1, IF(AND(AW8="Under", AX8&lt;=AU8), 0, 0))</f>
        <v>0</v>
      </c>
      <c r="BC8" s="9">
        <f>IF(AND(AW8="Over", AY8&gt;=0.5), 1, IF(AND(AW8="Under", AY8&lt;0.5), 0, 0))</f>
        <v>0</v>
      </c>
      <c r="BD8" s="9">
        <f>SUM(AZ8:BC8)</f>
        <v>4</v>
      </c>
      <c r="BE8" s="9"/>
      <c r="BF8" s="8">
        <v>0.65125155055894557</v>
      </c>
      <c r="BG8" s="8">
        <v>1.1319575490583</v>
      </c>
      <c r="BH8" s="8">
        <v>0.19</v>
      </c>
      <c r="BI8" s="8" t="s">
        <v>58</v>
      </c>
      <c r="BJ8" s="8">
        <v>0.5</v>
      </c>
      <c r="BK8" s="8">
        <v>115</v>
      </c>
      <c r="BL8" s="8" t="s">
        <v>58</v>
      </c>
      <c r="BM8" s="9">
        <f>BJ8</f>
        <v>0.5</v>
      </c>
      <c r="BN8" s="9">
        <f>BF8-BM8</f>
        <v>0.15125155055894557</v>
      </c>
      <c r="BO8" s="9" t="str">
        <f>IF(BN8 &lt; 0, "Under", "Over")</f>
        <v>Over</v>
      </c>
      <c r="BP8" s="8">
        <v>1.2</v>
      </c>
      <c r="BQ8" s="8">
        <v>0.5</v>
      </c>
      <c r="BR8" s="9">
        <f>IF(
    AND(BO8="Over", COUNTIF(BF8:BH8, "&gt;"&amp;BM8) = 3),
    3,
    IF(
        AND(BO8="Under", COUNTIF(BF8:BH8, "&lt;"&amp;BM8) = 3),
        3,
        IF(
            AND(BO8="Over", COUNTIF(BF8:BH8, "&gt;"&amp;BM8) = 2),
            2,
            IF(
                AND(BO8="Under", COUNTIF(BF8:BH8, "&lt;"&amp;BM8) = 2),
                2,
                IF(
                    AND(BO8="Over", OR(BF8&gt;BM8, BG8&gt;BM8, BH8&gt;BM8)),
                    1,
                    IF(
                        AND(BO8="Under", OR(BF8&lt;BM8, BG8&lt;BM8, BH8&lt;BM8)),
                        1,
                        0
                    )
                )
            )
        )
    )
)</f>
        <v>2</v>
      </c>
      <c r="BS8" s="9">
        <f>IF(OR(BN8&gt;0.5),5,
IF(OR(AND(BN8&lt;=0.5,BN8&gt;0.25)),4,
IF(OR(AND(BN8&lt;=0.25,BN8&gt;0.15)),3,
IF(OR(AND(BN8&lt;=0.15,BN8&gt;0.075)),2,
IF(OR(BN8&lt;=0.075),1,"")
)
)
))</f>
        <v>3</v>
      </c>
      <c r="BT8" s="9">
        <f>IF(AND(BO8="Over", BP8&gt;BM8), 1, IF(AND(BO8="Under", BP8&lt;=BM8), 1, 0))</f>
        <v>1</v>
      </c>
      <c r="BU8" s="9">
        <f>IF(AND(BO8="Over", BQ8&gt;0.5), 1, IF(AND(BO8="Under", BQ8&lt;=0.5), 1, 0))</f>
        <v>0</v>
      </c>
      <c r="BV8" s="9">
        <f>SUM(BR8:BU8)</f>
        <v>6</v>
      </c>
      <c r="BW8" s="9"/>
      <c r="BX8" s="8">
        <v>0.17616526593225151</v>
      </c>
      <c r="BY8" s="8">
        <v>0.66922120961060405</v>
      </c>
      <c r="BZ8" s="8">
        <v>0.01</v>
      </c>
      <c r="CA8" s="8" t="s">
        <v>58</v>
      </c>
      <c r="CB8" s="8">
        <v>0.5</v>
      </c>
      <c r="CC8" s="8">
        <v>920</v>
      </c>
      <c r="CD8" s="8" t="s">
        <v>58</v>
      </c>
      <c r="CE8" s="9">
        <f>CB8</f>
        <v>0.5</v>
      </c>
      <c r="CF8" s="9">
        <f>BX8-CE8</f>
        <v>-0.32383473406774849</v>
      </c>
      <c r="CG8" s="9" t="str">
        <f>IF(CF8 &lt; 0, "Under", "Over")</f>
        <v>Under</v>
      </c>
      <c r="CH8" s="8">
        <v>0.2</v>
      </c>
      <c r="CI8" s="8">
        <v>0.2</v>
      </c>
      <c r="CJ8" s="9">
        <f>IF(
    AND(CG8="Over", COUNTIF(BX8:BZ8, "&gt;"&amp;CE8) = 3),
    3,
    IF(
        AND(CG8="Under", COUNTIF(BX8:BZ8, "&lt;"&amp;CE8) = 3),
        3,
        IF(
            AND(CG8="Over", COUNTIF(BX8:BZ8, "&gt;"&amp;CE8) = 2),
            2,
            IF(
                AND(CG8="Under", COUNTIF(BX8:BZ8, "&lt;"&amp;CE8) = 2),
                2,
                IF(
                    AND(CG8="Over", OR(BX8&gt;CE8, BY8&gt;CE8, BZ8&gt;CE8)),
                    1,
                    IF(
                        AND(CG8="Under", OR(BX8&lt;CE8, BY8&lt;CE8, BZ8&lt;CE8)),
                        1,
                        0
                    )
                )
            )
        )
    )
)</f>
        <v>2</v>
      </c>
      <c r="CK8" s="9">
        <f>IF(OR(CF8&gt;0.25),5,
IF(OR(AND(CF8&lt;=0.25,CF8&gt;0.15)),4,
IF(OR(AND(CF8&lt;=0.15,CF8&gt;0.1)),3,
IF(OR(AND(CF8&lt;=0.1,CF8&gt;0.05)),2,
IF(OR(CF8&lt;=0.05),1,"")
)
)
))</f>
        <v>1</v>
      </c>
      <c r="CL8" s="9">
        <f>IF(AND(CG8="Over", CH8&gt;CE8), 1, IF(AND(CG8="Under", CH8&lt;=CE8), 1, 0))</f>
        <v>1</v>
      </c>
      <c r="CM8" s="9">
        <f>IF(AND(CG8="Over", CI8&gt;0.5), 1, IF(AND(CG8="Under", CI8&lt;=0.5), 1, 0))</f>
        <v>1</v>
      </c>
      <c r="CN8" s="9">
        <f>SUM(CJ8:CM8)</f>
        <v>5</v>
      </c>
      <c r="CO8" s="9"/>
      <c r="CP8" s="8">
        <v>1.7320096047243581</v>
      </c>
      <c r="CQ8" s="8">
        <v>1.9353958143767001</v>
      </c>
      <c r="CR8" s="8">
        <v>1.5713858736564199</v>
      </c>
      <c r="CS8" s="8">
        <v>1.5</v>
      </c>
      <c r="CT8" s="8" t="s">
        <v>58</v>
      </c>
      <c r="CU8" s="8">
        <v>1.5</v>
      </c>
      <c r="CV8" s="8">
        <v>1.5</v>
      </c>
      <c r="CW8" s="9">
        <f>IF(CP8&gt;MIN(CS8:CV8),MIN(CS8:CV8),MAX(CS8:CV8))</f>
        <v>1.5</v>
      </c>
      <c r="CX8" s="9">
        <f>CQ8-CW8</f>
        <v>0.43539581437670005</v>
      </c>
      <c r="CY8" s="9" t="str">
        <f>IF(CX8 &lt; 0, "Under", "Over")</f>
        <v>Over</v>
      </c>
      <c r="CZ8" s="8">
        <v>1.7</v>
      </c>
      <c r="DA8" s="8">
        <v>0.4</v>
      </c>
      <c r="DB8" s="9">
        <f>IF(
    AND(CY8="Over", COUNTIF(CP8:CR8, "&gt;"&amp;CW8) = 3),
    3,
    IF(
        AND(CY8="Under", COUNTIF(CP8:CR8, "&lt;"&amp;CW8) = 3),
        3,
        IF(
            AND(CY8="Over", COUNTIF(CP8:CR8, "&gt;"&amp;CW8) = 2),
            2,
            IF(
                AND(CY8="Under", COUNTIF(CP8:CR8, "&lt;"&amp;CW8) = 2),
                2,
                IF(
                    AND(CY8="Over", OR(CP8&gt;CW8, CQ8&gt;CW8, CR8&gt;CW8)),
                    1,
                    IF(
                        AND(CY8="Under", OR(CP8&lt;CW8, CQ8&lt;CW8, CR8&lt;CW8)),
                        1,
                        0
                    )
                )
            )
        )
    )
)</f>
        <v>3</v>
      </c>
      <c r="DC8" s="9">
        <f>IF(OR(CX8&gt;2,CX8&lt;-2),5,
IF(OR(AND(CX8&lt;=2,CX8&gt;1.5),AND(CX8&gt;=-2,CX8&lt;-1.5)),4,
IF(OR(AND(CX8&lt;=1.5,CX8&gt;1),AND(CX8&gt;=-1.5,CX8&lt;-1)),3,
IF(OR(AND(CX8&lt;=1,CX8&gt;0.5),AND(CX8&gt;=1,CX8&lt;-0.5)),2,
IF(OR(CX8&lt;=0.5,CX8&gt;=-0.5),1,"")
)
)
))</f>
        <v>1</v>
      </c>
      <c r="DD8" s="9">
        <f>IF(AND(CY8="Over", CZ8&gt;CW8), 1, IF(AND(CY8="Under", CZ8&lt;=CW8), 1, 0))</f>
        <v>1</v>
      </c>
      <c r="DE8" s="9">
        <f>IF(AND(CY8="Over", DA8&gt;0.5), 1, IF(AND(CY8="Under", DA8&lt;=0.5), 1, 0))</f>
        <v>0</v>
      </c>
      <c r="DF8" s="9">
        <f>SUM(DB8:DE8)</f>
        <v>5</v>
      </c>
      <c r="DG8" s="9"/>
    </row>
    <row r="9" spans="1:111" x14ac:dyDescent="0.3">
      <c r="A9" s="8" t="s">
        <v>320</v>
      </c>
      <c r="B9" s="8" t="s">
        <v>312</v>
      </c>
      <c r="C9" s="8" t="s">
        <v>313</v>
      </c>
      <c r="D9" s="8">
        <v>0.50951460295403572</v>
      </c>
      <c r="E9" s="8">
        <v>0.74982332155477005</v>
      </c>
      <c r="F9" s="8">
        <v>0.26</v>
      </c>
      <c r="G9" s="8">
        <v>0.5</v>
      </c>
      <c r="H9" s="8" t="s">
        <v>58</v>
      </c>
      <c r="I9" s="8">
        <v>0.5</v>
      </c>
      <c r="J9" s="8">
        <v>0.5</v>
      </c>
      <c r="K9" s="9">
        <f>IF(D9&gt;MIN(G9:J9),MIN(G9:J9),MAX(G9:J9))</f>
        <v>0.5</v>
      </c>
      <c r="L9" s="9">
        <f>D9-K9</f>
        <v>9.5146029540357224E-3</v>
      </c>
      <c r="M9" s="9" t="str">
        <f>IF(L9 &lt; 0, "Under", "Over")</f>
        <v>Over</v>
      </c>
      <c r="N9" s="8">
        <v>0.9</v>
      </c>
      <c r="O9" s="8">
        <v>0.6</v>
      </c>
      <c r="P9" s="9">
        <f>IF(
    AND(M9="Over", COUNTIF(D9:F9, "&gt;"&amp;K9) = 3),
    3,
    IF(
        AND(M9="Under", COUNTIF(D9:F9, "&lt;"&amp;K9) = 3),
        3,
        IF(
            AND(M9="Over", COUNTIF(D9:F9, "&gt;"&amp;K9) = 2),
            2,
            IF(
                AND(M9="Under", COUNTIF(D9:F9, "&lt;"&amp;K9) = 2),
                2,
                IF(
                    AND(M9="Over", OR(D9&gt;K9, E9&gt;K9, F9&gt;K9)),
                    1,
                    IF(
                        AND(M9="Under", OR(D9&lt;K9, E9&lt;K9, F9&lt;K9)),
                        1,
                        0
                    )
                )
            )
        )
    )
)</f>
        <v>2</v>
      </c>
      <c r="Q9" s="9">
        <f>IF(OR(L9 &gt; 0.5, L9 &lt; -0.5), 5,
    IF(OR(AND(L9 &lt;= 0.5, L9 &gt; 0.25), AND(L9 &gt;= -0.5, L9 &lt; -0.25)), 4,
        IF(OR(AND(L9 &lt;= 0.25, L9 &gt; 0.15), AND(L9 &gt;= -0.25, L9 &lt; -0.15)), 3,
            IF(OR(AND(L9 &lt;= 0.15, L9 &gt; 0.05), AND(L9 &gt;= -0.15, L9 &lt; -0.05)), 2,
                IF(OR(L9 &lt;= 0.05, L9 &gt;= -0.05), 1, "")
            )
        )
    )
)</f>
        <v>1</v>
      </c>
      <c r="R9" s="9">
        <f>IF(AND(M9="Over", N9&gt;K9), 1, IF(AND(M9="Under", N9&lt;=K9), 1, 0))</f>
        <v>1</v>
      </c>
      <c r="S9" s="9">
        <f>IF(AND(M9="Over", O9&gt;0.5), 1, IF(AND(M9="Under", O9&lt;=0.5), 1, 0))</f>
        <v>1</v>
      </c>
      <c r="T9" s="9">
        <f>SUM(P9:S9)</f>
        <v>5</v>
      </c>
      <c r="U9" s="9"/>
      <c r="V9" s="1">
        <v>1.020168269809127</v>
      </c>
      <c r="W9" s="1">
        <v>1.04909011684142</v>
      </c>
      <c r="X9" s="1">
        <v>0.99649935179729299</v>
      </c>
      <c r="Y9" s="1">
        <v>0.5</v>
      </c>
      <c r="Z9" s="1">
        <v>-270</v>
      </c>
      <c r="AA9" s="1">
        <v>195</v>
      </c>
      <c r="AB9" s="1">
        <v>0.4</v>
      </c>
      <c r="AC9" s="2">
        <f>Y9</f>
        <v>0.5</v>
      </c>
      <c r="AD9" s="2">
        <f>V9-AC9</f>
        <v>0.520168269809127</v>
      </c>
      <c r="AE9" s="2" t="str">
        <f>IF(AD9 &lt; 0, "Under", "Over")</f>
        <v>Over</v>
      </c>
      <c r="AF9" s="1">
        <v>1.1000000000000001</v>
      </c>
      <c r="AG9" s="1">
        <v>0.7</v>
      </c>
      <c r="AH9" s="2">
        <f>IF(
    AND(AE9="Over", COUNTIF(V9:X9, "&gt;"&amp;AC9) = 3),
    3,
    IF(
        AND(AE9="Under", COUNTIF(V9:X9, "&lt;"&amp;AC9) = 3),
        3,
        IF(
            AND(AE9="Over", COUNTIF(V9:X9, "&gt;"&amp;AC9) = 2),
            2,
            IF(
                AND(AE9="Under", COUNTIF(V9:X9, "&lt;"&amp;AC9) = 2),
                2,
                IF(
                    AND(AE9="Over", OR(V9&gt;AC9, W9&gt;AC9, X9&gt;AC9)),
                    1,
                    IF(
                        AND(AE9="Under", OR(V9&lt;AC9, W9&lt;AC9, X9&lt;AC9)),
                        1,
                        0
                    )
                )
            )
        )
    )
)</f>
        <v>3</v>
      </c>
      <c r="AI9" s="2">
        <f>IF(OR(AD9&gt;0.75,AD9&lt;-0.75),5,
IF(OR(AND(AD9&lt;=0.75,AD9&gt;0.5),AND(AD9&gt;=-0.75,AD9&lt;-0.5)),4,
IF(OR(AND(AD9&lt;=0.5,AD9&gt;0.25),AND(AD9&gt;=-0.5,AD9&lt;-0.25)),3,
IF(OR(AND(AD9&lt;=0.25,AD9&gt;0.1),AND(AD9&gt;=-0.25,AD9&lt;-0.1)),2,
IF(OR(AD9&lt;=0.1,AD9&gt;=-0.1),1,"")
)
)
))</f>
        <v>4</v>
      </c>
      <c r="AJ9" s="2">
        <f>IF(AND(AE9="Over", AF9&gt;AC9), 1, IF(AND(AE9="Under", AF9&lt;=AC9), 1, 0))</f>
        <v>1</v>
      </c>
      <c r="AK9" s="2">
        <f>IF(AND(AE9="Over", AG9&gt;0.5), 1, IF(AND(AE9="Under", AG9&lt;=0.5), 1, 0))</f>
        <v>1</v>
      </c>
      <c r="AL9" s="2">
        <f>SUM(AH9:AK9)</f>
        <v>9</v>
      </c>
      <c r="AM9" s="9"/>
      <c r="AN9" s="8">
        <v>8.7693897805163193E-2</v>
      </c>
      <c r="AO9" s="8">
        <v>0.183152520740268</v>
      </c>
      <c r="AP9" s="8">
        <v>-3.1795933006445699E-5</v>
      </c>
      <c r="AQ9" s="8" t="s">
        <v>58</v>
      </c>
      <c r="AR9" s="8">
        <v>0.5</v>
      </c>
      <c r="AS9" s="8">
        <v>420</v>
      </c>
      <c r="AT9" s="8" t="s">
        <v>58</v>
      </c>
      <c r="AU9" s="9">
        <f>AR9</f>
        <v>0.5</v>
      </c>
      <c r="AV9" s="9">
        <f>AN9-AU9</f>
        <v>-0.41230610219483682</v>
      </c>
      <c r="AW9" s="9" t="str">
        <f>IF(AV9 &lt; 0, "Under", "Over")</f>
        <v>Under</v>
      </c>
      <c r="AX9" s="8">
        <v>0.2</v>
      </c>
      <c r="AY9" s="8">
        <v>0.2</v>
      </c>
      <c r="AZ9" s="9">
        <f>IF(
    AND(AW9="Over", COUNTIF(AN9:AP9, "&gt;"&amp;AU9) = 3),
    3,
    IF(
        AND(AW9="Under", COUNTIF(AN9:AP9, "&lt;"&amp;AU9) = 3),
        3,
        IF(
            AND(AW9="Over", COUNTIF(AN9:AP9, "&gt;"&amp;AU9) = 2),
            2,
            IF(
                AND(AW9="Under", COUNTIF(AN9:AP9, "&lt;"&amp;AU9) = 2),
                2,
                IF(
                    AND(AW9="Over", OR(AN9&gt;AU9, AO9&gt;AU9, AP9&gt;AU9)),
                    1,
                    IF(
                        AND(AW9="Under", OR(AN9&lt;AU9, AO9&lt;AU9, AP9&lt;AU9)),
                        1,
                        0
                    )
                )
            )
        )
    )
)</f>
        <v>3</v>
      </c>
      <c r="BA9" s="9">
        <f>IF(OR(AV9&gt;0.1),5,
IF(OR(AND(AV9&lt;=0.1,AV9&gt;0.08)),4,
IF(OR(AND(AV9&lt;=0.08,AV9&gt;0.06)),3,
IF(OR(AND(AV9&lt;=0.06,AV9&gt;0.03)),2,
IF(OR(AV9&lt;=0.03),1,"")
)
)
))</f>
        <v>1</v>
      </c>
      <c r="BB9" s="9">
        <f>IF(AND(AW9="Over", AX9&gt;AU9), 1, IF(AND(AW9="Under", AX9&lt;=AU9), 0, 0))</f>
        <v>0</v>
      </c>
      <c r="BC9" s="9">
        <f>IF(AND(AW9="Over", AY9&gt;=0.5), 1, IF(AND(AW9="Under", AY9&lt;0.5), 0, 0))</f>
        <v>0</v>
      </c>
      <c r="BD9" s="9">
        <f>SUM(AZ9:BC9)</f>
        <v>4</v>
      </c>
      <c r="BE9" s="9"/>
      <c r="BF9" s="8">
        <v>0.65027014077785616</v>
      </c>
      <c r="BG9" s="8">
        <v>1.24571273467511</v>
      </c>
      <c r="BH9" s="8">
        <v>0.25</v>
      </c>
      <c r="BI9" s="8" t="s">
        <v>58</v>
      </c>
      <c r="BJ9" s="8">
        <v>0.5</v>
      </c>
      <c r="BK9" s="8">
        <v>125</v>
      </c>
      <c r="BL9" s="8" t="s">
        <v>58</v>
      </c>
      <c r="BM9" s="9">
        <f>BJ9</f>
        <v>0.5</v>
      </c>
      <c r="BN9" s="9">
        <f>BF9-BM9</f>
        <v>0.15027014077785616</v>
      </c>
      <c r="BO9" s="9" t="str">
        <f>IF(BN9 &lt; 0, "Under", "Over")</f>
        <v>Over</v>
      </c>
      <c r="BP9" s="8">
        <v>0.7</v>
      </c>
      <c r="BQ9" s="8">
        <v>0.5</v>
      </c>
      <c r="BR9" s="9">
        <f>IF(
    AND(BO9="Over", COUNTIF(BF9:BH9, "&gt;"&amp;BM9) = 3),
    3,
    IF(
        AND(BO9="Under", COUNTIF(BF9:BH9, "&lt;"&amp;BM9) = 3),
        3,
        IF(
            AND(BO9="Over", COUNTIF(BF9:BH9, "&gt;"&amp;BM9) = 2),
            2,
            IF(
                AND(BO9="Under", COUNTIF(BF9:BH9, "&lt;"&amp;BM9) = 2),
                2,
                IF(
                    AND(BO9="Over", OR(BF9&gt;BM9, BG9&gt;BM9, BH9&gt;BM9)),
                    1,
                    IF(
                        AND(BO9="Under", OR(BF9&lt;BM9, BG9&lt;BM9, BH9&lt;BM9)),
                        1,
                        0
                    )
                )
            )
        )
    )
)</f>
        <v>2</v>
      </c>
      <c r="BS9" s="9">
        <f>IF(OR(BN9&gt;0.5),5,
IF(OR(AND(BN9&lt;=0.5,BN9&gt;0.25)),4,
IF(OR(AND(BN9&lt;=0.25,BN9&gt;0.15)),3,
IF(OR(AND(BN9&lt;=0.15,BN9&gt;0.075)),2,
IF(OR(BN9&lt;=0.075),1,"")
)
)
))</f>
        <v>3</v>
      </c>
      <c r="BT9" s="9">
        <f>IF(AND(BO9="Over", BP9&gt;BM9), 1, IF(AND(BO9="Under", BP9&lt;=BM9), 1, 0))</f>
        <v>1</v>
      </c>
      <c r="BU9" s="9">
        <f>IF(AND(BO9="Over", BQ9&gt;0.5), 1, IF(AND(BO9="Under", BQ9&lt;=0.5), 1, 0))</f>
        <v>0</v>
      </c>
      <c r="BV9" s="9">
        <f>SUM(BR9:BU9)</f>
        <v>6</v>
      </c>
      <c r="BW9" s="9"/>
      <c r="BX9" s="8">
        <v>0.24126710433986159</v>
      </c>
      <c r="BY9" s="8">
        <v>0.78601213040181905</v>
      </c>
      <c r="BZ9" s="8">
        <v>0.04</v>
      </c>
      <c r="CA9" s="8" t="s">
        <v>58</v>
      </c>
      <c r="CB9" s="8">
        <v>0.5</v>
      </c>
      <c r="CC9" s="8">
        <v>880</v>
      </c>
      <c r="CD9" s="8" t="s">
        <v>58</v>
      </c>
      <c r="CE9" s="9">
        <f>CB9</f>
        <v>0.5</v>
      </c>
      <c r="CF9" s="9">
        <f>BX9-CE9</f>
        <v>-0.25873289566013841</v>
      </c>
      <c r="CG9" s="9" t="str">
        <f>IF(CF9 &lt; 0, "Under", "Over")</f>
        <v>Under</v>
      </c>
      <c r="CH9" s="8">
        <v>0.2</v>
      </c>
      <c r="CI9" s="8">
        <v>0.2</v>
      </c>
      <c r="CJ9" s="9">
        <f>IF(
    AND(CG9="Over", COUNTIF(BX9:BZ9, "&gt;"&amp;CE9) = 3),
    3,
    IF(
        AND(CG9="Under", COUNTIF(BX9:BZ9, "&lt;"&amp;CE9) = 3),
        3,
        IF(
            AND(CG9="Over", COUNTIF(BX9:BZ9, "&gt;"&amp;CE9) = 2),
            2,
            IF(
                AND(CG9="Under", COUNTIF(BX9:BZ9, "&lt;"&amp;CE9) = 2),
                2,
                IF(
                    AND(CG9="Over", OR(BX9&gt;CE9, BY9&gt;CE9, BZ9&gt;CE9)),
                    1,
                    IF(
                        AND(CG9="Under", OR(BX9&lt;CE9, BY9&lt;CE9, BZ9&lt;CE9)),
                        1,
                        0
                    )
                )
            )
        )
    )
)</f>
        <v>2</v>
      </c>
      <c r="CK9" s="9">
        <f>IF(OR(CF9&gt;0.25),5,
IF(OR(AND(CF9&lt;=0.25,CF9&gt;0.15)),4,
IF(OR(AND(CF9&lt;=0.15,CF9&gt;0.1)),3,
IF(OR(AND(CF9&lt;=0.1,CF9&gt;0.05)),2,
IF(OR(CF9&lt;=0.05),1,"")
)
)
))</f>
        <v>1</v>
      </c>
      <c r="CL9" s="9">
        <f>IF(AND(CG9="Over", CH9&gt;CE9), 1, IF(AND(CG9="Under", CH9&lt;=CE9), 1, 0))</f>
        <v>1</v>
      </c>
      <c r="CM9" s="9">
        <f>IF(AND(CG9="Over", CI9&gt;0.5), 1, IF(AND(CG9="Under", CI9&lt;=0.5), 1, 0))</f>
        <v>1</v>
      </c>
      <c r="CN9" s="9">
        <f>SUM(CJ9:CM9)</f>
        <v>5</v>
      </c>
      <c r="CO9" s="9"/>
      <c r="CP9" s="8">
        <v>1.7107940726055999</v>
      </c>
      <c r="CQ9" s="8">
        <v>1.8441725692208599</v>
      </c>
      <c r="CR9" s="8">
        <v>1.5832012113168801</v>
      </c>
      <c r="CS9" s="8">
        <v>1.5</v>
      </c>
      <c r="CT9" s="8" t="s">
        <v>58</v>
      </c>
      <c r="CU9" s="8">
        <v>1.5</v>
      </c>
      <c r="CV9" s="8">
        <v>1.5</v>
      </c>
      <c r="CW9" s="9">
        <f>IF(CP9&gt;MIN(CS9:CV9),MIN(CS9:CV9),MAX(CS9:CV9))</f>
        <v>1.5</v>
      </c>
      <c r="CX9" s="9">
        <f>CQ9-CW9</f>
        <v>0.34417256922085993</v>
      </c>
      <c r="CY9" s="9" t="str">
        <f>IF(CX9 &lt; 0, "Under", "Over")</f>
        <v>Over</v>
      </c>
      <c r="CZ9" s="8">
        <v>1.8</v>
      </c>
      <c r="DA9" s="8">
        <v>0.5</v>
      </c>
      <c r="DB9" s="9">
        <f>IF(
    AND(CY9="Over", COUNTIF(CP9:CR9, "&gt;"&amp;CW9) = 3),
    3,
    IF(
        AND(CY9="Under", COUNTIF(CP9:CR9, "&lt;"&amp;CW9) = 3),
        3,
        IF(
            AND(CY9="Over", COUNTIF(CP9:CR9, "&gt;"&amp;CW9) = 2),
            2,
            IF(
                AND(CY9="Under", COUNTIF(CP9:CR9, "&lt;"&amp;CW9) = 2),
                2,
                IF(
                    AND(CY9="Over", OR(CP9&gt;CW9, CQ9&gt;CW9, CR9&gt;CW9)),
                    1,
                    IF(
                        AND(CY9="Under", OR(CP9&lt;CW9, CQ9&lt;CW9, CR9&lt;CW9)),
                        1,
                        0
                    )
                )
            )
        )
    )
)</f>
        <v>3</v>
      </c>
      <c r="DC9" s="9">
        <f>IF(OR(CX9&gt;2,CX9&lt;-2),5,
IF(OR(AND(CX9&lt;=2,CX9&gt;1.5),AND(CX9&gt;=-2,CX9&lt;-1.5)),4,
IF(OR(AND(CX9&lt;=1.5,CX9&gt;1),AND(CX9&gt;=-1.5,CX9&lt;-1)),3,
IF(OR(AND(CX9&lt;=1,CX9&gt;0.5),AND(CX9&gt;=1,CX9&lt;-0.5)),2,
IF(OR(CX9&lt;=0.5,CX9&gt;=-0.5),1,"")
)
)
))</f>
        <v>1</v>
      </c>
      <c r="DD9" s="9">
        <f>IF(AND(CY9="Over", CZ9&gt;CW9), 1, IF(AND(CY9="Under", CZ9&lt;=CW9), 1, 0))</f>
        <v>1</v>
      </c>
      <c r="DE9" s="9">
        <f>IF(AND(CY9="Over", DA9&gt;0.5), 1, IF(AND(CY9="Under", DA9&lt;=0.5), 1, 0))</f>
        <v>0</v>
      </c>
      <c r="DF9" s="9">
        <f>SUM(DB9:DE9)</f>
        <v>5</v>
      </c>
      <c r="DG9" s="9"/>
    </row>
    <row r="10" spans="1:111" x14ac:dyDescent="0.3">
      <c r="A10" s="8" t="s">
        <v>321</v>
      </c>
      <c r="B10" s="8" t="s">
        <v>312</v>
      </c>
      <c r="C10" s="8" t="s">
        <v>313</v>
      </c>
      <c r="D10" s="8">
        <v>0.42759770525341129</v>
      </c>
      <c r="E10" s="8">
        <v>0.62973222530009199</v>
      </c>
      <c r="F10" s="8">
        <v>0.367235582254682</v>
      </c>
      <c r="G10" s="8">
        <v>0.5</v>
      </c>
      <c r="H10" s="8" t="s">
        <v>58</v>
      </c>
      <c r="I10" s="8">
        <v>0.5</v>
      </c>
      <c r="J10" s="8">
        <v>0.5</v>
      </c>
      <c r="K10" s="9">
        <f>IF(D10&gt;MIN(G10:J10),MIN(G10:J10),MAX(G10:J10))</f>
        <v>0.5</v>
      </c>
      <c r="L10" s="9">
        <f>D10-K10</f>
        <v>-7.2402294746588713E-2</v>
      </c>
      <c r="M10" s="9" t="str">
        <f>IF(L10 &lt; 0, "Under", "Over")</f>
        <v>Under</v>
      </c>
      <c r="N10" s="8">
        <v>0</v>
      </c>
      <c r="O10" s="8">
        <v>0</v>
      </c>
      <c r="P10" s="9">
        <f>IF(
    AND(M10="Over", COUNTIF(D10:F10, "&gt;"&amp;K10) = 3),
    3,
    IF(
        AND(M10="Under", COUNTIF(D10:F10, "&lt;"&amp;K10) = 3),
        3,
        IF(
            AND(M10="Over", COUNTIF(D10:F10, "&gt;"&amp;K10) = 2),
            2,
            IF(
                AND(M10="Under", COUNTIF(D10:F10, "&lt;"&amp;K10) = 2),
                2,
                IF(
                    AND(M10="Over", OR(D10&gt;K10, E10&gt;K10, F10&gt;K10)),
                    1,
                    IF(
                        AND(M10="Under", OR(D10&lt;K10, E10&lt;K10, F10&lt;K10)),
                        1,
                        0
                    )
                )
            )
        )
    )
)</f>
        <v>2</v>
      </c>
      <c r="Q10" s="9">
        <f>IF(OR(L10 &gt; 0.5, L10 &lt; -0.5), 5,
    IF(OR(AND(L10 &lt;= 0.5, L10 &gt; 0.25), AND(L10 &gt;= -0.5, L10 &lt; -0.25)), 4,
        IF(OR(AND(L10 &lt;= 0.25, L10 &gt; 0.15), AND(L10 &gt;= -0.25, L10 &lt; -0.15)), 3,
            IF(OR(AND(L10 &lt;= 0.15, L10 &gt; 0.05), AND(L10 &gt;= -0.15, L10 &lt; -0.05)), 2,
                IF(OR(L10 &lt;= 0.05, L10 &gt;= -0.05), 1, "")
            )
        )
    )
)</f>
        <v>2</v>
      </c>
      <c r="R10" s="9">
        <f>IF(AND(M10="Over", N10&gt;K10), 1, IF(AND(M10="Under", N10&lt;=K10), 1, 0))</f>
        <v>1</v>
      </c>
      <c r="S10" s="9">
        <f>IF(AND(M10="Over", O10&gt;0.5), 1, IF(AND(M10="Under", O10&lt;=0.5), 1, 0))</f>
        <v>1</v>
      </c>
      <c r="T10" s="9">
        <f>SUM(P10:S10)</f>
        <v>6</v>
      </c>
      <c r="U10" s="9"/>
      <c r="V10" s="1">
        <v>1.0327491698549269</v>
      </c>
      <c r="W10" s="1">
        <v>1.08670314379127</v>
      </c>
      <c r="X10" s="1">
        <v>0.99991281704354096</v>
      </c>
      <c r="Y10" s="1">
        <v>0.5</v>
      </c>
      <c r="Z10" s="1">
        <v>-240</v>
      </c>
      <c r="AA10" s="1">
        <v>220</v>
      </c>
      <c r="AB10" s="1">
        <v>0</v>
      </c>
      <c r="AC10" s="2">
        <f>Y10</f>
        <v>0.5</v>
      </c>
      <c r="AD10" s="2">
        <f>V10-AC10</f>
        <v>0.53274916985492693</v>
      </c>
      <c r="AE10" s="2" t="str">
        <f>IF(AD10 &lt; 0, "Under", "Over")</f>
        <v>Over</v>
      </c>
      <c r="AF10" s="1">
        <v>1</v>
      </c>
      <c r="AG10" s="1">
        <v>1</v>
      </c>
      <c r="AH10" s="2">
        <f>IF(
    AND(AE10="Over", COUNTIF(V10:X10, "&gt;"&amp;AC10) = 3),
    3,
    IF(
        AND(AE10="Under", COUNTIF(V10:X10, "&lt;"&amp;AC10) = 3),
        3,
        IF(
            AND(AE10="Over", COUNTIF(V10:X10, "&gt;"&amp;AC10) = 2),
            2,
            IF(
                AND(AE10="Under", COUNTIF(V10:X10, "&lt;"&amp;AC10) = 2),
                2,
                IF(
                    AND(AE10="Over", OR(V10&gt;AC10, W10&gt;AC10, X10&gt;AC10)),
                    1,
                    IF(
                        AND(AE10="Under", OR(V10&lt;AC10, W10&lt;AC10, X10&lt;AC10)),
                        1,
                        0
                    )
                )
            )
        )
    )
)</f>
        <v>3</v>
      </c>
      <c r="AI10" s="2">
        <f>IF(OR(AD10&gt;0.75,AD10&lt;-0.75),5,
IF(OR(AND(AD10&lt;=0.75,AD10&gt;0.5),AND(AD10&gt;=-0.75,AD10&lt;-0.5)),4,
IF(OR(AND(AD10&lt;=0.5,AD10&gt;0.25),AND(AD10&gt;=-0.5,AD10&lt;-0.25)),3,
IF(OR(AND(AD10&lt;=0.25,AD10&gt;0.1),AND(AD10&gt;=-0.25,AD10&lt;-0.1)),2,
IF(OR(AD10&lt;=0.1,AD10&gt;=-0.1),1,"")
)
)
))</f>
        <v>4</v>
      </c>
      <c r="AJ10" s="2">
        <f>IF(AND(AE10="Over", AF10&gt;AC10), 1, IF(AND(AE10="Under", AF10&lt;=AC10), 1, 0))</f>
        <v>1</v>
      </c>
      <c r="AK10" s="2">
        <f>IF(AND(AE10="Over", AG10&gt;0.5), 1, IF(AND(AE10="Under", AG10&lt;=0.5), 1, 0))</f>
        <v>1</v>
      </c>
      <c r="AL10" s="2">
        <f>SUM(AH10:AK10)</f>
        <v>9</v>
      </c>
      <c r="AM10" s="9"/>
      <c r="AN10" s="8">
        <v>7.5935720065217274E-2</v>
      </c>
      <c r="AO10" s="8">
        <v>0.32068965517241299</v>
      </c>
      <c r="AP10" s="8">
        <v>0</v>
      </c>
      <c r="AQ10" s="8" t="s">
        <v>58</v>
      </c>
      <c r="AR10" s="8">
        <v>0.5</v>
      </c>
      <c r="AS10" s="8">
        <v>630</v>
      </c>
      <c r="AT10" s="8" t="s">
        <v>58</v>
      </c>
      <c r="AU10" s="9">
        <f>AR10</f>
        <v>0.5</v>
      </c>
      <c r="AV10" s="9">
        <f>AN10-AU10</f>
        <v>-0.42406427993478274</v>
      </c>
      <c r="AW10" s="9" t="str">
        <f>IF(AV10 &lt; 0, "Under", "Over")</f>
        <v>Under</v>
      </c>
      <c r="AX10" s="8">
        <v>0</v>
      </c>
      <c r="AY10" s="8">
        <v>0</v>
      </c>
      <c r="AZ10" s="9">
        <f>IF(
    AND(AW10="Over", COUNTIF(AN10:AP10, "&gt;"&amp;AU10) = 3),
    3,
    IF(
        AND(AW10="Under", COUNTIF(AN10:AP10, "&lt;"&amp;AU10) = 3),
        3,
        IF(
            AND(AW10="Over", COUNTIF(AN10:AP10, "&gt;"&amp;AU10) = 2),
            2,
            IF(
                AND(AW10="Under", COUNTIF(AN10:AP10, "&lt;"&amp;AU10) = 2),
                2,
                IF(
                    AND(AW10="Over", OR(AN10&gt;AU10, AO10&gt;AU10, AP10&gt;AU10)),
                    1,
                    IF(
                        AND(AW10="Under", OR(AN10&lt;AU10, AO10&lt;AU10, AP10&lt;AU10)),
                        1,
                        0
                    )
                )
            )
        )
    )
)</f>
        <v>3</v>
      </c>
      <c r="BA10" s="9">
        <f>IF(OR(AV10&gt;0.1),5,
IF(OR(AND(AV10&lt;=0.1,AV10&gt;0.08)),4,
IF(OR(AND(AV10&lt;=0.08,AV10&gt;0.06)),3,
IF(OR(AND(AV10&lt;=0.06,AV10&gt;0.03)),2,
IF(OR(AV10&lt;=0.03),1,"")
)
)
))</f>
        <v>1</v>
      </c>
      <c r="BB10" s="9">
        <f>IF(AND(AW10="Over", AX10&gt;AU10), 1, IF(AND(AW10="Under", AX10&lt;=AU10), 0, 0))</f>
        <v>0</v>
      </c>
      <c r="BC10" s="9">
        <f>IF(AND(AW10="Over", AY10&gt;=0.5), 1, IF(AND(AW10="Under", AY10&lt;0.5), 0, 0))</f>
        <v>0</v>
      </c>
      <c r="BD10" s="9">
        <f>SUM(AZ10:BC10)</f>
        <v>4</v>
      </c>
      <c r="BE10" s="9"/>
      <c r="BF10" s="8">
        <v>0.45652293895103913</v>
      </c>
      <c r="BG10" s="8">
        <v>0.74245810055865902</v>
      </c>
      <c r="BH10" s="8">
        <v>0.34143917701444698</v>
      </c>
      <c r="BI10" s="8" t="s">
        <v>58</v>
      </c>
      <c r="BJ10" s="8">
        <v>0.5</v>
      </c>
      <c r="BK10" s="8">
        <v>160</v>
      </c>
      <c r="BL10" s="8" t="s">
        <v>58</v>
      </c>
      <c r="BM10" s="9">
        <f>BJ10</f>
        <v>0.5</v>
      </c>
      <c r="BN10" s="9">
        <f>BF10-BM10</f>
        <v>-4.3477061048960874E-2</v>
      </c>
      <c r="BO10" s="9" t="str">
        <f>IF(BN10 &lt; 0, "Under", "Over")</f>
        <v>Under</v>
      </c>
      <c r="BP10" s="8">
        <v>2</v>
      </c>
      <c r="BQ10" s="8">
        <v>1</v>
      </c>
      <c r="BR10" s="9">
        <f>IF(
    AND(BO10="Over", COUNTIF(BF10:BH10, "&gt;"&amp;BM10) = 3),
    3,
    IF(
        AND(BO10="Under", COUNTIF(BF10:BH10, "&lt;"&amp;BM10) = 3),
        3,
        IF(
            AND(BO10="Over", COUNTIF(BF10:BH10, "&gt;"&amp;BM10) = 2),
            2,
            IF(
                AND(BO10="Under", COUNTIF(BF10:BH10, "&lt;"&amp;BM10) = 2),
                2,
                IF(
                    AND(BO10="Over", OR(BF10&gt;BM10, BG10&gt;BM10, BH10&gt;BM10)),
                    1,
                    IF(
                        AND(BO10="Under", OR(BF10&lt;BM10, BG10&lt;BM10, BH10&lt;BM10)),
                        1,
                        0
                    )
                )
            )
        )
    )
)</f>
        <v>2</v>
      </c>
      <c r="BS10" s="9">
        <f>IF(OR(BN10&gt;0.5),5,
IF(OR(AND(BN10&lt;=0.5,BN10&gt;0.25)),4,
IF(OR(AND(BN10&lt;=0.25,BN10&gt;0.15)),3,
IF(OR(AND(BN10&lt;=0.15,BN10&gt;0.075)),2,
IF(OR(BN10&lt;=0.075),1,"")
)
)
))</f>
        <v>1</v>
      </c>
      <c r="BT10" s="9">
        <f>IF(AND(BO10="Over", BP10&gt;BM10), 1, IF(AND(BO10="Under", BP10&lt;=BM10), 1, 0))</f>
        <v>0</v>
      </c>
      <c r="BU10" s="9">
        <f>IF(AND(BO10="Over", BQ10&gt;0.5), 1, IF(AND(BO10="Under", BQ10&lt;=0.5), 1, 0))</f>
        <v>0</v>
      </c>
      <c r="BV10" s="9">
        <f>SUM(BR10:BU10)</f>
        <v>3</v>
      </c>
      <c r="BW10" s="9"/>
      <c r="BX10" s="8">
        <v>0.177678277910022</v>
      </c>
      <c r="BY10" s="8">
        <v>0.64025646897183397</v>
      </c>
      <c r="BZ10" s="8">
        <v>0.03</v>
      </c>
      <c r="CA10" s="8" t="s">
        <v>58</v>
      </c>
      <c r="CB10" s="8">
        <v>0.5</v>
      </c>
      <c r="CC10" s="8">
        <v>880</v>
      </c>
      <c r="CD10" s="8" t="s">
        <v>58</v>
      </c>
      <c r="CE10" s="9">
        <f>CB10</f>
        <v>0.5</v>
      </c>
      <c r="CF10" s="9">
        <f>BX10-CE10</f>
        <v>-0.322321722089978</v>
      </c>
      <c r="CG10" s="9" t="str">
        <f>IF(CF10 &lt; 0, "Under", "Over")</f>
        <v>Under</v>
      </c>
      <c r="CH10" s="8">
        <v>0</v>
      </c>
      <c r="CI10" s="8">
        <v>0</v>
      </c>
      <c r="CJ10" s="9">
        <f>IF(
    AND(CG10="Over", COUNTIF(BX10:BZ10, "&gt;"&amp;CE10) = 3),
    3,
    IF(
        AND(CG10="Under", COUNTIF(BX10:BZ10, "&lt;"&amp;CE10) = 3),
        3,
        IF(
            AND(CG10="Over", COUNTIF(BX10:BZ10, "&gt;"&amp;CE10) = 2),
            2,
            IF(
                AND(CG10="Under", COUNTIF(BX10:BZ10, "&lt;"&amp;CE10) = 2),
                2,
                IF(
                    AND(CG10="Over", OR(BX10&gt;CE10, BY10&gt;CE10, BZ10&gt;CE10)),
                    1,
                    IF(
                        AND(CG10="Under", OR(BX10&lt;CE10, BY10&lt;CE10, BZ10&lt;CE10)),
                        1,
                        0
                    )
                )
            )
        )
    )
)</f>
        <v>2</v>
      </c>
      <c r="CK10" s="9">
        <f>IF(OR(CF10&gt;0.25),5,
IF(OR(AND(CF10&lt;=0.25,CF10&gt;0.15)),4,
IF(OR(AND(CF10&lt;=0.15,CF10&gt;0.1)),3,
IF(OR(AND(CF10&lt;=0.1,CF10&gt;0.05)),2,
IF(OR(CF10&lt;=0.05),1,"")
)
)
))</f>
        <v>1</v>
      </c>
      <c r="CL10" s="9">
        <f>IF(AND(CG10="Over", CH10&gt;CE10), 1, IF(AND(CG10="Under", CH10&lt;=CE10), 1, 0))</f>
        <v>1</v>
      </c>
      <c r="CM10" s="9">
        <f>IF(AND(CG10="Over", CI10&gt;0.5), 1, IF(AND(CG10="Under", CI10&lt;=0.5), 1, 0))</f>
        <v>1</v>
      </c>
      <c r="CN10" s="9">
        <f>SUM(CJ10:CM10)</f>
        <v>5</v>
      </c>
      <c r="CO10" s="9"/>
      <c r="CP10" s="8">
        <v>1.2797415211828631</v>
      </c>
      <c r="CQ10" s="8">
        <v>1.45583211322596</v>
      </c>
      <c r="CR10" s="8">
        <v>1.0004362870397601</v>
      </c>
      <c r="CS10" s="8">
        <v>1.5</v>
      </c>
      <c r="CT10" s="8" t="s">
        <v>58</v>
      </c>
      <c r="CU10" s="8">
        <v>1.5</v>
      </c>
      <c r="CV10" s="8">
        <v>1.5</v>
      </c>
      <c r="CW10" s="9">
        <f>IF(CP10&gt;MIN(CS10:CV10),MIN(CS10:CV10),MAX(CS10:CV10))</f>
        <v>1.5</v>
      </c>
      <c r="CX10" s="9">
        <f>CQ10-CW10</f>
        <v>-4.4167886774040044E-2</v>
      </c>
      <c r="CY10" s="9" t="str">
        <f>IF(CX10 &lt; 0, "Under", "Over")</f>
        <v>Under</v>
      </c>
      <c r="CZ10" s="8">
        <v>1</v>
      </c>
      <c r="DA10" s="8">
        <v>0</v>
      </c>
      <c r="DB10" s="9">
        <f>IF(
    AND(CY10="Over", COUNTIF(CP10:CR10, "&gt;"&amp;CW10) = 3),
    3,
    IF(
        AND(CY10="Under", COUNTIF(CP10:CR10, "&lt;"&amp;CW10) = 3),
        3,
        IF(
            AND(CY10="Over", COUNTIF(CP10:CR10, "&gt;"&amp;CW10) = 2),
            2,
            IF(
                AND(CY10="Under", COUNTIF(CP10:CR10, "&lt;"&amp;CW10) = 2),
                2,
                IF(
                    AND(CY10="Over", OR(CP10&gt;CW10, CQ10&gt;CW10, CR10&gt;CW10)),
                    1,
                    IF(
                        AND(CY10="Under", OR(CP10&lt;CW10, CQ10&lt;CW10, CR10&lt;CW10)),
                        1,
                        0
                    )
                )
            )
        )
    )
)</f>
        <v>3</v>
      </c>
      <c r="DC10" s="9">
        <f>IF(OR(CX10&gt;2,CX10&lt;-2),5,
IF(OR(AND(CX10&lt;=2,CX10&gt;1.5),AND(CX10&gt;=-2,CX10&lt;-1.5)),4,
IF(OR(AND(CX10&lt;=1.5,CX10&gt;1),AND(CX10&gt;=-1.5,CX10&lt;-1)),3,
IF(OR(AND(CX10&lt;=1,CX10&gt;0.5),AND(CX10&gt;=1,CX10&lt;-0.5)),2,
IF(OR(CX10&lt;=0.5,CX10&gt;=-0.5),1,"")
)
)
))</f>
        <v>1</v>
      </c>
      <c r="DD10" s="9">
        <f>IF(AND(CY10="Over", CZ10&gt;CW10), 1, IF(AND(CY10="Under", CZ10&lt;=CW10), 1, 0))</f>
        <v>1</v>
      </c>
      <c r="DE10" s="9">
        <f>IF(AND(CY10="Over", DA10&gt;0.5), 1, IF(AND(CY10="Under", DA10&lt;=0.5), 1, 0))</f>
        <v>1</v>
      </c>
      <c r="DF10" s="9">
        <f>SUM(DB10:DE10)</f>
        <v>6</v>
      </c>
      <c r="DG10" s="9"/>
    </row>
    <row r="11" spans="1:111" x14ac:dyDescent="0.3">
      <c r="A11" s="8" t="s">
        <v>83</v>
      </c>
      <c r="B11" s="8" t="s">
        <v>84</v>
      </c>
      <c r="C11" s="8" t="s">
        <v>104</v>
      </c>
      <c r="D11" s="8">
        <v>0.25842463463227522</v>
      </c>
      <c r="E11" s="8">
        <v>0.43206663196251899</v>
      </c>
      <c r="F11" s="8">
        <v>0.20923560384396001</v>
      </c>
      <c r="G11" s="8">
        <v>0.5</v>
      </c>
      <c r="H11" s="8" t="s">
        <v>58</v>
      </c>
      <c r="I11" s="8">
        <v>0.5</v>
      </c>
      <c r="J11" s="8">
        <v>0.5</v>
      </c>
      <c r="K11" s="9">
        <f>IF(D11&gt;MIN(G11:J11),MIN(G11:J11),MAX(G11:J11))</f>
        <v>0.5</v>
      </c>
      <c r="L11" s="9">
        <f>D11-K11</f>
        <v>-0.24157536536772478</v>
      </c>
      <c r="M11" s="9" t="str">
        <f>IF(L11 &lt; 0, "Under", "Over")</f>
        <v>Under</v>
      </c>
      <c r="N11" s="8">
        <v>0.2</v>
      </c>
      <c r="O11" s="8">
        <v>0.2</v>
      </c>
      <c r="P11" s="9">
        <f>IF(
    AND(M11="Over", COUNTIF(D11:F11, "&gt;"&amp;K11) = 3),
    3,
    IF(
        AND(M11="Under", COUNTIF(D11:F11, "&lt;"&amp;K11) = 3),
        3,
        IF(
            AND(M11="Over", COUNTIF(D11:F11, "&gt;"&amp;K11) = 2),
            2,
            IF(
                AND(M11="Under", COUNTIF(D11:F11, "&lt;"&amp;K11) = 2),
                2,
                IF(
                    AND(M11="Over", OR(D11&gt;K11, E11&gt;K11, F11&gt;K11)),
                    1,
                    IF(
                        AND(M11="Under", OR(D11&lt;K11, E11&lt;K11, F11&lt;K11)),
                        1,
                        0
                    )
                )
            )
        )
    )
)</f>
        <v>3</v>
      </c>
      <c r="Q11" s="9">
        <f>IF(OR(L11 &gt; 0.5, L11 &lt; -0.5), 5,
    IF(OR(AND(L11 &lt;= 0.5, L11 &gt; 0.25), AND(L11 &gt;= -0.5, L11 &lt; -0.25)), 4,
        IF(OR(AND(L11 &lt;= 0.25, L11 &gt; 0.15), AND(L11 &gt;= -0.25, L11 &lt; -0.15)), 3,
            IF(OR(AND(L11 &lt;= 0.15, L11 &gt; 0.05), AND(L11 &gt;= -0.15, L11 &lt; -0.05)), 2,
                IF(OR(L11 &lt;= 0.05, L11 &gt;= -0.05), 1, "")
            )
        )
    )
)</f>
        <v>3</v>
      </c>
      <c r="R11" s="9">
        <f>IF(AND(M11="Over", N11&gt;K11), 1, IF(AND(M11="Under", N11&lt;=K11), 1, 0))</f>
        <v>1</v>
      </c>
      <c r="S11" s="9">
        <f>IF(AND(M11="Over", O11&gt;0.5), 1, IF(AND(M11="Under", O11&lt;=0.5), 1, 0))</f>
        <v>1</v>
      </c>
      <c r="T11" s="9">
        <f>SUM(P11:S11)</f>
        <v>8</v>
      </c>
      <c r="U11" s="9"/>
      <c r="V11" s="8">
        <v>0.17903864156368299</v>
      </c>
      <c r="W11" s="8">
        <v>0.39071381688281498</v>
      </c>
      <c r="X11" s="8">
        <v>0</v>
      </c>
      <c r="Y11" s="8">
        <v>0.5</v>
      </c>
      <c r="Z11" s="8">
        <v>-200</v>
      </c>
      <c r="AA11" s="8">
        <v>280</v>
      </c>
      <c r="AB11" s="8">
        <v>0.1</v>
      </c>
      <c r="AC11" s="9">
        <f>Y11</f>
        <v>0.5</v>
      </c>
      <c r="AD11" s="9">
        <f>V11-AC11</f>
        <v>-0.32096135843631701</v>
      </c>
      <c r="AE11" s="9" t="str">
        <f>IF(AD11 &lt; 0, "Under", "Over")</f>
        <v>Under</v>
      </c>
      <c r="AF11" s="8">
        <v>0.3</v>
      </c>
      <c r="AG11" s="8">
        <v>0.2</v>
      </c>
      <c r="AH11" s="9">
        <f>IF(
    AND(AE11="Over", COUNTIF(V11:X11, "&gt;"&amp;AC11) = 3),
    3,
    IF(
        AND(AE11="Under", COUNTIF(V11:X11, "&lt;"&amp;AC11) = 3),
        3,
        IF(
            AND(AE11="Over", COUNTIF(V11:X11, "&gt;"&amp;AC11) = 2),
            2,
            IF(
                AND(AE11="Under", COUNTIF(V11:X11, "&lt;"&amp;AC11) = 2),
                2,
                IF(
                    AND(AE11="Over", OR(V11&gt;AC11, W11&gt;AC11, X11&gt;AC11)),
                    1,
                    IF(
                        AND(AE11="Under", OR(V11&lt;AC11, W11&lt;AC11, X11&lt;AC11)),
                        1,
                        0
                    )
                )
            )
        )
    )
)</f>
        <v>3</v>
      </c>
      <c r="AI11" s="9">
        <f>IF(OR(AD11&gt;0.75,AD11&lt;-0.75),5,
IF(OR(AND(AD11&lt;=0.75,AD11&gt;0.5),AND(AD11&gt;=-0.75,AD11&lt;-0.5)),4,
IF(OR(AND(AD11&lt;=0.5,AD11&gt;0.25),AND(AD11&gt;=-0.5,AD11&lt;-0.25)),3,
IF(OR(AND(AD11&lt;=0.25,AD11&gt;0.1),AND(AD11&gt;=-0.25,AD11&lt;-0.1)),2,
IF(OR(AD11&lt;=0.1,AD11&gt;=-0.1),1,"")
)
)
))</f>
        <v>3</v>
      </c>
      <c r="AJ11" s="9">
        <f>IF(AND(AE11="Over", AF11&gt;AC11), 1, IF(AND(AE11="Under", AF11&lt;=AC11), 1, 0))</f>
        <v>1</v>
      </c>
      <c r="AK11" s="9">
        <f>IF(AND(AE11="Over", AG11&gt;0.5), 1, IF(AND(AE11="Under", AG11&lt;=0.5), 1, 0))</f>
        <v>1</v>
      </c>
      <c r="AL11" s="9">
        <f>SUM(AH11:AK11)</f>
        <v>8</v>
      </c>
      <c r="AM11" s="9"/>
      <c r="AN11" s="8">
        <v>5.1402485210218722E-2</v>
      </c>
      <c r="AO11" s="8">
        <v>0.183152520740268</v>
      </c>
      <c r="AP11" s="8">
        <v>0</v>
      </c>
      <c r="AQ11" s="8" t="s">
        <v>58</v>
      </c>
      <c r="AR11" s="8">
        <v>0.5</v>
      </c>
      <c r="AS11" s="8">
        <v>440</v>
      </c>
      <c r="AT11" s="8" t="s">
        <v>58</v>
      </c>
      <c r="AU11" s="9">
        <f>AR11</f>
        <v>0.5</v>
      </c>
      <c r="AV11" s="9">
        <f>AN11-AU11</f>
        <v>-0.44859751478978127</v>
      </c>
      <c r="AW11" s="9" t="str">
        <f>IF(AV11 &lt; 0, "Under", "Over")</f>
        <v>Under</v>
      </c>
      <c r="AX11" s="8">
        <v>0</v>
      </c>
      <c r="AY11" s="8">
        <v>0</v>
      </c>
      <c r="AZ11" s="9">
        <f>IF(
    AND(AW11="Over", COUNTIF(AN11:AP11, "&gt;"&amp;AU11) = 3),
    3,
    IF(
        AND(AW11="Under", COUNTIF(AN11:AP11, "&lt;"&amp;AU11) = 3),
        3,
        IF(
            AND(AW11="Over", COUNTIF(AN11:AP11, "&gt;"&amp;AU11) = 2),
            2,
            IF(
                AND(AW11="Under", COUNTIF(AN11:AP11, "&lt;"&amp;AU11) = 2),
                2,
                IF(
                    AND(AW11="Over", OR(AN11&gt;AU11, AO11&gt;AU11, AP11&gt;AU11)),
                    1,
                    IF(
                        AND(AW11="Under", OR(AN11&lt;AU11, AO11&lt;AU11, AP11&lt;AU11)),
                        1,
                        0
                    )
                )
            )
        )
    )
)</f>
        <v>3</v>
      </c>
      <c r="BA11" s="9">
        <f>IF(OR(AV11&gt;0.1),5,
IF(OR(AND(AV11&lt;=0.1,AV11&gt;0.08)),4,
IF(OR(AND(AV11&lt;=0.08,AV11&gt;0.06)),3,
IF(OR(AND(AV11&lt;=0.06,AV11&gt;0.03)),2,
IF(OR(AV11&lt;=0.03),1,"")
)
)
))</f>
        <v>1</v>
      </c>
      <c r="BB11" s="9">
        <f>IF(AND(AW11="Over", AX11&gt;AU11), 1, IF(AND(AW11="Under", AX11&lt;=AU11), 0, 0))</f>
        <v>0</v>
      </c>
      <c r="BC11" s="9">
        <f>IF(AND(AW11="Over", AY11&gt;=0.5), 1, IF(AND(AW11="Under", AY11&lt;0.5), 0, 0))</f>
        <v>0</v>
      </c>
      <c r="BD11" s="9">
        <f>SUM(AZ11:BC11)</f>
        <v>4</v>
      </c>
      <c r="BE11" s="9"/>
      <c r="BF11" s="8">
        <v>0.17202218344887901</v>
      </c>
      <c r="BG11" s="8">
        <v>0.52806018706791302</v>
      </c>
      <c r="BH11" s="8">
        <v>3.5919628077298697E-2</v>
      </c>
      <c r="BI11" s="8" t="s">
        <v>58</v>
      </c>
      <c r="BJ11" s="8">
        <v>0.5</v>
      </c>
      <c r="BK11" s="8">
        <v>145</v>
      </c>
      <c r="BL11" s="8" t="s">
        <v>58</v>
      </c>
      <c r="BM11" s="9">
        <f>BJ11</f>
        <v>0.5</v>
      </c>
      <c r="BN11" s="9">
        <f>BF11-BM11</f>
        <v>-0.32797781655112102</v>
      </c>
      <c r="BO11" s="9" t="str">
        <f>IF(BN11 &lt; 0, "Under", "Over")</f>
        <v>Under</v>
      </c>
      <c r="BP11" s="8">
        <v>0.1</v>
      </c>
      <c r="BQ11" s="8">
        <v>0.1</v>
      </c>
      <c r="BR11" s="9">
        <f>IF(
    AND(BO11="Over", COUNTIF(BF11:BH11, "&gt;"&amp;BM11) = 3),
    3,
    IF(
        AND(BO11="Under", COUNTIF(BF11:BH11, "&lt;"&amp;BM11) = 3),
        3,
        IF(
            AND(BO11="Over", COUNTIF(BF11:BH11, "&gt;"&amp;BM11) = 2),
            2,
            IF(
                AND(BO11="Under", COUNTIF(BF11:BH11, "&lt;"&amp;BM11) = 2),
                2,
                IF(
                    AND(BO11="Over", OR(BF11&gt;BM11, BG11&gt;BM11, BH11&gt;BM11)),
                    1,
                    IF(
                        AND(BO11="Under", OR(BF11&lt;BM11, BG11&lt;BM11, BH11&lt;BM11)),
                        1,
                        0
                    )
                )
            )
        )
    )
)</f>
        <v>2</v>
      </c>
      <c r="BS11" s="9">
        <f>IF(OR(BN11&gt;0.5),5,
IF(OR(AND(BN11&lt;=0.5,BN11&gt;0.25)),4,
IF(OR(AND(BN11&lt;=0.25,BN11&gt;0.15)),3,
IF(OR(AND(BN11&lt;=0.15,BN11&gt;0.075)),2,
IF(OR(BN11&lt;=0.075),1,"")
)
)
))</f>
        <v>1</v>
      </c>
      <c r="BT11" s="9">
        <f>IF(AND(BO11="Over", BP11&gt;BM11), 1, IF(AND(BO11="Under", BP11&lt;=BM11), 1, 0))</f>
        <v>1</v>
      </c>
      <c r="BU11" s="9">
        <f>IF(AND(BO11="Over", BQ11&gt;0.5), 1, IF(AND(BO11="Under", BQ11&lt;=0.5), 1, 0))</f>
        <v>1</v>
      </c>
      <c r="BV11" s="9">
        <f>SUM(BR11:BU11)</f>
        <v>5</v>
      </c>
      <c r="BW11" s="9"/>
      <c r="BX11" s="8">
        <v>8.721558508076685E-2</v>
      </c>
      <c r="BY11" s="8">
        <v>0.31045576407506698</v>
      </c>
      <c r="BZ11" s="8">
        <v>-5.4035594921758899E-3</v>
      </c>
      <c r="CA11" s="8" t="s">
        <v>58</v>
      </c>
      <c r="CB11" s="8">
        <v>0.5</v>
      </c>
      <c r="CC11" s="8" t="s">
        <v>58</v>
      </c>
      <c r="CD11" s="8" t="s">
        <v>58</v>
      </c>
      <c r="CE11" s="9">
        <f>CB11</f>
        <v>0.5</v>
      </c>
      <c r="CF11" s="9">
        <f>BX11-CE11</f>
        <v>-0.41278441491923312</v>
      </c>
      <c r="CG11" s="9" t="str">
        <f>IF(CF11 &lt; 0, "Under", "Over")</f>
        <v>Under</v>
      </c>
      <c r="CH11" s="8">
        <v>0</v>
      </c>
      <c r="CI11" s="8">
        <v>0</v>
      </c>
      <c r="CJ11" s="9">
        <f>IF(
    AND(CG11="Over", COUNTIF(BX11:BZ11, "&gt;"&amp;CE11) = 3),
    3,
    IF(
        AND(CG11="Under", COUNTIF(BX11:BZ11, "&lt;"&amp;CE11) = 3),
        3,
        IF(
            AND(CG11="Over", COUNTIF(BX11:BZ11, "&gt;"&amp;CE11) = 2),
            2,
            IF(
                AND(CG11="Under", COUNTIF(BX11:BZ11, "&lt;"&amp;CE11) = 2),
                2,
                IF(
                    AND(CG11="Over", OR(BX11&gt;CE11, BY11&gt;CE11, BZ11&gt;CE11)),
                    1,
                    IF(
                        AND(CG11="Under", OR(BX11&lt;CE11, BY11&lt;CE11, BZ11&lt;CE11)),
                        1,
                        0
                    )
                )
            )
        )
    )
)</f>
        <v>3</v>
      </c>
      <c r="CK11" s="9">
        <f>IF(OR(CF11&gt;0.25),5,
IF(OR(AND(CF11&lt;=0.25,CF11&gt;0.15)),4,
IF(OR(AND(CF11&lt;=0.15,CF11&gt;0.1)),3,
IF(OR(AND(CF11&lt;=0.1,CF11&gt;0.05)),2,
IF(OR(CF11&lt;=0.05),1,"")
)
)
))</f>
        <v>1</v>
      </c>
      <c r="CL11" s="9">
        <f>IF(AND(CG11="Over", CH11&gt;CE11), 1, IF(AND(CG11="Under", CH11&lt;=CE11), 1, 0))</f>
        <v>1</v>
      </c>
      <c r="CM11" s="9">
        <f>IF(AND(CG11="Over", CI11&gt;0.5), 1, IF(AND(CG11="Under", CI11&lt;=0.5), 1, 0))</f>
        <v>1</v>
      </c>
      <c r="CN11" s="9">
        <f>SUM(CJ11:CM11)</f>
        <v>6</v>
      </c>
      <c r="CO11" s="9"/>
      <c r="CP11" s="8">
        <v>0.22900512114361921</v>
      </c>
      <c r="CQ11" s="8">
        <v>0.46072308316718902</v>
      </c>
      <c r="CR11" s="8">
        <v>0</v>
      </c>
      <c r="CS11" s="8">
        <v>1.5</v>
      </c>
      <c r="CT11" s="8" t="s">
        <v>58</v>
      </c>
      <c r="CU11" s="8">
        <v>1.5</v>
      </c>
      <c r="CV11" s="8">
        <v>1.5</v>
      </c>
      <c r="CW11" s="9">
        <f>IF(CP11&gt;MIN(CS11:CV11),MIN(CS11:CV11),MAX(CS11:CV11))</f>
        <v>1.5</v>
      </c>
      <c r="CX11" s="9">
        <f>CQ11-CW11</f>
        <v>-1.0392769168328111</v>
      </c>
      <c r="CY11" s="9" t="str">
        <f>IF(CX11 &lt; 0, "Under", "Over")</f>
        <v>Under</v>
      </c>
      <c r="CZ11" s="8">
        <v>0.3</v>
      </c>
      <c r="DA11" s="8">
        <v>0.1</v>
      </c>
      <c r="DB11" s="9">
        <f>IF(
    AND(CY11="Over", COUNTIF(CP11:CR11, "&gt;"&amp;CW11) = 3),
    3,
    IF(
        AND(CY11="Under", COUNTIF(CP11:CR11, "&lt;"&amp;CW11) = 3),
        3,
        IF(
            AND(CY11="Over", COUNTIF(CP11:CR11, "&gt;"&amp;CW11) = 2),
            2,
            IF(
                AND(CY11="Under", COUNTIF(CP11:CR11, "&lt;"&amp;CW11) = 2),
                2,
                IF(
                    AND(CY11="Over", OR(CP11&gt;CW11, CQ11&gt;CW11, CR11&gt;CW11)),
                    1,
                    IF(
                        AND(CY11="Under", OR(CP11&lt;CW11, CQ11&lt;CW11, CR11&lt;CW11)),
                        1,
                        0
                    )
                )
            )
        )
    )
)</f>
        <v>3</v>
      </c>
      <c r="DC11" s="9">
        <f>IF(OR(CX11&gt;2,CX11&lt;-2),5,
IF(OR(AND(CX11&lt;=2,CX11&gt;1.5),AND(CX11&gt;=-2,CX11&lt;-1.5)),4,
IF(OR(AND(CX11&lt;=1.5,CX11&gt;1),AND(CX11&gt;=-1.5,CX11&lt;-1)),3,
IF(OR(AND(CX11&lt;=1,CX11&gt;0.5),AND(CX11&gt;=1,CX11&lt;-0.5)),2,
IF(OR(CX11&lt;=0.5,CX11&gt;=-0.5),1,"")
)
)
))</f>
        <v>3</v>
      </c>
      <c r="DD11" s="9">
        <f>IF(AND(CY11="Over", CZ11&gt;CW11), 1, IF(AND(CY11="Under", CZ11&lt;=CW11), 1, 0))</f>
        <v>1</v>
      </c>
      <c r="DE11" s="9">
        <f>IF(AND(CY11="Over", DA11&gt;0.5), 1, IF(AND(CY11="Under", DA11&lt;=0.5), 1, 0))</f>
        <v>1</v>
      </c>
      <c r="DF11" s="9">
        <f>SUM(DB11:DE11)</f>
        <v>8</v>
      </c>
      <c r="DG11" s="9"/>
    </row>
    <row r="12" spans="1:111" x14ac:dyDescent="0.3">
      <c r="A12" s="8" t="s">
        <v>85</v>
      </c>
      <c r="B12" s="8" t="s">
        <v>84</v>
      </c>
      <c r="C12" s="8" t="s">
        <v>104</v>
      </c>
      <c r="D12" s="8">
        <v>0.68470297912525624</v>
      </c>
      <c r="E12" s="8">
        <v>0.96672828096118302</v>
      </c>
      <c r="F12" s="8">
        <v>0.53</v>
      </c>
      <c r="G12" s="8">
        <v>0.5</v>
      </c>
      <c r="H12" s="8" t="s">
        <v>58</v>
      </c>
      <c r="I12" s="8">
        <v>0.5</v>
      </c>
      <c r="J12" s="8">
        <v>0.5</v>
      </c>
      <c r="K12" s="9">
        <f>IF(D12&gt;MIN(G12:J12),MIN(G12:J12),MAX(G12:J12))</f>
        <v>0.5</v>
      </c>
      <c r="L12" s="9">
        <f>D12-K12</f>
        <v>0.18470297912525624</v>
      </c>
      <c r="M12" s="9" t="str">
        <f>IF(L12 &lt; 0, "Under", "Over")</f>
        <v>Over</v>
      </c>
      <c r="N12" s="8">
        <v>0.6</v>
      </c>
      <c r="O12" s="8">
        <v>0.4</v>
      </c>
      <c r="P12" s="9">
        <f>IF(
    AND(M12="Over", COUNTIF(D12:F12, "&gt;"&amp;K12) = 3),
    3,
    IF(
        AND(M12="Under", COUNTIF(D12:F12, "&lt;"&amp;K12) = 3),
        3,
        IF(
            AND(M12="Over", COUNTIF(D12:F12, "&gt;"&amp;K12) = 2),
            2,
            IF(
                AND(M12="Under", COUNTIF(D12:F12, "&lt;"&amp;K12) = 2),
                2,
                IF(
                    AND(M12="Over", OR(D12&gt;K12, E12&gt;K12, F12&gt;K12)),
                    1,
                    IF(
                        AND(M12="Under", OR(D12&lt;K12, E12&lt;K12, F12&lt;K12)),
                        1,
                        0
                    )
                )
            )
        )
    )
)</f>
        <v>3</v>
      </c>
      <c r="Q12" s="9">
        <f>IF(OR(L12 &gt; 0.5, L12 &lt; -0.5), 5,
    IF(OR(AND(L12 &lt;= 0.5, L12 &gt; 0.25), AND(L12 &gt;= -0.5, L12 &lt; -0.25)), 4,
        IF(OR(AND(L12 &lt;= 0.25, L12 &gt; 0.15), AND(L12 &gt;= -0.25, L12 &lt; -0.15)), 3,
            IF(OR(AND(L12 &lt;= 0.15, L12 &gt; 0.05), AND(L12 &gt;= -0.15, L12 &lt; -0.05)), 2,
                IF(OR(L12 &lt;= 0.05, L12 &gt;= -0.05), 1, "")
            )
        )
    )
)</f>
        <v>3</v>
      </c>
      <c r="R12" s="9">
        <f>IF(AND(M12="Over", N12&gt;K12), 1, IF(AND(M12="Under", N12&lt;=K12), 1, 0))</f>
        <v>1</v>
      </c>
      <c r="S12" s="9">
        <f>IF(AND(M12="Over", O12&gt;0.5), 1, IF(AND(M12="Under", O12&lt;=0.5), 1, 0))</f>
        <v>0</v>
      </c>
      <c r="T12" s="9">
        <f>SUM(P12:S12)</f>
        <v>7</v>
      </c>
      <c r="U12" s="9"/>
      <c r="V12" s="1">
        <v>1.071893974992054</v>
      </c>
      <c r="W12" s="1">
        <v>1.1707172021649099</v>
      </c>
      <c r="X12" s="1">
        <v>0.99988133335527196</v>
      </c>
      <c r="Y12" s="1">
        <v>0.5</v>
      </c>
      <c r="Z12" s="1">
        <v>-280</v>
      </c>
      <c r="AA12" s="1">
        <v>200</v>
      </c>
      <c r="AB12" s="1">
        <v>0.3</v>
      </c>
      <c r="AC12" s="2">
        <f>Y12</f>
        <v>0.5</v>
      </c>
      <c r="AD12" s="2">
        <f>V12-AC12</f>
        <v>0.57189397499205397</v>
      </c>
      <c r="AE12" s="2" t="str">
        <f>IF(AD12 &lt; 0, "Under", "Over")</f>
        <v>Over</v>
      </c>
      <c r="AF12" s="1">
        <v>1.1000000000000001</v>
      </c>
      <c r="AG12" s="1">
        <v>0.7</v>
      </c>
      <c r="AH12" s="2">
        <f>IF(
    AND(AE12="Over", COUNTIF(V12:X12, "&gt;"&amp;AC12) = 3),
    3,
    IF(
        AND(AE12="Under", COUNTIF(V12:X12, "&lt;"&amp;AC12) = 3),
        3,
        IF(
            AND(AE12="Over", COUNTIF(V12:X12, "&gt;"&amp;AC12) = 2),
            2,
            IF(
                AND(AE12="Under", COUNTIF(V12:X12, "&lt;"&amp;AC12) = 2),
                2,
                IF(
                    AND(AE12="Over", OR(V12&gt;AC12, W12&gt;AC12, X12&gt;AC12)),
                    1,
                    IF(
                        AND(AE12="Under", OR(V12&lt;AC12, W12&lt;AC12, X12&lt;AC12)),
                        1,
                        0
                    )
                )
            )
        )
    )
)</f>
        <v>3</v>
      </c>
      <c r="AI12" s="2">
        <f>IF(OR(AD12&gt;0.75,AD12&lt;-0.75),5,
IF(OR(AND(AD12&lt;=0.75,AD12&gt;0.5),AND(AD12&gt;=-0.75,AD12&lt;-0.5)),4,
IF(OR(AND(AD12&lt;=0.5,AD12&gt;0.25),AND(AD12&gt;=-0.5,AD12&lt;-0.25)),3,
IF(OR(AND(AD12&lt;=0.25,AD12&gt;0.1),AND(AD12&gt;=-0.25,AD12&lt;-0.1)),2,
IF(OR(AD12&lt;=0.1,AD12&gt;=-0.1),1,"")
)
)
))</f>
        <v>4</v>
      </c>
      <c r="AJ12" s="2">
        <f>IF(AND(AE12="Over", AF12&gt;AC12), 1, IF(AND(AE12="Under", AF12&lt;=AC12), 1, 0))</f>
        <v>1</v>
      </c>
      <c r="AK12" s="2">
        <f>IF(AND(AE12="Over", AG12&gt;0.5), 1, IF(AND(AE12="Under", AG12&lt;=0.5), 1, 0))</f>
        <v>1</v>
      </c>
      <c r="AL12" s="2">
        <f>SUM(AH12:AK12)</f>
        <v>9</v>
      </c>
      <c r="AM12" s="9"/>
      <c r="AN12" s="8">
        <v>0.2155162488168858</v>
      </c>
      <c r="AO12" s="8">
        <v>0.460595934280144</v>
      </c>
      <c r="AP12" s="8">
        <v>0</v>
      </c>
      <c r="AQ12" s="8" t="s">
        <v>58</v>
      </c>
      <c r="AR12" s="8">
        <v>0.5</v>
      </c>
      <c r="AS12" s="8">
        <v>420</v>
      </c>
      <c r="AT12" s="8" t="s">
        <v>58</v>
      </c>
      <c r="AU12" s="9">
        <f>AR12</f>
        <v>0.5</v>
      </c>
      <c r="AV12" s="9">
        <f>AN12-AU12</f>
        <v>-0.2844837511831142</v>
      </c>
      <c r="AW12" s="9" t="str">
        <f>IF(AV12 &lt; 0, "Under", "Over")</f>
        <v>Under</v>
      </c>
      <c r="AX12" s="8">
        <v>0.3</v>
      </c>
      <c r="AY12" s="8">
        <v>0.3</v>
      </c>
      <c r="AZ12" s="9">
        <f>IF(
    AND(AW12="Over", COUNTIF(AN12:AP12, "&gt;"&amp;AU12) = 3),
    3,
    IF(
        AND(AW12="Under", COUNTIF(AN12:AP12, "&lt;"&amp;AU12) = 3),
        3,
        IF(
            AND(AW12="Over", COUNTIF(AN12:AP12, "&gt;"&amp;AU12) = 2),
            2,
            IF(
                AND(AW12="Under", COUNTIF(AN12:AP12, "&lt;"&amp;AU12) = 2),
                2,
                IF(
                    AND(AW12="Over", OR(AN12&gt;AU12, AO12&gt;AU12, AP12&gt;AU12)),
                    1,
                    IF(
                        AND(AW12="Under", OR(AN12&lt;AU12, AO12&lt;AU12, AP12&lt;AU12)),
                        1,
                        0
                    )
                )
            )
        )
    )
)</f>
        <v>3</v>
      </c>
      <c r="BA12" s="9">
        <f>IF(OR(AV12&gt;0.1),5,
IF(OR(AND(AV12&lt;=0.1,AV12&gt;0.08)),4,
IF(OR(AND(AV12&lt;=0.08,AV12&gt;0.06)),3,
IF(OR(AND(AV12&lt;=0.06,AV12&gt;0.03)),2,
IF(OR(AV12&lt;=0.03),1,"")
)
)
))</f>
        <v>1</v>
      </c>
      <c r="BB12" s="9">
        <f>IF(AND(AW12="Over", AX12&gt;AU12), 1, IF(AND(AW12="Under", AX12&lt;=AU12), 0, 0))</f>
        <v>0</v>
      </c>
      <c r="BC12" s="9">
        <f>IF(AND(AW12="Over", AY12&gt;=0.5), 1, IF(AND(AW12="Under", AY12&lt;0.5), 0, 0))</f>
        <v>0</v>
      </c>
      <c r="BD12" s="9">
        <f>SUM(AZ12:BC12)</f>
        <v>4</v>
      </c>
      <c r="BE12" s="9"/>
      <c r="BF12" s="1">
        <v>0.78686017097440319</v>
      </c>
      <c r="BG12" s="1">
        <v>1.1291946308724801</v>
      </c>
      <c r="BH12" s="1">
        <v>0.59</v>
      </c>
      <c r="BI12" s="1" t="s">
        <v>58</v>
      </c>
      <c r="BJ12" s="1">
        <v>0.5</v>
      </c>
      <c r="BK12" s="1">
        <v>125</v>
      </c>
      <c r="BL12" s="1" t="s">
        <v>58</v>
      </c>
      <c r="BM12" s="2">
        <f>BJ12</f>
        <v>0.5</v>
      </c>
      <c r="BN12" s="2">
        <f>BF12-BM12</f>
        <v>0.28686017097440319</v>
      </c>
      <c r="BO12" s="2" t="str">
        <f>IF(BN12 &lt; 0, "Under", "Over")</f>
        <v>Over</v>
      </c>
      <c r="BP12" s="1">
        <v>0.8</v>
      </c>
      <c r="BQ12" s="1">
        <v>0.3</v>
      </c>
      <c r="BR12" s="2">
        <f>IF(
    AND(BO12="Over", COUNTIF(BF12:BH12, "&gt;"&amp;BM12) = 3),
    3,
    IF(
        AND(BO12="Under", COUNTIF(BF12:BH12, "&lt;"&amp;BM12) = 3),
        3,
        IF(
            AND(BO12="Over", COUNTIF(BF12:BH12, "&gt;"&amp;BM12) = 2),
            2,
            IF(
                AND(BO12="Under", COUNTIF(BF12:BH12, "&lt;"&amp;BM12) = 2),
                2,
                IF(
                    AND(BO12="Over", OR(BF12&gt;BM12, BG12&gt;BM12, BH12&gt;BM12)),
                    1,
                    IF(
                        AND(BO12="Under", OR(BF12&lt;BM12, BG12&lt;BM12, BH12&lt;BM12)),
                        1,
                        0
                    )
                )
            )
        )
    )
)</f>
        <v>3</v>
      </c>
      <c r="BS12" s="2">
        <f>IF(OR(BN12&gt;0.5),5,
IF(OR(AND(BN12&lt;=0.5,BN12&gt;0.25)),4,
IF(OR(AND(BN12&lt;=0.25,BN12&gt;0.15)),3,
IF(OR(AND(BN12&lt;=0.15,BN12&gt;0.075)),2,
IF(OR(BN12&lt;=0.075),1,"")
)
)
))</f>
        <v>4</v>
      </c>
      <c r="BT12" s="2">
        <f>IF(AND(BO12="Over", BP12&gt;BM12), 1, IF(AND(BO12="Under", BP12&lt;=BM12), 1, 0))</f>
        <v>1</v>
      </c>
      <c r="BU12" s="2">
        <f>IF(AND(BO12="Over", BQ12&gt;0.5), 1, IF(AND(BO12="Under", BQ12&lt;=0.5), 1, 0))</f>
        <v>0</v>
      </c>
      <c r="BV12" s="2">
        <f>SUM(BR12:BU12)</f>
        <v>8</v>
      </c>
      <c r="BW12" s="9"/>
      <c r="BX12" s="8">
        <v>0.1207707945752985</v>
      </c>
      <c r="BY12" s="8">
        <v>0.41469924040238099</v>
      </c>
      <c r="BZ12" s="8">
        <v>1.3457494853649299E-2</v>
      </c>
      <c r="CA12" s="8" t="s">
        <v>58</v>
      </c>
      <c r="CB12" s="8">
        <v>0.5</v>
      </c>
      <c r="CC12" s="8" t="s">
        <v>58</v>
      </c>
      <c r="CD12" s="8" t="s">
        <v>58</v>
      </c>
      <c r="CE12" s="9">
        <f>CB12</f>
        <v>0.5</v>
      </c>
      <c r="CF12" s="9">
        <f>BX12-CE12</f>
        <v>-0.37922920542470151</v>
      </c>
      <c r="CG12" s="9" t="str">
        <f>IF(CF12 &lt; 0, "Under", "Over")</f>
        <v>Under</v>
      </c>
      <c r="CH12" s="8">
        <v>0</v>
      </c>
      <c r="CI12" s="8">
        <v>0</v>
      </c>
      <c r="CJ12" s="9">
        <f>IF(
    AND(CG12="Over", COUNTIF(BX12:BZ12, "&gt;"&amp;CE12) = 3),
    3,
    IF(
        AND(CG12="Under", COUNTIF(BX12:BZ12, "&lt;"&amp;CE12) = 3),
        3,
        IF(
            AND(CG12="Over", COUNTIF(BX12:BZ12, "&gt;"&amp;CE12) = 2),
            2,
            IF(
                AND(CG12="Under", COUNTIF(BX12:BZ12, "&lt;"&amp;CE12) = 2),
                2,
                IF(
                    AND(CG12="Over", OR(BX12&gt;CE12, BY12&gt;CE12, BZ12&gt;CE12)),
                    1,
                    IF(
                        AND(CG12="Under", OR(BX12&lt;CE12, BY12&lt;CE12, BZ12&lt;CE12)),
                        1,
                        0
                    )
                )
            )
        )
    )
)</f>
        <v>3</v>
      </c>
      <c r="CK12" s="9">
        <f>IF(OR(CF12&gt;0.25),5,
IF(OR(AND(CF12&lt;=0.25,CF12&gt;0.15)),4,
IF(OR(AND(CF12&lt;=0.15,CF12&gt;0.1)),3,
IF(OR(AND(CF12&lt;=0.1,CF12&gt;0.05)),2,
IF(OR(CF12&lt;=0.05),1,"")
)
)
))</f>
        <v>1</v>
      </c>
      <c r="CL12" s="9">
        <f>IF(AND(CG12="Over", CH12&gt;CE12), 1, IF(AND(CG12="Under", CH12&lt;=CE12), 1, 0))</f>
        <v>1</v>
      </c>
      <c r="CM12" s="9">
        <f>IF(AND(CG12="Over", CI12&gt;0.5), 1, IF(AND(CG12="Under", CI12&lt;=0.5), 1, 0))</f>
        <v>1</v>
      </c>
      <c r="CN12" s="9">
        <f>SUM(CJ12:CM12)</f>
        <v>6</v>
      </c>
      <c r="CO12" s="9"/>
      <c r="CP12" s="1">
        <v>2.8376659989222102</v>
      </c>
      <c r="CQ12" s="1">
        <v>3.6357827476038298</v>
      </c>
      <c r="CR12" s="1">
        <v>2.2957385826427399</v>
      </c>
      <c r="CS12" s="1">
        <v>1.5</v>
      </c>
      <c r="CT12" s="1" t="s">
        <v>58</v>
      </c>
      <c r="CU12" s="1">
        <v>1.5</v>
      </c>
      <c r="CV12" s="1">
        <v>1.5</v>
      </c>
      <c r="CW12" s="2">
        <f>IF(CP12&gt;MIN(CS12:CV12),MIN(CS12:CV12),MAX(CS12:CV12))</f>
        <v>1.5</v>
      </c>
      <c r="CX12" s="2">
        <f>CQ12-CW12</f>
        <v>2.1357827476038298</v>
      </c>
      <c r="CY12" s="2" t="str">
        <f>IF(CX12 &lt; 0, "Under", "Over")</f>
        <v>Over</v>
      </c>
      <c r="CZ12" s="1">
        <v>2.2999999999999998</v>
      </c>
      <c r="DA12" s="1">
        <v>0.4</v>
      </c>
      <c r="DB12" s="2">
        <f>IF(
    AND(CY12="Over", COUNTIF(CP12:CR12, "&gt;"&amp;CW12) = 3),
    3,
    IF(
        AND(CY12="Under", COUNTIF(CP12:CR12, "&lt;"&amp;CW12) = 3),
        3,
        IF(
            AND(CY12="Over", COUNTIF(CP12:CR12, "&gt;"&amp;CW12) = 2),
            2,
            IF(
                AND(CY12="Under", COUNTIF(CP12:CR12, "&lt;"&amp;CW12) = 2),
                2,
                IF(
                    AND(CY12="Over", OR(CP12&gt;CW12, CQ12&gt;CW12, CR12&gt;CW12)),
                    1,
                    IF(
                        AND(CY12="Under", OR(CP12&lt;CW12, CQ12&lt;CW12, CR12&lt;CW12)),
                        1,
                        0
                    )
                )
            )
        )
    )
)</f>
        <v>3</v>
      </c>
      <c r="DC12" s="2">
        <f>IF(OR(CX12&gt;2,CX12&lt;-2),5,
IF(OR(AND(CX12&lt;=2,CX12&gt;1.5),AND(CX12&gt;=-2,CX12&lt;-1.5)),4,
IF(OR(AND(CX12&lt;=1.5,CX12&gt;1),AND(CX12&gt;=-1.5,CX12&lt;-1)),3,
IF(OR(AND(CX12&lt;=1,CX12&gt;0.5),AND(CX12&gt;=1,CX12&lt;-0.5)),2,
IF(OR(CX12&lt;=0.5,CX12&gt;=-0.5),1,"")
)
)
))</f>
        <v>5</v>
      </c>
      <c r="DD12" s="2">
        <f>IF(AND(CY12="Over", CZ12&gt;CW12), 1, IF(AND(CY12="Under", CZ12&lt;=CW12), 1, 0))</f>
        <v>1</v>
      </c>
      <c r="DE12" s="2">
        <f>IF(AND(CY12="Over", DA12&gt;0.5), 1, IF(AND(CY12="Under", DA12&lt;=0.5), 1, 0))</f>
        <v>0</v>
      </c>
      <c r="DF12" s="2">
        <f>SUM(DB12:DE12)</f>
        <v>9</v>
      </c>
      <c r="DG12" s="9"/>
    </row>
    <row r="13" spans="1:111" x14ac:dyDescent="0.3">
      <c r="A13" s="8" t="s">
        <v>247</v>
      </c>
      <c r="B13" s="8" t="s">
        <v>84</v>
      </c>
      <c r="C13" s="8" t="s">
        <v>104</v>
      </c>
      <c r="D13" s="1">
        <v>0.1018311641365905</v>
      </c>
      <c r="E13" s="1">
        <v>0.413080476537806</v>
      </c>
      <c r="F13" s="1">
        <v>1.9133571670144199E-2</v>
      </c>
      <c r="G13" s="1">
        <v>0.5</v>
      </c>
      <c r="H13" s="1" t="s">
        <v>58</v>
      </c>
      <c r="I13" s="1">
        <v>0.5</v>
      </c>
      <c r="J13" s="1" t="s">
        <v>58</v>
      </c>
      <c r="K13" s="2">
        <f>IF(D13&gt;MIN(G13:J13),MIN(G13:J13),MAX(G13:J13))</f>
        <v>0.5</v>
      </c>
      <c r="L13" s="2">
        <f>D13-K13</f>
        <v>-0.39816883586340951</v>
      </c>
      <c r="M13" s="2" t="str">
        <f>IF(L13 &lt; 0, "Under", "Over")</f>
        <v>Under</v>
      </c>
      <c r="N13" s="1">
        <v>0</v>
      </c>
      <c r="O13" s="1">
        <v>0</v>
      </c>
      <c r="P13" s="2">
        <f>IF(
    AND(M13="Over", COUNTIF(D13:F13, "&gt;"&amp;K13) = 3),
    3,
    IF(
        AND(M13="Under", COUNTIF(D13:F13, "&lt;"&amp;K13) = 3),
        3,
        IF(
            AND(M13="Over", COUNTIF(D13:F13, "&gt;"&amp;K13) = 2),
            2,
            IF(
                AND(M13="Under", COUNTIF(D13:F13, "&lt;"&amp;K13) = 2),
                2,
                IF(
                    AND(M13="Over", OR(D13&gt;K13, E13&gt;K13, F13&gt;K13)),
                    1,
                    IF(
                        AND(M13="Under", OR(D13&lt;K13, E13&lt;K13, F13&lt;K13)),
                        1,
                        0
                    )
                )
            )
        )
    )
)</f>
        <v>3</v>
      </c>
      <c r="Q13" s="2">
        <f>IF(OR(L13 &gt; 0.5, L13 &lt; -0.5), 5,
    IF(OR(AND(L13 &lt;= 0.5, L13 &gt; 0.25), AND(L13 &gt;= -0.5, L13 &lt; -0.25)), 4,
        IF(OR(AND(L13 &lt;= 0.25, L13 &gt; 0.15), AND(L13 &gt;= -0.25, L13 &lt; -0.15)), 3,
            IF(OR(AND(L13 &lt;= 0.15, L13 &gt; 0.05), AND(L13 &gt;= -0.15, L13 &lt; -0.05)), 2,
                IF(OR(L13 &lt;= 0.05, L13 &gt;= -0.05), 1, "")
            )
        )
    )
)</f>
        <v>4</v>
      </c>
      <c r="R13" s="2">
        <f>IF(AND(M13="Over", N13&gt;K13), 1, IF(AND(M13="Under", N13&lt;=K13), 1, 0))</f>
        <v>1</v>
      </c>
      <c r="S13" s="2">
        <f>IF(AND(M13="Over", O13&gt;0.5), 1, IF(AND(M13="Under", O13&lt;=0.5), 1, 0))</f>
        <v>1</v>
      </c>
      <c r="T13" s="2">
        <f>SUM(P13:S13)</f>
        <v>9</v>
      </c>
      <c r="U13" s="9"/>
      <c r="V13" s="8">
        <v>0.99540356385699302</v>
      </c>
      <c r="W13" s="8">
        <v>1.0052407468064199</v>
      </c>
      <c r="X13" s="8">
        <v>0.98325706663538004</v>
      </c>
      <c r="Y13" s="8">
        <v>0.5</v>
      </c>
      <c r="Z13" s="8">
        <v>-185</v>
      </c>
      <c r="AA13" s="8">
        <v>330</v>
      </c>
      <c r="AB13" s="8">
        <v>0</v>
      </c>
      <c r="AC13" s="9">
        <f>Y13</f>
        <v>0.5</v>
      </c>
      <c r="AD13" s="9">
        <f>V13-AC13</f>
        <v>0.49540356385699302</v>
      </c>
      <c r="AE13" s="9" t="str">
        <f>IF(AD13 &lt; 0, "Under", "Over")</f>
        <v>Over</v>
      </c>
      <c r="AF13" s="8">
        <v>1</v>
      </c>
      <c r="AG13" s="8">
        <v>1</v>
      </c>
      <c r="AH13" s="9">
        <f>IF(
    AND(AE13="Over", COUNTIF(V13:X13, "&gt;"&amp;AC13) = 3),
    3,
    IF(
        AND(AE13="Under", COUNTIF(V13:X13, "&lt;"&amp;AC13) = 3),
        3,
        IF(
            AND(AE13="Over", COUNTIF(V13:X13, "&gt;"&amp;AC13) = 2),
            2,
            IF(
                AND(AE13="Under", COUNTIF(V13:X13, "&lt;"&amp;AC13) = 2),
                2,
                IF(
                    AND(AE13="Over", OR(V13&gt;AC13, W13&gt;AC13, X13&gt;AC13)),
                    1,
                    IF(
                        AND(AE13="Under", OR(V13&lt;AC13, W13&lt;AC13, X13&lt;AC13)),
                        1,
                        0
                    )
                )
            )
        )
    )
)</f>
        <v>3</v>
      </c>
      <c r="AI13" s="9">
        <f>IF(OR(AD13&gt;0.75,AD13&lt;-0.75),5,
IF(OR(AND(AD13&lt;=0.75,AD13&gt;0.5),AND(AD13&gt;=-0.75,AD13&lt;-0.5)),4,
IF(OR(AND(AD13&lt;=0.5,AD13&gt;0.25),AND(AD13&gt;=-0.5,AD13&lt;-0.25)),3,
IF(OR(AND(AD13&lt;=0.25,AD13&gt;0.1),AND(AD13&gt;=-0.25,AD13&lt;-0.1)),2,
IF(OR(AD13&lt;=0.1,AD13&gt;=-0.1),1,"")
)
)
))</f>
        <v>3</v>
      </c>
      <c r="AJ13" s="9">
        <f>IF(AND(AE13="Over", AF13&gt;AC13), 1, IF(AND(AE13="Under", AF13&lt;=AC13), 1, 0))</f>
        <v>1</v>
      </c>
      <c r="AK13" s="9">
        <f>IF(AND(AE13="Over", AG13&gt;0.5), 1, IF(AND(AE13="Under", AG13&lt;=0.5), 1, 0))</f>
        <v>1</v>
      </c>
      <c r="AL13" s="9">
        <f>SUM(AH13:AK13)</f>
        <v>8</v>
      </c>
      <c r="AM13" s="9"/>
      <c r="AN13" s="8">
        <v>3.2038873416355883E-2</v>
      </c>
      <c r="AO13" s="8">
        <v>0.183152520740268</v>
      </c>
      <c r="AP13" s="8">
        <v>-1.6742933364619499E-2</v>
      </c>
      <c r="AQ13" s="8" t="s">
        <v>58</v>
      </c>
      <c r="AR13" s="8">
        <v>0.5</v>
      </c>
      <c r="AS13" s="8">
        <v>750</v>
      </c>
      <c r="AT13" s="8" t="s">
        <v>58</v>
      </c>
      <c r="AU13" s="9">
        <f>AR13</f>
        <v>0.5</v>
      </c>
      <c r="AV13" s="9">
        <f>AN13-AU13</f>
        <v>-0.46796112658364414</v>
      </c>
      <c r="AW13" s="9" t="str">
        <f>IF(AV13 &lt; 0, "Under", "Over")</f>
        <v>Under</v>
      </c>
      <c r="AX13" s="8">
        <v>0</v>
      </c>
      <c r="AY13" s="8">
        <v>0</v>
      </c>
      <c r="AZ13" s="9">
        <f>IF(
    AND(AW13="Over", COUNTIF(AN13:AP13, "&gt;"&amp;AU13) = 3),
    3,
    IF(
        AND(AW13="Under", COUNTIF(AN13:AP13, "&lt;"&amp;AU13) = 3),
        3,
        IF(
            AND(AW13="Over", COUNTIF(AN13:AP13, "&gt;"&amp;AU13) = 2),
            2,
            IF(
                AND(AW13="Under", COUNTIF(AN13:AP13, "&lt;"&amp;AU13) = 2),
                2,
                IF(
                    AND(AW13="Over", OR(AN13&gt;AU13, AO13&gt;AU13, AP13&gt;AU13)),
                    1,
                    IF(
                        AND(AW13="Under", OR(AN13&lt;AU13, AO13&lt;AU13, AP13&lt;AU13)),
                        1,
                        0
                    )
                )
            )
        )
    )
)</f>
        <v>3</v>
      </c>
      <c r="BA13" s="9">
        <f>IF(OR(AV13&gt;0.1),5,
IF(OR(AND(AV13&lt;=0.1,AV13&gt;0.08)),4,
IF(OR(AND(AV13&lt;=0.08,AV13&gt;0.06)),3,
IF(OR(AND(AV13&lt;=0.06,AV13&gt;0.03)),2,
IF(OR(AV13&lt;=0.03),1,"")
)
)
))</f>
        <v>1</v>
      </c>
      <c r="BB13" s="9">
        <f>IF(AND(AW13="Over", AX13&gt;AU13), 1, IF(AND(AW13="Under", AX13&lt;=AU13), 0, 0))</f>
        <v>0</v>
      </c>
      <c r="BC13" s="9">
        <f>IF(AND(AW13="Over", AY13&gt;=0.5), 1, IF(AND(AW13="Under", AY13&lt;0.5), 0, 0))</f>
        <v>0</v>
      </c>
      <c r="BD13" s="9">
        <f>SUM(AZ13:BC13)</f>
        <v>4</v>
      </c>
      <c r="BE13" s="9"/>
      <c r="BF13" s="8">
        <v>0.26644184906892882</v>
      </c>
      <c r="BG13" s="8">
        <v>0.74230537115268502</v>
      </c>
      <c r="BH13" s="8">
        <v>9.2997464463496396E-2</v>
      </c>
      <c r="BI13" s="8" t="s">
        <v>58</v>
      </c>
      <c r="BJ13" s="8">
        <v>0.5</v>
      </c>
      <c r="BK13" s="8">
        <v>195</v>
      </c>
      <c r="BL13" s="8" t="s">
        <v>58</v>
      </c>
      <c r="BM13" s="9">
        <f>BJ13</f>
        <v>0.5</v>
      </c>
      <c r="BN13" s="9">
        <f>BF13-BM13</f>
        <v>-0.23355815093107118</v>
      </c>
      <c r="BO13" s="9" t="str">
        <f>IF(BN13 &lt; 0, "Under", "Over")</f>
        <v>Under</v>
      </c>
      <c r="BP13" s="8">
        <v>1</v>
      </c>
      <c r="BQ13" s="8">
        <v>1</v>
      </c>
      <c r="BR13" s="9">
        <f>IF(
    AND(BO13="Over", COUNTIF(BF13:BH13, "&gt;"&amp;BM13) = 3),
    3,
    IF(
        AND(BO13="Under", COUNTIF(BF13:BH13, "&lt;"&amp;BM13) = 3),
        3,
        IF(
            AND(BO13="Over", COUNTIF(BF13:BH13, "&gt;"&amp;BM13) = 2),
            2,
            IF(
                AND(BO13="Under", COUNTIF(BF13:BH13, "&lt;"&amp;BM13) = 2),
                2,
                IF(
                    AND(BO13="Over", OR(BF13&gt;BM13, BG13&gt;BM13, BH13&gt;BM13)),
                    1,
                    IF(
                        AND(BO13="Under", OR(BF13&lt;BM13, BG13&lt;BM13, BH13&lt;BM13)),
                        1,
                        0
                    )
                )
            )
        )
    )
)</f>
        <v>2</v>
      </c>
      <c r="BS13" s="9">
        <f>IF(OR(BN13&gt;0.5),5,
IF(OR(AND(BN13&lt;=0.5,BN13&gt;0.25)),4,
IF(OR(AND(BN13&lt;=0.25,BN13&gt;0.15)),3,
IF(OR(AND(BN13&lt;=0.15,BN13&gt;0.075)),2,
IF(OR(BN13&lt;=0.075),1,"")
)
)
))</f>
        <v>1</v>
      </c>
      <c r="BT13" s="9">
        <f>IF(AND(BO13="Over", BP13&gt;BM13), 1, IF(AND(BO13="Under", BP13&lt;=BM13), 1, 0))</f>
        <v>0</v>
      </c>
      <c r="BU13" s="9">
        <f>IF(AND(BO13="Over", BQ13&gt;0.5), 1, IF(AND(BO13="Under", BQ13&lt;=0.5), 1, 0))</f>
        <v>0</v>
      </c>
      <c r="BV13" s="9">
        <f>SUM(BR13:BU13)</f>
        <v>3</v>
      </c>
      <c r="BW13" s="9"/>
      <c r="BX13" s="8">
        <v>0.1719401661628055</v>
      </c>
      <c r="BY13" s="8">
        <v>0.58131745441012195</v>
      </c>
      <c r="BZ13" s="8">
        <v>0.01</v>
      </c>
      <c r="CA13" s="8" t="s">
        <v>58</v>
      </c>
      <c r="CB13" s="8">
        <v>0.5</v>
      </c>
      <c r="CC13" s="8">
        <v>240</v>
      </c>
      <c r="CD13" s="8" t="s">
        <v>58</v>
      </c>
      <c r="CE13" s="9">
        <f>CB13</f>
        <v>0.5</v>
      </c>
      <c r="CF13" s="9">
        <f>BX13-CE13</f>
        <v>-0.3280598338371945</v>
      </c>
      <c r="CG13" s="9" t="str">
        <f>IF(CF13 &lt; 0, "Under", "Over")</f>
        <v>Under</v>
      </c>
      <c r="CH13" s="8">
        <v>0</v>
      </c>
      <c r="CI13" s="8">
        <v>0</v>
      </c>
      <c r="CJ13" s="9">
        <f>IF(
    AND(CG13="Over", COUNTIF(BX13:BZ13, "&gt;"&amp;CE13) = 3),
    3,
    IF(
        AND(CG13="Under", COUNTIF(BX13:BZ13, "&lt;"&amp;CE13) = 3),
        3,
        IF(
            AND(CG13="Over", COUNTIF(BX13:BZ13, "&gt;"&amp;CE13) = 2),
            2,
            IF(
                AND(CG13="Under", COUNTIF(BX13:BZ13, "&lt;"&amp;CE13) = 2),
                2,
                IF(
                    AND(CG13="Over", OR(BX13&gt;CE13, BY13&gt;CE13, BZ13&gt;CE13)),
                    1,
                    IF(
                        AND(CG13="Under", OR(BX13&lt;CE13, BY13&lt;CE13, BZ13&lt;CE13)),
                        1,
                        0
                    )
                )
            )
        )
    )
)</f>
        <v>2</v>
      </c>
      <c r="CK13" s="9">
        <f>IF(OR(CF13&gt;0.25),5,
IF(OR(AND(CF13&lt;=0.25,CF13&gt;0.15)),4,
IF(OR(AND(CF13&lt;=0.15,CF13&gt;0.1)),3,
IF(OR(AND(CF13&lt;=0.1,CF13&gt;0.05)),2,
IF(OR(CF13&lt;=0.05),1,"")
)
)
))</f>
        <v>1</v>
      </c>
      <c r="CL13" s="9">
        <f>IF(AND(CG13="Over", CH13&gt;CE13), 1, IF(AND(CG13="Under", CH13&lt;=CE13), 1, 0))</f>
        <v>1</v>
      </c>
      <c r="CM13" s="9">
        <f>IF(AND(CG13="Over", CI13&gt;0.5), 1, IF(AND(CG13="Under", CI13&lt;=0.5), 1, 0))</f>
        <v>1</v>
      </c>
      <c r="CN13" s="9">
        <f>SUM(CJ13:CM13)</f>
        <v>5</v>
      </c>
      <c r="CO13" s="9"/>
      <c r="CP13" s="8">
        <v>1.0450837790574521</v>
      </c>
      <c r="CQ13" s="8">
        <v>1.45817843866171</v>
      </c>
      <c r="CR13" s="8">
        <v>0.79740168629474095</v>
      </c>
      <c r="CS13" s="8">
        <v>0.5</v>
      </c>
      <c r="CT13" s="8" t="s">
        <v>58</v>
      </c>
      <c r="CU13" s="8">
        <v>0.5</v>
      </c>
      <c r="CV13" s="8" t="s">
        <v>58</v>
      </c>
      <c r="CW13" s="9">
        <f>IF(CP13&gt;MIN(CS13:CV13),MIN(CS13:CV13),MAX(CS13:CV13))</f>
        <v>0.5</v>
      </c>
      <c r="CX13" s="9">
        <f>CQ13-CW13</f>
        <v>0.95817843866171004</v>
      </c>
      <c r="CY13" s="9" t="str">
        <f>IF(CX13 &lt; 0, "Under", "Over")</f>
        <v>Over</v>
      </c>
      <c r="CZ13" s="8">
        <v>1</v>
      </c>
      <c r="DA13" s="8">
        <v>1</v>
      </c>
      <c r="DB13" s="9">
        <f>IF(
    AND(CY13="Over", COUNTIF(CP13:CR13, "&gt;"&amp;CW13) = 3),
    3,
    IF(
        AND(CY13="Under", COUNTIF(CP13:CR13, "&lt;"&amp;CW13) = 3),
        3,
        IF(
            AND(CY13="Over", COUNTIF(CP13:CR13, "&gt;"&amp;CW13) = 2),
            2,
            IF(
                AND(CY13="Under", COUNTIF(CP13:CR13, "&lt;"&amp;CW13) = 2),
                2,
                IF(
                    AND(CY13="Over", OR(CP13&gt;CW13, CQ13&gt;CW13, CR13&gt;CW13)),
                    1,
                    IF(
                        AND(CY13="Under", OR(CP13&lt;CW13, CQ13&lt;CW13, CR13&lt;CW13)),
                        1,
                        0
                    )
                )
            )
        )
    )
)</f>
        <v>3</v>
      </c>
      <c r="DC13" s="9">
        <f>IF(OR(CX13&gt;2,CX13&lt;-2),5,
IF(OR(AND(CX13&lt;=2,CX13&gt;1.5),AND(CX13&gt;=-2,CX13&lt;-1.5)),4,
IF(OR(AND(CX13&lt;=1.5,CX13&gt;1),AND(CX13&gt;=-1.5,CX13&lt;-1)),3,
IF(OR(AND(CX13&lt;=1,CX13&gt;0.5),AND(CX13&gt;=1,CX13&lt;-0.5)),2,
IF(OR(CX13&lt;=0.5,CX13&gt;=-0.5),1,"")
)
)
))</f>
        <v>2</v>
      </c>
      <c r="DD13" s="9">
        <f>IF(AND(CY13="Over", CZ13&gt;CW13), 1, IF(AND(CY13="Under", CZ13&lt;=CW13), 1, 0))</f>
        <v>1</v>
      </c>
      <c r="DE13" s="9">
        <f>IF(AND(CY13="Over", DA13&gt;0.5), 1, IF(AND(CY13="Under", DA13&lt;=0.5), 1, 0))</f>
        <v>1</v>
      </c>
      <c r="DF13" s="9">
        <f>SUM(DB13:DE13)</f>
        <v>7</v>
      </c>
      <c r="DG13" s="9"/>
    </row>
    <row r="14" spans="1:111" x14ac:dyDescent="0.3">
      <c r="A14" s="8" t="s">
        <v>86</v>
      </c>
      <c r="B14" s="8" t="s">
        <v>84</v>
      </c>
      <c r="C14" s="8" t="s">
        <v>104</v>
      </c>
      <c r="D14" s="8">
        <v>0.39987186614241799</v>
      </c>
      <c r="E14" s="8">
        <v>0.45294674329650803</v>
      </c>
      <c r="F14" s="8">
        <v>0.25538324064618001</v>
      </c>
      <c r="G14" s="8">
        <v>0.5</v>
      </c>
      <c r="H14" s="8" t="s">
        <v>58</v>
      </c>
      <c r="I14" s="8">
        <v>0.5</v>
      </c>
      <c r="J14" s="8">
        <v>0.5</v>
      </c>
      <c r="K14" s="9">
        <f>IF(D14&gt;MIN(G14:J14),MIN(G14:J14),MAX(G14:J14))</f>
        <v>0.5</v>
      </c>
      <c r="L14" s="9">
        <f>D14-K14</f>
        <v>-0.10012813385758201</v>
      </c>
      <c r="M14" s="9" t="str">
        <f>IF(L14 &lt; 0, "Under", "Over")</f>
        <v>Under</v>
      </c>
      <c r="N14" s="8">
        <v>0.4</v>
      </c>
      <c r="O14" s="8">
        <v>0.4</v>
      </c>
      <c r="P14" s="9">
        <f>IF(
    AND(M14="Over", COUNTIF(D14:F14, "&gt;"&amp;K14) = 3),
    3,
    IF(
        AND(M14="Under", COUNTIF(D14:F14, "&lt;"&amp;K14) = 3),
        3,
        IF(
            AND(M14="Over", COUNTIF(D14:F14, "&gt;"&amp;K14) = 2),
            2,
            IF(
                AND(M14="Under", COUNTIF(D14:F14, "&lt;"&amp;K14) = 2),
                2,
                IF(
                    AND(M14="Over", OR(D14&gt;K14, E14&gt;K14, F14&gt;K14)),
                    1,
                    IF(
                        AND(M14="Under", OR(D14&lt;K14, E14&lt;K14, F14&lt;K14)),
                        1,
                        0
                    )
                )
            )
        )
    )
)</f>
        <v>3</v>
      </c>
      <c r="Q14" s="9">
        <f>IF(OR(L14 &gt; 0.5, L14 &lt; -0.5), 5,
    IF(OR(AND(L14 &lt;= 0.5, L14 &gt; 0.25), AND(L14 &gt;= -0.5, L14 &lt; -0.25)), 4,
        IF(OR(AND(L14 &lt;= 0.25, L14 &gt; 0.15), AND(L14 &gt;= -0.25, L14 &lt; -0.15)), 3,
            IF(OR(AND(L14 &lt;= 0.15, L14 &gt; 0.05), AND(L14 &gt;= -0.15, L14 &lt; -0.05)), 2,
                IF(OR(L14 &lt;= 0.05, L14 &gt;= -0.05), 1, "")
            )
        )
    )
)</f>
        <v>2</v>
      </c>
      <c r="R14" s="9">
        <f>IF(AND(M14="Over", N14&gt;K14), 1, IF(AND(M14="Under", N14&lt;=K14), 1, 0))</f>
        <v>1</v>
      </c>
      <c r="S14" s="9">
        <f>IF(AND(M14="Over", O14&gt;0.5), 1, IF(AND(M14="Under", O14&lt;=0.5), 1, 0))</f>
        <v>1</v>
      </c>
      <c r="T14" s="9">
        <f>SUM(P14:S14)</f>
        <v>7</v>
      </c>
      <c r="U14" s="9"/>
      <c r="V14" s="8">
        <v>0.91384004344155334</v>
      </c>
      <c r="W14" s="8">
        <v>1.0052407468064199</v>
      </c>
      <c r="X14" s="8">
        <v>0.81405241286975805</v>
      </c>
      <c r="Y14" s="8">
        <v>0.5</v>
      </c>
      <c r="Z14" s="8">
        <v>-270</v>
      </c>
      <c r="AA14" s="8">
        <v>200</v>
      </c>
      <c r="AB14" s="8">
        <v>0.2</v>
      </c>
      <c r="AC14" s="9">
        <f>Y14</f>
        <v>0.5</v>
      </c>
      <c r="AD14" s="9">
        <f>V14-AC14</f>
        <v>0.41384004344155334</v>
      </c>
      <c r="AE14" s="9" t="str">
        <f>IF(AD14 &lt; 0, "Under", "Over")</f>
        <v>Over</v>
      </c>
      <c r="AF14" s="8">
        <v>0.9</v>
      </c>
      <c r="AG14" s="8">
        <v>0.6</v>
      </c>
      <c r="AH14" s="9">
        <f>IF(
    AND(AE14="Over", COUNTIF(V14:X14, "&gt;"&amp;AC14) = 3),
    3,
    IF(
        AND(AE14="Under", COUNTIF(V14:X14, "&lt;"&amp;AC14) = 3),
        3,
        IF(
            AND(AE14="Over", COUNTIF(V14:X14, "&gt;"&amp;AC14) = 2),
            2,
            IF(
                AND(AE14="Under", COUNTIF(V14:X14, "&lt;"&amp;AC14) = 2),
                2,
                IF(
                    AND(AE14="Over", OR(V14&gt;AC14, W14&gt;AC14, X14&gt;AC14)),
                    1,
                    IF(
                        AND(AE14="Under", OR(V14&lt;AC14, W14&lt;AC14, X14&lt;AC14)),
                        1,
                        0
                    )
                )
            )
        )
    )
)</f>
        <v>3</v>
      </c>
      <c r="AI14" s="9">
        <f>IF(OR(AD14&gt;0.75,AD14&lt;-0.75),5,
IF(OR(AND(AD14&lt;=0.75,AD14&gt;0.5),AND(AD14&gt;=-0.75,AD14&lt;-0.5)),4,
IF(OR(AND(AD14&lt;=0.5,AD14&gt;0.25),AND(AD14&gt;=-0.5,AD14&lt;-0.25)),3,
IF(OR(AND(AD14&lt;=0.25,AD14&gt;0.1),AND(AD14&gt;=-0.25,AD14&lt;-0.1)),2,
IF(OR(AD14&lt;=0.1,AD14&gt;=-0.1),1,"")
)
)
))</f>
        <v>3</v>
      </c>
      <c r="AJ14" s="9">
        <f>IF(AND(AE14="Over", AF14&gt;AC14), 1, IF(AND(AE14="Under", AF14&lt;=AC14), 1, 0))</f>
        <v>1</v>
      </c>
      <c r="AK14" s="9">
        <f>IF(AND(AE14="Over", AG14&gt;0.5), 1, IF(AND(AE14="Under", AG14&lt;=0.5), 1, 0))</f>
        <v>1</v>
      </c>
      <c r="AL14" s="9">
        <f>SUM(AH14:AK14)</f>
        <v>8</v>
      </c>
      <c r="AM14" s="9"/>
      <c r="AN14" s="8">
        <v>0.12553071441372879</v>
      </c>
      <c r="AO14" s="8">
        <v>0.26710063237507098</v>
      </c>
      <c r="AP14" s="8">
        <v>0</v>
      </c>
      <c r="AQ14" s="8" t="s">
        <v>58</v>
      </c>
      <c r="AR14" s="8">
        <v>0.5</v>
      </c>
      <c r="AS14" s="8">
        <v>520</v>
      </c>
      <c r="AT14" s="8" t="s">
        <v>58</v>
      </c>
      <c r="AU14" s="9">
        <f>AR14</f>
        <v>0.5</v>
      </c>
      <c r="AV14" s="9">
        <f>AN14-AU14</f>
        <v>-0.37446928558627124</v>
      </c>
      <c r="AW14" s="9" t="str">
        <f>IF(AV14 &lt; 0, "Under", "Over")</f>
        <v>Under</v>
      </c>
      <c r="AX14" s="8">
        <v>0.3</v>
      </c>
      <c r="AY14" s="8">
        <v>0.3</v>
      </c>
      <c r="AZ14" s="9">
        <f>IF(
    AND(AW14="Over", COUNTIF(AN14:AP14, "&gt;"&amp;AU14) = 3),
    3,
    IF(
        AND(AW14="Under", COUNTIF(AN14:AP14, "&lt;"&amp;AU14) = 3),
        3,
        IF(
            AND(AW14="Over", COUNTIF(AN14:AP14, "&gt;"&amp;AU14) = 2),
            2,
            IF(
                AND(AW14="Under", COUNTIF(AN14:AP14, "&lt;"&amp;AU14) = 2),
                2,
                IF(
                    AND(AW14="Over", OR(AN14&gt;AU14, AO14&gt;AU14, AP14&gt;AU14)),
                    1,
                    IF(
                        AND(AW14="Under", OR(AN14&lt;AU14, AO14&lt;AU14, AP14&lt;AU14)),
                        1,
                        0
                    )
                )
            )
        )
    )
)</f>
        <v>3</v>
      </c>
      <c r="BA14" s="9">
        <f>IF(OR(AV14&gt;0.1),5,
IF(OR(AND(AV14&lt;=0.1,AV14&gt;0.08)),4,
IF(OR(AND(AV14&lt;=0.08,AV14&gt;0.06)),3,
IF(OR(AND(AV14&lt;=0.06,AV14&gt;0.03)),2,
IF(OR(AV14&lt;=0.03),1,"")
)
)
))</f>
        <v>1</v>
      </c>
      <c r="BB14" s="9">
        <f>IF(AND(AW14="Over", AX14&gt;AU14), 1, IF(AND(AW14="Under", AX14&lt;=AU14), 0, 0))</f>
        <v>0</v>
      </c>
      <c r="BC14" s="9">
        <f>IF(AND(AW14="Over", AY14&gt;=0.5), 1, IF(AND(AW14="Under", AY14&lt;0.5), 0, 0))</f>
        <v>0</v>
      </c>
      <c r="BD14" s="9">
        <f>SUM(AZ14:BC14)</f>
        <v>4</v>
      </c>
      <c r="BE14" s="9"/>
      <c r="BF14" s="8">
        <v>0.51636998971494619</v>
      </c>
      <c r="BG14" s="8">
        <v>1.0224751897256199</v>
      </c>
      <c r="BH14" s="8">
        <v>0.301708441752225</v>
      </c>
      <c r="BI14" s="8" t="s">
        <v>58</v>
      </c>
      <c r="BJ14" s="8">
        <v>0.5</v>
      </c>
      <c r="BK14" s="8">
        <v>160</v>
      </c>
      <c r="BL14" s="8" t="s">
        <v>58</v>
      </c>
      <c r="BM14" s="9">
        <f>BJ14</f>
        <v>0.5</v>
      </c>
      <c r="BN14" s="9">
        <f>BF14-BM14</f>
        <v>1.6369989714946187E-2</v>
      </c>
      <c r="BO14" s="9" t="str">
        <f>IF(BN14 &lt; 0, "Under", "Over")</f>
        <v>Over</v>
      </c>
      <c r="BP14" s="8">
        <v>0.6</v>
      </c>
      <c r="BQ14" s="8">
        <v>0.3</v>
      </c>
      <c r="BR14" s="9">
        <f>IF(
    AND(BO14="Over", COUNTIF(BF14:BH14, "&gt;"&amp;BM14) = 3),
    3,
    IF(
        AND(BO14="Under", COUNTIF(BF14:BH14, "&lt;"&amp;BM14) = 3),
        3,
        IF(
            AND(BO14="Over", COUNTIF(BF14:BH14, "&gt;"&amp;BM14) = 2),
            2,
            IF(
                AND(BO14="Under", COUNTIF(BF14:BH14, "&lt;"&amp;BM14) = 2),
                2,
                IF(
                    AND(BO14="Over", OR(BF14&gt;BM14, BG14&gt;BM14, BH14&gt;BM14)),
                    1,
                    IF(
                        AND(BO14="Under", OR(BF14&lt;BM14, BG14&lt;BM14, BH14&lt;BM14)),
                        1,
                        0
                    )
                )
            )
        )
    )
)</f>
        <v>2</v>
      </c>
      <c r="BS14" s="9">
        <f>IF(OR(BN14&gt;0.5),5,
IF(OR(AND(BN14&lt;=0.5,BN14&gt;0.25)),4,
IF(OR(AND(BN14&lt;=0.25,BN14&gt;0.15)),3,
IF(OR(AND(BN14&lt;=0.15,BN14&gt;0.075)),2,
IF(OR(BN14&lt;=0.075),1,"")
)
)
))</f>
        <v>1</v>
      </c>
      <c r="BT14" s="9">
        <f>IF(AND(BO14="Over", BP14&gt;BM14), 1, IF(AND(BO14="Under", BP14&lt;=BM14), 1, 0))</f>
        <v>1</v>
      </c>
      <c r="BU14" s="9">
        <f>IF(AND(BO14="Over", BQ14&gt;0.5), 1, IF(AND(BO14="Under", BQ14&lt;=0.5), 1, 0))</f>
        <v>0</v>
      </c>
      <c r="BV14" s="9">
        <f>SUM(BR14:BU14)</f>
        <v>4</v>
      </c>
      <c r="BW14" s="9"/>
      <c r="BX14" s="8">
        <v>0.15540263367652971</v>
      </c>
      <c r="BY14" s="8">
        <v>0.58131745441012195</v>
      </c>
      <c r="BZ14" s="8">
        <v>0.02</v>
      </c>
      <c r="CA14" s="8" t="s">
        <v>58</v>
      </c>
      <c r="CB14" s="8">
        <v>0.5</v>
      </c>
      <c r="CC14" s="8">
        <v>750</v>
      </c>
      <c r="CD14" s="8" t="s">
        <v>58</v>
      </c>
      <c r="CE14" s="9">
        <f>CB14</f>
        <v>0.5</v>
      </c>
      <c r="CF14" s="9">
        <f>BX14-CE14</f>
        <v>-0.34459736632347027</v>
      </c>
      <c r="CG14" s="9" t="str">
        <f>IF(CF14 &lt; 0, "Under", "Over")</f>
        <v>Under</v>
      </c>
      <c r="CH14" s="8">
        <v>0.2</v>
      </c>
      <c r="CI14" s="8">
        <v>0.2</v>
      </c>
      <c r="CJ14" s="9">
        <f>IF(
    AND(CG14="Over", COUNTIF(BX14:BZ14, "&gt;"&amp;CE14) = 3),
    3,
    IF(
        AND(CG14="Under", COUNTIF(BX14:BZ14, "&lt;"&amp;CE14) = 3),
        3,
        IF(
            AND(CG14="Over", COUNTIF(BX14:BZ14, "&gt;"&amp;CE14) = 2),
            2,
            IF(
                AND(CG14="Under", COUNTIF(BX14:BZ14, "&lt;"&amp;CE14) = 2),
                2,
                IF(
                    AND(CG14="Over", OR(BX14&gt;CE14, BY14&gt;CE14, BZ14&gt;CE14)),
                    1,
                    IF(
                        AND(CG14="Under", OR(BX14&lt;CE14, BY14&lt;CE14, BZ14&lt;CE14)),
                        1,
                        0
                    )
                )
            )
        )
    )
)</f>
        <v>2</v>
      </c>
      <c r="CK14" s="9">
        <f>IF(OR(CF14&gt;0.25),5,
IF(OR(AND(CF14&lt;=0.25,CF14&gt;0.15)),4,
IF(OR(AND(CF14&lt;=0.15,CF14&gt;0.1)),3,
IF(OR(AND(CF14&lt;=0.1,CF14&gt;0.05)),2,
IF(OR(CF14&lt;=0.05),1,"")
)
)
))</f>
        <v>1</v>
      </c>
      <c r="CL14" s="9">
        <f>IF(AND(CG14="Over", CH14&gt;CE14), 1, IF(AND(CG14="Under", CH14&lt;=CE14), 1, 0))</f>
        <v>1</v>
      </c>
      <c r="CM14" s="9">
        <f>IF(AND(CG14="Over", CI14&gt;0.5), 1, IF(AND(CG14="Under", CI14&lt;=0.5), 1, 0))</f>
        <v>1</v>
      </c>
      <c r="CN14" s="9">
        <f>SUM(CJ14:CM14)</f>
        <v>5</v>
      </c>
      <c r="CO14" s="9"/>
      <c r="CP14" s="8">
        <v>1.624139861483755</v>
      </c>
      <c r="CQ14" s="8">
        <v>1.8441725692208599</v>
      </c>
      <c r="CR14" s="8">
        <v>1.3766712131024399</v>
      </c>
      <c r="CS14" s="8">
        <v>1.5</v>
      </c>
      <c r="CT14" s="8" t="s">
        <v>58</v>
      </c>
      <c r="CU14" s="8">
        <v>1.5</v>
      </c>
      <c r="CV14" s="8">
        <v>1.5</v>
      </c>
      <c r="CW14" s="9">
        <f>IF(CP14&gt;MIN(CS14:CV14),MIN(CS14:CV14),MAX(CS14:CV14))</f>
        <v>1.5</v>
      </c>
      <c r="CX14" s="9">
        <f>CQ14-CW14</f>
        <v>0.34417256922085993</v>
      </c>
      <c r="CY14" s="9" t="str">
        <f>IF(CX14 &lt; 0, "Under", "Over")</f>
        <v>Over</v>
      </c>
      <c r="CZ14" s="8">
        <v>1.8</v>
      </c>
      <c r="DA14" s="8">
        <v>0.3</v>
      </c>
      <c r="DB14" s="9">
        <f>IF(
    AND(CY14="Over", COUNTIF(CP14:CR14, "&gt;"&amp;CW14) = 3),
    3,
    IF(
        AND(CY14="Under", COUNTIF(CP14:CR14, "&lt;"&amp;CW14) = 3),
        3,
        IF(
            AND(CY14="Over", COUNTIF(CP14:CR14, "&gt;"&amp;CW14) = 2),
            2,
            IF(
                AND(CY14="Under", COUNTIF(CP14:CR14, "&lt;"&amp;CW14) = 2),
                2,
                IF(
                    AND(CY14="Over", OR(CP14&gt;CW14, CQ14&gt;CW14, CR14&gt;CW14)),
                    1,
                    IF(
                        AND(CY14="Under", OR(CP14&lt;CW14, CQ14&lt;CW14, CR14&lt;CW14)),
                        1,
                        0
                    )
                )
            )
        )
    )
)</f>
        <v>2</v>
      </c>
      <c r="DC14" s="9">
        <f>IF(OR(CX14&gt;2,CX14&lt;-2),5,
IF(OR(AND(CX14&lt;=2,CX14&gt;1.5),AND(CX14&gt;=-2,CX14&lt;-1.5)),4,
IF(OR(AND(CX14&lt;=1.5,CX14&gt;1),AND(CX14&gt;=-1.5,CX14&lt;-1)),3,
IF(OR(AND(CX14&lt;=1,CX14&gt;0.5),AND(CX14&gt;=1,CX14&lt;-0.5)),2,
IF(OR(CX14&lt;=0.5,CX14&gt;=-0.5),1,"")
)
)
))</f>
        <v>1</v>
      </c>
      <c r="DD14" s="9">
        <f>IF(AND(CY14="Over", CZ14&gt;CW14), 1, IF(AND(CY14="Under", CZ14&lt;=CW14), 1, 0))</f>
        <v>1</v>
      </c>
      <c r="DE14" s="9">
        <f>IF(AND(CY14="Over", DA14&gt;0.5), 1, IF(AND(CY14="Under", DA14&lt;=0.5), 1, 0))</f>
        <v>0</v>
      </c>
      <c r="DF14" s="9">
        <f>SUM(DB14:DE14)</f>
        <v>4</v>
      </c>
      <c r="DG14" s="9"/>
    </row>
    <row r="15" spans="1:111" x14ac:dyDescent="0.3">
      <c r="A15" s="8" t="s">
        <v>87</v>
      </c>
      <c r="B15" s="8" t="s">
        <v>84</v>
      </c>
      <c r="C15" s="8" t="s">
        <v>104</v>
      </c>
      <c r="D15" s="8">
        <v>0.60470568268371816</v>
      </c>
      <c r="E15" s="8">
        <v>0.76350198976691297</v>
      </c>
      <c r="F15" s="8">
        <v>0.40380070196291401</v>
      </c>
      <c r="G15" s="8">
        <v>0.5</v>
      </c>
      <c r="H15" s="8" t="s">
        <v>58</v>
      </c>
      <c r="I15" s="8">
        <v>0.5</v>
      </c>
      <c r="J15" s="8">
        <v>0.5</v>
      </c>
      <c r="K15" s="9">
        <f>IF(D15&gt;MIN(G15:J15),MIN(G15:J15),MAX(G15:J15))</f>
        <v>0.5</v>
      </c>
      <c r="L15" s="9">
        <f>D15-K15</f>
        <v>0.10470568268371816</v>
      </c>
      <c r="M15" s="9" t="str">
        <f>IF(L15 &lt; 0, "Under", "Over")</f>
        <v>Over</v>
      </c>
      <c r="N15" s="8">
        <v>0.6</v>
      </c>
      <c r="O15" s="8">
        <v>0.4</v>
      </c>
      <c r="P15" s="9">
        <f>IF(
    AND(M15="Over", COUNTIF(D15:F15, "&gt;"&amp;K15) = 3),
    3,
    IF(
        AND(M15="Under", COUNTIF(D15:F15, "&lt;"&amp;K15) = 3),
        3,
        IF(
            AND(M15="Over", COUNTIF(D15:F15, "&gt;"&amp;K15) = 2),
            2,
            IF(
                AND(M15="Under", COUNTIF(D15:F15, "&lt;"&amp;K15) = 2),
                2,
                IF(
                    AND(M15="Over", OR(D15&gt;K15, E15&gt;K15, F15&gt;K15)),
                    1,
                    IF(
                        AND(M15="Under", OR(D15&lt;K15, E15&lt;K15, F15&lt;K15)),
                        1,
                        0
                    )
                )
            )
        )
    )
)</f>
        <v>2</v>
      </c>
      <c r="Q15" s="9">
        <f>IF(OR(L15 &gt; 0.5, L15 &lt; -0.5), 5,
    IF(OR(AND(L15 &lt;= 0.5, L15 &gt; 0.25), AND(L15 &gt;= -0.5, L15 &lt; -0.25)), 4,
        IF(OR(AND(L15 &lt;= 0.25, L15 &gt; 0.15), AND(L15 &gt;= -0.25, L15 &lt; -0.15)), 3,
            IF(OR(AND(L15 &lt;= 0.15, L15 &gt; 0.05), AND(L15 &gt;= -0.15, L15 &lt; -0.05)), 2,
                IF(OR(L15 &lt;= 0.05, L15 &gt;= -0.05), 1, "")
            )
        )
    )
)</f>
        <v>2</v>
      </c>
      <c r="R15" s="9">
        <f>IF(AND(M15="Over", N15&gt;K15), 1, IF(AND(M15="Under", N15&lt;=K15), 1, 0))</f>
        <v>1</v>
      </c>
      <c r="S15" s="9">
        <f>IF(AND(M15="Over", O15&gt;0.5), 1, IF(AND(M15="Under", O15&lt;=0.5), 1, 0))</f>
        <v>0</v>
      </c>
      <c r="T15" s="9">
        <f>SUM(P15:S15)</f>
        <v>5</v>
      </c>
      <c r="U15" s="9"/>
      <c r="V15" s="1">
        <v>1.728832343180807</v>
      </c>
      <c r="W15" s="1">
        <v>2.0083497053045098</v>
      </c>
      <c r="X15" s="1">
        <v>1.46390656778615</v>
      </c>
      <c r="Y15" s="1">
        <v>0.5</v>
      </c>
      <c r="Z15" s="1">
        <v>-320</v>
      </c>
      <c r="AA15" s="1">
        <v>170</v>
      </c>
      <c r="AB15" s="1">
        <v>0.6</v>
      </c>
      <c r="AC15" s="2">
        <f>Y15</f>
        <v>0.5</v>
      </c>
      <c r="AD15" s="2">
        <f>V15-AC15</f>
        <v>1.228832343180807</v>
      </c>
      <c r="AE15" s="2" t="str">
        <f>IF(AD15 &lt; 0, "Under", "Over")</f>
        <v>Over</v>
      </c>
      <c r="AF15" s="1">
        <v>1.5</v>
      </c>
      <c r="AG15" s="1">
        <v>0.8</v>
      </c>
      <c r="AH15" s="2">
        <f>IF(
    AND(AE15="Over", COUNTIF(V15:X15, "&gt;"&amp;AC15) = 3),
    3,
    IF(
        AND(AE15="Under", COUNTIF(V15:X15, "&lt;"&amp;AC15) = 3),
        3,
        IF(
            AND(AE15="Over", COUNTIF(V15:X15, "&gt;"&amp;AC15) = 2),
            2,
            IF(
                AND(AE15="Under", COUNTIF(V15:X15, "&lt;"&amp;AC15) = 2),
                2,
                IF(
                    AND(AE15="Over", OR(V15&gt;AC15, W15&gt;AC15, X15&gt;AC15)),
                    1,
                    IF(
                        AND(AE15="Under", OR(V15&lt;AC15, W15&lt;AC15, X15&lt;AC15)),
                        1,
                        0
                    )
                )
            )
        )
    )
)</f>
        <v>3</v>
      </c>
      <c r="AI15" s="2">
        <f>IF(OR(AD15&gt;0.75,AD15&lt;-0.75),5,
IF(OR(AND(AD15&lt;=0.75,AD15&gt;0.5),AND(AD15&gt;=-0.75,AD15&lt;-0.5)),4,
IF(OR(AND(AD15&lt;=0.5,AD15&gt;0.25),AND(AD15&gt;=-0.5,AD15&lt;-0.25)),3,
IF(OR(AND(AD15&lt;=0.25,AD15&gt;0.1),AND(AD15&gt;=-0.25,AD15&lt;-0.1)),2,
IF(OR(AD15&lt;=0.1,AD15&gt;=-0.1),1,"")
)
)
))</f>
        <v>5</v>
      </c>
      <c r="AJ15" s="2">
        <f>IF(AND(AE15="Over", AF15&gt;AC15), 1, IF(AND(AE15="Under", AF15&lt;=AC15), 1, 0))</f>
        <v>1</v>
      </c>
      <c r="AK15" s="2">
        <f>IF(AND(AE15="Over", AG15&gt;0.5), 1, IF(AND(AE15="Under", AG15&lt;=0.5), 1, 0))</f>
        <v>1</v>
      </c>
      <c r="AL15" s="2">
        <f>SUM(AH15:AK15)</f>
        <v>10</v>
      </c>
      <c r="AM15" s="9"/>
      <c r="AN15" s="8">
        <v>0.1038896177563424</v>
      </c>
      <c r="AO15" s="8">
        <v>0.215695850724338</v>
      </c>
      <c r="AP15" s="8">
        <v>-5.4821077583155502E-6</v>
      </c>
      <c r="AQ15" s="8" t="s">
        <v>58</v>
      </c>
      <c r="AR15" s="8">
        <v>0.5</v>
      </c>
      <c r="AS15" s="8">
        <v>320</v>
      </c>
      <c r="AT15" s="8" t="s">
        <v>58</v>
      </c>
      <c r="AU15" s="9">
        <f>AR15</f>
        <v>0.5</v>
      </c>
      <c r="AV15" s="9">
        <f>AN15-AU15</f>
        <v>-0.39611038224365758</v>
      </c>
      <c r="AW15" s="9" t="str">
        <f>IF(AV15 &lt; 0, "Under", "Over")</f>
        <v>Under</v>
      </c>
      <c r="AX15" s="8">
        <v>0.2</v>
      </c>
      <c r="AY15" s="8">
        <v>0.2</v>
      </c>
      <c r="AZ15" s="9">
        <f>IF(
    AND(AW15="Over", COUNTIF(AN15:AP15, "&gt;"&amp;AU15) = 3),
    3,
    IF(
        AND(AW15="Under", COUNTIF(AN15:AP15, "&lt;"&amp;AU15) = 3),
        3,
        IF(
            AND(AW15="Over", COUNTIF(AN15:AP15, "&gt;"&amp;AU15) = 2),
            2,
            IF(
                AND(AW15="Under", COUNTIF(AN15:AP15, "&lt;"&amp;AU15) = 2),
                2,
                IF(
                    AND(AW15="Over", OR(AN15&gt;AU15, AO15&gt;AU15, AP15&gt;AU15)),
                    1,
                    IF(
                        AND(AW15="Under", OR(AN15&lt;AU15, AO15&lt;AU15, AP15&lt;AU15)),
                        1,
                        0
                    )
                )
            )
        )
    )
)</f>
        <v>3</v>
      </c>
      <c r="BA15" s="9">
        <f>IF(OR(AV15&gt;0.1),5,
IF(OR(AND(AV15&lt;=0.1,AV15&gt;0.08)),4,
IF(OR(AND(AV15&lt;=0.08,AV15&gt;0.06)),3,
IF(OR(AND(AV15&lt;=0.06,AV15&gt;0.03)),2,
IF(OR(AV15&lt;=0.03),1,"")
)
)
))</f>
        <v>1</v>
      </c>
      <c r="BB15" s="9">
        <f>IF(AND(AW15="Over", AX15&gt;AU15), 1, IF(AND(AW15="Under", AX15&lt;=AU15), 0, 0))</f>
        <v>0</v>
      </c>
      <c r="BC15" s="9">
        <f>IF(AND(AW15="Over", AY15&gt;=0.5), 1, IF(AND(AW15="Under", AY15&lt;0.5), 0, 0))</f>
        <v>0</v>
      </c>
      <c r="BD15" s="9">
        <f>SUM(AZ15:BC15)</f>
        <v>4</v>
      </c>
      <c r="BE15" s="9"/>
      <c r="BF15" s="8">
        <v>0.63850045463262128</v>
      </c>
      <c r="BG15" s="8">
        <v>1.1092982111264</v>
      </c>
      <c r="BH15" s="8">
        <v>0.39</v>
      </c>
      <c r="BI15" s="8" t="s">
        <v>58</v>
      </c>
      <c r="BJ15" s="8">
        <v>0.5</v>
      </c>
      <c r="BK15" s="8">
        <v>110</v>
      </c>
      <c r="BL15" s="8" t="s">
        <v>58</v>
      </c>
      <c r="BM15" s="9">
        <f>BJ15</f>
        <v>0.5</v>
      </c>
      <c r="BN15" s="9">
        <f>BF15-BM15</f>
        <v>0.13850045463262128</v>
      </c>
      <c r="BO15" s="9" t="str">
        <f>IF(BN15 &lt; 0, "Under", "Over")</f>
        <v>Over</v>
      </c>
      <c r="BP15" s="8">
        <v>0.7</v>
      </c>
      <c r="BQ15" s="8">
        <v>0.3</v>
      </c>
      <c r="BR15" s="9">
        <f>IF(
    AND(BO15="Over", COUNTIF(BF15:BH15, "&gt;"&amp;BM15) = 3),
    3,
    IF(
        AND(BO15="Under", COUNTIF(BF15:BH15, "&lt;"&amp;BM15) = 3),
        3,
        IF(
            AND(BO15="Over", COUNTIF(BF15:BH15, "&gt;"&amp;BM15) = 2),
            2,
            IF(
                AND(BO15="Under", COUNTIF(BF15:BH15, "&lt;"&amp;BM15) = 2),
                2,
                IF(
                    AND(BO15="Over", OR(BF15&gt;BM15, BG15&gt;BM15, BH15&gt;BM15)),
                    1,
                    IF(
                        AND(BO15="Under", OR(BF15&lt;BM15, BG15&lt;BM15, BH15&lt;BM15)),
                        1,
                        0
                    )
                )
            )
        )
    )
)</f>
        <v>2</v>
      </c>
      <c r="BS15" s="9">
        <f>IF(OR(BN15&gt;0.5),5,
IF(OR(AND(BN15&lt;=0.5,BN15&gt;0.25)),4,
IF(OR(AND(BN15&lt;=0.25,BN15&gt;0.15)),3,
IF(OR(AND(BN15&lt;=0.15,BN15&gt;0.075)),2,
IF(OR(BN15&lt;=0.075),1,"")
)
)
))</f>
        <v>2</v>
      </c>
      <c r="BT15" s="9">
        <f>IF(AND(BO15="Over", BP15&gt;BM15), 1, IF(AND(BO15="Under", BP15&lt;=BM15), 1, 0))</f>
        <v>1</v>
      </c>
      <c r="BU15" s="9">
        <f>IF(AND(BO15="Over", BQ15&gt;0.5), 1, IF(AND(BO15="Under", BQ15&lt;=0.5), 1, 0))</f>
        <v>0</v>
      </c>
      <c r="BV15" s="9">
        <f>SUM(BR15:BU15)</f>
        <v>5</v>
      </c>
      <c r="BW15" s="9"/>
      <c r="BX15" s="8">
        <v>0.1736754804417644</v>
      </c>
      <c r="BY15" s="8">
        <v>0.64025646897183397</v>
      </c>
      <c r="BZ15" s="8">
        <v>0.01</v>
      </c>
      <c r="CA15" s="8" t="s">
        <v>58</v>
      </c>
      <c r="CB15" s="8">
        <v>0.5</v>
      </c>
      <c r="CC15" s="8" t="s">
        <v>58</v>
      </c>
      <c r="CD15" s="8" t="s">
        <v>58</v>
      </c>
      <c r="CE15" s="9">
        <f>CB15</f>
        <v>0.5</v>
      </c>
      <c r="CF15" s="9">
        <f>BX15-CE15</f>
        <v>-0.3263245195582356</v>
      </c>
      <c r="CG15" s="9" t="str">
        <f>IF(CF15 &lt; 0, "Under", "Over")</f>
        <v>Under</v>
      </c>
      <c r="CH15" s="8">
        <v>0</v>
      </c>
      <c r="CI15" s="8">
        <v>0</v>
      </c>
      <c r="CJ15" s="9">
        <f>IF(
    AND(CG15="Over", COUNTIF(BX15:BZ15, "&gt;"&amp;CE15) = 3),
    3,
    IF(
        AND(CG15="Under", COUNTIF(BX15:BZ15, "&lt;"&amp;CE15) = 3),
        3,
        IF(
            AND(CG15="Over", COUNTIF(BX15:BZ15, "&gt;"&amp;CE15) = 2),
            2,
            IF(
                AND(CG15="Under", COUNTIF(BX15:BZ15, "&lt;"&amp;CE15) = 2),
                2,
                IF(
                    AND(CG15="Over", OR(BX15&gt;CE15, BY15&gt;CE15, BZ15&gt;CE15)),
                    1,
                    IF(
                        AND(CG15="Under", OR(BX15&lt;CE15, BY15&lt;CE15, BZ15&lt;CE15)),
                        1,
                        0
                    )
                )
            )
        )
    )
)</f>
        <v>2</v>
      </c>
      <c r="CK15" s="9">
        <f>IF(OR(CF15&gt;0.25),5,
IF(OR(AND(CF15&lt;=0.25,CF15&gt;0.15)),4,
IF(OR(AND(CF15&lt;=0.15,CF15&gt;0.1)),3,
IF(OR(AND(CF15&lt;=0.1,CF15&gt;0.05)),2,
IF(OR(CF15&lt;=0.05),1,"")
)
)
))</f>
        <v>1</v>
      </c>
      <c r="CL15" s="9">
        <f>IF(AND(CG15="Over", CH15&gt;CE15), 1, IF(AND(CG15="Under", CH15&lt;=CE15), 1, 0))</f>
        <v>1</v>
      </c>
      <c r="CM15" s="9">
        <f>IF(AND(CG15="Over", CI15&gt;0.5), 1, IF(AND(CG15="Under", CI15&lt;=0.5), 1, 0))</f>
        <v>1</v>
      </c>
      <c r="CN15" s="9">
        <f>SUM(CJ15:CM15)</f>
        <v>5</v>
      </c>
      <c r="CO15" s="9"/>
      <c r="CP15" s="1">
        <v>2.7347107334809349</v>
      </c>
      <c r="CQ15" s="1">
        <v>3.5046125461254598</v>
      </c>
      <c r="CR15" s="1">
        <v>2.2695289938861798</v>
      </c>
      <c r="CS15" s="1">
        <v>1.5</v>
      </c>
      <c r="CT15" s="1" t="s">
        <v>58</v>
      </c>
      <c r="CU15" s="1">
        <v>1.5</v>
      </c>
      <c r="CV15" s="1">
        <v>1.5</v>
      </c>
      <c r="CW15" s="2">
        <f>IF(CP15&gt;MIN(CS15:CV15),MIN(CS15:CV15),MAX(CS15:CV15))</f>
        <v>1.5</v>
      </c>
      <c r="CX15" s="2">
        <f>CQ15-CW15</f>
        <v>2.0046125461254598</v>
      </c>
      <c r="CY15" s="2" t="str">
        <f>IF(CX15 &lt; 0, "Under", "Over")</f>
        <v>Over</v>
      </c>
      <c r="CZ15" s="1">
        <v>2.5</v>
      </c>
      <c r="DA15" s="1">
        <v>0.8</v>
      </c>
      <c r="DB15" s="2">
        <f>IF(
    AND(CY15="Over", COUNTIF(CP15:CR15, "&gt;"&amp;CW15) = 3),
    3,
    IF(
        AND(CY15="Under", COUNTIF(CP15:CR15, "&lt;"&amp;CW15) = 3),
        3,
        IF(
            AND(CY15="Over", COUNTIF(CP15:CR15, "&gt;"&amp;CW15) = 2),
            2,
            IF(
                AND(CY15="Under", COUNTIF(CP15:CR15, "&lt;"&amp;CW15) = 2),
                2,
                IF(
                    AND(CY15="Over", OR(CP15&gt;CW15, CQ15&gt;CW15, CR15&gt;CW15)),
                    1,
                    IF(
                        AND(CY15="Under", OR(CP15&lt;CW15, CQ15&lt;CW15, CR15&lt;CW15)),
                        1,
                        0
                    )
                )
            )
        )
    )
)</f>
        <v>3</v>
      </c>
      <c r="DC15" s="2">
        <f>IF(OR(CX15&gt;2,CX15&lt;-2),5,
IF(OR(AND(CX15&lt;=2,CX15&gt;1.5),AND(CX15&gt;=-2,CX15&lt;-1.5)),4,
IF(OR(AND(CX15&lt;=1.5,CX15&gt;1),AND(CX15&gt;=-1.5,CX15&lt;-1)),3,
IF(OR(AND(CX15&lt;=1,CX15&gt;0.5),AND(CX15&gt;=1,CX15&lt;-0.5)),2,
IF(OR(CX15&lt;=0.5,CX15&gt;=-0.5),1,"")
)
)
))</f>
        <v>5</v>
      </c>
      <c r="DD15" s="2">
        <f>IF(AND(CY15="Over", CZ15&gt;CW15), 1, IF(AND(CY15="Under", CZ15&lt;=CW15), 1, 0))</f>
        <v>1</v>
      </c>
      <c r="DE15" s="2">
        <f>IF(AND(CY15="Over", DA15&gt;0.5), 1, IF(AND(CY15="Under", DA15&lt;=0.5), 1, 0))</f>
        <v>1</v>
      </c>
      <c r="DF15" s="2">
        <f>SUM(DB15:DE15)</f>
        <v>10</v>
      </c>
      <c r="DG15" s="9"/>
    </row>
    <row r="16" spans="1:111" x14ac:dyDescent="0.3">
      <c r="A16" s="8" t="s">
        <v>88</v>
      </c>
      <c r="B16" s="8" t="s">
        <v>84</v>
      </c>
      <c r="C16" s="8" t="s">
        <v>104</v>
      </c>
      <c r="D16" s="8">
        <v>0.71206588467837029</v>
      </c>
      <c r="E16" s="8">
        <v>0.96672828096118302</v>
      </c>
      <c r="F16" s="8">
        <v>0.45</v>
      </c>
      <c r="G16" s="8">
        <v>0.5</v>
      </c>
      <c r="H16" s="8" t="s">
        <v>58</v>
      </c>
      <c r="I16" s="8">
        <v>0.5</v>
      </c>
      <c r="J16" s="8">
        <v>0.5</v>
      </c>
      <c r="K16" s="9">
        <f>IF(D16&gt;MIN(G16:J16),MIN(G16:J16),MAX(G16:J16))</f>
        <v>0.5</v>
      </c>
      <c r="L16" s="9">
        <f>D16-K16</f>
        <v>0.21206588467837029</v>
      </c>
      <c r="M16" s="9" t="str">
        <f>IF(L16 &lt; 0, "Under", "Over")</f>
        <v>Over</v>
      </c>
      <c r="N16" s="8">
        <v>0.6</v>
      </c>
      <c r="O16" s="8">
        <v>0.4</v>
      </c>
      <c r="P16" s="9">
        <f>IF(
    AND(M16="Over", COUNTIF(D16:F16, "&gt;"&amp;K16) = 3),
    3,
    IF(
        AND(M16="Under", COUNTIF(D16:F16, "&lt;"&amp;K16) = 3),
        3,
        IF(
            AND(M16="Over", COUNTIF(D16:F16, "&gt;"&amp;K16) = 2),
            2,
            IF(
                AND(M16="Under", COUNTIF(D16:F16, "&lt;"&amp;K16) = 2),
                2,
                IF(
                    AND(M16="Over", OR(D16&gt;K16, E16&gt;K16, F16&gt;K16)),
                    1,
                    IF(
                        AND(M16="Under", OR(D16&lt;K16, E16&lt;K16, F16&lt;K16)),
                        1,
                        0
                    )
                )
            )
        )
    )
)</f>
        <v>2</v>
      </c>
      <c r="Q16" s="9">
        <f>IF(OR(L16 &gt; 0.5, L16 &lt; -0.5), 5,
    IF(OR(AND(L16 &lt;= 0.5, L16 &gt; 0.25), AND(L16 &gt;= -0.5, L16 &lt; -0.25)), 4,
        IF(OR(AND(L16 &lt;= 0.25, L16 &gt; 0.15), AND(L16 &gt;= -0.25, L16 &lt; -0.15)), 3,
            IF(OR(AND(L16 &lt;= 0.15, L16 &gt; 0.05), AND(L16 &gt;= -0.15, L16 &lt; -0.05)), 2,
                IF(OR(L16 &lt;= 0.05, L16 &gt;= -0.05), 1, "")
            )
        )
    )
)</f>
        <v>3</v>
      </c>
      <c r="R16" s="9">
        <f>IF(AND(M16="Over", N16&gt;K16), 1, IF(AND(M16="Under", N16&lt;=K16), 1, 0))</f>
        <v>1</v>
      </c>
      <c r="S16" s="9">
        <f>IF(AND(M16="Over", O16&gt;0.5), 1, IF(AND(M16="Under", O16&lt;=0.5), 1, 0))</f>
        <v>0</v>
      </c>
      <c r="T16" s="9">
        <f>SUM(P16:S16)</f>
        <v>6</v>
      </c>
      <c r="U16" s="9"/>
      <c r="V16" s="1">
        <v>1.733886968229928</v>
      </c>
      <c r="W16" s="1">
        <v>2.0083497053045098</v>
      </c>
      <c r="X16" s="1">
        <v>1.4733464044101401</v>
      </c>
      <c r="Y16" s="1">
        <v>0.5</v>
      </c>
      <c r="Z16" s="1">
        <v>-250</v>
      </c>
      <c r="AA16" s="1">
        <v>220</v>
      </c>
      <c r="AB16" s="1">
        <v>0.5</v>
      </c>
      <c r="AC16" s="2">
        <f>Y16</f>
        <v>0.5</v>
      </c>
      <c r="AD16" s="2">
        <f>V16-AC16</f>
        <v>1.233886968229928</v>
      </c>
      <c r="AE16" s="2" t="str">
        <f>IF(AD16 &lt; 0, "Under", "Over")</f>
        <v>Over</v>
      </c>
      <c r="AF16" s="1">
        <v>1.5</v>
      </c>
      <c r="AG16" s="1">
        <v>0.9</v>
      </c>
      <c r="AH16" s="2">
        <f>IF(
    AND(AE16="Over", COUNTIF(V16:X16, "&gt;"&amp;AC16) = 3),
    3,
    IF(
        AND(AE16="Under", COUNTIF(V16:X16, "&lt;"&amp;AC16) = 3),
        3,
        IF(
            AND(AE16="Over", COUNTIF(V16:X16, "&gt;"&amp;AC16) = 2),
            2,
            IF(
                AND(AE16="Under", COUNTIF(V16:X16, "&lt;"&amp;AC16) = 2),
                2,
                IF(
                    AND(AE16="Over", OR(V16&gt;AC16, W16&gt;AC16, X16&gt;AC16)),
                    1,
                    IF(
                        AND(AE16="Under", OR(V16&lt;AC16, W16&lt;AC16, X16&lt;AC16)),
                        1,
                        0
                    )
                )
            )
        )
    )
)</f>
        <v>3</v>
      </c>
      <c r="AI16" s="2">
        <f>IF(OR(AD16&gt;0.75,AD16&lt;-0.75),5,
IF(OR(AND(AD16&lt;=0.75,AD16&gt;0.5),AND(AD16&gt;=-0.75,AD16&lt;-0.5)),4,
IF(OR(AND(AD16&lt;=0.5,AD16&gt;0.25),AND(AD16&gt;=-0.5,AD16&lt;-0.25)),3,
IF(OR(AND(AD16&lt;=0.25,AD16&gt;0.1),AND(AD16&gt;=-0.25,AD16&lt;-0.1)),2,
IF(OR(AD16&lt;=0.1,AD16&gt;=-0.1),1,"")
)
)
))</f>
        <v>5</v>
      </c>
      <c r="AJ16" s="2">
        <f>IF(AND(AE16="Over", AF16&gt;AC16), 1, IF(AND(AE16="Under", AF16&lt;=AC16), 1, 0))</f>
        <v>1</v>
      </c>
      <c r="AK16" s="2">
        <f>IF(AND(AE16="Over", AG16&gt;0.5), 1, IF(AND(AE16="Under", AG16&lt;=0.5), 1, 0))</f>
        <v>1</v>
      </c>
      <c r="AL16" s="2">
        <f>SUM(AH16:AK16)</f>
        <v>10</v>
      </c>
      <c r="AM16" s="9"/>
      <c r="AN16" s="8">
        <v>0.14883481714911109</v>
      </c>
      <c r="AO16" s="8">
        <v>0.460595934280144</v>
      </c>
      <c r="AP16" s="8">
        <v>0</v>
      </c>
      <c r="AQ16" s="8" t="s">
        <v>58</v>
      </c>
      <c r="AR16" s="8">
        <v>0.5</v>
      </c>
      <c r="AS16" s="8">
        <v>340</v>
      </c>
      <c r="AT16" s="8" t="s">
        <v>58</v>
      </c>
      <c r="AU16" s="9">
        <f>AR16</f>
        <v>0.5</v>
      </c>
      <c r="AV16" s="9">
        <f>AN16-AU16</f>
        <v>-0.35116518285088894</v>
      </c>
      <c r="AW16" s="9" t="str">
        <f>IF(AV16 &lt; 0, "Under", "Over")</f>
        <v>Under</v>
      </c>
      <c r="AX16" s="8">
        <v>0.2</v>
      </c>
      <c r="AY16" s="8">
        <v>0.2</v>
      </c>
      <c r="AZ16" s="9">
        <f>IF(
    AND(AW16="Over", COUNTIF(AN16:AP16, "&gt;"&amp;AU16) = 3),
    3,
    IF(
        AND(AW16="Under", COUNTIF(AN16:AP16, "&lt;"&amp;AU16) = 3),
        3,
        IF(
            AND(AW16="Over", COUNTIF(AN16:AP16, "&gt;"&amp;AU16) = 2),
            2,
            IF(
                AND(AW16="Under", COUNTIF(AN16:AP16, "&lt;"&amp;AU16) = 2),
                2,
                IF(
                    AND(AW16="Over", OR(AN16&gt;AU16, AO16&gt;AU16, AP16&gt;AU16)),
                    1,
                    IF(
                        AND(AW16="Under", OR(AN16&lt;AU16, AO16&lt;AU16, AP16&lt;AU16)),
                        1,
                        0
                    )
                )
            )
        )
    )
)</f>
        <v>3</v>
      </c>
      <c r="BA16" s="9">
        <f>IF(OR(AV16&gt;0.1),5,
IF(OR(AND(AV16&lt;=0.1,AV16&gt;0.08)),4,
IF(OR(AND(AV16&lt;=0.08,AV16&gt;0.06)),3,
IF(OR(AND(AV16&lt;=0.06,AV16&gt;0.03)),2,
IF(OR(AV16&lt;=0.03),1,"")
)
)
))</f>
        <v>1</v>
      </c>
      <c r="BB16" s="9">
        <f>IF(AND(AW16="Over", AX16&gt;AU16), 1, IF(AND(AW16="Under", AX16&lt;=AU16), 0, 0))</f>
        <v>0</v>
      </c>
      <c r="BC16" s="9">
        <f>IF(AND(AW16="Over", AY16&gt;=0.5), 1, IF(AND(AW16="Under", AY16&lt;0.5), 0, 0))</f>
        <v>0</v>
      </c>
      <c r="BD16" s="9">
        <f>SUM(AZ16:BC16)</f>
        <v>4</v>
      </c>
      <c r="BE16" s="9"/>
      <c r="BF16" s="8">
        <v>0.64778511698453667</v>
      </c>
      <c r="BG16" s="8">
        <v>1.1224284997491201</v>
      </c>
      <c r="BH16" s="8">
        <v>0.37</v>
      </c>
      <c r="BI16" s="8" t="s">
        <v>58</v>
      </c>
      <c r="BJ16" s="8">
        <v>0.5</v>
      </c>
      <c r="BK16" s="8">
        <v>115</v>
      </c>
      <c r="BL16" s="8" t="s">
        <v>58</v>
      </c>
      <c r="BM16" s="9">
        <f>BJ16</f>
        <v>0.5</v>
      </c>
      <c r="BN16" s="9">
        <f>BF16-BM16</f>
        <v>0.14778511698453667</v>
      </c>
      <c r="BO16" s="9" t="str">
        <f>IF(BN16 &lt; 0, "Under", "Over")</f>
        <v>Over</v>
      </c>
      <c r="BP16" s="8">
        <v>0.5</v>
      </c>
      <c r="BQ16" s="8">
        <v>0.4</v>
      </c>
      <c r="BR16" s="9">
        <f>IF(
    AND(BO16="Over", COUNTIF(BF16:BH16, "&gt;"&amp;BM16) = 3),
    3,
    IF(
        AND(BO16="Under", COUNTIF(BF16:BH16, "&lt;"&amp;BM16) = 3),
        3,
        IF(
            AND(BO16="Over", COUNTIF(BF16:BH16, "&gt;"&amp;BM16) = 2),
            2,
            IF(
                AND(BO16="Under", COUNTIF(BF16:BH16, "&lt;"&amp;BM16) = 2),
                2,
                IF(
                    AND(BO16="Over", OR(BF16&gt;BM16, BG16&gt;BM16, BH16&gt;BM16)),
                    1,
                    IF(
                        AND(BO16="Under", OR(BF16&lt;BM16, BG16&lt;BM16, BH16&lt;BM16)),
                        1,
                        0
                    )
                )
            )
        )
    )
)</f>
        <v>2</v>
      </c>
      <c r="BS16" s="9">
        <f>IF(OR(BN16&gt;0.5),5,
IF(OR(AND(BN16&lt;=0.5,BN16&gt;0.25)),4,
IF(OR(AND(BN16&lt;=0.25,BN16&gt;0.15)),3,
IF(OR(AND(BN16&lt;=0.15,BN16&gt;0.075)),2,
IF(OR(BN16&lt;=0.075),1,"")
)
)
))</f>
        <v>2</v>
      </c>
      <c r="BT16" s="9">
        <f>IF(AND(BO16="Over", BP16&gt;BM16), 1, IF(AND(BO16="Under", BP16&lt;=BM16), 1, 0))</f>
        <v>0</v>
      </c>
      <c r="BU16" s="9">
        <f>IF(AND(BO16="Over", BQ16&gt;0.5), 1, IF(AND(BO16="Under", BQ16&lt;=0.5), 1, 0))</f>
        <v>0</v>
      </c>
      <c r="BV16" s="9">
        <f>SUM(BR16:BU16)</f>
        <v>4</v>
      </c>
      <c r="BW16" s="9"/>
      <c r="BX16" s="8">
        <v>0.17780426426782009</v>
      </c>
      <c r="BY16" s="8">
        <v>0.64025646897183397</v>
      </c>
      <c r="BZ16" s="8">
        <v>0.02</v>
      </c>
      <c r="CA16" s="8" t="s">
        <v>58</v>
      </c>
      <c r="CB16" s="8">
        <v>0.5</v>
      </c>
      <c r="CC16" s="8" t="s">
        <v>58</v>
      </c>
      <c r="CD16" s="8" t="s">
        <v>58</v>
      </c>
      <c r="CE16" s="9">
        <f>CB16</f>
        <v>0.5</v>
      </c>
      <c r="CF16" s="9">
        <f>BX16-CE16</f>
        <v>-0.32219573573217991</v>
      </c>
      <c r="CG16" s="9" t="str">
        <f>IF(CF16 &lt; 0, "Under", "Over")</f>
        <v>Under</v>
      </c>
      <c r="CH16" s="8">
        <v>0</v>
      </c>
      <c r="CI16" s="8">
        <v>0</v>
      </c>
      <c r="CJ16" s="9">
        <f>IF(
    AND(CG16="Over", COUNTIF(BX16:BZ16, "&gt;"&amp;CE16) = 3),
    3,
    IF(
        AND(CG16="Under", COUNTIF(BX16:BZ16, "&lt;"&amp;CE16) = 3),
        3,
        IF(
            AND(CG16="Over", COUNTIF(BX16:BZ16, "&gt;"&amp;CE16) = 2),
            2,
            IF(
                AND(CG16="Under", COUNTIF(BX16:BZ16, "&lt;"&amp;CE16) = 2),
                2,
                IF(
                    AND(CG16="Over", OR(BX16&gt;CE16, BY16&gt;CE16, BZ16&gt;CE16)),
                    1,
                    IF(
                        AND(CG16="Under", OR(BX16&lt;CE16, BY16&lt;CE16, BZ16&lt;CE16)),
                        1,
                        0
                    )
                )
            )
        )
    )
)</f>
        <v>2</v>
      </c>
      <c r="CK16" s="9">
        <f>IF(OR(CF16&gt;0.25),5,
IF(OR(AND(CF16&lt;=0.25,CF16&gt;0.15)),4,
IF(OR(AND(CF16&lt;=0.15,CF16&gt;0.1)),3,
IF(OR(AND(CF16&lt;=0.1,CF16&gt;0.05)),2,
IF(OR(CF16&lt;=0.05),1,"")
)
)
))</f>
        <v>1</v>
      </c>
      <c r="CL16" s="9">
        <f>IF(AND(CG16="Over", CH16&gt;CE16), 1, IF(AND(CG16="Under", CH16&lt;=CE16), 1, 0))</f>
        <v>1</v>
      </c>
      <c r="CM16" s="9">
        <f>IF(AND(CG16="Over", CI16&gt;0.5), 1, IF(AND(CG16="Under", CI16&lt;=0.5), 1, 0))</f>
        <v>1</v>
      </c>
      <c r="CN16" s="9">
        <f>SUM(CJ16:CM16)</f>
        <v>5</v>
      </c>
      <c r="CO16" s="9"/>
      <c r="CP16" s="1">
        <v>2.8004211574138651</v>
      </c>
      <c r="CQ16" s="1">
        <v>3.5046125461254598</v>
      </c>
      <c r="CR16" s="1">
        <v>2.3953262583259902</v>
      </c>
      <c r="CS16" s="1">
        <v>1.5</v>
      </c>
      <c r="CT16" s="1" t="s">
        <v>58</v>
      </c>
      <c r="CU16" s="1">
        <v>1.5</v>
      </c>
      <c r="CV16" s="1">
        <v>1.5</v>
      </c>
      <c r="CW16" s="2">
        <f>IF(CP16&gt;MIN(CS16:CV16),MIN(CS16:CV16),MAX(CS16:CV16))</f>
        <v>1.5</v>
      </c>
      <c r="CX16" s="2">
        <f>CQ16-CW16</f>
        <v>2.0046125461254598</v>
      </c>
      <c r="CY16" s="2" t="str">
        <f>IF(CX16 &lt; 0, "Under", "Over")</f>
        <v>Over</v>
      </c>
      <c r="CZ16" s="1">
        <v>2.6</v>
      </c>
      <c r="DA16" s="1">
        <v>0.6</v>
      </c>
      <c r="DB16" s="2">
        <f>IF(
    AND(CY16="Over", COUNTIF(CP16:CR16, "&gt;"&amp;CW16) = 3),
    3,
    IF(
        AND(CY16="Under", COUNTIF(CP16:CR16, "&lt;"&amp;CW16) = 3),
        3,
        IF(
            AND(CY16="Over", COUNTIF(CP16:CR16, "&gt;"&amp;CW16) = 2),
            2,
            IF(
                AND(CY16="Under", COUNTIF(CP16:CR16, "&lt;"&amp;CW16) = 2),
                2,
                IF(
                    AND(CY16="Over", OR(CP16&gt;CW16, CQ16&gt;CW16, CR16&gt;CW16)),
                    1,
                    IF(
                        AND(CY16="Under", OR(CP16&lt;CW16, CQ16&lt;CW16, CR16&lt;CW16)),
                        1,
                        0
                    )
                )
            )
        )
    )
)</f>
        <v>3</v>
      </c>
      <c r="DC16" s="2">
        <f>IF(OR(CX16&gt;2,CX16&lt;-2),5,
IF(OR(AND(CX16&lt;=2,CX16&gt;1.5),AND(CX16&gt;=-2,CX16&lt;-1.5)),4,
IF(OR(AND(CX16&lt;=1.5,CX16&gt;1),AND(CX16&gt;=-1.5,CX16&lt;-1)),3,
IF(OR(AND(CX16&lt;=1,CX16&gt;0.5),AND(CX16&gt;=1,CX16&lt;-0.5)),2,
IF(OR(CX16&lt;=0.5,CX16&gt;=-0.5),1,"")
)
)
))</f>
        <v>5</v>
      </c>
      <c r="DD16" s="2">
        <f>IF(AND(CY16="Over", CZ16&gt;CW16), 1, IF(AND(CY16="Under", CZ16&lt;=CW16), 1, 0))</f>
        <v>1</v>
      </c>
      <c r="DE16" s="2">
        <f>IF(AND(CY16="Over", DA16&gt;0.5), 1, IF(AND(CY16="Under", DA16&lt;=0.5), 1, 0))</f>
        <v>1</v>
      </c>
      <c r="DF16" s="2">
        <f>SUM(DB16:DE16)</f>
        <v>10</v>
      </c>
      <c r="DG16" s="9"/>
    </row>
    <row r="17" spans="1:111" x14ac:dyDescent="0.3">
      <c r="A17" s="8" t="s">
        <v>89</v>
      </c>
      <c r="B17" s="8" t="s">
        <v>84</v>
      </c>
      <c r="C17" s="8" t="s">
        <v>104</v>
      </c>
      <c r="D17" s="8">
        <v>0.32828046671915129</v>
      </c>
      <c r="E17" s="8">
        <v>0.451647183846971</v>
      </c>
      <c r="F17" s="8">
        <v>0.26923772331564699</v>
      </c>
      <c r="G17" s="8">
        <v>0.5</v>
      </c>
      <c r="H17" s="8" t="s">
        <v>58</v>
      </c>
      <c r="I17" s="8">
        <v>0.5</v>
      </c>
      <c r="J17" s="8" t="s">
        <v>58</v>
      </c>
      <c r="K17" s="9">
        <f>IF(D17&gt;MIN(G17:J17),MIN(G17:J17),MAX(G17:J17))</f>
        <v>0.5</v>
      </c>
      <c r="L17" s="9">
        <f>D17-K17</f>
        <v>-0.17171953328084871</v>
      </c>
      <c r="M17" s="9" t="str">
        <f>IF(L17 &lt; 0, "Under", "Over")</f>
        <v>Under</v>
      </c>
      <c r="N17" s="8">
        <v>0.1</v>
      </c>
      <c r="O17" s="8">
        <v>0.1</v>
      </c>
      <c r="P17" s="9">
        <f>IF(
    AND(M17="Over", COUNTIF(D17:F17, "&gt;"&amp;K17) = 3),
    3,
    IF(
        AND(M17="Under", COUNTIF(D17:F17, "&lt;"&amp;K17) = 3),
        3,
        IF(
            AND(M17="Over", COUNTIF(D17:F17, "&gt;"&amp;K17) = 2),
            2,
            IF(
                AND(M17="Under", COUNTIF(D17:F17, "&lt;"&amp;K17) = 2),
                2,
                IF(
                    AND(M17="Over", OR(D17&gt;K17, E17&gt;K17, F17&gt;K17)),
                    1,
                    IF(
                        AND(M17="Under", OR(D17&lt;K17, E17&lt;K17, F17&lt;K17)),
                        1,
                        0
                    )
                )
            )
        )
    )
)</f>
        <v>3</v>
      </c>
      <c r="Q17" s="9">
        <f>IF(OR(L17 &gt; 0.5, L17 &lt; -0.5), 5,
    IF(OR(AND(L17 &lt;= 0.5, L17 &gt; 0.25), AND(L17 &gt;= -0.5, L17 &lt; -0.25)), 4,
        IF(OR(AND(L17 &lt;= 0.25, L17 &gt; 0.15), AND(L17 &gt;= -0.25, L17 &lt; -0.15)), 3,
            IF(OR(AND(L17 &lt;= 0.15, L17 &gt; 0.05), AND(L17 &gt;= -0.15, L17 &lt; -0.05)), 2,
                IF(OR(L17 &lt;= 0.05, L17 &gt;= -0.05), 1, "")
            )
        )
    )
)</f>
        <v>3</v>
      </c>
      <c r="R17" s="9">
        <f>IF(AND(M17="Over", N17&gt;K17), 1, IF(AND(M17="Under", N17&lt;=K17), 1, 0))</f>
        <v>1</v>
      </c>
      <c r="S17" s="9">
        <f>IF(AND(M17="Over", O17&gt;0.5), 1, IF(AND(M17="Under", O17&lt;=0.5), 1, 0))</f>
        <v>1</v>
      </c>
      <c r="T17" s="9">
        <f>SUM(P17:S17)</f>
        <v>8</v>
      </c>
      <c r="U17" s="9"/>
      <c r="V17" s="8">
        <v>0.81317991146801827</v>
      </c>
      <c r="W17" s="8">
        <v>1.0052407468064199</v>
      </c>
      <c r="X17" s="8">
        <v>0.61289779441415004</v>
      </c>
      <c r="Y17" s="8">
        <v>0.5</v>
      </c>
      <c r="Z17" s="8">
        <v>-180</v>
      </c>
      <c r="AA17" s="8">
        <v>310</v>
      </c>
      <c r="AB17" s="8">
        <v>0</v>
      </c>
      <c r="AC17" s="9">
        <f>Y17</f>
        <v>0.5</v>
      </c>
      <c r="AD17" s="9">
        <f>V17-AC17</f>
        <v>0.31317991146801827</v>
      </c>
      <c r="AE17" s="9" t="str">
        <f>IF(AD17 &lt; 0, "Under", "Over")</f>
        <v>Over</v>
      </c>
      <c r="AF17" s="8">
        <v>0.6</v>
      </c>
      <c r="AG17" s="8">
        <v>0.6</v>
      </c>
      <c r="AH17" s="9">
        <f>IF(
    AND(AE17="Over", COUNTIF(V17:X17, "&gt;"&amp;AC17) = 3),
    3,
    IF(
        AND(AE17="Under", COUNTIF(V17:X17, "&lt;"&amp;AC17) = 3),
        3,
        IF(
            AND(AE17="Over", COUNTIF(V17:X17, "&gt;"&amp;AC17) = 2),
            2,
            IF(
                AND(AE17="Under", COUNTIF(V17:X17, "&lt;"&amp;AC17) = 2),
                2,
                IF(
                    AND(AE17="Over", OR(V17&gt;AC17, W17&gt;AC17, X17&gt;AC17)),
                    1,
                    IF(
                        AND(AE17="Under", OR(V17&lt;AC17, W17&lt;AC17, X17&lt;AC17)),
                        1,
                        0
                    )
                )
            )
        )
    )
)</f>
        <v>3</v>
      </c>
      <c r="AI17" s="9">
        <f>IF(OR(AD17&gt;0.75,AD17&lt;-0.75),5,
IF(OR(AND(AD17&lt;=0.75,AD17&gt;0.5),AND(AD17&gt;=-0.75,AD17&lt;-0.5)),4,
IF(OR(AND(AD17&lt;=0.5,AD17&gt;0.25),AND(AD17&gt;=-0.5,AD17&lt;-0.25)),3,
IF(OR(AND(AD17&lt;=0.25,AD17&gt;0.1),AND(AD17&gt;=-0.25,AD17&lt;-0.1)),2,
IF(OR(AD17&lt;=0.1,AD17&gt;=-0.1),1,"")
)
)
))</f>
        <v>3</v>
      </c>
      <c r="AJ17" s="9">
        <f>IF(AND(AE17="Over", AF17&gt;AC17), 1, IF(AND(AE17="Under", AF17&lt;=AC17), 1, 0))</f>
        <v>1</v>
      </c>
      <c r="AK17" s="9">
        <f>IF(AND(AE17="Over", AG17&gt;0.5), 1, IF(AND(AE17="Under", AG17&lt;=0.5), 1, 0))</f>
        <v>1</v>
      </c>
      <c r="AL17" s="9">
        <f>SUM(AH17:AK17)</f>
        <v>8</v>
      </c>
      <c r="AM17" s="9"/>
      <c r="AN17" s="8">
        <v>4.1039607043759113E-2</v>
      </c>
      <c r="AO17" s="8">
        <v>0.183152520740268</v>
      </c>
      <c r="AP17" s="8">
        <v>0</v>
      </c>
      <c r="AQ17" s="8" t="s">
        <v>58</v>
      </c>
      <c r="AR17" s="8">
        <v>0.5</v>
      </c>
      <c r="AS17" s="8">
        <v>900</v>
      </c>
      <c r="AT17" s="8" t="s">
        <v>58</v>
      </c>
      <c r="AU17" s="9">
        <f>AR17</f>
        <v>0.5</v>
      </c>
      <c r="AV17" s="9">
        <f>AN17-AU17</f>
        <v>-0.45896039295624091</v>
      </c>
      <c r="AW17" s="9" t="str">
        <f>IF(AV17 &lt; 0, "Under", "Over")</f>
        <v>Under</v>
      </c>
      <c r="AX17" s="8">
        <v>0</v>
      </c>
      <c r="AY17" s="8">
        <v>0</v>
      </c>
      <c r="AZ17" s="9">
        <f>IF(
    AND(AW17="Over", COUNTIF(AN17:AP17, "&gt;"&amp;AU17) = 3),
    3,
    IF(
        AND(AW17="Under", COUNTIF(AN17:AP17, "&lt;"&amp;AU17) = 3),
        3,
        IF(
            AND(AW17="Over", COUNTIF(AN17:AP17, "&gt;"&amp;AU17) = 2),
            2,
            IF(
                AND(AW17="Under", COUNTIF(AN17:AP17, "&lt;"&amp;AU17) = 2),
                2,
                IF(
                    AND(AW17="Over", OR(AN17&gt;AU17, AO17&gt;AU17, AP17&gt;AU17)),
                    1,
                    IF(
                        AND(AW17="Under", OR(AN17&lt;AU17, AO17&lt;AU17, AP17&lt;AU17)),
                        1,
                        0
                    )
                )
            )
        )
    )
)</f>
        <v>3</v>
      </c>
      <c r="BA17" s="9">
        <f>IF(OR(AV17&gt;0.1),5,
IF(OR(AND(AV17&lt;=0.1,AV17&gt;0.08)),4,
IF(OR(AND(AV17&lt;=0.08,AV17&gt;0.06)),3,
IF(OR(AND(AV17&lt;=0.06,AV17&gt;0.03)),2,
IF(OR(AV17&lt;=0.03),1,"")
)
)
))</f>
        <v>1</v>
      </c>
      <c r="BB17" s="9">
        <f>IF(AND(AW17="Over", AX17&gt;AU17), 1, IF(AND(AW17="Under", AX17&lt;=AU17), 0, 0))</f>
        <v>0</v>
      </c>
      <c r="BC17" s="9">
        <f>IF(AND(AW17="Over", AY17&gt;=0.5), 1, IF(AND(AW17="Under", AY17&lt;0.5), 0, 0))</f>
        <v>0</v>
      </c>
      <c r="BD17" s="9">
        <f>SUM(AZ17:BC17)</f>
        <v>4</v>
      </c>
      <c r="BE17" s="9"/>
      <c r="BF17" s="8">
        <v>0.3300362798972552</v>
      </c>
      <c r="BG17" s="8">
        <v>0.90119760479041899</v>
      </c>
      <c r="BH17" s="8">
        <v>0.18</v>
      </c>
      <c r="BI17" s="8" t="s">
        <v>58</v>
      </c>
      <c r="BJ17" s="8">
        <v>0.5</v>
      </c>
      <c r="BK17" s="8">
        <v>190</v>
      </c>
      <c r="BL17" s="8" t="s">
        <v>58</v>
      </c>
      <c r="BM17" s="9">
        <f>BJ17</f>
        <v>0.5</v>
      </c>
      <c r="BN17" s="9">
        <f>BF17-BM17</f>
        <v>-0.1699637201027448</v>
      </c>
      <c r="BO17" s="9" t="str">
        <f>IF(BN17 &lt; 0, "Under", "Over")</f>
        <v>Under</v>
      </c>
      <c r="BP17" s="8">
        <v>0.1</v>
      </c>
      <c r="BQ17" s="8">
        <v>0.1</v>
      </c>
      <c r="BR17" s="9">
        <f>IF(
    AND(BO17="Over", COUNTIF(BF17:BH17, "&gt;"&amp;BM17) = 3),
    3,
    IF(
        AND(BO17="Under", COUNTIF(BF17:BH17, "&lt;"&amp;BM17) = 3),
        3,
        IF(
            AND(BO17="Over", COUNTIF(BF17:BH17, "&gt;"&amp;BM17) = 2),
            2,
            IF(
                AND(BO17="Under", COUNTIF(BF17:BH17, "&lt;"&amp;BM17) = 2),
                2,
                IF(
                    AND(BO17="Over", OR(BF17&gt;BM17, BG17&gt;BM17, BH17&gt;BM17)),
                    1,
                    IF(
                        AND(BO17="Under", OR(BF17&lt;BM17, BG17&lt;BM17, BH17&lt;BM17)),
                        1,
                        0
                    )
                )
            )
        )
    )
)</f>
        <v>2</v>
      </c>
      <c r="BS17" s="9">
        <f>IF(OR(BN17&gt;0.5),5,
IF(OR(AND(BN17&lt;=0.5,BN17&gt;0.25)),4,
IF(OR(AND(BN17&lt;=0.25,BN17&gt;0.15)),3,
IF(OR(AND(BN17&lt;=0.15,BN17&gt;0.075)),2,
IF(OR(BN17&lt;=0.075),1,"")
)
)
))</f>
        <v>1</v>
      </c>
      <c r="BT17" s="9">
        <f>IF(AND(BO17="Over", BP17&gt;BM17), 1, IF(AND(BO17="Under", BP17&lt;=BM17), 1, 0))</f>
        <v>1</v>
      </c>
      <c r="BU17" s="9">
        <f>IF(AND(BO17="Over", BQ17&gt;0.5), 1, IF(AND(BO17="Under", BQ17&lt;=0.5), 1, 0))</f>
        <v>1</v>
      </c>
      <c r="BV17" s="9">
        <f>SUM(BR17:BU17)</f>
        <v>5</v>
      </c>
      <c r="BW17" s="9"/>
      <c r="BX17" s="8">
        <v>9.3717805611967964E-2</v>
      </c>
      <c r="BY17" s="8">
        <v>0.31045576407506698</v>
      </c>
      <c r="BZ17" s="8">
        <v>-3.5618097433722797E-4</v>
      </c>
      <c r="CA17" s="8" t="s">
        <v>58</v>
      </c>
      <c r="CB17" s="8">
        <v>0.5</v>
      </c>
      <c r="CC17" s="8" t="s">
        <v>58</v>
      </c>
      <c r="CD17" s="8" t="s">
        <v>58</v>
      </c>
      <c r="CE17" s="9">
        <f>CB17</f>
        <v>0.5</v>
      </c>
      <c r="CF17" s="9">
        <f>BX17-CE17</f>
        <v>-0.40628219438803204</v>
      </c>
      <c r="CG17" s="9" t="str">
        <f>IF(CF17 &lt; 0, "Under", "Over")</f>
        <v>Under</v>
      </c>
      <c r="CH17" s="8">
        <v>0</v>
      </c>
      <c r="CI17" s="8">
        <v>0</v>
      </c>
      <c r="CJ17" s="9">
        <f>IF(
    AND(CG17="Over", COUNTIF(BX17:BZ17, "&gt;"&amp;CE17) = 3),
    3,
    IF(
        AND(CG17="Under", COUNTIF(BX17:BZ17, "&lt;"&amp;CE17) = 3),
        3,
        IF(
            AND(CG17="Over", COUNTIF(BX17:BZ17, "&gt;"&amp;CE17) = 2),
            2,
            IF(
                AND(CG17="Under", COUNTIF(BX17:BZ17, "&lt;"&amp;CE17) = 2),
                2,
                IF(
                    AND(CG17="Over", OR(BX17&gt;CE17, BY17&gt;CE17, BZ17&gt;CE17)),
                    1,
                    IF(
                        AND(CG17="Under", OR(BX17&lt;CE17, BY17&lt;CE17, BZ17&lt;CE17)),
                        1,
                        0
                    )
                )
            )
        )
    )
)</f>
        <v>3</v>
      </c>
      <c r="CK17" s="9">
        <f>IF(OR(CF17&gt;0.25),5,
IF(OR(AND(CF17&lt;=0.25,CF17&gt;0.15)),4,
IF(OR(AND(CF17&lt;=0.15,CF17&gt;0.1)),3,
IF(OR(AND(CF17&lt;=0.1,CF17&gt;0.05)),2,
IF(OR(CF17&lt;=0.05),1,"")
)
)
))</f>
        <v>1</v>
      </c>
      <c r="CL17" s="9">
        <f>IF(AND(CG17="Over", CH17&gt;CE17), 1, IF(AND(CG17="Under", CH17&lt;=CE17), 1, 0))</f>
        <v>1</v>
      </c>
      <c r="CM17" s="9">
        <f>IF(AND(CG17="Over", CI17&gt;0.5), 1, IF(AND(CG17="Under", CI17&lt;=0.5), 1, 0))</f>
        <v>1</v>
      </c>
      <c r="CN17" s="9">
        <f>SUM(CJ17:CM17)</f>
        <v>6</v>
      </c>
      <c r="CO17" s="9"/>
      <c r="CP17" s="8">
        <v>1.024260779266887</v>
      </c>
      <c r="CQ17" s="8">
        <v>1.43153526970954</v>
      </c>
      <c r="CR17" s="8">
        <v>0.82516239355424803</v>
      </c>
      <c r="CS17" s="8">
        <v>0.5</v>
      </c>
      <c r="CT17" s="8" t="s">
        <v>58</v>
      </c>
      <c r="CU17" s="8">
        <v>0.5</v>
      </c>
      <c r="CV17" s="8" t="s">
        <v>58</v>
      </c>
      <c r="CW17" s="9">
        <f>IF(CP17&gt;MIN(CS17:CV17),MIN(CS17:CV17),MAX(CS17:CV17))</f>
        <v>0.5</v>
      </c>
      <c r="CX17" s="9">
        <f>CQ17-CW17</f>
        <v>0.93153526970954004</v>
      </c>
      <c r="CY17" s="9" t="str">
        <f>IF(CX17 &lt; 0, "Under", "Over")</f>
        <v>Over</v>
      </c>
      <c r="CZ17" s="8">
        <v>0.8</v>
      </c>
      <c r="DA17" s="8">
        <v>0.6</v>
      </c>
      <c r="DB17" s="9">
        <f>IF(
    AND(CY17="Over", COUNTIF(CP17:CR17, "&gt;"&amp;CW17) = 3),
    3,
    IF(
        AND(CY17="Under", COUNTIF(CP17:CR17, "&lt;"&amp;CW17) = 3),
        3,
        IF(
            AND(CY17="Over", COUNTIF(CP17:CR17, "&gt;"&amp;CW17) = 2),
            2,
            IF(
                AND(CY17="Under", COUNTIF(CP17:CR17, "&lt;"&amp;CW17) = 2),
                2,
                IF(
                    AND(CY17="Over", OR(CP17&gt;CW17, CQ17&gt;CW17, CR17&gt;CW17)),
                    1,
                    IF(
                        AND(CY17="Under", OR(CP17&lt;CW17, CQ17&lt;CW17, CR17&lt;CW17)),
                        1,
                        0
                    )
                )
            )
        )
    )
)</f>
        <v>3</v>
      </c>
      <c r="DC17" s="9">
        <f>IF(OR(CX17&gt;2,CX17&lt;-2),5,
IF(OR(AND(CX17&lt;=2,CX17&gt;1.5),AND(CX17&gt;=-2,CX17&lt;-1.5)),4,
IF(OR(AND(CX17&lt;=1.5,CX17&gt;1),AND(CX17&gt;=-1.5,CX17&lt;-1)),3,
IF(OR(AND(CX17&lt;=1,CX17&gt;0.5),AND(CX17&gt;=1,CX17&lt;-0.5)),2,
IF(OR(CX17&lt;=0.5,CX17&gt;=-0.5),1,"")
)
)
))</f>
        <v>2</v>
      </c>
      <c r="DD17" s="9">
        <f>IF(AND(CY17="Over", CZ17&gt;CW17), 1, IF(AND(CY17="Under", CZ17&lt;=CW17), 1, 0))</f>
        <v>1</v>
      </c>
      <c r="DE17" s="9">
        <f>IF(AND(CY17="Over", DA17&gt;0.5), 1, IF(AND(CY17="Under", DA17&lt;=0.5), 1, 0))</f>
        <v>1</v>
      </c>
      <c r="DF17" s="9">
        <f>SUM(DB17:DE17)</f>
        <v>7</v>
      </c>
      <c r="DG17" s="9"/>
    </row>
    <row r="18" spans="1:111" x14ac:dyDescent="0.3">
      <c r="A18" s="8" t="s">
        <v>90</v>
      </c>
      <c r="B18" s="8" t="s">
        <v>84</v>
      </c>
      <c r="C18" s="8" t="s">
        <v>104</v>
      </c>
      <c r="D18" s="8">
        <v>0.48402146805230267</v>
      </c>
      <c r="E18" s="8">
        <v>0.51304740104780899</v>
      </c>
      <c r="F18" s="8">
        <v>0.44753081083150298</v>
      </c>
      <c r="G18" s="8">
        <v>0.5</v>
      </c>
      <c r="H18" s="8" t="s">
        <v>58</v>
      </c>
      <c r="I18" s="8">
        <v>0.5</v>
      </c>
      <c r="J18" s="8">
        <v>0.5</v>
      </c>
      <c r="K18" s="9">
        <f>IF(D18&gt;MIN(G18:J18),MIN(G18:J18),MAX(G18:J18))</f>
        <v>0.5</v>
      </c>
      <c r="L18" s="9">
        <f>D18-K18</f>
        <v>-1.5978531947697328E-2</v>
      </c>
      <c r="M18" s="9" t="str">
        <f>IF(L18 &lt; 0, "Under", "Over")</f>
        <v>Under</v>
      </c>
      <c r="N18" s="8">
        <v>0.6</v>
      </c>
      <c r="O18" s="8">
        <v>0.5</v>
      </c>
      <c r="P18" s="9">
        <f>IF(
    AND(M18="Over", COUNTIF(D18:F18, "&gt;"&amp;K18) = 3),
    3,
    IF(
        AND(M18="Under", COUNTIF(D18:F18, "&lt;"&amp;K18) = 3),
        3,
        IF(
            AND(M18="Over", COUNTIF(D18:F18, "&gt;"&amp;K18) = 2),
            2,
            IF(
                AND(M18="Under", COUNTIF(D18:F18, "&lt;"&amp;K18) = 2),
                2,
                IF(
                    AND(M18="Over", OR(D18&gt;K18, E18&gt;K18, F18&gt;K18)),
                    1,
                    IF(
                        AND(M18="Under", OR(D18&lt;K18, E18&lt;K18, F18&lt;K18)),
                        1,
                        0
                    )
                )
            )
        )
    )
)</f>
        <v>2</v>
      </c>
      <c r="Q18" s="9">
        <f>IF(OR(L18 &gt; 0.5, L18 &lt; -0.5), 5,
    IF(OR(AND(L18 &lt;= 0.5, L18 &gt; 0.25), AND(L18 &gt;= -0.5, L18 &lt; -0.25)), 4,
        IF(OR(AND(L18 &lt;= 0.25, L18 &gt; 0.15), AND(L18 &gt;= -0.25, L18 &lt; -0.15)), 3,
            IF(OR(AND(L18 &lt;= 0.15, L18 &gt; 0.05), AND(L18 &gt;= -0.15, L18 &lt; -0.05)), 2,
                IF(OR(L18 &lt;= 0.05, L18 &gt;= -0.05), 1, "")
            )
        )
    )
)</f>
        <v>1</v>
      </c>
      <c r="R18" s="9">
        <f>IF(AND(M18="Over", N18&gt;K18), 1, IF(AND(M18="Under", N18&lt;=K18), 1, 0))</f>
        <v>0</v>
      </c>
      <c r="S18" s="9">
        <f>IF(AND(M18="Over", O18&gt;0.5), 1, IF(AND(M18="Under", O18&lt;=0.5), 1, 0))</f>
        <v>1</v>
      </c>
      <c r="T18" s="9">
        <f>SUM(P18:S18)</f>
        <v>4</v>
      </c>
      <c r="U18" s="9"/>
      <c r="V18" s="8">
        <v>0.96518460996449751</v>
      </c>
      <c r="W18" s="8">
        <v>1.0052407468064199</v>
      </c>
      <c r="X18" s="8">
        <v>0.91863234520986803</v>
      </c>
      <c r="Y18" s="8">
        <v>0.5</v>
      </c>
      <c r="Z18" s="8">
        <v>-280</v>
      </c>
      <c r="AA18" s="8">
        <v>190</v>
      </c>
      <c r="AB18" s="8">
        <v>0.1</v>
      </c>
      <c r="AC18" s="9">
        <f>Y18</f>
        <v>0.5</v>
      </c>
      <c r="AD18" s="9">
        <f>V18-AC18</f>
        <v>0.46518460996449751</v>
      </c>
      <c r="AE18" s="9" t="str">
        <f>IF(AD18 &lt; 0, "Under", "Over")</f>
        <v>Over</v>
      </c>
      <c r="AF18" s="8">
        <v>0.9</v>
      </c>
      <c r="AG18" s="8">
        <v>0.6</v>
      </c>
      <c r="AH18" s="9">
        <f>IF(
    AND(AE18="Over", COUNTIF(V18:X18, "&gt;"&amp;AC18) = 3),
    3,
    IF(
        AND(AE18="Under", COUNTIF(V18:X18, "&lt;"&amp;AC18) = 3),
        3,
        IF(
            AND(AE18="Over", COUNTIF(V18:X18, "&gt;"&amp;AC18) = 2),
            2,
            IF(
                AND(AE18="Under", COUNTIF(V18:X18, "&lt;"&amp;AC18) = 2),
                2,
                IF(
                    AND(AE18="Over", OR(V18&gt;AC18, W18&gt;AC18, X18&gt;AC18)),
                    1,
                    IF(
                        AND(AE18="Under", OR(V18&lt;AC18, W18&lt;AC18, X18&lt;AC18)),
                        1,
                        0
                    )
                )
            )
        )
    )
)</f>
        <v>3</v>
      </c>
      <c r="AI18" s="9">
        <f>IF(OR(AD18&gt;0.75,AD18&lt;-0.75),5,
IF(OR(AND(AD18&lt;=0.75,AD18&gt;0.5),AND(AD18&gt;=-0.75,AD18&lt;-0.5)),4,
IF(OR(AND(AD18&lt;=0.5,AD18&gt;0.25),AND(AD18&gt;=-0.5,AD18&lt;-0.25)),3,
IF(OR(AND(AD18&lt;=0.25,AD18&gt;0.1),AND(AD18&gt;=-0.25,AD18&lt;-0.1)),2,
IF(OR(AD18&lt;=0.1,AD18&gt;=-0.1),1,"")
)
)
))</f>
        <v>3</v>
      </c>
      <c r="AJ18" s="9">
        <f>IF(AND(AE18="Over", AF18&gt;AC18), 1, IF(AND(AE18="Under", AF18&lt;=AC18), 1, 0))</f>
        <v>1</v>
      </c>
      <c r="AK18" s="9">
        <f>IF(AND(AE18="Over", AG18&gt;0.5), 1, IF(AND(AE18="Under", AG18&lt;=0.5), 1, 0))</f>
        <v>1</v>
      </c>
      <c r="AL18" s="9">
        <f>SUM(AH18:AK18)</f>
        <v>8</v>
      </c>
      <c r="AM18" s="9"/>
      <c r="AN18" s="8">
        <v>8.3551002483159276E-2</v>
      </c>
      <c r="AO18" s="8">
        <v>0.183152520740268</v>
      </c>
      <c r="AP18" s="8">
        <v>-1.6471395662002601E-5</v>
      </c>
      <c r="AQ18" s="8" t="s">
        <v>58</v>
      </c>
      <c r="AR18" s="8">
        <v>0.5</v>
      </c>
      <c r="AS18" s="8">
        <v>470</v>
      </c>
      <c r="AT18" s="8" t="s">
        <v>58</v>
      </c>
      <c r="AU18" s="9">
        <f>AR18</f>
        <v>0.5</v>
      </c>
      <c r="AV18" s="9">
        <f>AN18-AU18</f>
        <v>-0.41644899751684072</v>
      </c>
      <c r="AW18" s="9" t="str">
        <f>IF(AV18 &lt; 0, "Under", "Over")</f>
        <v>Under</v>
      </c>
      <c r="AX18" s="8">
        <v>0.1</v>
      </c>
      <c r="AY18" s="8">
        <v>0.1</v>
      </c>
      <c r="AZ18" s="9">
        <f>IF(
    AND(AW18="Over", COUNTIF(AN18:AP18, "&gt;"&amp;AU18) = 3),
    3,
    IF(
        AND(AW18="Under", COUNTIF(AN18:AP18, "&lt;"&amp;AU18) = 3),
        3,
        IF(
            AND(AW18="Over", COUNTIF(AN18:AP18, "&gt;"&amp;AU18) = 2),
            2,
            IF(
                AND(AW18="Under", COUNTIF(AN18:AP18, "&lt;"&amp;AU18) = 2),
                2,
                IF(
                    AND(AW18="Over", OR(AN18&gt;AU18, AO18&gt;AU18, AP18&gt;AU18)),
                    1,
                    IF(
                        AND(AW18="Under", OR(AN18&lt;AU18, AO18&lt;AU18, AP18&lt;AU18)),
                        1,
                        0
                    )
                )
            )
        )
    )
)</f>
        <v>3</v>
      </c>
      <c r="BA18" s="9">
        <f>IF(OR(AV18&gt;0.1),5,
IF(OR(AND(AV18&lt;=0.1,AV18&gt;0.08)),4,
IF(OR(AND(AV18&lt;=0.08,AV18&gt;0.06)),3,
IF(OR(AND(AV18&lt;=0.06,AV18&gt;0.03)),2,
IF(OR(AV18&lt;=0.03),1,"")
)
)
))</f>
        <v>1</v>
      </c>
      <c r="BB18" s="9">
        <f>IF(AND(AW18="Over", AX18&gt;AU18), 1, IF(AND(AW18="Under", AX18&lt;=AU18), 0, 0))</f>
        <v>0</v>
      </c>
      <c r="BC18" s="9">
        <f>IF(AND(AW18="Over", AY18&gt;=0.5), 1, IF(AND(AW18="Under", AY18&lt;0.5), 0, 0))</f>
        <v>0</v>
      </c>
      <c r="BD18" s="9">
        <f>SUM(AZ18:BC18)</f>
        <v>4</v>
      </c>
      <c r="BE18" s="9"/>
      <c r="BF18" s="8">
        <v>0.55484905012794605</v>
      </c>
      <c r="BG18" s="8">
        <v>0.98134276331118897</v>
      </c>
      <c r="BH18" s="8">
        <v>0.17</v>
      </c>
      <c r="BI18" s="8" t="s">
        <v>58</v>
      </c>
      <c r="BJ18" s="8">
        <v>0.5</v>
      </c>
      <c r="BK18" s="8">
        <v>150</v>
      </c>
      <c r="BL18" s="8" t="s">
        <v>58</v>
      </c>
      <c r="BM18" s="9">
        <f>BJ18</f>
        <v>0.5</v>
      </c>
      <c r="BN18" s="9">
        <f>BF18-BM18</f>
        <v>5.4849050127946053E-2</v>
      </c>
      <c r="BO18" s="9" t="str">
        <f>IF(BN18 &lt; 0, "Under", "Over")</f>
        <v>Over</v>
      </c>
      <c r="BP18" s="8">
        <v>0.4</v>
      </c>
      <c r="BQ18" s="8">
        <v>0.4</v>
      </c>
      <c r="BR18" s="9">
        <f>IF(
    AND(BO18="Over", COUNTIF(BF18:BH18, "&gt;"&amp;BM18) = 3),
    3,
    IF(
        AND(BO18="Under", COUNTIF(BF18:BH18, "&lt;"&amp;BM18) = 3),
        3,
        IF(
            AND(BO18="Over", COUNTIF(BF18:BH18, "&gt;"&amp;BM18) = 2),
            2,
            IF(
                AND(BO18="Under", COUNTIF(BF18:BH18, "&lt;"&amp;BM18) = 2),
                2,
                IF(
                    AND(BO18="Over", OR(BF18&gt;BM18, BG18&gt;BM18, BH18&gt;BM18)),
                    1,
                    IF(
                        AND(BO18="Under", OR(BF18&lt;BM18, BG18&lt;BM18, BH18&lt;BM18)),
                        1,
                        0
                    )
                )
            )
        )
    )
)</f>
        <v>2</v>
      </c>
      <c r="BS18" s="9">
        <f>IF(OR(BN18&gt;0.5),5,
IF(OR(AND(BN18&lt;=0.5,BN18&gt;0.25)),4,
IF(OR(AND(BN18&lt;=0.25,BN18&gt;0.15)),3,
IF(OR(AND(BN18&lt;=0.15,BN18&gt;0.075)),2,
IF(OR(BN18&lt;=0.075),1,"")
)
)
))</f>
        <v>1</v>
      </c>
      <c r="BT18" s="9">
        <f>IF(AND(BO18="Over", BP18&gt;BM18), 1, IF(AND(BO18="Under", BP18&lt;=BM18), 1, 0))</f>
        <v>0</v>
      </c>
      <c r="BU18" s="9">
        <f>IF(AND(BO18="Over", BQ18&gt;0.5), 1, IF(AND(BO18="Under", BQ18&lt;=0.5), 1, 0))</f>
        <v>0</v>
      </c>
      <c r="BV18" s="9">
        <f>SUM(BR18:BU18)</f>
        <v>3</v>
      </c>
      <c r="BW18" s="9"/>
      <c r="BX18" s="8">
        <v>0.13450401368217399</v>
      </c>
      <c r="BY18" s="8">
        <v>0.58131745441012195</v>
      </c>
      <c r="BZ18" s="8">
        <v>-5.4077235283116996E-3</v>
      </c>
      <c r="CA18" s="8" t="s">
        <v>58</v>
      </c>
      <c r="CB18" s="8">
        <v>0.5</v>
      </c>
      <c r="CC18" s="8">
        <v>640</v>
      </c>
      <c r="CD18" s="8" t="s">
        <v>58</v>
      </c>
      <c r="CE18" s="9">
        <f>CB18</f>
        <v>0.5</v>
      </c>
      <c r="CF18" s="9">
        <f>BX18-CE18</f>
        <v>-0.36549598631782598</v>
      </c>
      <c r="CG18" s="9" t="str">
        <f>IF(CF18 &lt; 0, "Under", "Over")</f>
        <v>Under</v>
      </c>
      <c r="CH18" s="8">
        <v>0</v>
      </c>
      <c r="CI18" s="8">
        <v>0</v>
      </c>
      <c r="CJ18" s="9">
        <f>IF(
    AND(CG18="Over", COUNTIF(BX18:BZ18, "&gt;"&amp;CE18) = 3),
    3,
    IF(
        AND(CG18="Under", COUNTIF(BX18:BZ18, "&lt;"&amp;CE18) = 3),
        3,
        IF(
            AND(CG18="Over", COUNTIF(BX18:BZ18, "&gt;"&amp;CE18) = 2),
            2,
            IF(
                AND(CG18="Under", COUNTIF(BX18:BZ18, "&lt;"&amp;CE18) = 2),
                2,
                IF(
                    AND(CG18="Over", OR(BX18&gt;CE18, BY18&gt;CE18, BZ18&gt;CE18)),
                    1,
                    IF(
                        AND(CG18="Under", OR(BX18&lt;CE18, BY18&lt;CE18, BZ18&lt;CE18)),
                        1,
                        0
                    )
                )
            )
        )
    )
)</f>
        <v>2</v>
      </c>
      <c r="CK18" s="9">
        <f>IF(OR(CF18&gt;0.25),5,
IF(OR(AND(CF18&lt;=0.25,CF18&gt;0.15)),4,
IF(OR(AND(CF18&lt;=0.15,CF18&gt;0.1)),3,
IF(OR(AND(CF18&lt;=0.1,CF18&gt;0.05)),2,
IF(OR(CF18&lt;=0.05),1,"")
)
)
))</f>
        <v>1</v>
      </c>
      <c r="CL18" s="9">
        <f>IF(AND(CG18="Over", CH18&gt;CE18), 1, IF(AND(CG18="Under", CH18&lt;=CE18), 1, 0))</f>
        <v>1</v>
      </c>
      <c r="CM18" s="9">
        <f>IF(AND(CG18="Over", CI18&gt;0.5), 1, IF(AND(CG18="Under", CI18&lt;=0.5), 1, 0))</f>
        <v>1</v>
      </c>
      <c r="CN18" s="9">
        <f>SUM(CJ18:CM18)</f>
        <v>5</v>
      </c>
      <c r="CO18" s="9"/>
      <c r="CP18" s="8">
        <v>1.4440206545362499</v>
      </c>
      <c r="CQ18" s="8">
        <v>1.67449076641582</v>
      </c>
      <c r="CR18" s="8">
        <v>1.00152893209816</v>
      </c>
      <c r="CS18" s="8">
        <v>1.5</v>
      </c>
      <c r="CT18" s="8" t="s">
        <v>58</v>
      </c>
      <c r="CU18" s="8">
        <v>1.5</v>
      </c>
      <c r="CV18" s="8">
        <v>1.5</v>
      </c>
      <c r="CW18" s="9">
        <f>IF(CP18&gt;MIN(CS18:CV18),MIN(CS18:CV18),MAX(CS18:CV18))</f>
        <v>1.5</v>
      </c>
      <c r="CX18" s="9">
        <f>CQ18-CW18</f>
        <v>0.17449076641581995</v>
      </c>
      <c r="CY18" s="9" t="str">
        <f>IF(CX18 &lt; 0, "Under", "Over")</f>
        <v>Over</v>
      </c>
      <c r="CZ18" s="8">
        <v>1.6</v>
      </c>
      <c r="DA18" s="8">
        <v>0.4</v>
      </c>
      <c r="DB18" s="9">
        <f>IF(
    AND(CY18="Over", COUNTIF(CP18:CR18, "&gt;"&amp;CW18) = 3),
    3,
    IF(
        AND(CY18="Under", COUNTIF(CP18:CR18, "&lt;"&amp;CW18) = 3),
        3,
        IF(
            AND(CY18="Over", COUNTIF(CP18:CR18, "&gt;"&amp;CW18) = 2),
            2,
            IF(
                AND(CY18="Under", COUNTIF(CP18:CR18, "&lt;"&amp;CW18) = 2),
                2,
                IF(
                    AND(CY18="Over", OR(CP18&gt;CW18, CQ18&gt;CW18, CR18&gt;CW18)),
                    1,
                    IF(
                        AND(CY18="Under", OR(CP18&lt;CW18, CQ18&lt;CW18, CR18&lt;CW18)),
                        1,
                        0
                    )
                )
            )
        )
    )
)</f>
        <v>1</v>
      </c>
      <c r="DC18" s="9">
        <f>IF(OR(CX18&gt;2,CX18&lt;-2),5,
IF(OR(AND(CX18&lt;=2,CX18&gt;1.5),AND(CX18&gt;=-2,CX18&lt;-1.5)),4,
IF(OR(AND(CX18&lt;=1.5,CX18&gt;1),AND(CX18&gt;=-1.5,CX18&lt;-1)),3,
IF(OR(AND(CX18&lt;=1,CX18&gt;0.5),AND(CX18&gt;=1,CX18&lt;-0.5)),2,
IF(OR(CX18&lt;=0.5,CX18&gt;=-0.5),1,"")
)
)
))</f>
        <v>1</v>
      </c>
      <c r="DD18" s="9">
        <f>IF(AND(CY18="Over", CZ18&gt;CW18), 1, IF(AND(CY18="Under", CZ18&lt;=CW18), 1, 0))</f>
        <v>1</v>
      </c>
      <c r="DE18" s="9">
        <f>IF(AND(CY18="Over", DA18&gt;0.5), 1, IF(AND(CY18="Under", DA18&lt;=0.5), 1, 0))</f>
        <v>0</v>
      </c>
      <c r="DF18" s="9">
        <f>SUM(DB18:DE18)</f>
        <v>3</v>
      </c>
      <c r="DG18" s="9"/>
    </row>
    <row r="19" spans="1:111" x14ac:dyDescent="0.3">
      <c r="A19" s="8" t="s">
        <v>175</v>
      </c>
      <c r="B19" s="8" t="s">
        <v>84</v>
      </c>
      <c r="C19" s="8" t="s">
        <v>104</v>
      </c>
      <c r="D19" s="8">
        <v>0.32628352670231059</v>
      </c>
      <c r="E19" s="8">
        <v>0.451647183846971</v>
      </c>
      <c r="F19" s="8">
        <v>0.258725519583343</v>
      </c>
      <c r="G19" s="8">
        <v>0.5</v>
      </c>
      <c r="H19" s="8" t="s">
        <v>58</v>
      </c>
      <c r="I19" s="8">
        <v>0.5</v>
      </c>
      <c r="J19" s="8">
        <v>0.5</v>
      </c>
      <c r="K19" s="9">
        <f>IF(D19&gt;MIN(G19:J19),MIN(G19:J19),MAX(G19:J19))</f>
        <v>0.5</v>
      </c>
      <c r="L19" s="9">
        <f>D19-K19</f>
        <v>-0.17371647329768941</v>
      </c>
      <c r="M19" s="9" t="str">
        <f>IF(L19 &lt; 0, "Under", "Over")</f>
        <v>Under</v>
      </c>
      <c r="N19" s="8">
        <v>0.2</v>
      </c>
      <c r="O19" s="8">
        <v>0.2</v>
      </c>
      <c r="P19" s="9">
        <f>IF(
    AND(M19="Over", COUNTIF(D19:F19, "&gt;"&amp;K19) = 3),
    3,
    IF(
        AND(M19="Under", COUNTIF(D19:F19, "&lt;"&amp;K19) = 3),
        3,
        IF(
            AND(M19="Over", COUNTIF(D19:F19, "&gt;"&amp;K19) = 2),
            2,
            IF(
                AND(M19="Under", COUNTIF(D19:F19, "&lt;"&amp;K19) = 2),
                2,
                IF(
                    AND(M19="Over", OR(D19&gt;K19, E19&gt;K19, F19&gt;K19)),
                    1,
                    IF(
                        AND(M19="Under", OR(D19&lt;K19, E19&lt;K19, F19&lt;K19)),
                        1,
                        0
                    )
                )
            )
        )
    )
)</f>
        <v>3</v>
      </c>
      <c r="Q19" s="9">
        <f>IF(OR(L19 &gt; 0.5, L19 &lt; -0.5), 5,
    IF(OR(AND(L19 &lt;= 0.5, L19 &gt; 0.25), AND(L19 &gt;= -0.5, L19 &lt; -0.25)), 4,
        IF(OR(AND(L19 &lt;= 0.25, L19 &gt; 0.15), AND(L19 &gt;= -0.25, L19 &lt; -0.15)), 3,
            IF(OR(AND(L19 &lt;= 0.15, L19 &gt; 0.05), AND(L19 &gt;= -0.15, L19 &lt; -0.05)), 2,
                IF(OR(L19 &lt;= 0.05, L19 &gt;= -0.05), 1, "")
            )
        )
    )
)</f>
        <v>3</v>
      </c>
      <c r="R19" s="9">
        <f>IF(AND(M19="Over", N19&gt;K19), 1, IF(AND(M19="Under", N19&lt;=K19), 1, 0))</f>
        <v>1</v>
      </c>
      <c r="S19" s="9">
        <f>IF(AND(M19="Over", O19&gt;0.5), 1, IF(AND(M19="Under", O19&lt;=0.5), 1, 0))</f>
        <v>1</v>
      </c>
      <c r="T19" s="9">
        <f>SUM(P19:S19)</f>
        <v>8</v>
      </c>
      <c r="V19" s="8">
        <v>0.63588915261717771</v>
      </c>
      <c r="W19" s="8">
        <v>1.0052407468064199</v>
      </c>
      <c r="X19" s="8">
        <v>0.50213289920030502</v>
      </c>
      <c r="Y19" s="8">
        <v>0.5</v>
      </c>
      <c r="Z19" s="8">
        <v>-200</v>
      </c>
      <c r="AA19" s="8">
        <v>280</v>
      </c>
      <c r="AB19" s="8">
        <v>0</v>
      </c>
      <c r="AC19" s="9">
        <f>Y19</f>
        <v>0.5</v>
      </c>
      <c r="AD19" s="9">
        <f>V19-AC19</f>
        <v>0.13588915261717771</v>
      </c>
      <c r="AE19" s="9" t="str">
        <f>IF(AD19 &lt; 0, "Under", "Over")</f>
        <v>Over</v>
      </c>
      <c r="AF19" s="8">
        <v>0.5</v>
      </c>
      <c r="AG19" s="8">
        <v>0.5</v>
      </c>
      <c r="AH19" s="9">
        <f>IF(
    AND(AE19="Over", COUNTIF(V19:X19, "&gt;"&amp;AC19) = 3),
    3,
    IF(
        AND(AE19="Under", COUNTIF(V19:X19, "&lt;"&amp;AC19) = 3),
        3,
        IF(
            AND(AE19="Over", COUNTIF(V19:X19, "&gt;"&amp;AC19) = 2),
            2,
            IF(
                AND(AE19="Under", COUNTIF(V19:X19, "&lt;"&amp;AC19) = 2),
                2,
                IF(
                    AND(AE19="Over", OR(V19&gt;AC19, W19&gt;AC19, X19&gt;AC19)),
                    1,
                    IF(
                        AND(AE19="Under", OR(V19&lt;AC19, W19&lt;AC19, X19&lt;AC19)),
                        1,
                        0
                    )
                )
            )
        )
    )
)</f>
        <v>3</v>
      </c>
      <c r="AI19" s="9">
        <f>IF(OR(AD19&gt;0.75,AD19&lt;-0.75),5,
IF(OR(AND(AD19&lt;=0.75,AD19&gt;0.5),AND(AD19&gt;=-0.75,AD19&lt;-0.5)),4,
IF(OR(AND(AD19&lt;=0.5,AD19&gt;0.25),AND(AD19&gt;=-0.5,AD19&lt;-0.25)),3,
IF(OR(AND(AD19&lt;=0.25,AD19&gt;0.1),AND(AD19&gt;=-0.25,AD19&lt;-0.1)),2,
IF(OR(AD19&lt;=0.1,AD19&gt;=-0.1),1,"")
)
)
))</f>
        <v>2</v>
      </c>
      <c r="AJ19" s="9">
        <f>IF(AND(AE19="Over", AF19&gt;AC19), 1, IF(AND(AE19="Under", AF19&lt;=AC19), 1, 0))</f>
        <v>0</v>
      </c>
      <c r="AK19" s="9">
        <f>IF(AND(AE19="Over", AG19&gt;0.5), 1, IF(AND(AE19="Under", AG19&lt;=0.5), 1, 0))</f>
        <v>0</v>
      </c>
      <c r="AL19" s="9">
        <f>SUM(AH19:AK19)</f>
        <v>5</v>
      </c>
      <c r="AN19" s="8">
        <v>7.8534573389772336E-2</v>
      </c>
      <c r="AO19" s="8">
        <v>0.183152520740268</v>
      </c>
      <c r="AP19" s="8">
        <v>0</v>
      </c>
      <c r="AQ19" s="8" t="s">
        <v>58</v>
      </c>
      <c r="AR19" s="8">
        <v>0.5</v>
      </c>
      <c r="AS19" s="8">
        <v>520</v>
      </c>
      <c r="AT19" s="8" t="s">
        <v>58</v>
      </c>
      <c r="AU19" s="9">
        <f>AR19</f>
        <v>0.5</v>
      </c>
      <c r="AV19" s="9">
        <f>AN19-AU19</f>
        <v>-0.42146542661022768</v>
      </c>
      <c r="AW19" s="9" t="str">
        <f>IF(AV19 &lt; 0, "Under", "Over")</f>
        <v>Under</v>
      </c>
      <c r="AX19" s="8">
        <v>0.1</v>
      </c>
      <c r="AY19" s="8">
        <v>0.1</v>
      </c>
      <c r="AZ19" s="9">
        <f>IF(
    AND(AW19="Over", COUNTIF(AN19:AP19, "&gt;"&amp;AU19) = 3),
    3,
    IF(
        AND(AW19="Under", COUNTIF(AN19:AP19, "&lt;"&amp;AU19) = 3),
        3,
        IF(
            AND(AW19="Over", COUNTIF(AN19:AP19, "&gt;"&amp;AU19) = 2),
            2,
            IF(
                AND(AW19="Under", COUNTIF(AN19:AP19, "&lt;"&amp;AU19) = 2),
                2,
                IF(
                    AND(AW19="Over", OR(AN19&gt;AU19, AO19&gt;AU19, AP19&gt;AU19)),
                    1,
                    IF(
                        AND(AW19="Under", OR(AN19&lt;AU19, AO19&lt;AU19, AP19&lt;AU19)),
                        1,
                        0
                    )
                )
            )
        )
    )
)</f>
        <v>3</v>
      </c>
      <c r="BA19" s="9">
        <f>IF(OR(AV19&gt;0.1),5,
IF(OR(AND(AV19&lt;=0.1,AV19&gt;0.08)),4,
IF(OR(AND(AV19&lt;=0.08,AV19&gt;0.06)),3,
IF(OR(AND(AV19&lt;=0.06,AV19&gt;0.03)),2,
IF(OR(AV19&lt;=0.03),1,"")
)
)
))</f>
        <v>1</v>
      </c>
      <c r="BB19" s="9">
        <f>IF(AND(AW19="Over", AX19&gt;AU19), 1, IF(AND(AW19="Under", AX19&lt;=AU19), 0, 0))</f>
        <v>0</v>
      </c>
      <c r="BC19" s="9">
        <f>IF(AND(AW19="Over", AY19&gt;=0.5), 1, IF(AND(AW19="Under", AY19&lt;0.5), 0, 0))</f>
        <v>0</v>
      </c>
      <c r="BD19" s="9">
        <f>SUM(AZ19:BC19)</f>
        <v>4</v>
      </c>
      <c r="BF19" s="8">
        <v>0.36513280381502877</v>
      </c>
      <c r="BG19" s="8">
        <v>0.90119760479041899</v>
      </c>
      <c r="BH19" s="8">
        <v>0.19</v>
      </c>
      <c r="BI19" s="8" t="s">
        <v>58</v>
      </c>
      <c r="BJ19" s="8">
        <v>0.5</v>
      </c>
      <c r="BK19" s="8">
        <v>170</v>
      </c>
      <c r="BL19" s="8" t="s">
        <v>58</v>
      </c>
      <c r="BM19" s="9">
        <f>BJ19</f>
        <v>0.5</v>
      </c>
      <c r="BN19" s="9">
        <f>BF19-BM19</f>
        <v>-0.13486719618497123</v>
      </c>
      <c r="BO19" s="9" t="str">
        <f>IF(BN19 &lt; 0, "Under", "Over")</f>
        <v>Under</v>
      </c>
      <c r="BP19" s="8">
        <v>0.3</v>
      </c>
      <c r="BQ19" s="8">
        <v>0.3</v>
      </c>
      <c r="BR19" s="9">
        <f>IF(
    AND(BO19="Over", COUNTIF(BF19:BH19, "&gt;"&amp;BM19) = 3),
    3,
    IF(
        AND(BO19="Under", COUNTIF(BF19:BH19, "&lt;"&amp;BM19) = 3),
        3,
        IF(
            AND(BO19="Over", COUNTIF(BF19:BH19, "&gt;"&amp;BM19) = 2),
            2,
            IF(
                AND(BO19="Under", COUNTIF(BF19:BH19, "&lt;"&amp;BM19) = 2),
                2,
                IF(
                    AND(BO19="Over", OR(BF19&gt;BM19, BG19&gt;BM19, BH19&gt;BM19)),
                    1,
                    IF(
                        AND(BO19="Under", OR(BF19&lt;BM19, BG19&lt;BM19, BH19&lt;BM19)),
                        1,
                        0
                    )
                )
            )
        )
    )
)</f>
        <v>2</v>
      </c>
      <c r="BS19" s="9">
        <f>IF(OR(BN19&gt;0.5),5,
IF(OR(AND(BN19&lt;=0.5,BN19&gt;0.25)),4,
IF(OR(AND(BN19&lt;=0.25,BN19&gt;0.15)),3,
IF(OR(AND(BN19&lt;=0.15,BN19&gt;0.075)),2,
IF(OR(BN19&lt;=0.075),1,"")
)
)
))</f>
        <v>1</v>
      </c>
      <c r="BT19" s="9">
        <f>IF(AND(BO19="Over", BP19&gt;BM19), 1, IF(AND(BO19="Under", BP19&lt;=BM19), 1, 0))</f>
        <v>1</v>
      </c>
      <c r="BU19" s="9">
        <f>IF(AND(BO19="Over", BQ19&gt;0.5), 1, IF(AND(BO19="Under", BQ19&lt;=0.5), 1, 0))</f>
        <v>1</v>
      </c>
      <c r="BV19" s="9">
        <f>SUM(BR19:BU19)</f>
        <v>5</v>
      </c>
      <c r="BX19" s="8">
        <v>8.7091731707712935E-2</v>
      </c>
      <c r="BY19" s="8">
        <v>0.31045576407506698</v>
      </c>
      <c r="BZ19" s="8">
        <v>-3.1392765582179999E-3</v>
      </c>
      <c r="CA19" s="8" t="s">
        <v>58</v>
      </c>
      <c r="CB19" s="8">
        <v>0.5</v>
      </c>
      <c r="CC19" s="8" t="s">
        <v>58</v>
      </c>
      <c r="CD19" s="8" t="s">
        <v>58</v>
      </c>
      <c r="CE19" s="9">
        <f>CB19</f>
        <v>0.5</v>
      </c>
      <c r="CF19" s="9">
        <f>BX19-CE19</f>
        <v>-0.41290826829228705</v>
      </c>
      <c r="CG19" s="9" t="str">
        <f>IF(CF19 &lt; 0, "Under", "Over")</f>
        <v>Under</v>
      </c>
      <c r="CH19" s="8">
        <v>0</v>
      </c>
      <c r="CI19" s="8">
        <v>0</v>
      </c>
      <c r="CJ19" s="9">
        <f>IF(
    AND(CG19="Over", COUNTIF(BX19:BZ19, "&gt;"&amp;CE19) = 3),
    3,
    IF(
        AND(CG19="Under", COUNTIF(BX19:BZ19, "&lt;"&amp;CE19) = 3),
        3,
        IF(
            AND(CG19="Over", COUNTIF(BX19:BZ19, "&gt;"&amp;CE19) = 2),
            2,
            IF(
                AND(CG19="Under", COUNTIF(BX19:BZ19, "&lt;"&amp;CE19) = 2),
                2,
                IF(
                    AND(CG19="Over", OR(BX19&gt;CE19, BY19&gt;CE19, BZ19&gt;CE19)),
                    1,
                    IF(
                        AND(CG19="Under", OR(BX19&lt;CE19, BY19&lt;CE19, BZ19&lt;CE19)),
                        1,
                        0
                    )
                )
            )
        )
    )
)</f>
        <v>3</v>
      </c>
      <c r="CK19" s="9">
        <f>IF(OR(CF19&gt;0.25),5,
IF(OR(AND(CF19&lt;=0.25,CF19&gt;0.15)),4,
IF(OR(AND(CF19&lt;=0.15,CF19&gt;0.1)),3,
IF(OR(AND(CF19&lt;=0.1,CF19&gt;0.05)),2,
IF(OR(CF19&lt;=0.05),1,"")
)
)
))</f>
        <v>1</v>
      </c>
      <c r="CL19" s="9">
        <f>IF(AND(CG19="Over", CH19&gt;CE19), 1, IF(AND(CG19="Under", CH19&lt;=CE19), 1, 0))</f>
        <v>1</v>
      </c>
      <c r="CM19" s="9">
        <f>IF(AND(CG19="Over", CI19&gt;0.5), 1, IF(AND(CG19="Under", CI19&lt;=0.5), 1, 0))</f>
        <v>1</v>
      </c>
      <c r="CN19" s="9">
        <f>SUM(CJ19:CM19)</f>
        <v>6</v>
      </c>
      <c r="CP19" s="8">
        <v>1.053364408175401</v>
      </c>
      <c r="CQ19" s="8">
        <v>1.43153526970954</v>
      </c>
      <c r="CR19" s="8">
        <v>0.87152924421947697</v>
      </c>
      <c r="CS19" s="8">
        <v>1.5</v>
      </c>
      <c r="CT19" s="8" t="s">
        <v>58</v>
      </c>
      <c r="CU19" s="8">
        <v>1.5</v>
      </c>
      <c r="CV19" s="8">
        <v>1.5</v>
      </c>
      <c r="CW19" s="9">
        <f>IF(CP19&gt;MIN(CS19:CV19),MIN(CS19:CV19),MAX(CS19:CV19))</f>
        <v>1.5</v>
      </c>
      <c r="CX19" s="9">
        <f>CQ19-CW19</f>
        <v>-6.8464730290459963E-2</v>
      </c>
      <c r="CY19" s="9" t="str">
        <f>IF(CX19 &lt; 0, "Under", "Over")</f>
        <v>Under</v>
      </c>
      <c r="CZ19" s="8">
        <v>0.9</v>
      </c>
      <c r="DA19" s="8">
        <v>0.2</v>
      </c>
      <c r="DB19" s="9">
        <f>IF(
    AND(CY19="Over", COUNTIF(CP19:CR19, "&gt;"&amp;CW19) = 3),
    3,
    IF(
        AND(CY19="Under", COUNTIF(CP19:CR19, "&lt;"&amp;CW19) = 3),
        3,
        IF(
            AND(CY19="Over", COUNTIF(CP19:CR19, "&gt;"&amp;CW19) = 2),
            2,
            IF(
                AND(CY19="Under", COUNTIF(CP19:CR19, "&lt;"&amp;CW19) = 2),
                2,
                IF(
                    AND(CY19="Over", OR(CP19&gt;CW19, CQ19&gt;CW19, CR19&gt;CW19)),
                    1,
                    IF(
                        AND(CY19="Under", OR(CP19&lt;CW19, CQ19&lt;CW19, CR19&lt;CW19)),
                        1,
                        0
                    )
                )
            )
        )
    )
)</f>
        <v>3</v>
      </c>
      <c r="DC19" s="9">
        <f>IF(OR(CX19&gt;2,CX19&lt;-2),5,
IF(OR(AND(CX19&lt;=2,CX19&gt;1.5),AND(CX19&gt;=-2,CX19&lt;-1.5)),4,
IF(OR(AND(CX19&lt;=1.5,CX19&gt;1),AND(CX19&gt;=-1.5,CX19&lt;-1)),3,
IF(OR(AND(CX19&lt;=1,CX19&gt;0.5),AND(CX19&gt;=1,CX19&lt;-0.5)),2,
IF(OR(CX19&lt;=0.5,CX19&gt;=-0.5),1,"")
)
)
))</f>
        <v>1</v>
      </c>
      <c r="DD19" s="9">
        <f>IF(AND(CY19="Over", CZ19&gt;CW19), 1, IF(AND(CY19="Under", CZ19&lt;=CW19), 1, 0))</f>
        <v>1</v>
      </c>
      <c r="DE19" s="9">
        <f>IF(AND(CY19="Over", DA19&gt;0.5), 1, IF(AND(CY19="Under", DA19&lt;=0.5), 1, 0))</f>
        <v>1</v>
      </c>
      <c r="DF19" s="9">
        <f>SUM(DB19:DE19)</f>
        <v>6</v>
      </c>
    </row>
    <row r="20" spans="1:111" x14ac:dyDescent="0.3">
      <c r="A20" s="8" t="s">
        <v>251</v>
      </c>
      <c r="B20" s="8" t="s">
        <v>225</v>
      </c>
      <c r="C20" s="8" t="s">
        <v>252</v>
      </c>
      <c r="D20" s="8">
        <v>0.56943186346762176</v>
      </c>
      <c r="E20" s="8">
        <v>0.71</v>
      </c>
      <c r="F20" s="8">
        <v>0.50798305637015295</v>
      </c>
      <c r="G20" s="8">
        <v>0.5</v>
      </c>
      <c r="H20" s="8" t="s">
        <v>58</v>
      </c>
      <c r="I20" s="8">
        <v>0.5</v>
      </c>
      <c r="J20" s="8">
        <v>0.5</v>
      </c>
      <c r="K20" s="9">
        <f>IF(D20&gt;MIN(G20:J20),MIN(G20:J20),MAX(G20:J20))</f>
        <v>0.5</v>
      </c>
      <c r="L20" s="9">
        <f>D20-K20</f>
        <v>6.9431863467621757E-2</v>
      </c>
      <c r="M20" s="9" t="str">
        <f>IF(L20 &lt; 0, "Under", "Over")</f>
        <v>Over</v>
      </c>
      <c r="N20" s="8">
        <v>0.4</v>
      </c>
      <c r="O20" s="8">
        <v>0.3</v>
      </c>
      <c r="P20" s="9">
        <f>IF(
    AND(M20="Over", COUNTIF(D20:F20, "&gt;"&amp;K20) = 3),
    3,
    IF(
        AND(M20="Under", COUNTIF(D20:F20, "&lt;"&amp;K20) = 3),
        3,
        IF(
            AND(M20="Over", COUNTIF(D20:F20, "&gt;"&amp;K20) = 2),
            2,
            IF(
                AND(M20="Under", COUNTIF(D20:F20, "&lt;"&amp;K20) = 2),
                2,
                IF(
                    AND(M20="Over", OR(D20&gt;K20, E20&gt;K20, F20&gt;K20)),
                    1,
                    IF(
                        AND(M20="Under", OR(D20&lt;K20, E20&lt;K20, F20&lt;K20)),
                        1,
                        0
                    )
                )
            )
        )
    )
)</f>
        <v>3</v>
      </c>
      <c r="Q20" s="9">
        <f>IF(OR(L20 &gt; 0.5, L20 &lt; -0.5), 5,
    IF(OR(AND(L20 &lt;= 0.5, L20 &gt; 0.25), AND(L20 &gt;= -0.5, L20 &lt; -0.25)), 4,
        IF(OR(AND(L20 &lt;= 0.25, L20 &gt; 0.15), AND(L20 &gt;= -0.25, L20 &lt; -0.15)), 3,
            IF(OR(AND(L20 &lt;= 0.15, L20 &gt; 0.05), AND(L20 &gt;= -0.15, L20 &lt; -0.05)), 2,
                IF(OR(L20 &lt;= 0.05, L20 &gt;= -0.05), 1, "")
            )
        )
    )
)</f>
        <v>2</v>
      </c>
      <c r="R20" s="9">
        <f>IF(AND(M20="Over", N20&gt;K20), 1, IF(AND(M20="Under", N20&lt;=K20), 1, 0))</f>
        <v>0</v>
      </c>
      <c r="S20" s="9">
        <f>IF(AND(M20="Over", O20&gt;0.5), 1, IF(AND(M20="Under", O20&lt;=0.5), 1, 0))</f>
        <v>0</v>
      </c>
      <c r="T20" s="9">
        <f>SUM(P20:S20)</f>
        <v>5</v>
      </c>
      <c r="U20" s="9"/>
      <c r="V20" s="8">
        <v>0.72041939221195628</v>
      </c>
      <c r="W20" s="8">
        <v>1.0052407468064199</v>
      </c>
      <c r="X20" s="8">
        <v>0.55576723311453402</v>
      </c>
      <c r="Y20" s="8">
        <v>0.5</v>
      </c>
      <c r="Z20" s="8">
        <v>-250</v>
      </c>
      <c r="AA20" s="8">
        <v>210</v>
      </c>
      <c r="AB20" s="8">
        <v>0.2</v>
      </c>
      <c r="AC20" s="9">
        <f>Y20</f>
        <v>0.5</v>
      </c>
      <c r="AD20" s="9">
        <f>V20-AC20</f>
        <v>0.22041939221195628</v>
      </c>
      <c r="AE20" s="9" t="str">
        <f>IF(AD20 &lt; 0, "Under", "Over")</f>
        <v>Over</v>
      </c>
      <c r="AF20" s="8">
        <v>0.8</v>
      </c>
      <c r="AG20" s="8">
        <v>0.5</v>
      </c>
      <c r="AH20" s="9">
        <f>IF(
    AND(AE20="Over", COUNTIF(V20:X20, "&gt;"&amp;AC20) = 3),
    3,
    IF(
        AND(AE20="Under", COUNTIF(V20:X20, "&lt;"&amp;AC20) = 3),
        3,
        IF(
            AND(AE20="Over", COUNTIF(V20:X20, "&gt;"&amp;AC20) = 2),
            2,
            IF(
                AND(AE20="Under", COUNTIF(V20:X20, "&lt;"&amp;AC20) = 2),
                2,
                IF(
                    AND(AE20="Over", OR(V20&gt;AC20, W20&gt;AC20, X20&gt;AC20)),
                    1,
                    IF(
                        AND(AE20="Under", OR(V20&lt;AC20, W20&lt;AC20, X20&lt;AC20)),
                        1,
                        0
                    )
                )
            )
        )
    )
)</f>
        <v>3</v>
      </c>
      <c r="AI20" s="9">
        <f>IF(OR(AD20&gt;0.75,AD20&lt;-0.75),5,
IF(OR(AND(AD20&lt;=0.75,AD20&gt;0.5),AND(AD20&gt;=-0.75,AD20&lt;-0.5)),4,
IF(OR(AND(AD20&lt;=0.5,AD20&gt;0.25),AND(AD20&gt;=-0.5,AD20&lt;-0.25)),3,
IF(OR(AND(AD20&lt;=0.25,AD20&gt;0.1),AND(AD20&gt;=-0.25,AD20&lt;-0.1)),2,
IF(OR(AD20&lt;=0.1,AD20&gt;=-0.1),1,"")
)
)
))</f>
        <v>2</v>
      </c>
      <c r="AJ20" s="9">
        <f>IF(AND(AE20="Over", AF20&gt;AC20), 1, IF(AND(AE20="Under", AF20&lt;=AC20), 1, 0))</f>
        <v>1</v>
      </c>
      <c r="AK20" s="9">
        <f>IF(AND(AE20="Over", AG20&gt;0.5), 1, IF(AND(AE20="Under", AG20&lt;=0.5), 1, 0))</f>
        <v>0</v>
      </c>
      <c r="AL20" s="9">
        <f>SUM(AH20:AK20)</f>
        <v>6</v>
      </c>
      <c r="AM20" s="9"/>
      <c r="AN20" s="8">
        <v>0.14925620113166771</v>
      </c>
      <c r="AO20" s="8">
        <v>0.30286988604749798</v>
      </c>
      <c r="AP20" s="8">
        <v>-1.6471395662002601E-5</v>
      </c>
      <c r="AQ20" s="8" t="s">
        <v>58</v>
      </c>
      <c r="AR20" s="8">
        <v>0.5</v>
      </c>
      <c r="AS20" s="8">
        <v>480</v>
      </c>
      <c r="AT20" s="8" t="s">
        <v>58</v>
      </c>
      <c r="AU20" s="9">
        <f>AR20</f>
        <v>0.5</v>
      </c>
      <c r="AV20" s="9">
        <f>AN20-AU20</f>
        <v>-0.35074379886833229</v>
      </c>
      <c r="AW20" s="9" t="str">
        <f>IF(AV20 &lt; 0, "Under", "Over")</f>
        <v>Under</v>
      </c>
      <c r="AX20" s="8">
        <v>0.4</v>
      </c>
      <c r="AY20" s="8">
        <v>0.3</v>
      </c>
      <c r="AZ20" s="9">
        <f>IF(
    AND(AW20="Over", COUNTIF(AN20:AP20, "&gt;"&amp;AU20) = 3),
    3,
    IF(
        AND(AW20="Under", COUNTIF(AN20:AP20, "&lt;"&amp;AU20) = 3),
        3,
        IF(
            AND(AW20="Over", COUNTIF(AN20:AP20, "&gt;"&amp;AU20) = 2),
            2,
            IF(
                AND(AW20="Under", COUNTIF(AN20:AP20, "&lt;"&amp;AU20) = 2),
                2,
                IF(
                    AND(AW20="Over", OR(AN20&gt;AU20, AO20&gt;AU20, AP20&gt;AU20)),
                    1,
                    IF(
                        AND(AW20="Under", OR(AN20&lt;AU20, AO20&lt;AU20, AP20&lt;AU20)),
                        1,
                        0
                    )
                )
            )
        )
    )
)</f>
        <v>3</v>
      </c>
      <c r="BA20" s="9">
        <f>IF(OR(AV20&gt;0.1),5,
IF(OR(AND(AV20&lt;=0.1,AV20&gt;0.08)),4,
IF(OR(AND(AV20&lt;=0.08,AV20&gt;0.06)),3,
IF(OR(AND(AV20&lt;=0.06,AV20&gt;0.03)),2,
IF(OR(AV20&lt;=0.03),1,"")
)
)
))</f>
        <v>1</v>
      </c>
      <c r="BB20" s="9">
        <f>IF(AND(AW20="Over", AX20&gt;AU20), 1, IF(AND(AW20="Under", AX20&lt;=AU20), 0, 0))</f>
        <v>0</v>
      </c>
      <c r="BC20" s="9">
        <f>IF(AND(AW20="Over", AY20&gt;=0.5), 1, IF(AND(AW20="Under", AY20&lt;0.5), 0, 0))</f>
        <v>0</v>
      </c>
      <c r="BD20" s="9">
        <f>SUM(AZ20:BC20)</f>
        <v>4</v>
      </c>
      <c r="BE20" s="9"/>
      <c r="BF20" s="1">
        <v>0.8824755032215591</v>
      </c>
      <c r="BG20" s="1">
        <v>1.3872808495175899</v>
      </c>
      <c r="BH20" s="1">
        <v>0.55659616395160405</v>
      </c>
      <c r="BI20" s="1" t="s">
        <v>58</v>
      </c>
      <c r="BJ20" s="1">
        <v>0.5</v>
      </c>
      <c r="BK20" s="1">
        <v>185</v>
      </c>
      <c r="BL20" s="1" t="s">
        <v>58</v>
      </c>
      <c r="BM20" s="2">
        <f>BJ20</f>
        <v>0.5</v>
      </c>
      <c r="BN20" s="2">
        <f>BF20-BM20</f>
        <v>0.3824755032215591</v>
      </c>
      <c r="BO20" s="2" t="str">
        <f>IF(BN20 &lt; 0, "Under", "Over")</f>
        <v>Over</v>
      </c>
      <c r="BP20" s="1">
        <v>1.3</v>
      </c>
      <c r="BQ20" s="1">
        <v>0.6</v>
      </c>
      <c r="BR20" s="2">
        <f>IF(
    AND(BO20="Over", COUNTIF(BF20:BH20, "&gt;"&amp;BM20) = 3),
    3,
    IF(
        AND(BO20="Under", COUNTIF(BF20:BH20, "&lt;"&amp;BM20) = 3),
        3,
        IF(
            AND(BO20="Over", COUNTIF(BF20:BH20, "&gt;"&amp;BM20) = 2),
            2,
            IF(
                AND(BO20="Under", COUNTIF(BF20:BH20, "&lt;"&amp;BM20) = 2),
                2,
                IF(
                    AND(BO20="Over", OR(BF20&gt;BM20, BG20&gt;BM20, BH20&gt;BM20)),
                    1,
                    IF(
                        AND(BO20="Under", OR(BF20&lt;BM20, BG20&lt;BM20, BH20&lt;BM20)),
                        1,
                        0
                    )
                )
            )
        )
    )
)</f>
        <v>3</v>
      </c>
      <c r="BS20" s="2">
        <f>IF(OR(BN20&gt;0.5),5,
IF(OR(AND(BN20&lt;=0.5,BN20&gt;0.25)),4,
IF(OR(AND(BN20&lt;=0.25,BN20&gt;0.15)),3,
IF(OR(AND(BN20&lt;=0.15,BN20&gt;0.075)),2,
IF(OR(BN20&lt;=0.075),1,"")
)
)
))</f>
        <v>4</v>
      </c>
      <c r="BT20" s="2">
        <f>IF(AND(BO20="Over", BP20&gt;BM20), 1, IF(AND(BO20="Under", BP20&lt;=BM20), 1, 0))</f>
        <v>1</v>
      </c>
      <c r="BU20" s="2">
        <f>IF(AND(BO20="Over", BQ20&gt;0.5), 1, IF(AND(BO20="Under", BQ20&lt;=0.5), 1, 0))</f>
        <v>1</v>
      </c>
      <c r="BV20" s="2">
        <f>SUM(BR20:BU20)</f>
        <v>9</v>
      </c>
      <c r="BW20" s="9"/>
      <c r="BX20" s="8">
        <v>0.16202419609764029</v>
      </c>
      <c r="BY20" s="8">
        <v>0.66922120961060405</v>
      </c>
      <c r="BZ20" s="8">
        <v>0</v>
      </c>
      <c r="CA20" s="8" t="s">
        <v>58</v>
      </c>
      <c r="CB20" s="8">
        <v>0.5</v>
      </c>
      <c r="CC20" s="8" t="s">
        <v>58</v>
      </c>
      <c r="CD20" s="8" t="s">
        <v>58</v>
      </c>
      <c r="CE20" s="9">
        <f>CB20</f>
        <v>0.5</v>
      </c>
      <c r="CF20" s="9">
        <f>BX20-CE20</f>
        <v>-0.33797580390235971</v>
      </c>
      <c r="CG20" s="9" t="str">
        <f>IF(CF20 &lt; 0, "Under", "Over")</f>
        <v>Under</v>
      </c>
      <c r="CH20" s="8">
        <v>0</v>
      </c>
      <c r="CI20" s="8">
        <v>0</v>
      </c>
      <c r="CJ20" s="9">
        <f>IF(
    AND(CG20="Over", COUNTIF(BX20:BZ20, "&gt;"&amp;CE20) = 3),
    3,
    IF(
        AND(CG20="Under", COUNTIF(BX20:BZ20, "&lt;"&amp;CE20) = 3),
        3,
        IF(
            AND(CG20="Over", COUNTIF(BX20:BZ20, "&gt;"&amp;CE20) = 2),
            2,
            IF(
                AND(CG20="Under", COUNTIF(BX20:BZ20, "&lt;"&amp;CE20) = 2),
                2,
                IF(
                    AND(CG20="Over", OR(BX20&gt;CE20, BY20&gt;CE20, BZ20&gt;CE20)),
                    1,
                    IF(
                        AND(CG20="Under", OR(BX20&lt;CE20, BY20&lt;CE20, BZ20&lt;CE20)),
                        1,
                        0
                    )
                )
            )
        )
    )
)</f>
        <v>2</v>
      </c>
      <c r="CK20" s="9">
        <f>IF(OR(CF20&gt;0.25),5,
IF(OR(AND(CF20&lt;=0.25,CF20&gt;0.15)),4,
IF(OR(AND(CF20&lt;=0.15,CF20&gt;0.1)),3,
IF(OR(AND(CF20&lt;=0.1,CF20&gt;0.05)),2,
IF(OR(CF20&lt;=0.05),1,"")
)
)
))</f>
        <v>1</v>
      </c>
      <c r="CL20" s="9">
        <f>IF(AND(CG20="Over", CH20&gt;CE20), 1, IF(AND(CG20="Under", CH20&lt;=CE20), 1, 0))</f>
        <v>1</v>
      </c>
      <c r="CM20" s="9">
        <f>IF(AND(CG20="Over", CI20&gt;0.5), 1, IF(AND(CG20="Under", CI20&lt;=0.5), 1, 0))</f>
        <v>1</v>
      </c>
      <c r="CN20" s="9">
        <f>SUM(CJ20:CM20)</f>
        <v>5</v>
      </c>
      <c r="CO20" s="9"/>
      <c r="CP20" s="8">
        <v>1.810965711307543</v>
      </c>
      <c r="CQ20" s="8">
        <v>1.9371820036579299</v>
      </c>
      <c r="CR20" s="8">
        <v>1.6600432777660901</v>
      </c>
      <c r="CS20" s="8">
        <v>1.5</v>
      </c>
      <c r="CT20" s="8" t="s">
        <v>58</v>
      </c>
      <c r="CU20" s="8">
        <v>1.5</v>
      </c>
      <c r="CV20" s="8">
        <v>1.5</v>
      </c>
      <c r="CW20" s="9">
        <f>IF(CP20&gt;MIN(CS20:CV20),MIN(CS20:CV20),MAX(CS20:CV20))</f>
        <v>1.5</v>
      </c>
      <c r="CX20" s="9">
        <f>CQ20-CW20</f>
        <v>0.43718200365792992</v>
      </c>
      <c r="CY20" s="9" t="str">
        <f>IF(CX20 &lt; 0, "Under", "Over")</f>
        <v>Over</v>
      </c>
      <c r="CZ20" s="8">
        <v>2.1</v>
      </c>
      <c r="DA20" s="8">
        <v>0.4</v>
      </c>
      <c r="DB20" s="9">
        <f>IF(
    AND(CY20="Over", COUNTIF(CP20:CR20, "&gt;"&amp;CW20) = 3),
    3,
    IF(
        AND(CY20="Under", COUNTIF(CP20:CR20, "&lt;"&amp;CW20) = 3),
        3,
        IF(
            AND(CY20="Over", COUNTIF(CP20:CR20, "&gt;"&amp;CW20) = 2),
            2,
            IF(
                AND(CY20="Under", COUNTIF(CP20:CR20, "&lt;"&amp;CW20) = 2),
                2,
                IF(
                    AND(CY20="Over", OR(CP20&gt;CW20, CQ20&gt;CW20, CR20&gt;CW20)),
                    1,
                    IF(
                        AND(CY20="Under", OR(CP20&lt;CW20, CQ20&lt;CW20, CR20&lt;CW20)),
                        1,
                        0
                    )
                )
            )
        )
    )
)</f>
        <v>3</v>
      </c>
      <c r="DC20" s="9">
        <f>IF(OR(CX20&gt;2,CX20&lt;-2),5,
IF(OR(AND(CX20&lt;=2,CX20&gt;1.5),AND(CX20&gt;=-2,CX20&lt;-1.5)),4,
IF(OR(AND(CX20&lt;=1.5,CX20&gt;1),AND(CX20&gt;=-1.5,CX20&lt;-1)),3,
IF(OR(AND(CX20&lt;=1,CX20&gt;0.5),AND(CX20&gt;=1,CX20&lt;-0.5)),2,
IF(OR(CX20&lt;=0.5,CX20&gt;=-0.5),1,"")
)
)
))</f>
        <v>1</v>
      </c>
      <c r="DD20" s="9">
        <f>IF(AND(CY20="Over", CZ20&gt;CW20), 1, IF(AND(CY20="Under", CZ20&lt;=CW20), 1, 0))</f>
        <v>1</v>
      </c>
      <c r="DE20" s="9">
        <f>IF(AND(CY20="Over", DA20&gt;0.5), 1, IF(AND(CY20="Under", DA20&lt;=0.5), 1, 0))</f>
        <v>0</v>
      </c>
      <c r="DF20" s="9">
        <f>SUM(DB20:DE20)</f>
        <v>5</v>
      </c>
      <c r="DG20" s="9"/>
    </row>
    <row r="21" spans="1:111" x14ac:dyDescent="0.3">
      <c r="A21" s="8" t="s">
        <v>253</v>
      </c>
      <c r="B21" s="8" t="s">
        <v>225</v>
      </c>
      <c r="C21" s="8" t="s">
        <v>252</v>
      </c>
      <c r="D21" s="1">
        <v>0.75152978610354648</v>
      </c>
      <c r="E21" s="1">
        <v>0.91997354159621403</v>
      </c>
      <c r="F21" s="1">
        <v>0.36732251010647499</v>
      </c>
      <c r="G21" s="1">
        <v>0.5</v>
      </c>
      <c r="H21" s="1" t="s">
        <v>58</v>
      </c>
      <c r="I21" s="1">
        <v>0.5</v>
      </c>
      <c r="J21" s="1">
        <v>0.5</v>
      </c>
      <c r="K21" s="2">
        <f>IF(D21&gt;MIN(G21:J21),MIN(G21:J21),MAX(G21:J21))</f>
        <v>0.5</v>
      </c>
      <c r="L21" s="2">
        <f>D21-K21</f>
        <v>0.25152978610354648</v>
      </c>
      <c r="M21" s="2" t="str">
        <f>IF(L21 &lt; 0, "Under", "Over")</f>
        <v>Over</v>
      </c>
      <c r="N21" s="1">
        <v>0.7</v>
      </c>
      <c r="O21" s="1">
        <v>0.6</v>
      </c>
      <c r="P21" s="2">
        <f>IF(
    AND(M21="Over", COUNTIF(D21:F21, "&gt;"&amp;K21) = 3),
    3,
    IF(
        AND(M21="Under", COUNTIF(D21:F21, "&lt;"&amp;K21) = 3),
        3,
        IF(
            AND(M21="Over", COUNTIF(D21:F21, "&gt;"&amp;K21) = 2),
            2,
            IF(
                AND(M21="Under", COUNTIF(D21:F21, "&lt;"&amp;K21) = 2),
                2,
                IF(
                    AND(M21="Over", OR(D21&gt;K21, E21&gt;K21, F21&gt;K21)),
                    1,
                    IF(
                        AND(M21="Under", OR(D21&lt;K21, E21&lt;K21, F21&lt;K21)),
                        1,
                        0
                    )
                )
            )
        )
    )
)</f>
        <v>2</v>
      </c>
      <c r="Q21" s="2">
        <f>IF(OR(L21 &gt; 0.5, L21 &lt; -0.5), 5,
    IF(OR(AND(L21 &lt;= 0.5, L21 &gt; 0.25), AND(L21 &gt;= -0.5, L21 &lt; -0.25)), 4,
        IF(OR(AND(L21 &lt;= 0.25, L21 &gt; 0.15), AND(L21 &gt;= -0.25, L21 &lt; -0.15)), 3,
            IF(OR(AND(L21 &lt;= 0.15, L21 &gt; 0.05), AND(L21 &gt;= -0.15, L21 &lt; -0.05)), 2,
                IF(OR(L21 &lt;= 0.05, L21 &gt;= -0.05), 1, "")
            )
        )
    )
)</f>
        <v>4</v>
      </c>
      <c r="R21" s="2">
        <f>IF(AND(M21="Over", N21&gt;K21), 1, IF(AND(M21="Under", N21&lt;=K21), 1, 0))</f>
        <v>1</v>
      </c>
      <c r="S21" s="2">
        <f>IF(AND(M21="Over", O21&gt;0.5), 1, IF(AND(M21="Under", O21&lt;=0.5), 1, 0))</f>
        <v>1</v>
      </c>
      <c r="T21" s="2">
        <f>SUM(P21:S21)</f>
        <v>8</v>
      </c>
      <c r="U21" s="9"/>
      <c r="V21" s="1">
        <v>1.0506445324534319</v>
      </c>
      <c r="W21" s="1">
        <v>1.11621521197407</v>
      </c>
      <c r="X21" s="1">
        <v>1.0000418854211</v>
      </c>
      <c r="Y21" s="1">
        <v>0.5</v>
      </c>
      <c r="Z21" s="1">
        <v>-195</v>
      </c>
      <c r="AA21" s="1">
        <v>280</v>
      </c>
      <c r="AB21" s="1">
        <v>0.3</v>
      </c>
      <c r="AC21" s="2">
        <f>Y21</f>
        <v>0.5</v>
      </c>
      <c r="AD21" s="2">
        <f>V21-AC21</f>
        <v>0.55064453245343192</v>
      </c>
      <c r="AE21" s="2" t="str">
        <f>IF(AD21 &lt; 0, "Under", "Over")</f>
        <v>Over</v>
      </c>
      <c r="AF21" s="1">
        <v>1.1000000000000001</v>
      </c>
      <c r="AG21" s="1">
        <v>0.8</v>
      </c>
      <c r="AH21" s="2">
        <f>IF(
    AND(AE21="Over", COUNTIF(V21:X21, "&gt;"&amp;AC21) = 3),
    3,
    IF(
        AND(AE21="Under", COUNTIF(V21:X21, "&lt;"&amp;AC21) = 3),
        3,
        IF(
            AND(AE21="Over", COUNTIF(V21:X21, "&gt;"&amp;AC21) = 2),
            2,
            IF(
                AND(AE21="Under", COUNTIF(V21:X21, "&lt;"&amp;AC21) = 2),
                2,
                IF(
                    AND(AE21="Over", OR(V21&gt;AC21, W21&gt;AC21, X21&gt;AC21)),
                    1,
                    IF(
                        AND(AE21="Under", OR(V21&lt;AC21, W21&lt;AC21, X21&lt;AC21)),
                        1,
                        0
                    )
                )
            )
        )
    )
)</f>
        <v>3</v>
      </c>
      <c r="AI21" s="2">
        <f>IF(OR(AD21&gt;0.75,AD21&lt;-0.75),5,
IF(OR(AND(AD21&lt;=0.75,AD21&gt;0.5),AND(AD21&gt;=-0.75,AD21&lt;-0.5)),4,
IF(OR(AND(AD21&lt;=0.5,AD21&gt;0.25),AND(AD21&gt;=-0.5,AD21&lt;-0.25)),3,
IF(OR(AND(AD21&lt;=0.25,AD21&gt;0.1),AND(AD21&gt;=-0.25,AD21&lt;-0.1)),2,
IF(OR(AD21&lt;=0.1,AD21&gt;=-0.1),1,"")
)
)
))</f>
        <v>4</v>
      </c>
      <c r="AJ21" s="2">
        <f>IF(AND(AE21="Over", AF21&gt;AC21), 1, IF(AND(AE21="Under", AF21&lt;=AC21), 1, 0))</f>
        <v>1</v>
      </c>
      <c r="AK21" s="2">
        <f>IF(AND(AE21="Over", AG21&gt;0.5), 1, IF(AND(AE21="Under", AG21&lt;=0.5), 1, 0))</f>
        <v>1</v>
      </c>
      <c r="AL21" s="2">
        <f>SUM(AH21:AK21)</f>
        <v>9</v>
      </c>
      <c r="AM21" s="9"/>
      <c r="AN21" s="1">
        <v>0.69620443634899865</v>
      </c>
      <c r="AO21" s="1">
        <v>1</v>
      </c>
      <c r="AP21" s="1">
        <v>0.47520783337054001</v>
      </c>
      <c r="AQ21" s="1" t="s">
        <v>58</v>
      </c>
      <c r="AR21" s="1">
        <v>0.5</v>
      </c>
      <c r="AS21" s="1">
        <v>340</v>
      </c>
      <c r="AT21" s="1" t="s">
        <v>58</v>
      </c>
      <c r="AU21" s="2">
        <f>AR21</f>
        <v>0.5</v>
      </c>
      <c r="AV21" s="2">
        <f>AN21-AU21</f>
        <v>0.19620443634899865</v>
      </c>
      <c r="AW21" s="2" t="str">
        <f>IF(AV21 &lt; 0, "Under", "Over")</f>
        <v>Over</v>
      </c>
      <c r="AX21" s="1">
        <v>0.5</v>
      </c>
      <c r="AY21" s="1">
        <v>0.4</v>
      </c>
      <c r="AZ21" s="2">
        <f>IF(
    AND(AW21="Over", COUNTIF(AN21:AP21, "&gt;"&amp;AU21) = 3),
    3,
    IF(
        AND(AW21="Under", COUNTIF(AN21:AP21, "&lt;"&amp;AU21) = 3),
        3,
        IF(
            AND(AW21="Over", COUNTIF(AN21:AP21, "&gt;"&amp;AU21) = 2),
            2,
            IF(
                AND(AW21="Under", COUNTIF(AN21:AP21, "&lt;"&amp;AU21) = 2),
                2,
                IF(
                    AND(AW21="Over", OR(AN21&gt;AU21, AO21&gt;AU21, AP21&gt;AU21)),
                    1,
                    IF(
                        AND(AW21="Under", OR(AN21&lt;AU21, AO21&lt;AU21, AP21&lt;AU21)),
                        1,
                        0
                    )
                )
            )
        )
    )
)</f>
        <v>2</v>
      </c>
      <c r="BA21" s="2">
        <f>IF(OR(AV21&gt;0.1),5,
IF(OR(AND(AV21&lt;=0.1,AV21&gt;0.08)),4,
IF(OR(AND(AV21&lt;=0.08,AV21&gt;0.06)),3,
IF(OR(AND(AV21&lt;=0.06,AV21&gt;0.03)),2,
IF(OR(AV21&lt;=0.03),1,"")
)
)
))</f>
        <v>5</v>
      </c>
      <c r="BB21" s="2">
        <f>IF(AND(AW21="Over", AX21&gt;AU21), 1, IF(AND(AW21="Under", AX21&lt;=AU21), 0, 0))</f>
        <v>0</v>
      </c>
      <c r="BC21" s="2">
        <f>IF(AND(AW21="Over", AY21&gt;=0.5), 1, IF(AND(AW21="Under", AY21&lt;0.5), 0, 0))</f>
        <v>0</v>
      </c>
      <c r="BD21" s="2">
        <f>SUM(AZ21:BC21)</f>
        <v>7</v>
      </c>
      <c r="BE21" s="9"/>
      <c r="BF21" s="1">
        <v>1.4311734008732331</v>
      </c>
      <c r="BG21" s="1">
        <v>1.87332611622624</v>
      </c>
      <c r="BH21" s="1">
        <v>1.0859500451308299</v>
      </c>
      <c r="BI21" s="1" t="s">
        <v>58</v>
      </c>
      <c r="BJ21" s="1">
        <v>0.5</v>
      </c>
      <c r="BK21" s="1">
        <v>135</v>
      </c>
      <c r="BL21" s="1" t="s">
        <v>58</v>
      </c>
      <c r="BM21" s="2">
        <f>BJ21</f>
        <v>0.5</v>
      </c>
      <c r="BN21" s="2">
        <f>BF21-BM21</f>
        <v>0.93117340087323308</v>
      </c>
      <c r="BO21" s="2" t="str">
        <f>IF(BN21 &lt; 0, "Under", "Over")</f>
        <v>Over</v>
      </c>
      <c r="BP21" s="1">
        <v>0.8</v>
      </c>
      <c r="BQ21" s="1">
        <v>0.5</v>
      </c>
      <c r="BR21" s="2">
        <f>IF(
    AND(BO21="Over", COUNTIF(BF21:BH21, "&gt;"&amp;BM21) = 3),
    3,
    IF(
        AND(BO21="Under", COUNTIF(BF21:BH21, "&lt;"&amp;BM21) = 3),
        3,
        IF(
            AND(BO21="Over", COUNTIF(BF21:BH21, "&gt;"&amp;BM21) = 2),
            2,
            IF(
                AND(BO21="Under", COUNTIF(BF21:BH21, "&lt;"&amp;BM21) = 2),
                2,
                IF(
                    AND(BO21="Over", OR(BF21&gt;BM21, BG21&gt;BM21, BH21&gt;BM21)),
                    1,
                    IF(
                        AND(BO21="Under", OR(BF21&lt;BM21, BG21&lt;BM21, BH21&lt;BM21)),
                        1,
                        0
                    )
                )
            )
        )
    )
)</f>
        <v>3</v>
      </c>
      <c r="BS21" s="2">
        <f>IF(OR(BN21&gt;0.5),5,
IF(OR(AND(BN21&lt;=0.5,BN21&gt;0.25)),4,
IF(OR(AND(BN21&lt;=0.25,BN21&gt;0.15)),3,
IF(OR(AND(BN21&lt;=0.15,BN21&gt;0.075)),2,
IF(OR(BN21&lt;=0.075),1,"")
)
)
))</f>
        <v>5</v>
      </c>
      <c r="BT21" s="2">
        <f>IF(AND(BO21="Over", BP21&gt;BM21), 1, IF(AND(BO21="Under", BP21&lt;=BM21), 1, 0))</f>
        <v>1</v>
      </c>
      <c r="BU21" s="2">
        <f>IF(AND(BO21="Over", BQ21&gt;0.5), 1, IF(AND(BO21="Under", BQ21&lt;=0.5), 1, 0))</f>
        <v>0</v>
      </c>
      <c r="BV21" s="2">
        <f>SUM(BR21:BU21)</f>
        <v>9</v>
      </c>
      <c r="BW21" s="9"/>
      <c r="BX21" s="8">
        <v>0.1087867772873146</v>
      </c>
      <c r="BY21" s="8">
        <v>0.41469924040238099</v>
      </c>
      <c r="BZ21" s="8">
        <v>0</v>
      </c>
      <c r="CA21" s="8" t="s">
        <v>58</v>
      </c>
      <c r="CB21" s="8">
        <v>0.5</v>
      </c>
      <c r="CC21" s="8" t="s">
        <v>58</v>
      </c>
      <c r="CD21" s="8" t="s">
        <v>58</v>
      </c>
      <c r="CE21" s="9">
        <f>CB21</f>
        <v>0.5</v>
      </c>
      <c r="CF21" s="9">
        <f>BX21-CE21</f>
        <v>-0.39121322271268538</v>
      </c>
      <c r="CG21" s="9" t="str">
        <f>IF(CF21 &lt; 0, "Under", "Over")</f>
        <v>Under</v>
      </c>
      <c r="CH21" s="8">
        <v>0</v>
      </c>
      <c r="CI21" s="8">
        <v>0</v>
      </c>
      <c r="CJ21" s="9">
        <f>IF(
    AND(CG21="Over", COUNTIF(BX21:BZ21, "&gt;"&amp;CE21) = 3),
    3,
    IF(
        AND(CG21="Under", COUNTIF(BX21:BZ21, "&lt;"&amp;CE21) = 3),
        3,
        IF(
            AND(CG21="Over", COUNTIF(BX21:BZ21, "&gt;"&amp;CE21) = 2),
            2,
            IF(
                AND(CG21="Under", COUNTIF(BX21:BZ21, "&lt;"&amp;CE21) = 2),
                2,
                IF(
                    AND(CG21="Over", OR(BX21&gt;CE21, BY21&gt;CE21, BZ21&gt;CE21)),
                    1,
                    IF(
                        AND(CG21="Under", OR(BX21&lt;CE21, BY21&lt;CE21, BZ21&lt;CE21)),
                        1,
                        0
                    )
                )
            )
        )
    )
)</f>
        <v>3</v>
      </c>
      <c r="CK21" s="9">
        <f>IF(OR(CF21&gt;0.25),5,
IF(OR(AND(CF21&lt;=0.25,CF21&gt;0.15)),4,
IF(OR(AND(CF21&lt;=0.15,CF21&gt;0.1)),3,
IF(OR(AND(CF21&lt;=0.1,CF21&gt;0.05)),2,
IF(OR(CF21&lt;=0.05),1,"")
)
)
))</f>
        <v>1</v>
      </c>
      <c r="CL21" s="9">
        <f>IF(AND(CG21="Over", CH21&gt;CE21), 1, IF(AND(CG21="Under", CH21&lt;=CE21), 1, 0))</f>
        <v>1</v>
      </c>
      <c r="CM21" s="9">
        <f>IF(AND(CG21="Over", CI21&gt;0.5), 1, IF(AND(CG21="Under", CI21&lt;=0.5), 1, 0))</f>
        <v>1</v>
      </c>
      <c r="CN21" s="9">
        <f>SUM(CJ21:CM21)</f>
        <v>6</v>
      </c>
      <c r="CO21" s="9"/>
      <c r="CP21" s="1">
        <v>3.3053177293104832</v>
      </c>
      <c r="CQ21" s="1">
        <v>3.9314031648246099</v>
      </c>
      <c r="CR21" s="1">
        <v>2.63168535728735</v>
      </c>
      <c r="CS21" s="1">
        <v>1.5</v>
      </c>
      <c r="CT21" s="1" t="s">
        <v>58</v>
      </c>
      <c r="CU21" s="1">
        <v>1.5</v>
      </c>
      <c r="CV21" s="1">
        <v>1.5</v>
      </c>
      <c r="CW21" s="2">
        <f>IF(CP21&gt;MIN(CS21:CV21),MIN(CS21:CV21),MAX(CS21:CV21))</f>
        <v>1.5</v>
      </c>
      <c r="CX21" s="2">
        <f>CQ21-CW21</f>
        <v>2.4314031648246099</v>
      </c>
      <c r="CY21" s="2" t="str">
        <f>IF(CX21 &lt; 0, "Under", "Over")</f>
        <v>Over</v>
      </c>
      <c r="CZ21" s="1">
        <v>2.7</v>
      </c>
      <c r="DA21" s="1">
        <v>0.5</v>
      </c>
      <c r="DB21" s="2">
        <f>IF(
    AND(CY21="Over", COUNTIF(CP21:CR21, "&gt;"&amp;CW21) = 3),
    3,
    IF(
        AND(CY21="Under", COUNTIF(CP21:CR21, "&lt;"&amp;CW21) = 3),
        3,
        IF(
            AND(CY21="Over", COUNTIF(CP21:CR21, "&gt;"&amp;CW21) = 2),
            2,
            IF(
                AND(CY21="Under", COUNTIF(CP21:CR21, "&lt;"&amp;CW21) = 2),
                2,
                IF(
                    AND(CY21="Over", OR(CP21&gt;CW21, CQ21&gt;CW21, CR21&gt;CW21)),
                    1,
                    IF(
                        AND(CY21="Under", OR(CP21&lt;CW21, CQ21&lt;CW21, CR21&lt;CW21)),
                        1,
                        0
                    )
                )
            )
        )
    )
)</f>
        <v>3</v>
      </c>
      <c r="DC21" s="2">
        <f>IF(OR(CX21&gt;2,CX21&lt;-2),5,
IF(OR(AND(CX21&lt;=2,CX21&gt;1.5),AND(CX21&gt;=-2,CX21&lt;-1.5)),4,
IF(OR(AND(CX21&lt;=1.5,CX21&gt;1),AND(CX21&gt;=-1.5,CX21&lt;-1)),3,
IF(OR(AND(CX21&lt;=1,CX21&gt;0.5),AND(CX21&gt;=1,CX21&lt;-0.5)),2,
IF(OR(CX21&lt;=0.5,CX21&gt;=-0.5),1,"")
)
)
))</f>
        <v>5</v>
      </c>
      <c r="DD21" s="2">
        <f>IF(AND(CY21="Over", CZ21&gt;CW21), 1, IF(AND(CY21="Under", CZ21&lt;=CW21), 1, 0))</f>
        <v>1</v>
      </c>
      <c r="DE21" s="2">
        <f>IF(AND(CY21="Over", DA21&gt;0.5), 1, IF(AND(CY21="Under", DA21&lt;=0.5), 1, 0))</f>
        <v>0</v>
      </c>
      <c r="DF21" s="2">
        <f>SUM(DB21:DE21)</f>
        <v>9</v>
      </c>
      <c r="DG21" s="9"/>
    </row>
    <row r="22" spans="1:111" x14ac:dyDescent="0.3">
      <c r="A22" s="8" t="s">
        <v>254</v>
      </c>
      <c r="B22" s="8" t="s">
        <v>225</v>
      </c>
      <c r="C22" s="8" t="s">
        <v>252</v>
      </c>
      <c r="D22" s="8">
        <v>0.43328685450698817</v>
      </c>
      <c r="E22" s="8">
        <v>0.59851006498652704</v>
      </c>
      <c r="F22" s="8">
        <v>0.23272137055942199</v>
      </c>
      <c r="G22" s="8">
        <v>0.5</v>
      </c>
      <c r="H22" s="8" t="s">
        <v>58</v>
      </c>
      <c r="I22" s="8">
        <v>0.5</v>
      </c>
      <c r="J22" s="8">
        <v>0.5</v>
      </c>
      <c r="K22" s="9">
        <f>IF(D22&gt;MIN(G22:J22),MIN(G22:J22),MAX(G22:J22))</f>
        <v>0.5</v>
      </c>
      <c r="L22" s="9">
        <f>D22-K22</f>
        <v>-6.6713145493011827E-2</v>
      </c>
      <c r="M22" s="9" t="str">
        <f>IF(L22 &lt; 0, "Under", "Over")</f>
        <v>Under</v>
      </c>
      <c r="N22" s="8">
        <v>0.5</v>
      </c>
      <c r="O22" s="8">
        <v>0.4</v>
      </c>
      <c r="P22" s="9">
        <f>IF(
    AND(M22="Over", COUNTIF(D22:F22, "&gt;"&amp;K22) = 3),
    3,
    IF(
        AND(M22="Under", COUNTIF(D22:F22, "&lt;"&amp;K22) = 3),
        3,
        IF(
            AND(M22="Over", COUNTIF(D22:F22, "&gt;"&amp;K22) = 2),
            2,
            IF(
                AND(M22="Under", COUNTIF(D22:F22, "&lt;"&amp;K22) = 2),
                2,
                IF(
                    AND(M22="Over", OR(D22&gt;K22, E22&gt;K22, F22&gt;K22)),
                    1,
                    IF(
                        AND(M22="Under", OR(D22&lt;K22, E22&lt;K22, F22&lt;K22)),
                        1,
                        0
                    )
                )
            )
        )
    )
)</f>
        <v>2</v>
      </c>
      <c r="Q22" s="9">
        <f>IF(OR(L22 &gt; 0.5, L22 &lt; -0.5), 5,
    IF(OR(AND(L22 &lt;= 0.5, L22 &gt; 0.25), AND(L22 &gt;= -0.5, L22 &lt; -0.25)), 4,
        IF(OR(AND(L22 &lt;= 0.25, L22 &gt; 0.15), AND(L22 &gt;= -0.25, L22 &lt; -0.15)), 3,
            IF(OR(AND(L22 &lt;= 0.15, L22 &gt; 0.05), AND(L22 &gt;= -0.15, L22 &lt; -0.05)), 2,
                IF(OR(L22 &lt;= 0.05, L22 &gt;= -0.05), 1, "")
            )
        )
    )
)</f>
        <v>2</v>
      </c>
      <c r="R22" s="9">
        <f>IF(AND(M22="Over", N22&gt;K22), 1, IF(AND(M22="Under", N22&lt;=K22), 1, 0))</f>
        <v>1</v>
      </c>
      <c r="S22" s="9">
        <f>IF(AND(M22="Over", O22&gt;0.5), 1, IF(AND(M22="Under", O22&lt;=0.5), 1, 0))</f>
        <v>1</v>
      </c>
      <c r="T22" s="9">
        <f>SUM(P22:S22)</f>
        <v>6</v>
      </c>
      <c r="U22" s="9"/>
      <c r="V22" s="8">
        <v>0.98689465923878938</v>
      </c>
      <c r="W22" s="8">
        <v>1.0052407468064199</v>
      </c>
      <c r="X22" s="8">
        <v>0.94126851180420001</v>
      </c>
      <c r="Y22" s="8">
        <v>0.5</v>
      </c>
      <c r="Z22" s="8">
        <v>-200</v>
      </c>
      <c r="AA22" s="8">
        <v>290</v>
      </c>
      <c r="AB22" s="8">
        <v>0.2</v>
      </c>
      <c r="AC22" s="9">
        <f>Y22</f>
        <v>0.5</v>
      </c>
      <c r="AD22" s="9">
        <f>V22-AC22</f>
        <v>0.48689465923878938</v>
      </c>
      <c r="AE22" s="9" t="str">
        <f>IF(AD22 &lt; 0, "Under", "Over")</f>
        <v>Over</v>
      </c>
      <c r="AF22" s="8">
        <v>1</v>
      </c>
      <c r="AG22" s="8">
        <v>0.7</v>
      </c>
      <c r="AH22" s="9">
        <f>IF(
    AND(AE22="Over", COUNTIF(V22:X22, "&gt;"&amp;AC22) = 3),
    3,
    IF(
        AND(AE22="Under", COUNTIF(V22:X22, "&lt;"&amp;AC22) = 3),
        3,
        IF(
            AND(AE22="Over", COUNTIF(V22:X22, "&gt;"&amp;AC22) = 2),
            2,
            IF(
                AND(AE22="Under", COUNTIF(V22:X22, "&lt;"&amp;AC22) = 2),
                2,
                IF(
                    AND(AE22="Over", OR(V22&gt;AC22, W22&gt;AC22, X22&gt;AC22)),
                    1,
                    IF(
                        AND(AE22="Under", OR(V22&lt;AC22, W22&lt;AC22, X22&lt;AC22)),
                        1,
                        0
                    )
                )
            )
        )
    )
)</f>
        <v>3</v>
      </c>
      <c r="AI22" s="9">
        <f>IF(OR(AD22&gt;0.75,AD22&lt;-0.75),5,
IF(OR(AND(AD22&lt;=0.75,AD22&gt;0.5),AND(AD22&gt;=-0.75,AD22&lt;-0.5)),4,
IF(OR(AND(AD22&lt;=0.5,AD22&gt;0.25),AND(AD22&gt;=-0.5,AD22&lt;-0.25)),3,
IF(OR(AND(AD22&lt;=0.25,AD22&gt;0.1),AND(AD22&gt;=-0.25,AD22&lt;-0.1)),2,
IF(OR(AD22&lt;=0.1,AD22&gt;=-0.1),1,"")
)
)
))</f>
        <v>3</v>
      </c>
      <c r="AJ22" s="9">
        <f>IF(AND(AE22="Over", AF22&gt;AC22), 1, IF(AND(AE22="Under", AF22&lt;=AC22), 1, 0))</f>
        <v>1</v>
      </c>
      <c r="AK22" s="9">
        <f>IF(AND(AE22="Over", AG22&gt;0.5), 1, IF(AND(AE22="Under", AG22&lt;=0.5), 1, 0))</f>
        <v>1</v>
      </c>
      <c r="AL22" s="9">
        <f>SUM(AH22:AK22)</f>
        <v>8</v>
      </c>
      <c r="AM22" s="9"/>
      <c r="AN22" s="8">
        <v>0.1435178556628367</v>
      </c>
      <c r="AO22" s="8">
        <v>0.45469659185369898</v>
      </c>
      <c r="AP22" s="8">
        <v>0</v>
      </c>
      <c r="AQ22" s="8" t="s">
        <v>58</v>
      </c>
      <c r="AR22" s="8">
        <v>0.5</v>
      </c>
      <c r="AS22" s="8">
        <v>470</v>
      </c>
      <c r="AT22" s="8" t="s">
        <v>58</v>
      </c>
      <c r="AU22" s="9">
        <f>AR22</f>
        <v>0.5</v>
      </c>
      <c r="AV22" s="9">
        <f>AN22-AU22</f>
        <v>-0.3564821443371633</v>
      </c>
      <c r="AW22" s="9" t="str">
        <f>IF(AV22 &lt; 0, "Under", "Over")</f>
        <v>Under</v>
      </c>
      <c r="AX22" s="8">
        <v>0.2</v>
      </c>
      <c r="AY22" s="8">
        <v>0.1</v>
      </c>
      <c r="AZ22" s="9">
        <f>IF(
    AND(AW22="Over", COUNTIF(AN22:AP22, "&gt;"&amp;AU22) = 3),
    3,
    IF(
        AND(AW22="Under", COUNTIF(AN22:AP22, "&lt;"&amp;AU22) = 3),
        3,
        IF(
            AND(AW22="Over", COUNTIF(AN22:AP22, "&gt;"&amp;AU22) = 2),
            2,
            IF(
                AND(AW22="Under", COUNTIF(AN22:AP22, "&lt;"&amp;AU22) = 2),
                2,
                IF(
                    AND(AW22="Over", OR(AN22&gt;AU22, AO22&gt;AU22, AP22&gt;AU22)),
                    1,
                    IF(
                        AND(AW22="Under", OR(AN22&lt;AU22, AO22&lt;AU22, AP22&lt;AU22)),
                        1,
                        0
                    )
                )
            )
        )
    )
)</f>
        <v>3</v>
      </c>
      <c r="BA22" s="9">
        <f>IF(OR(AV22&gt;0.1),5,
IF(OR(AND(AV22&lt;=0.1,AV22&gt;0.08)),4,
IF(OR(AND(AV22&lt;=0.08,AV22&gt;0.06)),3,
IF(OR(AND(AV22&lt;=0.06,AV22&gt;0.03)),2,
IF(OR(AV22&lt;=0.03),1,"")
)
)
))</f>
        <v>1</v>
      </c>
      <c r="BB22" s="9">
        <f>IF(AND(AW22="Over", AX22&gt;AU22), 1, IF(AND(AW22="Under", AX22&lt;=AU22), 0, 0))</f>
        <v>0</v>
      </c>
      <c r="BC22" s="9">
        <f>IF(AND(AW22="Over", AY22&gt;=0.5), 1, IF(AND(AW22="Under", AY22&lt;0.5), 0, 0))</f>
        <v>0</v>
      </c>
      <c r="BD22" s="9">
        <f>SUM(AZ22:BC22)</f>
        <v>4</v>
      </c>
      <c r="BE22" s="9"/>
      <c r="BF22" s="8">
        <v>0.47854431570636802</v>
      </c>
      <c r="BG22" s="8">
        <v>0.88659476117103198</v>
      </c>
      <c r="BH22" s="8">
        <v>0.2</v>
      </c>
      <c r="BI22" s="8" t="s">
        <v>58</v>
      </c>
      <c r="BJ22" s="8">
        <v>0.5</v>
      </c>
      <c r="BK22" s="8">
        <v>175</v>
      </c>
      <c r="BL22" s="8" t="s">
        <v>58</v>
      </c>
      <c r="BM22" s="9">
        <f>BJ22</f>
        <v>0.5</v>
      </c>
      <c r="BN22" s="9">
        <f>BF22-BM22</f>
        <v>-2.1455684293631982E-2</v>
      </c>
      <c r="BO22" s="9" t="str">
        <f>IF(BN22 &lt; 0, "Under", "Over")</f>
        <v>Under</v>
      </c>
      <c r="BP22" s="8">
        <v>0.4</v>
      </c>
      <c r="BQ22" s="8">
        <v>0.2</v>
      </c>
      <c r="BR22" s="9">
        <f>IF(
    AND(BO22="Over", COUNTIF(BF22:BH22, "&gt;"&amp;BM22) = 3),
    3,
    IF(
        AND(BO22="Under", COUNTIF(BF22:BH22, "&lt;"&amp;BM22) = 3),
        3,
        IF(
            AND(BO22="Over", COUNTIF(BF22:BH22, "&gt;"&amp;BM22) = 2),
            2,
            IF(
                AND(BO22="Under", COUNTIF(BF22:BH22, "&lt;"&amp;BM22) = 2),
                2,
                IF(
                    AND(BO22="Over", OR(BF22&gt;BM22, BG22&gt;BM22, BH22&gt;BM22)),
                    1,
                    IF(
                        AND(BO22="Under", OR(BF22&lt;BM22, BG22&lt;BM22, BH22&lt;BM22)),
                        1,
                        0
                    )
                )
            )
        )
    )
)</f>
        <v>2</v>
      </c>
      <c r="BS22" s="9">
        <f>IF(OR(BN22&gt;0.5),5,
IF(OR(AND(BN22&lt;=0.5,BN22&gt;0.25)),4,
IF(OR(AND(BN22&lt;=0.25,BN22&gt;0.15)),3,
IF(OR(AND(BN22&lt;=0.15,BN22&gt;0.075)),2,
IF(OR(BN22&lt;=0.075),1,"")
)
)
))</f>
        <v>1</v>
      </c>
      <c r="BT22" s="9">
        <f>IF(AND(BO22="Over", BP22&gt;BM22), 1, IF(AND(BO22="Under", BP22&lt;=BM22), 1, 0))</f>
        <v>1</v>
      </c>
      <c r="BU22" s="9">
        <f>IF(AND(BO22="Over", BQ22&gt;0.5), 1, IF(AND(BO22="Under", BQ22&lt;=0.5), 1, 0))</f>
        <v>1</v>
      </c>
      <c r="BV22" s="9">
        <f>SUM(BR22:BU22)</f>
        <v>5</v>
      </c>
      <c r="BW22" s="9"/>
      <c r="BX22" s="8">
        <v>0.13932624209631281</v>
      </c>
      <c r="BY22" s="8">
        <v>0.50555681560444499</v>
      </c>
      <c r="BZ22" s="8">
        <v>0.02</v>
      </c>
      <c r="CA22" s="8" t="s">
        <v>58</v>
      </c>
      <c r="CB22" s="8">
        <v>0.5</v>
      </c>
      <c r="CC22" s="8" t="s">
        <v>58</v>
      </c>
      <c r="CD22" s="8" t="s">
        <v>58</v>
      </c>
      <c r="CE22" s="9">
        <f>CB22</f>
        <v>0.5</v>
      </c>
      <c r="CF22" s="9">
        <f>BX22-CE22</f>
        <v>-0.36067375790368716</v>
      </c>
      <c r="CG22" s="9" t="str">
        <f>IF(CF22 &lt; 0, "Under", "Over")</f>
        <v>Under</v>
      </c>
      <c r="CH22" s="8">
        <v>0</v>
      </c>
      <c r="CI22" s="8">
        <v>0</v>
      </c>
      <c r="CJ22" s="9">
        <f>IF(
    AND(CG22="Over", COUNTIF(BX22:BZ22, "&gt;"&amp;CE22) = 3),
    3,
    IF(
        AND(CG22="Under", COUNTIF(BX22:BZ22, "&lt;"&amp;CE22) = 3),
        3,
        IF(
            AND(CG22="Over", COUNTIF(BX22:BZ22, "&gt;"&amp;CE22) = 2),
            2,
            IF(
                AND(CG22="Under", COUNTIF(BX22:BZ22, "&lt;"&amp;CE22) = 2),
                2,
                IF(
                    AND(CG22="Over", OR(BX22&gt;CE22, BY22&gt;CE22, BZ22&gt;CE22)),
                    1,
                    IF(
                        AND(CG22="Under", OR(BX22&lt;CE22, BY22&lt;CE22, BZ22&lt;CE22)),
                        1,
                        0
                    )
                )
            )
        )
    )
)</f>
        <v>2</v>
      </c>
      <c r="CK22" s="9">
        <f>IF(OR(CF22&gt;0.25),5,
IF(OR(AND(CF22&lt;=0.25,CF22&gt;0.15)),4,
IF(OR(AND(CF22&lt;=0.15,CF22&gt;0.1)),3,
IF(OR(AND(CF22&lt;=0.1,CF22&gt;0.05)),2,
IF(OR(CF22&lt;=0.05),1,"")
)
)
))</f>
        <v>1</v>
      </c>
      <c r="CL22" s="9">
        <f>IF(AND(CG22="Over", CH22&gt;CE22), 1, IF(AND(CG22="Under", CH22&lt;=CE22), 1, 0))</f>
        <v>1</v>
      </c>
      <c r="CM22" s="9">
        <f>IF(AND(CG22="Over", CI22&gt;0.5), 1, IF(AND(CG22="Under", CI22&lt;=0.5), 1, 0))</f>
        <v>1</v>
      </c>
      <c r="CN22" s="9">
        <f>SUM(CJ22:CM22)</f>
        <v>5</v>
      </c>
      <c r="CO22" s="9"/>
      <c r="CP22" s="8">
        <v>2.0083593727905531</v>
      </c>
      <c r="CQ22" s="8">
        <v>2.3417329796640098</v>
      </c>
      <c r="CR22" s="8">
        <v>1.8074832346064</v>
      </c>
      <c r="CS22" s="8">
        <v>1.5</v>
      </c>
      <c r="CT22" s="8" t="s">
        <v>58</v>
      </c>
      <c r="CU22" s="8">
        <v>1.5</v>
      </c>
      <c r="CV22" s="8">
        <v>1.5</v>
      </c>
      <c r="CW22" s="9">
        <f>IF(CP22&gt;MIN(CS22:CV22),MIN(CS22:CV22),MAX(CS22:CV22))</f>
        <v>1.5</v>
      </c>
      <c r="CX22" s="9">
        <f>CQ22-CW22</f>
        <v>0.84173297966400984</v>
      </c>
      <c r="CY22" s="9" t="str">
        <f>IF(CX22 &lt; 0, "Under", "Over")</f>
        <v>Over</v>
      </c>
      <c r="CZ22" s="8">
        <v>1.9</v>
      </c>
      <c r="DA22" s="8">
        <v>0.5</v>
      </c>
      <c r="DB22" s="9">
        <f>IF(
    AND(CY22="Over", COUNTIF(CP22:CR22, "&gt;"&amp;CW22) = 3),
    3,
    IF(
        AND(CY22="Under", COUNTIF(CP22:CR22, "&lt;"&amp;CW22) = 3),
        3,
        IF(
            AND(CY22="Over", COUNTIF(CP22:CR22, "&gt;"&amp;CW22) = 2),
            2,
            IF(
                AND(CY22="Under", COUNTIF(CP22:CR22, "&lt;"&amp;CW22) = 2),
                2,
                IF(
                    AND(CY22="Over", OR(CP22&gt;CW22, CQ22&gt;CW22, CR22&gt;CW22)),
                    1,
                    IF(
                        AND(CY22="Under", OR(CP22&lt;CW22, CQ22&lt;CW22, CR22&lt;CW22)),
                        1,
                        0
                    )
                )
            )
        )
    )
)</f>
        <v>3</v>
      </c>
      <c r="DC22" s="9">
        <f>IF(OR(CX22&gt;2,CX22&lt;-2),5,
IF(OR(AND(CX22&lt;=2,CX22&gt;1.5),AND(CX22&gt;=-2,CX22&lt;-1.5)),4,
IF(OR(AND(CX22&lt;=1.5,CX22&gt;1),AND(CX22&gt;=-1.5,CX22&lt;-1)),3,
IF(OR(AND(CX22&lt;=1,CX22&gt;0.5),AND(CX22&gt;=1,CX22&lt;-0.5)),2,
IF(OR(CX22&lt;=0.5,CX22&gt;=-0.5),1,"")
)
)
))</f>
        <v>2</v>
      </c>
      <c r="DD22" s="9">
        <f>IF(AND(CY22="Over", CZ22&gt;CW22), 1, IF(AND(CY22="Under", CZ22&lt;=CW22), 1, 0))</f>
        <v>1</v>
      </c>
      <c r="DE22" s="9">
        <f>IF(AND(CY22="Over", DA22&gt;0.5), 1, IF(AND(CY22="Under", DA22&lt;=0.5), 1, 0))</f>
        <v>0</v>
      </c>
      <c r="DF22" s="9">
        <f>SUM(DB22:DE22)</f>
        <v>6</v>
      </c>
      <c r="DG22" s="9"/>
    </row>
    <row r="23" spans="1:111" x14ac:dyDescent="0.3">
      <c r="A23" s="8" t="s">
        <v>255</v>
      </c>
      <c r="B23" s="8" t="s">
        <v>225</v>
      </c>
      <c r="C23" s="8" t="s">
        <v>252</v>
      </c>
      <c r="D23" s="8">
        <v>0.34810403591762368</v>
      </c>
      <c r="E23" s="8">
        <v>0.451647183846971</v>
      </c>
      <c r="F23" s="8">
        <v>0.179767049067908</v>
      </c>
      <c r="G23" s="8">
        <v>0.5</v>
      </c>
      <c r="H23" s="8" t="s">
        <v>58</v>
      </c>
      <c r="I23" s="8">
        <v>0.5</v>
      </c>
      <c r="J23" s="8" t="s">
        <v>58</v>
      </c>
      <c r="K23" s="9">
        <f>IF(D23&gt;MIN(G23:J23),MIN(G23:J23),MAX(G23:J23))</f>
        <v>0.5</v>
      </c>
      <c r="L23" s="9">
        <f>D23-K23</f>
        <v>-0.15189596408237632</v>
      </c>
      <c r="M23" s="9" t="str">
        <f>IF(L23 &lt; 0, "Under", "Over")</f>
        <v>Under</v>
      </c>
      <c r="N23" s="8">
        <v>0.6</v>
      </c>
      <c r="O23" s="8">
        <v>0.5</v>
      </c>
      <c r="P23" s="9">
        <f>IF(
    AND(M23="Over", COUNTIF(D23:F23, "&gt;"&amp;K23) = 3),
    3,
    IF(
        AND(M23="Under", COUNTIF(D23:F23, "&lt;"&amp;K23) = 3),
        3,
        IF(
            AND(M23="Over", COUNTIF(D23:F23, "&gt;"&amp;K23) = 2),
            2,
            IF(
                AND(M23="Under", COUNTIF(D23:F23, "&lt;"&amp;K23) = 2),
                2,
                IF(
                    AND(M23="Over", OR(D23&gt;K23, E23&gt;K23, F23&gt;K23)),
                    1,
                    IF(
                        AND(M23="Under", OR(D23&lt;K23, E23&lt;K23, F23&lt;K23)),
                        1,
                        0
                    )
                )
            )
        )
    )
)</f>
        <v>3</v>
      </c>
      <c r="Q23" s="9">
        <f>IF(OR(L23 &gt; 0.5, L23 &lt; -0.5), 5,
    IF(OR(AND(L23 &lt;= 0.5, L23 &gt; 0.25), AND(L23 &gt;= -0.5, L23 &lt; -0.25)), 4,
        IF(OR(AND(L23 &lt;= 0.25, L23 &gt; 0.15), AND(L23 &gt;= -0.25, L23 &lt; -0.15)), 3,
            IF(OR(AND(L23 &lt;= 0.15, L23 &gt; 0.05), AND(L23 &gt;= -0.15, L23 &lt; -0.05)), 2,
                IF(OR(L23 &lt;= 0.05, L23 &gt;= -0.05), 1, "")
            )
        )
    )
)</f>
        <v>3</v>
      </c>
      <c r="R23" s="9">
        <f>IF(AND(M23="Over", N23&gt;K23), 1, IF(AND(M23="Under", N23&lt;=K23), 1, 0))</f>
        <v>0</v>
      </c>
      <c r="S23" s="9">
        <f>IF(AND(M23="Over", O23&gt;0.5), 1, IF(AND(M23="Under", O23&lt;=0.5), 1, 0))</f>
        <v>1</v>
      </c>
      <c r="T23" s="9">
        <f>SUM(P23:S23)</f>
        <v>7</v>
      </c>
      <c r="U23" s="9"/>
      <c r="V23" s="8">
        <v>0.8956066586335395</v>
      </c>
      <c r="W23" s="8">
        <v>1.0052407468064199</v>
      </c>
      <c r="X23" s="8">
        <v>0.77628267120786099</v>
      </c>
      <c r="Y23" s="8">
        <v>0.5</v>
      </c>
      <c r="Z23" s="8" t="s">
        <v>58</v>
      </c>
      <c r="AA23" s="8" t="s">
        <v>58</v>
      </c>
      <c r="AB23" s="8">
        <v>0.2</v>
      </c>
      <c r="AC23" s="9">
        <f>Y23</f>
        <v>0.5</v>
      </c>
      <c r="AD23" s="9">
        <f>V23-AC23</f>
        <v>0.3956066586335395</v>
      </c>
      <c r="AE23" s="9" t="str">
        <f>IF(AD23 &lt; 0, "Under", "Over")</f>
        <v>Over</v>
      </c>
      <c r="AF23" s="8">
        <v>0.8</v>
      </c>
      <c r="AG23" s="8">
        <v>0.6</v>
      </c>
      <c r="AH23" s="9">
        <f>IF(
    AND(AE23="Over", COUNTIF(V23:X23, "&gt;"&amp;AC23) = 3),
    3,
    IF(
        AND(AE23="Under", COUNTIF(V23:X23, "&lt;"&amp;AC23) = 3),
        3,
        IF(
            AND(AE23="Over", COUNTIF(V23:X23, "&gt;"&amp;AC23) = 2),
            2,
            IF(
                AND(AE23="Under", COUNTIF(V23:X23, "&lt;"&amp;AC23) = 2),
                2,
                IF(
                    AND(AE23="Over", OR(V23&gt;AC23, W23&gt;AC23, X23&gt;AC23)),
                    1,
                    IF(
                        AND(AE23="Under", OR(V23&lt;AC23, W23&lt;AC23, X23&lt;AC23)),
                        1,
                        0
                    )
                )
            )
        )
    )
)</f>
        <v>3</v>
      </c>
      <c r="AI23" s="9">
        <f>IF(OR(AD23&gt;0.75,AD23&lt;-0.75),5,
IF(OR(AND(AD23&lt;=0.75,AD23&gt;0.5),AND(AD23&gt;=-0.75,AD23&lt;-0.5)),4,
IF(OR(AND(AD23&lt;=0.5,AD23&gt;0.25),AND(AD23&gt;=-0.5,AD23&lt;-0.25)),3,
IF(OR(AND(AD23&lt;=0.25,AD23&gt;0.1),AND(AD23&gt;=-0.25,AD23&lt;-0.1)),2,
IF(OR(AD23&lt;=0.1,AD23&gt;=-0.1),1,"")
)
)
))</f>
        <v>3</v>
      </c>
      <c r="AJ23" s="9">
        <f>IF(AND(AE23="Over", AF23&gt;AC23), 1, IF(AND(AE23="Under", AF23&lt;=AC23), 1, 0))</f>
        <v>1</v>
      </c>
      <c r="AK23" s="9">
        <f>IF(AND(AE23="Over", AG23&gt;0.5), 1, IF(AND(AE23="Under", AG23&lt;=0.5), 1, 0))</f>
        <v>1</v>
      </c>
      <c r="AL23" s="9">
        <f>SUM(AH23:AK23)</f>
        <v>8</v>
      </c>
      <c r="AM23" s="9"/>
      <c r="AN23" s="8">
        <v>2.0937464911514461E-2</v>
      </c>
      <c r="AO23" s="8">
        <v>0.183152520740268</v>
      </c>
      <c r="AP23" s="8">
        <v>-2.3841847268324001E-2</v>
      </c>
      <c r="AQ23" s="8" t="s">
        <v>58</v>
      </c>
      <c r="AR23" s="8">
        <v>0.5</v>
      </c>
      <c r="AS23" s="8" t="s">
        <v>58</v>
      </c>
      <c r="AT23" s="8" t="s">
        <v>58</v>
      </c>
      <c r="AU23" s="9">
        <f>AR23</f>
        <v>0.5</v>
      </c>
      <c r="AV23" s="9">
        <f>AN23-AU23</f>
        <v>-0.47906253508848556</v>
      </c>
      <c r="AW23" s="9" t="str">
        <f>IF(AV23 &lt; 0, "Under", "Over")</f>
        <v>Under</v>
      </c>
      <c r="AX23" s="8">
        <v>0</v>
      </c>
      <c r="AY23" s="8">
        <v>0</v>
      </c>
      <c r="AZ23" s="9">
        <f>IF(
    AND(AW23="Over", COUNTIF(AN23:AP23, "&gt;"&amp;AU23) = 3),
    3,
    IF(
        AND(AW23="Under", COUNTIF(AN23:AP23, "&lt;"&amp;AU23) = 3),
        3,
        IF(
            AND(AW23="Over", COUNTIF(AN23:AP23, "&gt;"&amp;AU23) = 2),
            2,
            IF(
                AND(AW23="Under", COUNTIF(AN23:AP23, "&lt;"&amp;AU23) = 2),
                2,
                IF(
                    AND(AW23="Over", OR(AN23&gt;AU23, AO23&gt;AU23, AP23&gt;AU23)),
                    1,
                    IF(
                        AND(AW23="Under", OR(AN23&lt;AU23, AO23&lt;AU23, AP23&lt;AU23)),
                        1,
                        0
                    )
                )
            )
        )
    )
)</f>
        <v>3</v>
      </c>
      <c r="BA23" s="9">
        <f>IF(OR(AV23&gt;0.1),5,
IF(OR(AND(AV23&lt;=0.1,AV23&gt;0.08)),4,
IF(OR(AND(AV23&lt;=0.08,AV23&gt;0.06)),3,
IF(OR(AND(AV23&lt;=0.06,AV23&gt;0.03)),2,
IF(OR(AV23&lt;=0.03),1,"")
)
)
))</f>
        <v>1</v>
      </c>
      <c r="BB23" s="9">
        <f>IF(AND(AW23="Over", AX23&gt;AU23), 1, IF(AND(AW23="Under", AX23&lt;=AU23), 0, 0))</f>
        <v>0</v>
      </c>
      <c r="BC23" s="9">
        <f>IF(AND(AW23="Over", AY23&gt;=0.5), 1, IF(AND(AW23="Under", AY23&lt;0.5), 0, 0))</f>
        <v>0</v>
      </c>
      <c r="BD23" s="9">
        <f>SUM(AZ23:BC23)</f>
        <v>4</v>
      </c>
      <c r="BE23" s="9"/>
      <c r="BF23" s="8">
        <v>0.30897910767025011</v>
      </c>
      <c r="BG23" s="8">
        <v>0.76882569773565002</v>
      </c>
      <c r="BH23" s="8">
        <v>8.5318393826748995E-2</v>
      </c>
      <c r="BI23" s="8" t="s">
        <v>58</v>
      </c>
      <c r="BJ23" s="8">
        <v>0.5</v>
      </c>
      <c r="BK23" s="8" t="s">
        <v>58</v>
      </c>
      <c r="BL23" s="8" t="s">
        <v>58</v>
      </c>
      <c r="BM23" s="9">
        <f>BJ23</f>
        <v>0.5</v>
      </c>
      <c r="BN23" s="9">
        <f>BF23-BM23</f>
        <v>-0.19102089232974989</v>
      </c>
      <c r="BO23" s="9" t="str">
        <f>IF(BN23 &lt; 0, "Under", "Over")</f>
        <v>Under</v>
      </c>
      <c r="BP23" s="8">
        <v>0</v>
      </c>
      <c r="BQ23" s="8">
        <v>0</v>
      </c>
      <c r="BR23" s="9">
        <f>IF(
    AND(BO23="Over", COUNTIF(BF23:BH23, "&gt;"&amp;BM23) = 3),
    3,
    IF(
        AND(BO23="Under", COUNTIF(BF23:BH23, "&lt;"&amp;BM23) = 3),
        3,
        IF(
            AND(BO23="Over", COUNTIF(BF23:BH23, "&gt;"&amp;BM23) = 2),
            2,
            IF(
                AND(BO23="Under", COUNTIF(BF23:BH23, "&lt;"&amp;BM23) = 2),
                2,
                IF(
                    AND(BO23="Over", OR(BF23&gt;BM23, BG23&gt;BM23, BH23&gt;BM23)),
                    1,
                    IF(
                        AND(BO23="Under", OR(BF23&lt;BM23, BG23&lt;BM23, BH23&lt;BM23)),
                        1,
                        0
                    )
                )
            )
        )
    )
)</f>
        <v>2</v>
      </c>
      <c r="BS23" s="9">
        <f>IF(OR(BN23&gt;0.5),5,
IF(OR(AND(BN23&lt;=0.5,BN23&gt;0.25)),4,
IF(OR(AND(BN23&lt;=0.25,BN23&gt;0.15)),3,
IF(OR(AND(BN23&lt;=0.15,BN23&gt;0.075)),2,
IF(OR(BN23&lt;=0.075),1,"")
)
)
))</f>
        <v>1</v>
      </c>
      <c r="BT23" s="9">
        <f>IF(AND(BO23="Over", BP23&gt;BM23), 1, IF(AND(BO23="Under", BP23&lt;=BM23), 1, 0))</f>
        <v>1</v>
      </c>
      <c r="BU23" s="9">
        <f>IF(AND(BO23="Over", BQ23&gt;0.5), 1, IF(AND(BO23="Under", BQ23&lt;=0.5), 1, 0))</f>
        <v>1</v>
      </c>
      <c r="BV23" s="9">
        <f>SUM(BR23:BU23)</f>
        <v>5</v>
      </c>
      <c r="BW23" s="9"/>
      <c r="BX23" s="8">
        <v>0.1177906807803854</v>
      </c>
      <c r="BY23" s="8">
        <v>0.41469924040238099</v>
      </c>
      <c r="BZ23" s="8">
        <v>1.5573291196209401E-2</v>
      </c>
      <c r="CA23" s="8" t="s">
        <v>58</v>
      </c>
      <c r="CB23" s="8">
        <v>0.5</v>
      </c>
      <c r="CC23" s="8" t="s">
        <v>58</v>
      </c>
      <c r="CD23" s="8" t="s">
        <v>58</v>
      </c>
      <c r="CE23" s="9">
        <f>CB23</f>
        <v>0.5</v>
      </c>
      <c r="CF23" s="9">
        <f>BX23-CE23</f>
        <v>-0.3822093192196146</v>
      </c>
      <c r="CG23" s="9" t="str">
        <f>IF(CF23 &lt; 0, "Under", "Over")</f>
        <v>Under</v>
      </c>
      <c r="CH23" s="8">
        <v>0.1</v>
      </c>
      <c r="CI23" s="8">
        <v>0.1</v>
      </c>
      <c r="CJ23" s="9">
        <f>IF(
    AND(CG23="Over", COUNTIF(BX23:BZ23, "&gt;"&amp;CE23) = 3),
    3,
    IF(
        AND(CG23="Under", COUNTIF(BX23:BZ23, "&lt;"&amp;CE23) = 3),
        3,
        IF(
            AND(CG23="Over", COUNTIF(BX23:BZ23, "&gt;"&amp;CE23) = 2),
            2,
            IF(
                AND(CG23="Under", COUNTIF(BX23:BZ23, "&lt;"&amp;CE23) = 2),
                2,
                IF(
                    AND(CG23="Over", OR(BX23&gt;CE23, BY23&gt;CE23, BZ23&gt;CE23)),
                    1,
                    IF(
                        AND(CG23="Under", OR(BX23&lt;CE23, BY23&lt;CE23, BZ23&lt;CE23)),
                        1,
                        0
                    )
                )
            )
        )
    )
)</f>
        <v>3</v>
      </c>
      <c r="CK23" s="9">
        <f>IF(OR(CF23&gt;0.25),5,
IF(OR(AND(CF23&lt;=0.25,CF23&gt;0.15)),4,
IF(OR(AND(CF23&lt;=0.15,CF23&gt;0.1)),3,
IF(OR(AND(CF23&lt;=0.1,CF23&gt;0.05)),2,
IF(OR(CF23&lt;=0.05),1,"")
)
)
))</f>
        <v>1</v>
      </c>
      <c r="CL23" s="9">
        <f>IF(AND(CG23="Over", CH23&gt;CE23), 1, IF(AND(CG23="Under", CH23&lt;=CE23), 1, 0))</f>
        <v>1</v>
      </c>
      <c r="CM23" s="9">
        <f>IF(AND(CG23="Over", CI23&gt;0.5), 1, IF(AND(CG23="Under", CI23&lt;=0.5), 1, 0))</f>
        <v>1</v>
      </c>
      <c r="CN23" s="9">
        <f>SUM(CJ23:CM23)</f>
        <v>6</v>
      </c>
      <c r="CO23" s="9"/>
      <c r="CP23" s="8">
        <v>1.2110271941298021</v>
      </c>
      <c r="CQ23" s="8">
        <v>1.45817843866171</v>
      </c>
      <c r="CR23" s="8">
        <v>0.98824224466725596</v>
      </c>
      <c r="CS23" s="8">
        <v>0.5</v>
      </c>
      <c r="CT23" s="8" t="s">
        <v>58</v>
      </c>
      <c r="CU23" s="8">
        <v>0.5</v>
      </c>
      <c r="CV23" s="8" t="s">
        <v>58</v>
      </c>
      <c r="CW23" s="9">
        <f>IF(CP23&gt;MIN(CS23:CV23),MIN(CS23:CV23),MAX(CS23:CV23))</f>
        <v>0.5</v>
      </c>
      <c r="CX23" s="9">
        <f>CQ23-CW23</f>
        <v>0.95817843866171004</v>
      </c>
      <c r="CY23" s="9" t="str">
        <f>IF(CX23 &lt; 0, "Under", "Over")</f>
        <v>Over</v>
      </c>
      <c r="CZ23" s="8">
        <v>1.2</v>
      </c>
      <c r="DA23" s="8">
        <v>0.6</v>
      </c>
      <c r="DB23" s="9">
        <f>IF(
    AND(CY23="Over", COUNTIF(CP23:CR23, "&gt;"&amp;CW23) = 3),
    3,
    IF(
        AND(CY23="Under", COUNTIF(CP23:CR23, "&lt;"&amp;CW23) = 3),
        3,
        IF(
            AND(CY23="Over", COUNTIF(CP23:CR23, "&gt;"&amp;CW23) = 2),
            2,
            IF(
                AND(CY23="Under", COUNTIF(CP23:CR23, "&lt;"&amp;CW23) = 2),
                2,
                IF(
                    AND(CY23="Over", OR(CP23&gt;CW23, CQ23&gt;CW23, CR23&gt;CW23)),
                    1,
                    IF(
                        AND(CY23="Under", OR(CP23&lt;CW23, CQ23&lt;CW23, CR23&lt;CW23)),
                        1,
                        0
                    )
                )
            )
        )
    )
)</f>
        <v>3</v>
      </c>
      <c r="DC23" s="9">
        <f>IF(OR(CX23&gt;2,CX23&lt;-2),5,
IF(OR(AND(CX23&lt;=2,CX23&gt;1.5),AND(CX23&gt;=-2,CX23&lt;-1.5)),4,
IF(OR(AND(CX23&lt;=1.5,CX23&gt;1),AND(CX23&gt;=-1.5,CX23&lt;-1)),3,
IF(OR(AND(CX23&lt;=1,CX23&gt;0.5),AND(CX23&gt;=1,CX23&lt;-0.5)),2,
IF(OR(CX23&lt;=0.5,CX23&gt;=-0.5),1,"")
)
)
))</f>
        <v>2</v>
      </c>
      <c r="DD23" s="9">
        <f>IF(AND(CY23="Over", CZ23&gt;CW23), 1, IF(AND(CY23="Under", CZ23&lt;=CW23), 1, 0))</f>
        <v>1</v>
      </c>
      <c r="DE23" s="9">
        <f>IF(AND(CY23="Over", DA23&gt;0.5), 1, IF(AND(CY23="Under", DA23&lt;=0.5), 1, 0))</f>
        <v>1</v>
      </c>
      <c r="DF23" s="9">
        <f>SUM(DB23:DE23)</f>
        <v>7</v>
      </c>
      <c r="DG23" s="9"/>
    </row>
    <row r="24" spans="1:111" x14ac:dyDescent="0.3">
      <c r="A24" s="8" t="s">
        <v>256</v>
      </c>
      <c r="B24" s="8" t="s">
        <v>225</v>
      </c>
      <c r="C24" s="8" t="s">
        <v>252</v>
      </c>
      <c r="D24" s="1">
        <v>0.77927770720632339</v>
      </c>
      <c r="E24" s="1">
        <v>1.0748663101604199</v>
      </c>
      <c r="F24" s="1">
        <v>0.65</v>
      </c>
      <c r="G24" s="1">
        <v>0.5</v>
      </c>
      <c r="H24" s="1" t="s">
        <v>58</v>
      </c>
      <c r="I24" s="1">
        <v>0.5</v>
      </c>
      <c r="J24" s="1">
        <v>0.5</v>
      </c>
      <c r="K24" s="2">
        <f>IF(D24&gt;MIN(G24:J24),MIN(G24:J24),MAX(G24:J24))</f>
        <v>0.5</v>
      </c>
      <c r="L24" s="2">
        <f>D24-K24</f>
        <v>0.27927770720632339</v>
      </c>
      <c r="M24" s="2" t="str">
        <f>IF(L24 &lt; 0, "Under", "Over")</f>
        <v>Over</v>
      </c>
      <c r="N24" s="1">
        <v>0.9</v>
      </c>
      <c r="O24" s="1">
        <v>0.5</v>
      </c>
      <c r="P24" s="2">
        <f>IF(
    AND(M24="Over", COUNTIF(D24:F24, "&gt;"&amp;K24) = 3),
    3,
    IF(
        AND(M24="Under", COUNTIF(D24:F24, "&lt;"&amp;K24) = 3),
        3,
        IF(
            AND(M24="Over", COUNTIF(D24:F24, "&gt;"&amp;K24) = 2),
            2,
            IF(
                AND(M24="Under", COUNTIF(D24:F24, "&lt;"&amp;K24) = 2),
                2,
                IF(
                    AND(M24="Over", OR(D24&gt;K24, E24&gt;K24, F24&gt;K24)),
                    1,
                    IF(
                        AND(M24="Under", OR(D24&lt;K24, E24&lt;K24, F24&lt;K24)),
                        1,
                        0
                    )
                )
            )
        )
    )
)</f>
        <v>3</v>
      </c>
      <c r="Q24" s="2">
        <f>IF(OR(L24 &gt; 0.5, L24 &lt; -0.5), 5,
    IF(OR(AND(L24 &lt;= 0.5, L24 &gt; 0.25), AND(L24 &gt;= -0.5, L24 &lt; -0.25)), 4,
        IF(OR(AND(L24 &lt;= 0.25, L24 &gt; 0.15), AND(L24 &gt;= -0.25, L24 &lt; -0.15)), 3,
            IF(OR(AND(L24 &lt;= 0.15, L24 &gt; 0.05), AND(L24 &gt;= -0.15, L24 &lt; -0.05)), 2,
                IF(OR(L24 &lt;= 0.05, L24 &gt;= -0.05), 1, "")
            )
        )
    )
)</f>
        <v>4</v>
      </c>
      <c r="R24" s="2">
        <f>IF(AND(M24="Over", N24&gt;K24), 1, IF(AND(M24="Under", N24&lt;=K24), 1, 0))</f>
        <v>1</v>
      </c>
      <c r="S24" s="2">
        <f>IF(AND(M24="Over", O24&gt;0.5), 1, IF(AND(M24="Under", O24&lt;=0.5), 1, 0))</f>
        <v>0</v>
      </c>
      <c r="T24" s="2">
        <f>SUM(P24:S24)</f>
        <v>8</v>
      </c>
      <c r="U24" s="9"/>
      <c r="V24" s="1">
        <v>1.158608151810768</v>
      </c>
      <c r="W24" s="1">
        <v>1.3277067408291301</v>
      </c>
      <c r="X24" s="1">
        <v>1.0000094653637299</v>
      </c>
      <c r="Y24" s="1">
        <v>0.5</v>
      </c>
      <c r="Z24" s="1">
        <v>-175</v>
      </c>
      <c r="AA24" s="1">
        <v>320</v>
      </c>
      <c r="AB24" s="1">
        <v>0.3</v>
      </c>
      <c r="AC24" s="2">
        <f>Y24</f>
        <v>0.5</v>
      </c>
      <c r="AD24" s="2">
        <f>V24-AC24</f>
        <v>0.65860815181076804</v>
      </c>
      <c r="AE24" s="2" t="str">
        <f>IF(AD24 &lt; 0, "Under", "Over")</f>
        <v>Over</v>
      </c>
      <c r="AF24" s="1">
        <v>1.4</v>
      </c>
      <c r="AG24" s="1">
        <v>1</v>
      </c>
      <c r="AH24" s="2">
        <f>IF(
    AND(AE24="Over", COUNTIF(V24:X24, "&gt;"&amp;AC24) = 3),
    3,
    IF(
        AND(AE24="Under", COUNTIF(V24:X24, "&lt;"&amp;AC24) = 3),
        3,
        IF(
            AND(AE24="Over", COUNTIF(V24:X24, "&gt;"&amp;AC24) = 2),
            2,
            IF(
                AND(AE24="Under", COUNTIF(V24:X24, "&lt;"&amp;AC24) = 2),
                2,
                IF(
                    AND(AE24="Over", OR(V24&gt;AC24, W24&gt;AC24, X24&gt;AC24)),
                    1,
                    IF(
                        AND(AE24="Under", OR(V24&lt;AC24, W24&lt;AC24, X24&lt;AC24)),
                        1,
                        0
                    )
                )
            )
        )
    )
)</f>
        <v>3</v>
      </c>
      <c r="AI24" s="2">
        <f>IF(OR(AD24&gt;0.75,AD24&lt;-0.75),5,
IF(OR(AND(AD24&lt;=0.75,AD24&gt;0.5),AND(AD24&gt;=-0.75,AD24&lt;-0.5)),4,
IF(OR(AND(AD24&lt;=0.5,AD24&gt;0.25),AND(AD24&gt;=-0.5,AD24&lt;-0.25)),3,
IF(OR(AND(AD24&lt;=0.25,AD24&gt;0.1),AND(AD24&gt;=-0.25,AD24&lt;-0.1)),2,
IF(OR(AD24&lt;=0.1,AD24&gt;=-0.1),1,"")
)
)
))</f>
        <v>4</v>
      </c>
      <c r="AJ24" s="2">
        <f>IF(AND(AE24="Over", AF24&gt;AC24), 1, IF(AND(AE24="Under", AF24&lt;=AC24), 1, 0))</f>
        <v>1</v>
      </c>
      <c r="AK24" s="2">
        <f>IF(AND(AE24="Over", AG24&gt;0.5), 1, IF(AND(AE24="Under", AG24&lt;=0.5), 1, 0))</f>
        <v>1</v>
      </c>
      <c r="AL24" s="2">
        <f>SUM(AH24:AK24)</f>
        <v>9</v>
      </c>
      <c r="AM24" s="9"/>
      <c r="AN24" s="8">
        <v>0.1176155191986871</v>
      </c>
      <c r="AO24" s="8">
        <v>0.227706740829131</v>
      </c>
      <c r="AP24" s="8">
        <v>-5.4821077583155502E-6</v>
      </c>
      <c r="AQ24" s="8" t="s">
        <v>58</v>
      </c>
      <c r="AR24" s="8">
        <v>0.5</v>
      </c>
      <c r="AS24" s="8">
        <v>390</v>
      </c>
      <c r="AT24" s="8" t="s">
        <v>58</v>
      </c>
      <c r="AU24" s="9">
        <f>AR24</f>
        <v>0.5</v>
      </c>
      <c r="AV24" s="9">
        <f>AN24-AU24</f>
        <v>-0.38238448080131293</v>
      </c>
      <c r="AW24" s="9" t="str">
        <f>IF(AV24 &lt; 0, "Under", "Over")</f>
        <v>Under</v>
      </c>
      <c r="AX24" s="8">
        <v>0.3</v>
      </c>
      <c r="AY24" s="8">
        <v>0.3</v>
      </c>
      <c r="AZ24" s="9">
        <f>IF(
    AND(AW24="Over", COUNTIF(AN24:AP24, "&gt;"&amp;AU24) = 3),
    3,
    IF(
        AND(AW24="Under", COUNTIF(AN24:AP24, "&lt;"&amp;AU24) = 3),
        3,
        IF(
            AND(AW24="Over", COUNTIF(AN24:AP24, "&gt;"&amp;AU24) = 2),
            2,
            IF(
                AND(AW24="Under", COUNTIF(AN24:AP24, "&lt;"&amp;AU24) = 2),
                2,
                IF(
                    AND(AW24="Over", OR(AN24&gt;AU24, AO24&gt;AU24, AP24&gt;AU24)),
                    1,
                    IF(
                        AND(AW24="Under", OR(AN24&lt;AU24, AO24&lt;AU24, AP24&lt;AU24)),
                        1,
                        0
                    )
                )
            )
        )
    )
)</f>
        <v>3</v>
      </c>
      <c r="BA24" s="9">
        <f>IF(OR(AV24&gt;0.1),5,
IF(OR(AND(AV24&lt;=0.1,AV24&gt;0.08)),4,
IF(OR(AND(AV24&lt;=0.08,AV24&gt;0.06)),3,
IF(OR(AND(AV24&lt;=0.06,AV24&gt;0.03)),2,
IF(OR(AV24&lt;=0.03),1,"")
)
)
))</f>
        <v>1</v>
      </c>
      <c r="BB24" s="9">
        <f>IF(AND(AW24="Over", AX24&gt;AU24), 1, IF(AND(AW24="Under", AX24&lt;=AU24), 0, 0))</f>
        <v>0</v>
      </c>
      <c r="BC24" s="9">
        <f>IF(AND(AW24="Over", AY24&gt;=0.5), 1, IF(AND(AW24="Under", AY24&lt;0.5), 0, 0))</f>
        <v>0</v>
      </c>
      <c r="BD24" s="9">
        <f>SUM(AZ24:BC24)</f>
        <v>4</v>
      </c>
      <c r="BE24" s="9"/>
      <c r="BF24" s="8">
        <v>0.67264442664855351</v>
      </c>
      <c r="BG24" s="8">
        <v>0.97659709044908205</v>
      </c>
      <c r="BH24" s="8">
        <v>0.47</v>
      </c>
      <c r="BI24" s="8" t="s">
        <v>58</v>
      </c>
      <c r="BJ24" s="8">
        <v>0.5</v>
      </c>
      <c r="BK24" s="8">
        <v>145</v>
      </c>
      <c r="BL24" s="8" t="s">
        <v>58</v>
      </c>
      <c r="BM24" s="9">
        <f>BJ24</f>
        <v>0.5</v>
      </c>
      <c r="BN24" s="9">
        <f>BF24-BM24</f>
        <v>0.17264442664855351</v>
      </c>
      <c r="BO24" s="9" t="str">
        <f>IF(BN24 &lt; 0, "Under", "Over")</f>
        <v>Over</v>
      </c>
      <c r="BP24" s="8">
        <v>0.7</v>
      </c>
      <c r="BQ24" s="8">
        <v>0.5</v>
      </c>
      <c r="BR24" s="9">
        <f>IF(
    AND(BO24="Over", COUNTIF(BF24:BH24, "&gt;"&amp;BM24) = 3),
    3,
    IF(
        AND(BO24="Under", COUNTIF(BF24:BH24, "&lt;"&amp;BM24) = 3),
        3,
        IF(
            AND(BO24="Over", COUNTIF(BF24:BH24, "&gt;"&amp;BM24) = 2),
            2,
            IF(
                AND(BO24="Under", COUNTIF(BF24:BH24, "&lt;"&amp;BM24) = 2),
                2,
                IF(
                    AND(BO24="Over", OR(BF24&gt;BM24, BG24&gt;BM24, BH24&gt;BM24)),
                    1,
                    IF(
                        AND(BO24="Under", OR(BF24&lt;BM24, BG24&lt;BM24, BH24&lt;BM24)),
                        1,
                        0
                    )
                )
            )
        )
    )
)</f>
        <v>2</v>
      </c>
      <c r="BS24" s="9">
        <f>IF(OR(BN24&gt;0.5),5,
IF(OR(AND(BN24&lt;=0.5,BN24&gt;0.25)),4,
IF(OR(AND(BN24&lt;=0.25,BN24&gt;0.15)),3,
IF(OR(AND(BN24&lt;=0.15,BN24&gt;0.075)),2,
IF(OR(BN24&lt;=0.075),1,"")
)
)
))</f>
        <v>3</v>
      </c>
      <c r="BT24" s="9">
        <f>IF(AND(BO24="Over", BP24&gt;BM24), 1, IF(AND(BO24="Under", BP24&lt;=BM24), 1, 0))</f>
        <v>1</v>
      </c>
      <c r="BU24" s="9">
        <f>IF(AND(BO24="Over", BQ24&gt;0.5), 1, IF(AND(BO24="Under", BQ24&lt;=0.5), 1, 0))</f>
        <v>0</v>
      </c>
      <c r="BV24" s="9">
        <f>SUM(BR24:BU24)</f>
        <v>6</v>
      </c>
      <c r="BW24" s="9"/>
      <c r="BX24" s="8">
        <v>0.2224230972294072</v>
      </c>
      <c r="BY24" s="8">
        <v>0.79147640791476404</v>
      </c>
      <c r="BZ24" s="8">
        <v>0.05</v>
      </c>
      <c r="CA24" s="8" t="s">
        <v>58</v>
      </c>
      <c r="CB24" s="8">
        <v>0.5</v>
      </c>
      <c r="CC24" s="8">
        <v>880</v>
      </c>
      <c r="CD24" s="8" t="s">
        <v>58</v>
      </c>
      <c r="CE24" s="9">
        <f>CB24</f>
        <v>0.5</v>
      </c>
      <c r="CF24" s="9">
        <f>BX24-CE24</f>
        <v>-0.27757690277059277</v>
      </c>
      <c r="CG24" s="9" t="str">
        <f>IF(CF24 &lt; 0, "Under", "Over")</f>
        <v>Under</v>
      </c>
      <c r="CH24" s="8">
        <v>0.1</v>
      </c>
      <c r="CI24" s="8">
        <v>0.1</v>
      </c>
      <c r="CJ24" s="9">
        <f>IF(
    AND(CG24="Over", COUNTIF(BX24:BZ24, "&gt;"&amp;CE24) = 3),
    3,
    IF(
        AND(CG24="Under", COUNTIF(BX24:BZ24, "&lt;"&amp;CE24) = 3),
        3,
        IF(
            AND(CG24="Over", COUNTIF(BX24:BZ24, "&gt;"&amp;CE24) = 2),
            2,
            IF(
                AND(CG24="Under", COUNTIF(BX24:BZ24, "&lt;"&amp;CE24) = 2),
                2,
                IF(
                    AND(CG24="Over", OR(BX24&gt;CE24, BY24&gt;CE24, BZ24&gt;CE24)),
                    1,
                    IF(
                        AND(CG24="Under", OR(BX24&lt;CE24, BY24&lt;CE24, BZ24&lt;CE24)),
                        1,
                        0
                    )
                )
            )
        )
    )
)</f>
        <v>2</v>
      </c>
      <c r="CK24" s="9">
        <f>IF(OR(CF24&gt;0.25),5,
IF(OR(AND(CF24&lt;=0.25,CF24&gt;0.15)),4,
IF(OR(AND(CF24&lt;=0.15,CF24&gt;0.1)),3,
IF(OR(AND(CF24&lt;=0.1,CF24&gt;0.05)),2,
IF(OR(CF24&lt;=0.05),1,"")
)
)
))</f>
        <v>1</v>
      </c>
      <c r="CL24" s="9">
        <f>IF(AND(CG24="Over", CH24&gt;CE24), 1, IF(AND(CG24="Under", CH24&lt;=CE24), 1, 0))</f>
        <v>1</v>
      </c>
      <c r="CM24" s="9">
        <f>IF(AND(CG24="Over", CI24&gt;0.5), 1, IF(AND(CG24="Under", CI24&lt;=0.5), 1, 0))</f>
        <v>1</v>
      </c>
      <c r="CN24" s="9">
        <f>SUM(CJ24:CM24)</f>
        <v>5</v>
      </c>
      <c r="CO24" s="9"/>
      <c r="CP24" s="1">
        <v>2.766417421850802</v>
      </c>
      <c r="CQ24" s="1">
        <v>3.5046125461254598</v>
      </c>
      <c r="CR24" s="1">
        <v>2.3414426474414398</v>
      </c>
      <c r="CS24" s="1">
        <v>0.5</v>
      </c>
      <c r="CT24" s="1" t="s">
        <v>58</v>
      </c>
      <c r="CU24" s="1">
        <v>0.5</v>
      </c>
      <c r="CV24" s="1">
        <v>1.5</v>
      </c>
      <c r="CW24" s="2">
        <f>IF(CP24&gt;MIN(CS24:CV24),MIN(CS24:CV24),MAX(CS24:CV24))</f>
        <v>0.5</v>
      </c>
      <c r="CX24" s="2">
        <f>CQ24-CW24</f>
        <v>3.0046125461254598</v>
      </c>
      <c r="CY24" s="2" t="str">
        <f>IF(CX24 &lt; 0, "Under", "Over")</f>
        <v>Over</v>
      </c>
      <c r="CZ24" s="1">
        <v>2.7</v>
      </c>
      <c r="DA24" s="1">
        <v>1</v>
      </c>
      <c r="DB24" s="2">
        <f>IF(
    AND(CY24="Over", COUNTIF(CP24:CR24, "&gt;"&amp;CW24) = 3),
    3,
    IF(
        AND(CY24="Under", COUNTIF(CP24:CR24, "&lt;"&amp;CW24) = 3),
        3,
        IF(
            AND(CY24="Over", COUNTIF(CP24:CR24, "&gt;"&amp;CW24) = 2),
            2,
            IF(
                AND(CY24="Under", COUNTIF(CP24:CR24, "&lt;"&amp;CW24) = 2),
                2,
                IF(
                    AND(CY24="Over", OR(CP24&gt;CW24, CQ24&gt;CW24, CR24&gt;CW24)),
                    1,
                    IF(
                        AND(CY24="Under", OR(CP24&lt;CW24, CQ24&lt;CW24, CR24&lt;CW24)),
                        1,
                        0
                    )
                )
            )
        )
    )
)</f>
        <v>3</v>
      </c>
      <c r="DC24" s="2">
        <f>IF(OR(CX24&gt;2,CX24&lt;-2),5,
IF(OR(AND(CX24&lt;=2,CX24&gt;1.5),AND(CX24&gt;=-2,CX24&lt;-1.5)),4,
IF(OR(AND(CX24&lt;=1.5,CX24&gt;1),AND(CX24&gt;=-1.5,CX24&lt;-1)),3,
IF(OR(AND(CX24&lt;=1,CX24&gt;0.5),AND(CX24&gt;=1,CX24&lt;-0.5)),2,
IF(OR(CX24&lt;=0.5,CX24&gt;=-0.5),1,"")
)
)
))</f>
        <v>5</v>
      </c>
      <c r="DD24" s="2">
        <f>IF(AND(CY24="Over", CZ24&gt;CW24), 1, IF(AND(CY24="Under", CZ24&lt;=CW24), 1, 0))</f>
        <v>1</v>
      </c>
      <c r="DE24" s="2">
        <f>IF(AND(CY24="Over", DA24&gt;0.5), 1, IF(AND(CY24="Under", DA24&lt;=0.5), 1, 0))</f>
        <v>1</v>
      </c>
      <c r="DF24" s="2">
        <f>SUM(DB24:DE24)</f>
        <v>10</v>
      </c>
      <c r="DG24" s="9"/>
    </row>
    <row r="25" spans="1:111" x14ac:dyDescent="0.3">
      <c r="A25" s="8" t="s">
        <v>257</v>
      </c>
      <c r="B25" s="8" t="s">
        <v>225</v>
      </c>
      <c r="C25" s="8" t="s">
        <v>252</v>
      </c>
      <c r="D25" s="8">
        <v>0.33488547934703611</v>
      </c>
      <c r="E25" s="8">
        <v>0.46</v>
      </c>
      <c r="F25" s="8">
        <v>0.165451314401279</v>
      </c>
      <c r="G25" s="8">
        <v>0.5</v>
      </c>
      <c r="H25" s="8" t="s">
        <v>58</v>
      </c>
      <c r="I25" s="8">
        <v>0.5</v>
      </c>
      <c r="J25" s="8" t="s">
        <v>58</v>
      </c>
      <c r="K25" s="9">
        <f>IF(D25&gt;MIN(G25:J25),MIN(G25:J25),MAX(G25:J25))</f>
        <v>0.5</v>
      </c>
      <c r="L25" s="9">
        <f>D25-K25</f>
        <v>-0.16511452065296389</v>
      </c>
      <c r="M25" s="9" t="str">
        <f>IF(L25 &lt; 0, "Under", "Over")</f>
        <v>Under</v>
      </c>
      <c r="N25" s="8">
        <v>0.6</v>
      </c>
      <c r="O25" s="8">
        <v>0.5</v>
      </c>
      <c r="P25" s="9">
        <f>IF(
    AND(M25="Over", COUNTIF(D25:F25, "&gt;"&amp;K25) = 3),
    3,
    IF(
        AND(M25="Under", COUNTIF(D25:F25, "&lt;"&amp;K25) = 3),
        3,
        IF(
            AND(M25="Over", COUNTIF(D25:F25, "&gt;"&amp;K25) = 2),
            2,
            IF(
                AND(M25="Under", COUNTIF(D25:F25, "&lt;"&amp;K25) = 2),
                2,
                IF(
                    AND(M25="Over", OR(D25&gt;K25, E25&gt;K25, F25&gt;K25)),
                    1,
                    IF(
                        AND(M25="Under", OR(D25&lt;K25, E25&lt;K25, F25&lt;K25)),
                        1,
                        0
                    )
                )
            )
        )
    )
)</f>
        <v>3</v>
      </c>
      <c r="Q25" s="9">
        <f>IF(OR(L25 &gt; 0.5, L25 &lt; -0.5), 5,
    IF(OR(AND(L25 &lt;= 0.5, L25 &gt; 0.25), AND(L25 &gt;= -0.5, L25 &lt; -0.25)), 4,
        IF(OR(AND(L25 &lt;= 0.25, L25 &gt; 0.15), AND(L25 &gt;= -0.25, L25 &lt; -0.15)), 3,
            IF(OR(AND(L25 &lt;= 0.15, L25 &gt; 0.05), AND(L25 &gt;= -0.15, L25 &lt; -0.05)), 2,
                IF(OR(L25 &lt;= 0.05, L25 &gt;= -0.05), 1, "")
            )
        )
    )
)</f>
        <v>3</v>
      </c>
      <c r="R25" s="9">
        <f>IF(AND(M25="Over", N25&gt;K25), 1, IF(AND(M25="Under", N25&lt;=K25), 1, 0))</f>
        <v>0</v>
      </c>
      <c r="S25" s="9">
        <f>IF(AND(M25="Over", O25&gt;0.5), 1, IF(AND(M25="Under", O25&lt;=0.5), 1, 0))</f>
        <v>1</v>
      </c>
      <c r="T25" s="9">
        <f>SUM(P25:S25)</f>
        <v>7</v>
      </c>
      <c r="U25" s="9"/>
      <c r="V25" s="8">
        <v>0.67203876158843867</v>
      </c>
      <c r="W25" s="8">
        <v>1.0052407468064199</v>
      </c>
      <c r="X25" s="8">
        <v>0.55095499245624302</v>
      </c>
      <c r="Y25" s="8">
        <v>0.5</v>
      </c>
      <c r="Z25" s="8">
        <v>-160</v>
      </c>
      <c r="AA25" s="8">
        <v>370</v>
      </c>
      <c r="AB25" s="8">
        <v>0.1</v>
      </c>
      <c r="AC25" s="9">
        <f>Y25</f>
        <v>0.5</v>
      </c>
      <c r="AD25" s="9">
        <f>V25-AC25</f>
        <v>0.17203876158843867</v>
      </c>
      <c r="AE25" s="9" t="str">
        <f>IF(AD25 &lt; 0, "Under", "Over")</f>
        <v>Over</v>
      </c>
      <c r="AF25" s="8">
        <v>0.6</v>
      </c>
      <c r="AG25" s="8">
        <v>0.5</v>
      </c>
      <c r="AH25" s="9">
        <f>IF(
    AND(AE25="Over", COUNTIF(V25:X25, "&gt;"&amp;AC25) = 3),
    3,
    IF(
        AND(AE25="Under", COUNTIF(V25:X25, "&lt;"&amp;AC25) = 3),
        3,
        IF(
            AND(AE25="Over", COUNTIF(V25:X25, "&gt;"&amp;AC25) = 2),
            2,
            IF(
                AND(AE25="Under", COUNTIF(V25:X25, "&lt;"&amp;AC25) = 2),
                2,
                IF(
                    AND(AE25="Over", OR(V25&gt;AC25, W25&gt;AC25, X25&gt;AC25)),
                    1,
                    IF(
                        AND(AE25="Under", OR(V25&lt;AC25, W25&lt;AC25, X25&lt;AC25)),
                        1,
                        0
                    )
                )
            )
        )
    )
)</f>
        <v>3</v>
      </c>
      <c r="AI25" s="9">
        <f>IF(OR(AD25&gt;0.75,AD25&lt;-0.75),5,
IF(OR(AND(AD25&lt;=0.75,AD25&gt;0.5),AND(AD25&gt;=-0.75,AD25&lt;-0.5)),4,
IF(OR(AND(AD25&lt;=0.5,AD25&gt;0.25),AND(AD25&gt;=-0.5,AD25&lt;-0.25)),3,
IF(OR(AND(AD25&lt;=0.25,AD25&gt;0.1),AND(AD25&gt;=-0.25,AD25&lt;-0.1)),2,
IF(OR(AD25&lt;=0.1,AD25&gt;=-0.1),1,"")
)
)
))</f>
        <v>2</v>
      </c>
      <c r="AJ25" s="9">
        <f>IF(AND(AE25="Over", AF25&gt;AC25), 1, IF(AND(AE25="Under", AF25&lt;=AC25), 1, 0))</f>
        <v>1</v>
      </c>
      <c r="AK25" s="9">
        <f>IF(AND(AE25="Over", AG25&gt;0.5), 1, IF(AND(AE25="Under", AG25&lt;=0.5), 1, 0))</f>
        <v>0</v>
      </c>
      <c r="AL25" s="9">
        <f>SUM(AH25:AK25)</f>
        <v>6</v>
      </c>
      <c r="AM25" s="9"/>
      <c r="AN25" s="8">
        <v>6.7600418902100404E-2</v>
      </c>
      <c r="AO25" s="8">
        <v>0.183152520740268</v>
      </c>
      <c r="AP25" s="8">
        <v>-1.6471395662002601E-5</v>
      </c>
      <c r="AQ25" s="8" t="s">
        <v>58</v>
      </c>
      <c r="AR25" s="8">
        <v>0.5</v>
      </c>
      <c r="AS25" s="8">
        <v>600</v>
      </c>
      <c r="AT25" s="8" t="s">
        <v>58</v>
      </c>
      <c r="AU25" s="9">
        <f>AR25</f>
        <v>0.5</v>
      </c>
      <c r="AV25" s="9">
        <f>AN25-AU25</f>
        <v>-0.43239958109789961</v>
      </c>
      <c r="AW25" s="9" t="str">
        <f>IF(AV25 &lt; 0, "Under", "Over")</f>
        <v>Under</v>
      </c>
      <c r="AX25" s="8">
        <v>0.1</v>
      </c>
      <c r="AY25" s="8">
        <v>0.1</v>
      </c>
      <c r="AZ25" s="9">
        <f>IF(
    AND(AW25="Over", COUNTIF(AN25:AP25, "&gt;"&amp;AU25) = 3),
    3,
    IF(
        AND(AW25="Under", COUNTIF(AN25:AP25, "&lt;"&amp;AU25) = 3),
        3,
        IF(
            AND(AW25="Over", COUNTIF(AN25:AP25, "&gt;"&amp;AU25) = 2),
            2,
            IF(
                AND(AW25="Under", COUNTIF(AN25:AP25, "&lt;"&amp;AU25) = 2),
                2,
                IF(
                    AND(AW25="Over", OR(AN25&gt;AU25, AO25&gt;AU25, AP25&gt;AU25)),
                    1,
                    IF(
                        AND(AW25="Under", OR(AN25&lt;AU25, AO25&lt;AU25, AP25&lt;AU25)),
                        1,
                        0
                    )
                )
            )
        )
    )
)</f>
        <v>3</v>
      </c>
      <c r="BA25" s="9">
        <f>IF(OR(AV25&gt;0.1),5,
IF(OR(AND(AV25&lt;=0.1,AV25&gt;0.08)),4,
IF(OR(AND(AV25&lt;=0.08,AV25&gt;0.06)),3,
IF(OR(AND(AV25&lt;=0.06,AV25&gt;0.03)),2,
IF(OR(AV25&lt;=0.03),1,"")
)
)
))</f>
        <v>1</v>
      </c>
      <c r="BB25" s="9">
        <f>IF(AND(AW25="Over", AX25&gt;AU25), 1, IF(AND(AW25="Under", AX25&lt;=AU25), 0, 0))</f>
        <v>0</v>
      </c>
      <c r="BC25" s="9">
        <f>IF(AND(AW25="Over", AY25&gt;=0.5), 1, IF(AND(AW25="Under", AY25&lt;0.5), 0, 0))</f>
        <v>0</v>
      </c>
      <c r="BD25" s="9">
        <f>SUM(AZ25:BC25)</f>
        <v>4</v>
      </c>
      <c r="BE25" s="9"/>
      <c r="BF25" s="8">
        <v>0.49744959617320039</v>
      </c>
      <c r="BG25" s="8">
        <v>0.98987262588742297</v>
      </c>
      <c r="BH25" s="8">
        <v>0.21</v>
      </c>
      <c r="BI25" s="8" t="s">
        <v>58</v>
      </c>
      <c r="BJ25" s="8">
        <v>0.5</v>
      </c>
      <c r="BK25" s="8">
        <v>210</v>
      </c>
      <c r="BL25" s="8" t="s">
        <v>58</v>
      </c>
      <c r="BM25" s="9">
        <f>BJ25</f>
        <v>0.5</v>
      </c>
      <c r="BN25" s="9">
        <f>BF25-BM25</f>
        <v>-2.5504038267996076E-3</v>
      </c>
      <c r="BO25" s="9" t="str">
        <f>IF(BN25 &lt; 0, "Under", "Over")</f>
        <v>Under</v>
      </c>
      <c r="BP25" s="8">
        <v>0.2</v>
      </c>
      <c r="BQ25" s="8">
        <v>0.2</v>
      </c>
      <c r="BR25" s="9">
        <f>IF(
    AND(BO25="Over", COUNTIF(BF25:BH25, "&gt;"&amp;BM25) = 3),
    3,
    IF(
        AND(BO25="Under", COUNTIF(BF25:BH25, "&lt;"&amp;BM25) = 3),
        3,
        IF(
            AND(BO25="Over", COUNTIF(BF25:BH25, "&gt;"&amp;BM25) = 2),
            2,
            IF(
                AND(BO25="Under", COUNTIF(BF25:BH25, "&lt;"&amp;BM25) = 2),
                2,
                IF(
                    AND(BO25="Over", OR(BF25&gt;BM25, BG25&gt;BM25, BH25&gt;BM25)),
                    1,
                    IF(
                        AND(BO25="Under", OR(BF25&lt;BM25, BG25&lt;BM25, BH25&lt;BM25)),
                        1,
                        0
                    )
                )
            )
        )
    )
)</f>
        <v>2</v>
      </c>
      <c r="BS25" s="9">
        <f>IF(OR(BN25&gt;0.5),5,
IF(OR(AND(BN25&lt;=0.5,BN25&gt;0.25)),4,
IF(OR(AND(BN25&lt;=0.25,BN25&gt;0.15)),3,
IF(OR(AND(BN25&lt;=0.15,BN25&gt;0.075)),2,
IF(OR(BN25&lt;=0.075),1,"")
)
)
))</f>
        <v>1</v>
      </c>
      <c r="BT25" s="9">
        <f>IF(AND(BO25="Over", BP25&gt;BM25), 1, IF(AND(BO25="Under", BP25&lt;=BM25), 1, 0))</f>
        <v>1</v>
      </c>
      <c r="BU25" s="9">
        <f>IF(AND(BO25="Over", BQ25&gt;0.5), 1, IF(AND(BO25="Under", BQ25&lt;=0.5), 1, 0))</f>
        <v>1</v>
      </c>
      <c r="BV25" s="9">
        <f>SUM(BR25:BU25)</f>
        <v>5</v>
      </c>
      <c r="BW25" s="9"/>
      <c r="BX25" s="8">
        <v>0.1085060990561981</v>
      </c>
      <c r="BY25" s="8">
        <v>0.41469924040238099</v>
      </c>
      <c r="BZ25" s="8">
        <v>0.01</v>
      </c>
      <c r="CA25" s="8" t="s">
        <v>58</v>
      </c>
      <c r="CB25" s="8">
        <v>0.5</v>
      </c>
      <c r="CC25" s="8" t="s">
        <v>58</v>
      </c>
      <c r="CD25" s="8" t="s">
        <v>58</v>
      </c>
      <c r="CE25" s="9">
        <f>CB25</f>
        <v>0.5</v>
      </c>
      <c r="CF25" s="9">
        <f>BX25-CE25</f>
        <v>-0.39149390094380188</v>
      </c>
      <c r="CG25" s="9" t="str">
        <f>IF(CF25 &lt; 0, "Under", "Over")</f>
        <v>Under</v>
      </c>
      <c r="CH25" s="8">
        <v>0.1</v>
      </c>
      <c r="CI25" s="8">
        <v>0.1</v>
      </c>
      <c r="CJ25" s="9">
        <f>IF(
    AND(CG25="Over", COUNTIF(BX25:BZ25, "&gt;"&amp;CE25) = 3),
    3,
    IF(
        AND(CG25="Under", COUNTIF(BX25:BZ25, "&lt;"&amp;CE25) = 3),
        3,
        IF(
            AND(CG25="Over", COUNTIF(BX25:BZ25, "&gt;"&amp;CE25) = 2),
            2,
            IF(
                AND(CG25="Under", COUNTIF(BX25:BZ25, "&lt;"&amp;CE25) = 2),
                2,
                IF(
                    AND(CG25="Over", OR(BX25&gt;CE25, BY25&gt;CE25, BZ25&gt;CE25)),
                    1,
                    IF(
                        AND(CG25="Under", OR(BX25&lt;CE25, BY25&lt;CE25, BZ25&lt;CE25)),
                        1,
                        0
                    )
                )
            )
        )
    )
)</f>
        <v>3</v>
      </c>
      <c r="CK25" s="9">
        <f>IF(OR(CF25&gt;0.25),5,
IF(OR(AND(CF25&lt;=0.25,CF25&gt;0.15)),4,
IF(OR(AND(CF25&lt;=0.15,CF25&gt;0.1)),3,
IF(OR(AND(CF25&lt;=0.1,CF25&gt;0.05)),2,
IF(OR(CF25&lt;=0.05),1,"")
)
)
))</f>
        <v>1</v>
      </c>
      <c r="CL25" s="9">
        <f>IF(AND(CG25="Over", CH25&gt;CE25), 1, IF(AND(CG25="Under", CH25&lt;=CE25), 1, 0))</f>
        <v>1</v>
      </c>
      <c r="CM25" s="9">
        <f>IF(AND(CG25="Over", CI25&gt;0.5), 1, IF(AND(CG25="Under", CI25&lt;=0.5), 1, 0))</f>
        <v>1</v>
      </c>
      <c r="CN25" s="9">
        <f>SUM(CJ25:CM25)</f>
        <v>6</v>
      </c>
      <c r="CO25" s="9"/>
      <c r="CP25" s="8">
        <v>1.068392181522797</v>
      </c>
      <c r="CQ25" s="8">
        <v>1.43153526970954</v>
      </c>
      <c r="CR25" s="8">
        <v>0.91526868042422704</v>
      </c>
      <c r="CS25" s="8">
        <v>0.5</v>
      </c>
      <c r="CT25" s="8" t="s">
        <v>58</v>
      </c>
      <c r="CU25" s="8">
        <v>0.5</v>
      </c>
      <c r="CV25" s="8" t="s">
        <v>58</v>
      </c>
      <c r="CW25" s="9">
        <f>IF(CP25&gt;MIN(CS25:CV25),MIN(CS25:CV25),MAX(CS25:CV25))</f>
        <v>0.5</v>
      </c>
      <c r="CX25" s="9">
        <f>CQ25-CW25</f>
        <v>0.93153526970954004</v>
      </c>
      <c r="CY25" s="9" t="str">
        <f>IF(CX25 &lt; 0, "Under", "Over")</f>
        <v>Over</v>
      </c>
      <c r="CZ25" s="8">
        <v>0.9</v>
      </c>
      <c r="DA25" s="8">
        <v>0.5</v>
      </c>
      <c r="DB25" s="9">
        <f>IF(
    AND(CY25="Over", COUNTIF(CP25:CR25, "&gt;"&amp;CW25) = 3),
    3,
    IF(
        AND(CY25="Under", COUNTIF(CP25:CR25, "&lt;"&amp;CW25) = 3),
        3,
        IF(
            AND(CY25="Over", COUNTIF(CP25:CR25, "&gt;"&amp;CW25) = 2),
            2,
            IF(
                AND(CY25="Under", COUNTIF(CP25:CR25, "&lt;"&amp;CW25) = 2),
                2,
                IF(
                    AND(CY25="Over", OR(CP25&gt;CW25, CQ25&gt;CW25, CR25&gt;CW25)),
                    1,
                    IF(
                        AND(CY25="Under", OR(CP25&lt;CW25, CQ25&lt;CW25, CR25&lt;CW25)),
                        1,
                        0
                    )
                )
            )
        )
    )
)</f>
        <v>3</v>
      </c>
      <c r="DC25" s="9">
        <f>IF(OR(CX25&gt;2,CX25&lt;-2),5,
IF(OR(AND(CX25&lt;=2,CX25&gt;1.5),AND(CX25&gt;=-2,CX25&lt;-1.5)),4,
IF(OR(AND(CX25&lt;=1.5,CX25&gt;1),AND(CX25&gt;=-1.5,CX25&lt;-1)),3,
IF(OR(AND(CX25&lt;=1,CX25&gt;0.5),AND(CX25&gt;=1,CX25&lt;-0.5)),2,
IF(OR(CX25&lt;=0.5,CX25&gt;=-0.5),1,"")
)
)
))</f>
        <v>2</v>
      </c>
      <c r="DD25" s="9">
        <f>IF(AND(CY25="Over", CZ25&gt;CW25), 1, IF(AND(CY25="Under", CZ25&lt;=CW25), 1, 0))</f>
        <v>1</v>
      </c>
      <c r="DE25" s="9">
        <f>IF(AND(CY25="Over", DA25&gt;0.5), 1, IF(AND(CY25="Under", DA25&lt;=0.5), 1, 0))</f>
        <v>0</v>
      </c>
      <c r="DF25" s="9">
        <f>SUM(DB25:DE25)</f>
        <v>6</v>
      </c>
      <c r="DG25" s="9"/>
    </row>
    <row r="26" spans="1:111" x14ac:dyDescent="0.3">
      <c r="A26" s="8" t="s">
        <v>258</v>
      </c>
      <c r="B26" s="8" t="s">
        <v>225</v>
      </c>
      <c r="C26" s="8" t="s">
        <v>252</v>
      </c>
      <c r="D26" s="8">
        <v>0.50578341045767461</v>
      </c>
      <c r="E26" s="8">
        <v>0.60341985176651802</v>
      </c>
      <c r="F26" s="8">
        <v>0.29335983285789502</v>
      </c>
      <c r="G26" s="8">
        <v>0.5</v>
      </c>
      <c r="H26" s="8" t="s">
        <v>58</v>
      </c>
      <c r="I26" s="8">
        <v>0.5</v>
      </c>
      <c r="J26" s="8">
        <v>0.5</v>
      </c>
      <c r="K26" s="9">
        <f>IF(D26&gt;MIN(G26:J26),MIN(G26:J26),MAX(G26:J26))</f>
        <v>0.5</v>
      </c>
      <c r="L26" s="9">
        <f>D26-K26</f>
        <v>5.7834104576746093E-3</v>
      </c>
      <c r="M26" s="9" t="str">
        <f>IF(L26 &lt; 0, "Under", "Over")</f>
        <v>Over</v>
      </c>
      <c r="N26" s="8">
        <v>0.7</v>
      </c>
      <c r="O26" s="8">
        <v>0.5</v>
      </c>
      <c r="P26" s="9">
        <f>IF(
    AND(M26="Over", COUNTIF(D26:F26, "&gt;"&amp;K26) = 3),
    3,
    IF(
        AND(M26="Under", COUNTIF(D26:F26, "&lt;"&amp;K26) = 3),
        3,
        IF(
            AND(M26="Over", COUNTIF(D26:F26, "&gt;"&amp;K26) = 2),
            2,
            IF(
                AND(M26="Under", COUNTIF(D26:F26, "&lt;"&amp;K26) = 2),
                2,
                IF(
                    AND(M26="Over", OR(D26&gt;K26, E26&gt;K26, F26&gt;K26)),
                    1,
                    IF(
                        AND(M26="Under", OR(D26&lt;K26, E26&lt;K26, F26&lt;K26)),
                        1,
                        0
                    )
                )
            )
        )
    )
)</f>
        <v>2</v>
      </c>
      <c r="Q26" s="9">
        <f>IF(OR(L26 &gt; 0.5, L26 &lt; -0.5), 5,
    IF(OR(AND(L26 &lt;= 0.5, L26 &gt; 0.25), AND(L26 &gt;= -0.5, L26 &lt; -0.25)), 4,
        IF(OR(AND(L26 &lt;= 0.25, L26 &gt; 0.15), AND(L26 &gt;= -0.25, L26 &lt; -0.15)), 3,
            IF(OR(AND(L26 &lt;= 0.15, L26 &gt; 0.05), AND(L26 &gt;= -0.15, L26 &lt; -0.05)), 2,
                IF(OR(L26 &lt;= 0.05, L26 &gt;= -0.05), 1, "")
            )
        )
    )
)</f>
        <v>1</v>
      </c>
      <c r="R26" s="9">
        <f>IF(AND(M26="Over", N26&gt;K26), 1, IF(AND(M26="Under", N26&lt;=K26), 1, 0))</f>
        <v>1</v>
      </c>
      <c r="S26" s="9">
        <f>IF(AND(M26="Over", O26&gt;0.5), 1, IF(AND(M26="Under", O26&lt;=0.5), 1, 0))</f>
        <v>0</v>
      </c>
      <c r="T26" s="9">
        <f>SUM(P26:S26)</f>
        <v>4</v>
      </c>
      <c r="U26" s="9"/>
      <c r="V26" s="1">
        <v>1.0209242112583889</v>
      </c>
      <c r="W26" s="1">
        <v>1.0469652317337499</v>
      </c>
      <c r="X26" s="1">
        <v>0.99995074051370003</v>
      </c>
      <c r="Y26" s="1">
        <v>0.5</v>
      </c>
      <c r="Z26" s="1">
        <v>-240</v>
      </c>
      <c r="AA26" s="1">
        <v>220</v>
      </c>
      <c r="AB26" s="1">
        <v>0.4</v>
      </c>
      <c r="AC26" s="2">
        <f>Y26</f>
        <v>0.5</v>
      </c>
      <c r="AD26" s="2">
        <f>V26-AC26</f>
        <v>0.52092421125838895</v>
      </c>
      <c r="AE26" s="2" t="str">
        <f>IF(AD26 &lt; 0, "Under", "Over")</f>
        <v>Over</v>
      </c>
      <c r="AF26" s="1">
        <v>1.1000000000000001</v>
      </c>
      <c r="AG26" s="1">
        <v>0.6</v>
      </c>
      <c r="AH26" s="2">
        <f>IF(
    AND(AE26="Over", COUNTIF(V26:X26, "&gt;"&amp;AC26) = 3),
    3,
    IF(
        AND(AE26="Under", COUNTIF(V26:X26, "&lt;"&amp;AC26) = 3),
        3,
        IF(
            AND(AE26="Over", COUNTIF(V26:X26, "&gt;"&amp;AC26) = 2),
            2,
            IF(
                AND(AE26="Under", COUNTIF(V26:X26, "&lt;"&amp;AC26) = 2),
                2,
                IF(
                    AND(AE26="Over", OR(V26&gt;AC26, W26&gt;AC26, X26&gt;AC26)),
                    1,
                    IF(
                        AND(AE26="Under", OR(V26&lt;AC26, W26&lt;AC26, X26&lt;AC26)),
                        1,
                        0
                    )
                )
            )
        )
    )
)</f>
        <v>3</v>
      </c>
      <c r="AI26" s="2">
        <f>IF(OR(AD26&gt;0.75,AD26&lt;-0.75),5,
IF(OR(AND(AD26&lt;=0.75,AD26&gt;0.5),AND(AD26&gt;=-0.75,AD26&lt;-0.5)),4,
IF(OR(AND(AD26&lt;=0.5,AD26&gt;0.25),AND(AD26&gt;=-0.5,AD26&lt;-0.25)),3,
IF(OR(AND(AD26&lt;=0.25,AD26&gt;0.1),AND(AD26&gt;=-0.25,AD26&lt;-0.1)),2,
IF(OR(AD26&lt;=0.1,AD26&gt;=-0.1),1,"")
)
)
))</f>
        <v>4</v>
      </c>
      <c r="AJ26" s="2">
        <f>IF(AND(AE26="Over", AF26&gt;AC26), 1, IF(AND(AE26="Under", AF26&lt;=AC26), 1, 0))</f>
        <v>1</v>
      </c>
      <c r="AK26" s="2">
        <f>IF(AND(AE26="Over", AG26&gt;0.5), 1, IF(AND(AE26="Under", AG26&lt;=0.5), 1, 0))</f>
        <v>1</v>
      </c>
      <c r="AL26" s="2">
        <f>SUM(AH26:AK26)</f>
        <v>9</v>
      </c>
      <c r="AM26" s="9"/>
      <c r="AN26" s="8">
        <v>8.2774332070819814E-2</v>
      </c>
      <c r="AO26" s="8">
        <v>0.183152520740268</v>
      </c>
      <c r="AP26" s="8">
        <v>-2.0229529070641399E-2</v>
      </c>
      <c r="AQ26" s="8" t="s">
        <v>58</v>
      </c>
      <c r="AR26" s="8">
        <v>0.5</v>
      </c>
      <c r="AS26" s="8">
        <v>420</v>
      </c>
      <c r="AT26" s="8" t="s">
        <v>58</v>
      </c>
      <c r="AU26" s="9">
        <f>AR26</f>
        <v>0.5</v>
      </c>
      <c r="AV26" s="9">
        <f>AN26-AU26</f>
        <v>-0.4172256679291802</v>
      </c>
      <c r="AW26" s="9" t="str">
        <f>IF(AV26 &lt; 0, "Under", "Over")</f>
        <v>Under</v>
      </c>
      <c r="AX26" s="8">
        <v>0.2</v>
      </c>
      <c r="AY26" s="8">
        <v>0.2</v>
      </c>
      <c r="AZ26" s="9">
        <f>IF(
    AND(AW26="Over", COUNTIF(AN26:AP26, "&gt;"&amp;AU26) = 3),
    3,
    IF(
        AND(AW26="Under", COUNTIF(AN26:AP26, "&lt;"&amp;AU26) = 3),
        3,
        IF(
            AND(AW26="Over", COUNTIF(AN26:AP26, "&gt;"&amp;AU26) = 2),
            2,
            IF(
                AND(AW26="Under", COUNTIF(AN26:AP26, "&lt;"&amp;AU26) = 2),
                2,
                IF(
                    AND(AW26="Over", OR(AN26&gt;AU26, AO26&gt;AU26, AP26&gt;AU26)),
                    1,
                    IF(
                        AND(AW26="Under", OR(AN26&lt;AU26, AO26&lt;AU26, AP26&lt;AU26)),
                        1,
                        0
                    )
                )
            )
        )
    )
)</f>
        <v>3</v>
      </c>
      <c r="BA26" s="9">
        <f>IF(OR(AV26&gt;0.1),5,
IF(OR(AND(AV26&lt;=0.1,AV26&gt;0.08)),4,
IF(OR(AND(AV26&lt;=0.08,AV26&gt;0.06)),3,
IF(OR(AND(AV26&lt;=0.06,AV26&gt;0.03)),2,
IF(OR(AV26&lt;=0.03),1,"")
)
)
))</f>
        <v>1</v>
      </c>
      <c r="BB26" s="9">
        <f>IF(AND(AW26="Over", AX26&gt;AU26), 1, IF(AND(AW26="Under", AX26&lt;=AU26), 0, 0))</f>
        <v>0</v>
      </c>
      <c r="BC26" s="9">
        <f>IF(AND(AW26="Over", AY26&gt;=0.5), 1, IF(AND(AW26="Under", AY26&lt;0.5), 0, 0))</f>
        <v>0</v>
      </c>
      <c r="BD26" s="9">
        <f>SUM(AZ26:BC26)</f>
        <v>4</v>
      </c>
      <c r="BE26" s="9"/>
      <c r="BF26" s="8">
        <v>0.57309104343347261</v>
      </c>
      <c r="BG26" s="8">
        <v>1.0224751897256199</v>
      </c>
      <c r="BH26" s="8">
        <v>0.19</v>
      </c>
      <c r="BI26" s="8" t="s">
        <v>58</v>
      </c>
      <c r="BJ26" s="8">
        <v>0.5</v>
      </c>
      <c r="BK26" s="8">
        <v>185</v>
      </c>
      <c r="BL26" s="8" t="s">
        <v>58</v>
      </c>
      <c r="BM26" s="9">
        <f>BJ26</f>
        <v>0.5</v>
      </c>
      <c r="BN26" s="9">
        <f>BF26-BM26</f>
        <v>7.3091043433472613E-2</v>
      </c>
      <c r="BO26" s="9" t="str">
        <f>IF(BN26 &lt; 0, "Under", "Over")</f>
        <v>Over</v>
      </c>
      <c r="BP26" s="8">
        <v>0.6</v>
      </c>
      <c r="BQ26" s="8">
        <v>0.3</v>
      </c>
      <c r="BR26" s="9">
        <f>IF(
    AND(BO26="Over", COUNTIF(BF26:BH26, "&gt;"&amp;BM26) = 3),
    3,
    IF(
        AND(BO26="Under", COUNTIF(BF26:BH26, "&lt;"&amp;BM26) = 3),
        3,
        IF(
            AND(BO26="Over", COUNTIF(BF26:BH26, "&gt;"&amp;BM26) = 2),
            2,
            IF(
                AND(BO26="Under", COUNTIF(BF26:BH26, "&lt;"&amp;BM26) = 2),
                2,
                IF(
                    AND(BO26="Over", OR(BF26&gt;BM26, BG26&gt;BM26, BH26&gt;BM26)),
                    1,
                    IF(
                        AND(BO26="Under", OR(BF26&lt;BM26, BG26&lt;BM26, BH26&lt;BM26)),
                        1,
                        0
                    )
                )
            )
        )
    )
)</f>
        <v>2</v>
      </c>
      <c r="BS26" s="9">
        <f>IF(OR(BN26&gt;0.5),5,
IF(OR(AND(BN26&lt;=0.5,BN26&gt;0.25)),4,
IF(OR(AND(BN26&lt;=0.25,BN26&gt;0.15)),3,
IF(OR(AND(BN26&lt;=0.15,BN26&gt;0.075)),2,
IF(OR(BN26&lt;=0.075),1,"")
)
)
))</f>
        <v>1</v>
      </c>
      <c r="BT26" s="9">
        <f>IF(AND(BO26="Over", BP26&gt;BM26), 1, IF(AND(BO26="Under", BP26&lt;=BM26), 1, 0))</f>
        <v>1</v>
      </c>
      <c r="BU26" s="9">
        <f>IF(AND(BO26="Over", BQ26&gt;0.5), 1, IF(AND(BO26="Under", BQ26&lt;=0.5), 1, 0))</f>
        <v>0</v>
      </c>
      <c r="BV26" s="9">
        <f>SUM(BR26:BU26)</f>
        <v>4</v>
      </c>
      <c r="BW26" s="9"/>
      <c r="BX26" s="8">
        <v>0.1067373147799862</v>
      </c>
      <c r="BY26" s="8">
        <v>0.41469924040238099</v>
      </c>
      <c r="BZ26" s="8">
        <v>0</v>
      </c>
      <c r="CA26" s="8" t="s">
        <v>58</v>
      </c>
      <c r="CB26" s="8">
        <v>0.5</v>
      </c>
      <c r="CC26" s="8">
        <v>700</v>
      </c>
      <c r="CD26" s="8" t="s">
        <v>58</v>
      </c>
      <c r="CE26" s="9">
        <f>CB26</f>
        <v>0.5</v>
      </c>
      <c r="CF26" s="9">
        <f>BX26-CE26</f>
        <v>-0.39326268522001379</v>
      </c>
      <c r="CG26" s="9" t="str">
        <f>IF(CF26 &lt; 0, "Under", "Over")</f>
        <v>Under</v>
      </c>
      <c r="CH26" s="8">
        <v>0</v>
      </c>
      <c r="CI26" s="8">
        <v>0</v>
      </c>
      <c r="CJ26" s="9">
        <f>IF(
    AND(CG26="Over", COUNTIF(BX26:BZ26, "&gt;"&amp;CE26) = 3),
    3,
    IF(
        AND(CG26="Under", COUNTIF(BX26:BZ26, "&lt;"&amp;CE26) = 3),
        3,
        IF(
            AND(CG26="Over", COUNTIF(BX26:BZ26, "&gt;"&amp;CE26) = 2),
            2,
            IF(
                AND(CG26="Under", COUNTIF(BX26:BZ26, "&lt;"&amp;CE26) = 2),
                2,
                IF(
                    AND(CG26="Over", OR(BX26&gt;CE26, BY26&gt;CE26, BZ26&gt;CE26)),
                    1,
                    IF(
                        AND(CG26="Under", OR(BX26&lt;CE26, BY26&lt;CE26, BZ26&lt;CE26)),
                        1,
                        0
                    )
                )
            )
        )
    )
)</f>
        <v>3</v>
      </c>
      <c r="CK26" s="9">
        <f>IF(OR(CF26&gt;0.25),5,
IF(OR(AND(CF26&lt;=0.25,CF26&gt;0.15)),4,
IF(OR(AND(CF26&lt;=0.15,CF26&gt;0.1)),3,
IF(OR(AND(CF26&lt;=0.1,CF26&gt;0.05)),2,
IF(OR(CF26&lt;=0.05),1,"")
)
)
))</f>
        <v>1</v>
      </c>
      <c r="CL26" s="9">
        <f>IF(AND(CG26="Over", CH26&gt;CE26), 1, IF(AND(CG26="Under", CH26&lt;=CE26), 1, 0))</f>
        <v>1</v>
      </c>
      <c r="CM26" s="9">
        <f>IF(AND(CG26="Over", CI26&gt;0.5), 1, IF(AND(CG26="Under", CI26&lt;=0.5), 1, 0))</f>
        <v>1</v>
      </c>
      <c r="CN26" s="9">
        <f>SUM(CJ26:CM26)</f>
        <v>6</v>
      </c>
      <c r="CO26" s="9"/>
      <c r="CP26" s="1">
        <v>2.652215520286703</v>
      </c>
      <c r="CQ26" s="1">
        <v>3.5046125461254598</v>
      </c>
      <c r="CR26" s="1">
        <v>2.1073209665836199</v>
      </c>
      <c r="CS26" s="1">
        <v>1.5</v>
      </c>
      <c r="CT26" s="1" t="s">
        <v>58</v>
      </c>
      <c r="CU26" s="1">
        <v>1.5</v>
      </c>
      <c r="CV26" s="1">
        <v>1.5</v>
      </c>
      <c r="CW26" s="2">
        <f>IF(CP26&gt;MIN(CS26:CV26),MIN(CS26:CV26),MAX(CS26:CV26))</f>
        <v>1.5</v>
      </c>
      <c r="CX26" s="2">
        <f>CQ26-CW26</f>
        <v>2.0046125461254598</v>
      </c>
      <c r="CY26" s="2" t="str">
        <f>IF(CX26 &lt; 0, "Under", "Over")</f>
        <v>Over</v>
      </c>
      <c r="CZ26" s="1">
        <v>2.4</v>
      </c>
      <c r="DA26" s="1">
        <v>0.6</v>
      </c>
      <c r="DB26" s="2">
        <f>IF(
    AND(CY26="Over", COUNTIF(CP26:CR26, "&gt;"&amp;CW26) = 3),
    3,
    IF(
        AND(CY26="Under", COUNTIF(CP26:CR26, "&lt;"&amp;CW26) = 3),
        3,
        IF(
            AND(CY26="Over", COUNTIF(CP26:CR26, "&gt;"&amp;CW26) = 2),
            2,
            IF(
                AND(CY26="Under", COUNTIF(CP26:CR26, "&lt;"&amp;CW26) = 2),
                2,
                IF(
                    AND(CY26="Over", OR(CP26&gt;CW26, CQ26&gt;CW26, CR26&gt;CW26)),
                    1,
                    IF(
                        AND(CY26="Under", OR(CP26&lt;CW26, CQ26&lt;CW26, CR26&lt;CW26)),
                        1,
                        0
                    )
                )
            )
        )
    )
)</f>
        <v>3</v>
      </c>
      <c r="DC26" s="2">
        <f>IF(OR(CX26&gt;2,CX26&lt;-2),5,
IF(OR(AND(CX26&lt;=2,CX26&gt;1.5),AND(CX26&gt;=-2,CX26&lt;-1.5)),4,
IF(OR(AND(CX26&lt;=1.5,CX26&gt;1),AND(CX26&gt;=-1.5,CX26&lt;-1)),3,
IF(OR(AND(CX26&lt;=1,CX26&gt;0.5),AND(CX26&gt;=1,CX26&lt;-0.5)),2,
IF(OR(CX26&lt;=0.5,CX26&gt;=-0.5),1,"")
)
)
))</f>
        <v>5</v>
      </c>
      <c r="DD26" s="2">
        <f>IF(AND(CY26="Over", CZ26&gt;CW26), 1, IF(AND(CY26="Under", CZ26&lt;=CW26), 1, 0))</f>
        <v>1</v>
      </c>
      <c r="DE26" s="2">
        <f>IF(AND(CY26="Over", DA26&gt;0.5), 1, IF(AND(CY26="Under", DA26&lt;=0.5), 1, 0))</f>
        <v>1</v>
      </c>
      <c r="DF26" s="2">
        <f>SUM(DB26:DE26)</f>
        <v>10</v>
      </c>
      <c r="DG26" s="9"/>
    </row>
    <row r="27" spans="1:111" x14ac:dyDescent="0.3">
      <c r="A27" s="8" t="s">
        <v>259</v>
      </c>
      <c r="B27" s="8" t="s">
        <v>225</v>
      </c>
      <c r="C27" s="8" t="s">
        <v>252</v>
      </c>
      <c r="D27" s="1">
        <v>0.23139639014426139</v>
      </c>
      <c r="E27" s="1">
        <v>0.413080476537806</v>
      </c>
      <c r="F27" s="1">
        <v>0.114247544734077</v>
      </c>
      <c r="G27" s="1">
        <v>0.5</v>
      </c>
      <c r="H27" s="1" t="s">
        <v>58</v>
      </c>
      <c r="I27" s="1">
        <v>0.5</v>
      </c>
      <c r="J27" s="1">
        <v>0.5</v>
      </c>
      <c r="K27" s="2">
        <f>IF(D27&gt;MIN(G27:J27),MIN(G27:J27),MAX(G27:J27))</f>
        <v>0.5</v>
      </c>
      <c r="L27" s="2">
        <f>D27-K27</f>
        <v>-0.26860360985573861</v>
      </c>
      <c r="M27" s="2" t="str">
        <f>IF(L27 &lt; 0, "Under", "Over")</f>
        <v>Under</v>
      </c>
      <c r="N27" s="1">
        <v>0.3</v>
      </c>
      <c r="O27" s="1">
        <v>0.3</v>
      </c>
      <c r="P27" s="2">
        <f>IF(
    AND(M27="Over", COUNTIF(D27:F27, "&gt;"&amp;K27) = 3),
    3,
    IF(
        AND(M27="Under", COUNTIF(D27:F27, "&lt;"&amp;K27) = 3),
        3,
        IF(
            AND(M27="Over", COUNTIF(D27:F27, "&gt;"&amp;K27) = 2),
            2,
            IF(
                AND(M27="Under", COUNTIF(D27:F27, "&lt;"&amp;K27) = 2),
                2,
                IF(
                    AND(M27="Over", OR(D27&gt;K27, E27&gt;K27, F27&gt;K27)),
                    1,
                    IF(
                        AND(M27="Under", OR(D27&lt;K27, E27&lt;K27, F27&lt;K27)),
                        1,
                        0
                    )
                )
            )
        )
    )
)</f>
        <v>3</v>
      </c>
      <c r="Q27" s="2">
        <f>IF(OR(L27 &gt; 0.5, L27 &lt; -0.5), 5,
    IF(OR(AND(L27 &lt;= 0.5, L27 &gt; 0.25), AND(L27 &gt;= -0.5, L27 &lt; -0.25)), 4,
        IF(OR(AND(L27 &lt;= 0.25, L27 &gt; 0.15), AND(L27 &gt;= -0.25, L27 &lt; -0.15)), 3,
            IF(OR(AND(L27 &lt;= 0.15, L27 &gt; 0.05), AND(L27 &gt;= -0.15, L27 &lt; -0.05)), 2,
                IF(OR(L27 &lt;= 0.05, L27 &gt;= -0.05), 1, "")
            )
        )
    )
)</f>
        <v>4</v>
      </c>
      <c r="R27" s="2">
        <f>IF(AND(M27="Over", N27&gt;K27), 1, IF(AND(M27="Under", N27&lt;=K27), 1, 0))</f>
        <v>1</v>
      </c>
      <c r="S27" s="2">
        <f>IF(AND(M27="Over", O27&gt;0.5), 1, IF(AND(M27="Under", O27&lt;=0.5), 1, 0))</f>
        <v>1</v>
      </c>
      <c r="T27" s="2">
        <f>SUM(P27:S27)</f>
        <v>9</v>
      </c>
      <c r="U27" s="9"/>
      <c r="V27" s="8">
        <v>0.73317847906400635</v>
      </c>
      <c r="W27" s="8">
        <v>1.0052407468064199</v>
      </c>
      <c r="X27" s="8">
        <v>0.43797184262590999</v>
      </c>
      <c r="Y27" s="8">
        <v>0.5</v>
      </c>
      <c r="Z27" s="8">
        <v>-185</v>
      </c>
      <c r="AA27" s="8">
        <v>320</v>
      </c>
      <c r="AB27" s="8">
        <v>0.1</v>
      </c>
      <c r="AC27" s="9">
        <f>Y27</f>
        <v>0.5</v>
      </c>
      <c r="AD27" s="9">
        <f>V27-AC27</f>
        <v>0.23317847906400635</v>
      </c>
      <c r="AE27" s="9" t="str">
        <f>IF(AD27 &lt; 0, "Under", "Over")</f>
        <v>Over</v>
      </c>
      <c r="AF27" s="8">
        <v>0.5</v>
      </c>
      <c r="AG27" s="8">
        <v>0.4</v>
      </c>
      <c r="AH27" s="9">
        <f>IF(
    AND(AE27="Over", COUNTIF(V27:X27, "&gt;"&amp;AC27) = 3),
    3,
    IF(
        AND(AE27="Under", COUNTIF(V27:X27, "&lt;"&amp;AC27) = 3),
        3,
        IF(
            AND(AE27="Over", COUNTIF(V27:X27, "&gt;"&amp;AC27) = 2),
            2,
            IF(
                AND(AE27="Under", COUNTIF(V27:X27, "&lt;"&amp;AC27) = 2),
                2,
                IF(
                    AND(AE27="Over", OR(V27&gt;AC27, W27&gt;AC27, X27&gt;AC27)),
                    1,
                    IF(
                        AND(AE27="Under", OR(V27&lt;AC27, W27&lt;AC27, X27&lt;AC27)),
                        1,
                        0
                    )
                )
            )
        )
    )
)</f>
        <v>2</v>
      </c>
      <c r="AI27" s="9">
        <f>IF(OR(AD27&gt;0.75,AD27&lt;-0.75),5,
IF(OR(AND(AD27&lt;=0.75,AD27&gt;0.5),AND(AD27&gt;=-0.75,AD27&lt;-0.5)),4,
IF(OR(AND(AD27&lt;=0.5,AD27&gt;0.25),AND(AD27&gt;=-0.5,AD27&lt;-0.25)),3,
IF(OR(AND(AD27&lt;=0.25,AD27&gt;0.1),AND(AD27&gt;=-0.25,AD27&lt;-0.1)),2,
IF(OR(AD27&lt;=0.1,AD27&gt;=-0.1),1,"")
)
)
))</f>
        <v>2</v>
      </c>
      <c r="AJ27" s="9">
        <f>IF(AND(AE27="Over", AF27&gt;AC27), 1, IF(AND(AE27="Under", AF27&lt;=AC27), 1, 0))</f>
        <v>0</v>
      </c>
      <c r="AK27" s="9">
        <f>IF(AND(AE27="Over", AG27&gt;0.5), 1, IF(AND(AE27="Under", AG27&lt;=0.5), 1, 0))</f>
        <v>0</v>
      </c>
      <c r="AL27" s="9">
        <f>SUM(AH27:AK27)</f>
        <v>4</v>
      </c>
      <c r="AM27" s="9"/>
      <c r="AN27" s="8">
        <v>5.821263781145606E-2</v>
      </c>
      <c r="AO27" s="8">
        <v>0.183152520740268</v>
      </c>
      <c r="AP27" s="8">
        <v>-1.6471395662002601E-5</v>
      </c>
      <c r="AQ27" s="8" t="s">
        <v>58</v>
      </c>
      <c r="AR27" s="8">
        <v>0.5</v>
      </c>
      <c r="AS27" s="8">
        <v>600</v>
      </c>
      <c r="AT27" s="8" t="s">
        <v>58</v>
      </c>
      <c r="AU27" s="9">
        <f>AR27</f>
        <v>0.5</v>
      </c>
      <c r="AV27" s="9">
        <f>AN27-AU27</f>
        <v>-0.44178736218854392</v>
      </c>
      <c r="AW27" s="9" t="str">
        <f>IF(AV27 &lt; 0, "Under", "Over")</f>
        <v>Under</v>
      </c>
      <c r="AX27" s="8">
        <v>0.1</v>
      </c>
      <c r="AY27" s="8">
        <v>0.1</v>
      </c>
      <c r="AZ27" s="9">
        <f>IF(
    AND(AW27="Over", COUNTIF(AN27:AP27, "&gt;"&amp;AU27) = 3),
    3,
    IF(
        AND(AW27="Under", COUNTIF(AN27:AP27, "&lt;"&amp;AU27) = 3),
        3,
        IF(
            AND(AW27="Over", COUNTIF(AN27:AP27, "&gt;"&amp;AU27) = 2),
            2,
            IF(
                AND(AW27="Under", COUNTIF(AN27:AP27, "&lt;"&amp;AU27) = 2),
                2,
                IF(
                    AND(AW27="Over", OR(AN27&gt;AU27, AO27&gt;AU27, AP27&gt;AU27)),
                    1,
                    IF(
                        AND(AW27="Under", OR(AN27&lt;AU27, AO27&lt;AU27, AP27&lt;AU27)),
                        1,
                        0
                    )
                )
            )
        )
    )
)</f>
        <v>3</v>
      </c>
      <c r="BA27" s="9">
        <f>IF(OR(AV27&gt;0.1),5,
IF(OR(AND(AV27&lt;=0.1,AV27&gt;0.08)),4,
IF(OR(AND(AV27&lt;=0.08,AV27&gt;0.06)),3,
IF(OR(AND(AV27&lt;=0.06,AV27&gt;0.03)),2,
IF(OR(AV27&lt;=0.03),1,"")
)
)
))</f>
        <v>1</v>
      </c>
      <c r="BB27" s="9">
        <f>IF(AND(AW27="Over", AX27&gt;AU27), 1, IF(AND(AW27="Under", AX27&lt;=AU27), 0, 0))</f>
        <v>0</v>
      </c>
      <c r="BC27" s="9">
        <f>IF(AND(AW27="Over", AY27&gt;=0.5), 1, IF(AND(AW27="Under", AY27&lt;0.5), 0, 0))</f>
        <v>0</v>
      </c>
      <c r="BD27" s="9">
        <f>SUM(AZ27:BC27)</f>
        <v>4</v>
      </c>
      <c r="BE27" s="9"/>
      <c r="BF27" s="8">
        <v>0.45832209596253809</v>
      </c>
      <c r="BG27" s="8">
        <v>0.98864128656471895</v>
      </c>
      <c r="BH27" s="8">
        <v>0.17090581907196201</v>
      </c>
      <c r="BI27" s="8" t="s">
        <v>58</v>
      </c>
      <c r="BJ27" s="8">
        <v>0.5</v>
      </c>
      <c r="BK27" s="8">
        <v>210</v>
      </c>
      <c r="BL27" s="8" t="s">
        <v>58</v>
      </c>
      <c r="BM27" s="9">
        <f>BJ27</f>
        <v>0.5</v>
      </c>
      <c r="BN27" s="9">
        <f>BF27-BM27</f>
        <v>-4.167790403746191E-2</v>
      </c>
      <c r="BO27" s="9" t="str">
        <f>IF(BN27 &lt; 0, "Under", "Over")</f>
        <v>Under</v>
      </c>
      <c r="BP27" s="8">
        <v>0.6</v>
      </c>
      <c r="BQ27" s="8">
        <v>0.3</v>
      </c>
      <c r="BR27" s="9">
        <f>IF(
    AND(BO27="Over", COUNTIF(BF27:BH27, "&gt;"&amp;BM27) = 3),
    3,
    IF(
        AND(BO27="Under", COUNTIF(BF27:BH27, "&lt;"&amp;BM27) = 3),
        3,
        IF(
            AND(BO27="Over", COUNTIF(BF27:BH27, "&gt;"&amp;BM27) = 2),
            2,
            IF(
                AND(BO27="Under", COUNTIF(BF27:BH27, "&lt;"&amp;BM27) = 2),
                2,
                IF(
                    AND(BO27="Over", OR(BF27&gt;BM27, BG27&gt;BM27, BH27&gt;BM27)),
                    1,
                    IF(
                        AND(BO27="Under", OR(BF27&lt;BM27, BG27&lt;BM27, BH27&lt;BM27)),
                        1,
                        0
                    )
                )
            )
        )
    )
)</f>
        <v>2</v>
      </c>
      <c r="BS27" s="9">
        <f>IF(OR(BN27&gt;0.5),5,
IF(OR(AND(BN27&lt;=0.5,BN27&gt;0.25)),4,
IF(OR(AND(BN27&lt;=0.25,BN27&gt;0.15)),3,
IF(OR(AND(BN27&lt;=0.15,BN27&gt;0.075)),2,
IF(OR(BN27&lt;=0.075),1,"")
)
)
))</f>
        <v>1</v>
      </c>
      <c r="BT27" s="9">
        <f>IF(AND(BO27="Over", BP27&gt;BM27), 1, IF(AND(BO27="Under", BP27&lt;=BM27), 1, 0))</f>
        <v>0</v>
      </c>
      <c r="BU27" s="9">
        <f>IF(AND(BO27="Over", BQ27&gt;0.5), 1, IF(AND(BO27="Under", BQ27&lt;=0.5), 1, 0))</f>
        <v>1</v>
      </c>
      <c r="BV27" s="9">
        <f>SUM(BR27:BU27)</f>
        <v>4</v>
      </c>
      <c r="BW27" s="9"/>
      <c r="BX27" s="8">
        <v>0.1210252548974006</v>
      </c>
      <c r="BY27" s="8">
        <v>0.41469924040238099</v>
      </c>
      <c r="BZ27" s="8">
        <v>3.5135161725064097E-2</v>
      </c>
      <c r="CA27" s="8" t="s">
        <v>58</v>
      </c>
      <c r="CB27" s="8">
        <v>0.5</v>
      </c>
      <c r="CC27" s="8">
        <v>265</v>
      </c>
      <c r="CD27" s="8" t="s">
        <v>58</v>
      </c>
      <c r="CE27" s="9">
        <f>CB27</f>
        <v>0.5</v>
      </c>
      <c r="CF27" s="9">
        <f>BX27-CE27</f>
        <v>-0.37897474510259943</v>
      </c>
      <c r="CG27" s="9" t="str">
        <f>IF(CF27 &lt; 0, "Under", "Over")</f>
        <v>Under</v>
      </c>
      <c r="CH27" s="8">
        <v>0.1</v>
      </c>
      <c r="CI27" s="8">
        <v>0.1</v>
      </c>
      <c r="CJ27" s="9">
        <f>IF(
    AND(CG27="Over", COUNTIF(BX27:BZ27, "&gt;"&amp;CE27) = 3),
    3,
    IF(
        AND(CG27="Under", COUNTIF(BX27:BZ27, "&lt;"&amp;CE27) = 3),
        3,
        IF(
            AND(CG27="Over", COUNTIF(BX27:BZ27, "&gt;"&amp;CE27) = 2),
            2,
            IF(
                AND(CG27="Under", COUNTIF(BX27:BZ27, "&lt;"&amp;CE27) = 2),
                2,
                IF(
                    AND(CG27="Over", OR(BX27&gt;CE27, BY27&gt;CE27, BZ27&gt;CE27)),
                    1,
                    IF(
                        AND(CG27="Under", OR(BX27&lt;CE27, BY27&lt;CE27, BZ27&lt;CE27)),
                        1,
                        0
                    )
                )
            )
        )
    )
)</f>
        <v>3</v>
      </c>
      <c r="CK27" s="9">
        <f>IF(OR(CF27&gt;0.25),5,
IF(OR(AND(CF27&lt;=0.25,CF27&gt;0.15)),4,
IF(OR(AND(CF27&lt;=0.15,CF27&gt;0.1)),3,
IF(OR(AND(CF27&lt;=0.1,CF27&gt;0.05)),2,
IF(OR(CF27&lt;=0.05),1,"")
)
)
))</f>
        <v>1</v>
      </c>
      <c r="CL27" s="9">
        <f>IF(AND(CG27="Over", CH27&gt;CE27), 1, IF(AND(CG27="Under", CH27&lt;=CE27), 1, 0))</f>
        <v>1</v>
      </c>
      <c r="CM27" s="9">
        <f>IF(AND(CG27="Over", CI27&gt;0.5), 1, IF(AND(CG27="Under", CI27&lt;=0.5), 1, 0))</f>
        <v>1</v>
      </c>
      <c r="CN27" s="9">
        <f>SUM(CJ27:CM27)</f>
        <v>6</v>
      </c>
      <c r="CO27" s="9"/>
      <c r="CP27" s="8">
        <v>1.026005672317106</v>
      </c>
      <c r="CQ27" s="8">
        <v>1.45817843866171</v>
      </c>
      <c r="CR27" s="8">
        <v>0.81266620312666504</v>
      </c>
      <c r="CS27" s="8">
        <v>1.5</v>
      </c>
      <c r="CT27" s="8" t="s">
        <v>58</v>
      </c>
      <c r="CU27" s="8">
        <v>1.5</v>
      </c>
      <c r="CV27" s="8">
        <v>1.5</v>
      </c>
      <c r="CW27" s="9">
        <f>IF(CP27&gt;MIN(CS27:CV27),MIN(CS27:CV27),MAX(CS27:CV27))</f>
        <v>1.5</v>
      </c>
      <c r="CX27" s="9">
        <f>CQ27-CW27</f>
        <v>-4.1821561338289959E-2</v>
      </c>
      <c r="CY27" s="9" t="str">
        <f>IF(CX27 &lt; 0, "Under", "Over")</f>
        <v>Under</v>
      </c>
      <c r="CZ27" s="8">
        <v>0.9</v>
      </c>
      <c r="DA27" s="8">
        <v>0.2</v>
      </c>
      <c r="DB27" s="9">
        <f>IF(
    AND(CY27="Over", COUNTIF(CP27:CR27, "&gt;"&amp;CW27) = 3),
    3,
    IF(
        AND(CY27="Under", COUNTIF(CP27:CR27, "&lt;"&amp;CW27) = 3),
        3,
        IF(
            AND(CY27="Over", COUNTIF(CP27:CR27, "&gt;"&amp;CW27) = 2),
            2,
            IF(
                AND(CY27="Under", COUNTIF(CP27:CR27, "&lt;"&amp;CW27) = 2),
                2,
                IF(
                    AND(CY27="Over", OR(CP27&gt;CW27, CQ27&gt;CW27, CR27&gt;CW27)),
                    1,
                    IF(
                        AND(CY27="Under", OR(CP27&lt;CW27, CQ27&lt;CW27, CR27&lt;CW27)),
                        1,
                        0
                    )
                )
            )
        )
    )
)</f>
        <v>3</v>
      </c>
      <c r="DC27" s="9">
        <f>IF(OR(CX27&gt;2,CX27&lt;-2),5,
IF(OR(AND(CX27&lt;=2,CX27&gt;1.5),AND(CX27&gt;=-2,CX27&lt;-1.5)),4,
IF(OR(AND(CX27&lt;=1.5,CX27&gt;1),AND(CX27&gt;=-1.5,CX27&lt;-1)),3,
IF(OR(AND(CX27&lt;=1,CX27&gt;0.5),AND(CX27&gt;=1,CX27&lt;-0.5)),2,
IF(OR(CX27&lt;=0.5,CX27&gt;=-0.5),1,"")
)
)
))</f>
        <v>1</v>
      </c>
      <c r="DD27" s="9">
        <f>IF(AND(CY27="Over", CZ27&gt;CW27), 1, IF(AND(CY27="Under", CZ27&lt;=CW27), 1, 0))</f>
        <v>1</v>
      </c>
      <c r="DE27" s="9">
        <f>IF(AND(CY27="Over", DA27&gt;0.5), 1, IF(AND(CY27="Under", DA27&lt;=0.5), 1, 0))</f>
        <v>1</v>
      </c>
      <c r="DF27" s="9">
        <f>SUM(DB27:DE27)</f>
        <v>6</v>
      </c>
      <c r="DG27" s="9"/>
    </row>
    <row r="28" spans="1:111" x14ac:dyDescent="0.3">
      <c r="A28" s="8" t="s">
        <v>260</v>
      </c>
      <c r="B28" s="8" t="s">
        <v>225</v>
      </c>
      <c r="C28" s="8" t="s">
        <v>252</v>
      </c>
      <c r="D28" s="8">
        <v>0.34400680892800728</v>
      </c>
      <c r="E28" s="8">
        <v>0.451647183846971</v>
      </c>
      <c r="F28" s="8">
        <v>0.16346691912710501</v>
      </c>
      <c r="G28" s="8">
        <v>0.5</v>
      </c>
      <c r="H28" s="8" t="s">
        <v>58</v>
      </c>
      <c r="I28" s="8">
        <v>0.5</v>
      </c>
      <c r="J28" s="8">
        <v>0.5</v>
      </c>
      <c r="K28" s="9">
        <f>IF(D28&gt;MIN(G28:J28),MIN(G28:J28),MAX(G28:J28))</f>
        <v>0.5</v>
      </c>
      <c r="L28" s="9">
        <f>D28-K28</f>
        <v>-0.15599319107199272</v>
      </c>
      <c r="M28" s="9" t="str">
        <f>IF(L28 &lt; 0, "Under", "Over")</f>
        <v>Under</v>
      </c>
      <c r="N28" s="8">
        <v>0.5</v>
      </c>
      <c r="O28" s="8">
        <v>0.5</v>
      </c>
      <c r="P28" s="9">
        <f>IF(
    AND(M28="Over", COUNTIF(D28:F28, "&gt;"&amp;K28) = 3),
    3,
    IF(
        AND(M28="Under", COUNTIF(D28:F28, "&lt;"&amp;K28) = 3),
        3,
        IF(
            AND(M28="Over", COUNTIF(D28:F28, "&gt;"&amp;K28) = 2),
            2,
            IF(
                AND(M28="Under", COUNTIF(D28:F28, "&lt;"&amp;K28) = 2),
                2,
                IF(
                    AND(M28="Over", OR(D28&gt;K28, E28&gt;K28, F28&gt;K28)),
                    1,
                    IF(
                        AND(M28="Under", OR(D28&lt;K28, E28&lt;K28, F28&lt;K28)),
                        1,
                        0
                    )
                )
            )
        )
    )
)</f>
        <v>3</v>
      </c>
      <c r="Q28" s="9">
        <f>IF(OR(L28 &gt; 0.5, L28 &lt; -0.5), 5,
    IF(OR(AND(L28 &lt;= 0.5, L28 &gt; 0.25), AND(L28 &gt;= -0.5, L28 &lt; -0.25)), 4,
        IF(OR(AND(L28 &lt;= 0.25, L28 &gt; 0.15), AND(L28 &gt;= -0.25, L28 &lt; -0.15)), 3,
            IF(OR(AND(L28 &lt;= 0.15, L28 &gt; 0.05), AND(L28 &gt;= -0.15, L28 &lt; -0.05)), 2,
                IF(OR(L28 &lt;= 0.05, L28 &gt;= -0.05), 1, "")
            )
        )
    )
)</f>
        <v>3</v>
      </c>
      <c r="R28" s="9">
        <f>IF(AND(M28="Over", N28&gt;K28), 1, IF(AND(M28="Under", N28&lt;=K28), 1, 0))</f>
        <v>1</v>
      </c>
      <c r="S28" s="9">
        <f>IF(AND(M28="Over", O28&gt;0.5), 1, IF(AND(M28="Under", O28&lt;=0.5), 1, 0))</f>
        <v>1</v>
      </c>
      <c r="T28" s="9">
        <f>SUM(P28:S28)</f>
        <v>8</v>
      </c>
      <c r="U28" s="9"/>
      <c r="V28" s="8">
        <v>0.85065889108884019</v>
      </c>
      <c r="W28" s="8">
        <v>1.0052407468064199</v>
      </c>
      <c r="X28" s="8">
        <v>0.65635395904762295</v>
      </c>
      <c r="Y28" s="8">
        <v>0.5</v>
      </c>
      <c r="Z28" s="8">
        <v>-260</v>
      </c>
      <c r="AA28" s="8">
        <v>200</v>
      </c>
      <c r="AB28" s="8">
        <v>0.1</v>
      </c>
      <c r="AC28" s="9">
        <f>Y28</f>
        <v>0.5</v>
      </c>
      <c r="AD28" s="9">
        <f>V28-AC28</f>
        <v>0.35065889108884019</v>
      </c>
      <c r="AE28" s="9" t="str">
        <f>IF(AD28 &lt; 0, "Under", "Over")</f>
        <v>Over</v>
      </c>
      <c r="AF28" s="8">
        <v>0.7</v>
      </c>
      <c r="AG28" s="8">
        <v>0.6</v>
      </c>
      <c r="AH28" s="9">
        <f>IF(
    AND(AE28="Over", COUNTIF(V28:X28, "&gt;"&amp;AC28) = 3),
    3,
    IF(
        AND(AE28="Under", COUNTIF(V28:X28, "&lt;"&amp;AC28) = 3),
        3,
        IF(
            AND(AE28="Over", COUNTIF(V28:X28, "&gt;"&amp;AC28) = 2),
            2,
            IF(
                AND(AE28="Under", COUNTIF(V28:X28, "&lt;"&amp;AC28) = 2),
                2,
                IF(
                    AND(AE28="Over", OR(V28&gt;AC28, W28&gt;AC28, X28&gt;AC28)),
                    1,
                    IF(
                        AND(AE28="Under", OR(V28&lt;AC28, W28&lt;AC28, X28&lt;AC28)),
                        1,
                        0
                    )
                )
            )
        )
    )
)</f>
        <v>3</v>
      </c>
      <c r="AI28" s="9">
        <f>IF(OR(AD28&gt;0.75,AD28&lt;-0.75),5,
IF(OR(AND(AD28&lt;=0.75,AD28&gt;0.5),AND(AD28&gt;=-0.75,AD28&lt;-0.5)),4,
IF(OR(AND(AD28&lt;=0.5,AD28&gt;0.25),AND(AD28&gt;=-0.5,AD28&lt;-0.25)),3,
IF(OR(AND(AD28&lt;=0.25,AD28&gt;0.1),AND(AD28&gt;=-0.25,AD28&lt;-0.1)),2,
IF(OR(AD28&lt;=0.1,AD28&gt;=-0.1),1,"")
)
)
))</f>
        <v>3</v>
      </c>
      <c r="AJ28" s="9">
        <f>IF(AND(AE28="Over", AF28&gt;AC28), 1, IF(AND(AE28="Under", AF28&lt;=AC28), 1, 0))</f>
        <v>1</v>
      </c>
      <c r="AK28" s="9">
        <f>IF(AND(AE28="Over", AG28&gt;0.5), 1, IF(AND(AE28="Under", AG28&lt;=0.5), 1, 0))</f>
        <v>1</v>
      </c>
      <c r="AL28" s="9">
        <f>SUM(AH28:AK28)</f>
        <v>8</v>
      </c>
      <c r="AM28" s="9"/>
      <c r="AN28" s="8">
        <v>7.0074984729948525E-2</v>
      </c>
      <c r="AO28" s="8">
        <v>0.183152520740268</v>
      </c>
      <c r="AP28" s="8">
        <v>0</v>
      </c>
      <c r="AQ28" s="8" t="s">
        <v>58</v>
      </c>
      <c r="AR28" s="8">
        <v>0.5</v>
      </c>
      <c r="AS28" s="8">
        <v>400</v>
      </c>
      <c r="AT28" s="8" t="s">
        <v>58</v>
      </c>
      <c r="AU28" s="9">
        <f>AR28</f>
        <v>0.5</v>
      </c>
      <c r="AV28" s="9">
        <f>AN28-AU28</f>
        <v>-0.42992501527005145</v>
      </c>
      <c r="AW28" s="9" t="str">
        <f>IF(AV28 &lt; 0, "Under", "Over")</f>
        <v>Under</v>
      </c>
      <c r="AX28" s="8">
        <v>0.1</v>
      </c>
      <c r="AY28" s="8">
        <v>0.1</v>
      </c>
      <c r="AZ28" s="9">
        <f>IF(
    AND(AW28="Over", COUNTIF(AN28:AP28, "&gt;"&amp;AU28) = 3),
    3,
    IF(
        AND(AW28="Under", COUNTIF(AN28:AP28, "&lt;"&amp;AU28) = 3),
        3,
        IF(
            AND(AW28="Over", COUNTIF(AN28:AP28, "&gt;"&amp;AU28) = 2),
            2,
            IF(
                AND(AW28="Under", COUNTIF(AN28:AP28, "&lt;"&amp;AU28) = 2),
                2,
                IF(
                    AND(AW28="Over", OR(AN28&gt;AU28, AO28&gt;AU28, AP28&gt;AU28)),
                    1,
                    IF(
                        AND(AW28="Under", OR(AN28&lt;AU28, AO28&lt;AU28, AP28&lt;AU28)),
                        1,
                        0
                    )
                )
            )
        )
    )
)</f>
        <v>3</v>
      </c>
      <c r="BA28" s="9">
        <f>IF(OR(AV28&gt;0.1),5,
IF(OR(AND(AV28&lt;=0.1,AV28&gt;0.08)),4,
IF(OR(AND(AV28&lt;=0.08,AV28&gt;0.06)),3,
IF(OR(AND(AV28&lt;=0.06,AV28&gt;0.03)),2,
IF(OR(AV28&lt;=0.03),1,"")
)
)
))</f>
        <v>1</v>
      </c>
      <c r="BB28" s="9">
        <f>IF(AND(AW28="Over", AX28&gt;AU28), 1, IF(AND(AW28="Under", AX28&lt;=AU28), 0, 0))</f>
        <v>0</v>
      </c>
      <c r="BC28" s="9">
        <f>IF(AND(AW28="Over", AY28&gt;=0.5), 1, IF(AND(AW28="Under", AY28&lt;0.5), 0, 0))</f>
        <v>0</v>
      </c>
      <c r="BD28" s="9">
        <f>SUM(AZ28:BC28)</f>
        <v>4</v>
      </c>
      <c r="BE28" s="9"/>
      <c r="BF28" s="8">
        <v>0.33938419199352471</v>
      </c>
      <c r="BG28" s="8">
        <v>0.74245810055865902</v>
      </c>
      <c r="BH28" s="8">
        <v>0.18</v>
      </c>
      <c r="BI28" s="8" t="s">
        <v>58</v>
      </c>
      <c r="BJ28" s="8">
        <v>0.5</v>
      </c>
      <c r="BK28" s="8">
        <v>145</v>
      </c>
      <c r="BL28" s="8" t="s">
        <v>58</v>
      </c>
      <c r="BM28" s="9">
        <f>BJ28</f>
        <v>0.5</v>
      </c>
      <c r="BN28" s="9">
        <f>BF28-BM28</f>
        <v>-0.16061580800647529</v>
      </c>
      <c r="BO28" s="9" t="str">
        <f>IF(BN28 &lt; 0, "Under", "Over")</f>
        <v>Under</v>
      </c>
      <c r="BP28" s="8">
        <v>0.3</v>
      </c>
      <c r="BQ28" s="8">
        <v>0.2</v>
      </c>
      <c r="BR28" s="9">
        <f>IF(
    AND(BO28="Over", COUNTIF(BF28:BH28, "&gt;"&amp;BM28) = 3),
    3,
    IF(
        AND(BO28="Under", COUNTIF(BF28:BH28, "&lt;"&amp;BM28) = 3),
        3,
        IF(
            AND(BO28="Over", COUNTIF(BF28:BH28, "&gt;"&amp;BM28) = 2),
            2,
            IF(
                AND(BO28="Under", COUNTIF(BF28:BH28, "&lt;"&amp;BM28) = 2),
                2,
                IF(
                    AND(BO28="Over", OR(BF28&gt;BM28, BG28&gt;BM28, BH28&gt;BM28)),
                    1,
                    IF(
                        AND(BO28="Under", OR(BF28&lt;BM28, BG28&lt;BM28, BH28&lt;BM28)),
                        1,
                        0
                    )
                )
            )
        )
    )
)</f>
        <v>2</v>
      </c>
      <c r="BS28" s="9">
        <f>IF(OR(BN28&gt;0.5),5,
IF(OR(AND(BN28&lt;=0.5,BN28&gt;0.25)),4,
IF(OR(AND(BN28&lt;=0.25,BN28&gt;0.15)),3,
IF(OR(AND(BN28&lt;=0.15,BN28&gt;0.075)),2,
IF(OR(BN28&lt;=0.075),1,"")
)
)
))</f>
        <v>1</v>
      </c>
      <c r="BT28" s="9">
        <f>IF(AND(BO28="Over", BP28&gt;BM28), 1, IF(AND(BO28="Under", BP28&lt;=BM28), 1, 0))</f>
        <v>1</v>
      </c>
      <c r="BU28" s="9">
        <f>IF(AND(BO28="Over", BQ28&gt;0.5), 1, IF(AND(BO28="Under", BQ28&lt;=0.5), 1, 0))</f>
        <v>1</v>
      </c>
      <c r="BV28" s="9">
        <f>SUM(BR28:BU28)</f>
        <v>5</v>
      </c>
      <c r="BW28" s="9"/>
      <c r="BX28" s="8">
        <v>0.18432681254725261</v>
      </c>
      <c r="BY28" s="8">
        <v>0.64025646897183397</v>
      </c>
      <c r="BZ28" s="8">
        <v>0.05</v>
      </c>
      <c r="CA28" s="8" t="s">
        <v>58</v>
      </c>
      <c r="CB28" s="8">
        <v>0.5</v>
      </c>
      <c r="CC28" s="8" t="s">
        <v>58</v>
      </c>
      <c r="CD28" s="8" t="s">
        <v>58</v>
      </c>
      <c r="CE28" s="9">
        <f>CB28</f>
        <v>0.5</v>
      </c>
      <c r="CF28" s="9">
        <f>BX28-CE28</f>
        <v>-0.31567318745274742</v>
      </c>
      <c r="CG28" s="9" t="str">
        <f>IF(CF28 &lt; 0, "Under", "Over")</f>
        <v>Under</v>
      </c>
      <c r="CH28" s="8">
        <v>0</v>
      </c>
      <c r="CI28" s="8">
        <v>0</v>
      </c>
      <c r="CJ28" s="9">
        <f>IF(
    AND(CG28="Over", COUNTIF(BX28:BZ28, "&gt;"&amp;CE28) = 3),
    3,
    IF(
        AND(CG28="Under", COUNTIF(BX28:BZ28, "&lt;"&amp;CE28) = 3),
        3,
        IF(
            AND(CG28="Over", COUNTIF(BX28:BZ28, "&gt;"&amp;CE28) = 2),
            2,
            IF(
                AND(CG28="Under", COUNTIF(BX28:BZ28, "&lt;"&amp;CE28) = 2),
                2,
                IF(
                    AND(CG28="Over", OR(BX28&gt;CE28, BY28&gt;CE28, BZ28&gt;CE28)),
                    1,
                    IF(
                        AND(CG28="Under", OR(BX28&lt;CE28, BY28&lt;CE28, BZ28&lt;CE28)),
                        1,
                        0
                    )
                )
            )
        )
    )
)</f>
        <v>2</v>
      </c>
      <c r="CK28" s="9">
        <f>IF(OR(CF28&gt;0.25),5,
IF(OR(AND(CF28&lt;=0.25,CF28&gt;0.15)),4,
IF(OR(AND(CF28&lt;=0.15,CF28&gt;0.1)),3,
IF(OR(AND(CF28&lt;=0.1,CF28&gt;0.05)),2,
IF(OR(CF28&lt;=0.05),1,"")
)
)
))</f>
        <v>1</v>
      </c>
      <c r="CL28" s="9">
        <f>IF(AND(CG28="Over", CH28&gt;CE28), 1, IF(AND(CG28="Under", CH28&lt;=CE28), 1, 0))</f>
        <v>1</v>
      </c>
      <c r="CM28" s="9">
        <f>IF(AND(CG28="Over", CI28&gt;0.5), 1, IF(AND(CG28="Under", CI28&lt;=0.5), 1, 0))</f>
        <v>1</v>
      </c>
      <c r="CN28" s="9">
        <f>SUM(CJ28:CM28)</f>
        <v>5</v>
      </c>
      <c r="CO28" s="9"/>
      <c r="CP28" s="8">
        <v>1.1454725805575909</v>
      </c>
      <c r="CQ28" s="8">
        <v>1.43153526970954</v>
      </c>
      <c r="CR28" s="8">
        <v>0.98824224466725596</v>
      </c>
      <c r="CS28" s="8">
        <v>1.5</v>
      </c>
      <c r="CT28" s="8" t="s">
        <v>58</v>
      </c>
      <c r="CU28" s="8">
        <v>1.5</v>
      </c>
      <c r="CV28" s="8">
        <v>1.5</v>
      </c>
      <c r="CW28" s="9">
        <f>IF(CP28&gt;MIN(CS28:CV28),MIN(CS28:CV28),MAX(CS28:CV28))</f>
        <v>1.5</v>
      </c>
      <c r="CX28" s="9">
        <f>CQ28-CW28</f>
        <v>-6.8464730290459963E-2</v>
      </c>
      <c r="CY28" s="9" t="str">
        <f>IF(CX28 &lt; 0, "Under", "Over")</f>
        <v>Under</v>
      </c>
      <c r="CZ28" s="8">
        <v>1</v>
      </c>
      <c r="DA28" s="8">
        <v>0.2</v>
      </c>
      <c r="DB28" s="9">
        <f>IF(
    AND(CY28="Over", COUNTIF(CP28:CR28, "&gt;"&amp;CW28) = 3),
    3,
    IF(
        AND(CY28="Under", COUNTIF(CP28:CR28, "&lt;"&amp;CW28) = 3),
        3,
        IF(
            AND(CY28="Over", COUNTIF(CP28:CR28, "&gt;"&amp;CW28) = 2),
            2,
            IF(
                AND(CY28="Under", COUNTIF(CP28:CR28, "&lt;"&amp;CW28) = 2),
                2,
                IF(
                    AND(CY28="Over", OR(CP28&gt;CW28, CQ28&gt;CW28, CR28&gt;CW28)),
                    1,
                    IF(
                        AND(CY28="Under", OR(CP28&lt;CW28, CQ28&lt;CW28, CR28&lt;CW28)),
                        1,
                        0
                    )
                )
            )
        )
    )
)</f>
        <v>3</v>
      </c>
      <c r="DC28" s="9">
        <f>IF(OR(CX28&gt;2,CX28&lt;-2),5,
IF(OR(AND(CX28&lt;=2,CX28&gt;1.5),AND(CX28&gt;=-2,CX28&lt;-1.5)),4,
IF(OR(AND(CX28&lt;=1.5,CX28&gt;1),AND(CX28&gt;=-1.5,CX28&lt;-1)),3,
IF(OR(AND(CX28&lt;=1,CX28&gt;0.5),AND(CX28&gt;=1,CX28&lt;-0.5)),2,
IF(OR(CX28&lt;=0.5,CX28&gt;=-0.5),1,"")
)
)
))</f>
        <v>1</v>
      </c>
      <c r="DD28" s="9">
        <f>IF(AND(CY28="Over", CZ28&gt;CW28), 1, IF(AND(CY28="Under", CZ28&lt;=CW28), 1, 0))</f>
        <v>1</v>
      </c>
      <c r="DE28" s="9">
        <f>IF(AND(CY28="Over", DA28&gt;0.5), 1, IF(AND(CY28="Under", DA28&lt;=0.5), 1, 0))</f>
        <v>1</v>
      </c>
      <c r="DF28" s="9">
        <f>SUM(DB28:DE28)</f>
        <v>6</v>
      </c>
      <c r="DG28" s="9"/>
    </row>
    <row r="29" spans="1:111" x14ac:dyDescent="0.3">
      <c r="A29" s="8" t="s">
        <v>91</v>
      </c>
      <c r="B29" s="8" t="s">
        <v>92</v>
      </c>
      <c r="C29" s="8" t="s">
        <v>183</v>
      </c>
      <c r="D29" s="8">
        <v>0.57591733982584459</v>
      </c>
      <c r="E29" s="8">
        <v>0.76350198976691297</v>
      </c>
      <c r="F29" s="8">
        <v>0.49</v>
      </c>
      <c r="G29" s="8">
        <v>0.5</v>
      </c>
      <c r="H29" s="8" t="s">
        <v>58</v>
      </c>
      <c r="I29" s="8">
        <v>0.5</v>
      </c>
      <c r="J29" s="8" t="s">
        <v>58</v>
      </c>
      <c r="K29" s="9">
        <f>IF(D29&gt;MIN(G29:J29),MIN(G29:J29),MAX(G29:J29))</f>
        <v>0.5</v>
      </c>
      <c r="L29" s="9">
        <f>D29-K29</f>
        <v>7.5917339825844588E-2</v>
      </c>
      <c r="M29" s="9" t="str">
        <f>IF(L29 &lt; 0, "Under", "Over")</f>
        <v>Over</v>
      </c>
      <c r="N29" s="8">
        <v>0.7</v>
      </c>
      <c r="O29" s="8">
        <v>0.6</v>
      </c>
      <c r="P29" s="9">
        <f>IF(
    AND(M29="Over", COUNTIF(D29:F29, "&gt;"&amp;K29) = 3),
    3,
    IF(
        AND(M29="Under", COUNTIF(D29:F29, "&lt;"&amp;K29) = 3),
        3,
        IF(
            AND(M29="Over", COUNTIF(D29:F29, "&gt;"&amp;K29) = 2),
            2,
            IF(
                AND(M29="Under", COUNTIF(D29:F29, "&lt;"&amp;K29) = 2),
                2,
                IF(
                    AND(M29="Over", OR(D29&gt;K29, E29&gt;K29, F29&gt;K29)),
                    1,
                    IF(
                        AND(M29="Under", OR(D29&lt;K29, E29&lt;K29, F29&lt;K29)),
                        1,
                        0
                    )
                )
            )
        )
    )
)</f>
        <v>2</v>
      </c>
      <c r="Q29" s="9">
        <f>IF(OR(L29 &gt; 0.5, L29 &lt; -0.5), 5,
    IF(OR(AND(L29 &lt;= 0.5, L29 &gt; 0.25), AND(L29 &gt;= -0.5, L29 &lt; -0.25)), 4,
        IF(OR(AND(L29 &lt;= 0.25, L29 &gt; 0.15), AND(L29 &gt;= -0.25, L29 &lt; -0.15)), 3,
            IF(OR(AND(L29 &lt;= 0.15, L29 &gt; 0.05), AND(L29 &gt;= -0.15, L29 &lt; -0.05)), 2,
                IF(OR(L29 &lt;= 0.05, L29 &gt;= -0.05), 1, "")
            )
        )
    )
)</f>
        <v>2</v>
      </c>
      <c r="R29" s="9">
        <f>IF(AND(M29="Over", N29&gt;K29), 1, IF(AND(M29="Under", N29&lt;=K29), 1, 0))</f>
        <v>1</v>
      </c>
      <c r="S29" s="9">
        <f>IF(AND(M29="Over", O29&gt;0.5), 1, IF(AND(M29="Under", O29&lt;=0.5), 1, 0))</f>
        <v>1</v>
      </c>
      <c r="T29" s="9">
        <f>SUM(P29:S29)</f>
        <v>6</v>
      </c>
      <c r="U29" s="9"/>
      <c r="V29" s="1">
        <v>1.7408644916773031</v>
      </c>
      <c r="W29" s="1">
        <v>2.0083497053045098</v>
      </c>
      <c r="X29" s="1">
        <v>1.49223834569099</v>
      </c>
      <c r="Y29" s="1">
        <v>0.5</v>
      </c>
      <c r="Z29" s="1">
        <v>-160</v>
      </c>
      <c r="AA29" s="1">
        <v>360</v>
      </c>
      <c r="AB29" s="1">
        <v>0.5</v>
      </c>
      <c r="AC29" s="2">
        <f>Y29</f>
        <v>0.5</v>
      </c>
      <c r="AD29" s="2">
        <f>V29-AC29</f>
        <v>1.2408644916773031</v>
      </c>
      <c r="AE29" s="2" t="str">
        <f>IF(AD29 &lt; 0, "Under", "Over")</f>
        <v>Over</v>
      </c>
      <c r="AF29" s="1">
        <v>1.5</v>
      </c>
      <c r="AG29" s="1">
        <v>0.8</v>
      </c>
      <c r="AH29" s="2">
        <f>IF(
    AND(AE29="Over", COUNTIF(V29:X29, "&gt;"&amp;AC29) = 3),
    3,
    IF(
        AND(AE29="Under", COUNTIF(V29:X29, "&lt;"&amp;AC29) = 3),
        3,
        IF(
            AND(AE29="Over", COUNTIF(V29:X29, "&gt;"&amp;AC29) = 2),
            2,
            IF(
                AND(AE29="Under", COUNTIF(V29:X29, "&lt;"&amp;AC29) = 2),
                2,
                IF(
                    AND(AE29="Over", OR(V29&gt;AC29, W29&gt;AC29, X29&gt;AC29)),
                    1,
                    IF(
                        AND(AE29="Under", OR(V29&lt;AC29, W29&lt;AC29, X29&lt;AC29)),
                        1,
                        0
                    )
                )
            )
        )
    )
)</f>
        <v>3</v>
      </c>
      <c r="AI29" s="2">
        <f>IF(OR(AD29&gt;0.75,AD29&lt;-0.75),5,
IF(OR(AND(AD29&lt;=0.75,AD29&gt;0.5),AND(AD29&gt;=-0.75,AD29&lt;-0.5)),4,
IF(OR(AND(AD29&lt;=0.5,AD29&gt;0.25),AND(AD29&gt;=-0.5,AD29&lt;-0.25)),3,
IF(OR(AND(AD29&lt;=0.25,AD29&gt;0.1),AND(AD29&gt;=-0.25,AD29&lt;-0.1)),2,
IF(OR(AD29&lt;=0.1,AD29&gt;=-0.1),1,"")
)
)
))</f>
        <v>5</v>
      </c>
      <c r="AJ29" s="2">
        <f>IF(AND(AE29="Over", AF29&gt;AC29), 1, IF(AND(AE29="Under", AF29&lt;=AC29), 1, 0))</f>
        <v>1</v>
      </c>
      <c r="AK29" s="2">
        <f>IF(AND(AE29="Over", AG29&gt;0.5), 1, IF(AND(AE29="Under", AG29&lt;=0.5), 1, 0))</f>
        <v>1</v>
      </c>
      <c r="AL29" s="2">
        <f>SUM(AH29:AK29)</f>
        <v>10</v>
      </c>
      <c r="AM29" s="9"/>
      <c r="AN29" s="8">
        <v>7.2873231790040252E-2</v>
      </c>
      <c r="AO29" s="8">
        <v>0.183152520740268</v>
      </c>
      <c r="AP29" s="8">
        <v>-5.4821077583155502E-6</v>
      </c>
      <c r="AQ29" s="8" t="s">
        <v>58</v>
      </c>
      <c r="AR29" s="8">
        <v>0.5</v>
      </c>
      <c r="AS29" s="8">
        <v>900</v>
      </c>
      <c r="AT29" s="8" t="s">
        <v>58</v>
      </c>
      <c r="AU29" s="9">
        <f>AR29</f>
        <v>0.5</v>
      </c>
      <c r="AV29" s="9">
        <f>AN29-AU29</f>
        <v>-0.42712676820995976</v>
      </c>
      <c r="AW29" s="9" t="str">
        <f>IF(AV29 &lt; 0, "Under", "Over")</f>
        <v>Under</v>
      </c>
      <c r="AX29" s="8">
        <v>0.1</v>
      </c>
      <c r="AY29" s="8">
        <v>0.1</v>
      </c>
      <c r="AZ29" s="9">
        <f>IF(
    AND(AW29="Over", COUNTIF(AN29:AP29, "&gt;"&amp;AU29) = 3),
    3,
    IF(
        AND(AW29="Under", COUNTIF(AN29:AP29, "&lt;"&amp;AU29) = 3),
        3,
        IF(
            AND(AW29="Over", COUNTIF(AN29:AP29, "&gt;"&amp;AU29) = 2),
            2,
            IF(
                AND(AW29="Under", COUNTIF(AN29:AP29, "&lt;"&amp;AU29) = 2),
                2,
                IF(
                    AND(AW29="Over", OR(AN29&gt;AU29, AO29&gt;AU29, AP29&gt;AU29)),
                    1,
                    IF(
                        AND(AW29="Under", OR(AN29&lt;AU29, AO29&lt;AU29, AP29&lt;AU29)),
                        1,
                        0
                    )
                )
            )
        )
    )
)</f>
        <v>3</v>
      </c>
      <c r="BA29" s="9">
        <f>IF(OR(AV29&gt;0.1),5,
IF(OR(AND(AV29&lt;=0.1,AV29&gt;0.08)),4,
IF(OR(AND(AV29&lt;=0.08,AV29&gt;0.06)),3,
IF(OR(AND(AV29&lt;=0.06,AV29&gt;0.03)),2,
IF(OR(AV29&lt;=0.03),1,"")
)
)
))</f>
        <v>1</v>
      </c>
      <c r="BB29" s="9">
        <f>IF(AND(AW29="Over", AX29&gt;AU29), 1, IF(AND(AW29="Under", AX29&lt;=AU29), 0, 0))</f>
        <v>0</v>
      </c>
      <c r="BC29" s="9">
        <f>IF(AND(AW29="Over", AY29&gt;=0.5), 1, IF(AND(AW29="Under", AY29&lt;0.5), 0, 0))</f>
        <v>0</v>
      </c>
      <c r="BD29" s="9">
        <f>SUM(AZ29:BC29)</f>
        <v>4</v>
      </c>
      <c r="BE29" s="9"/>
      <c r="BF29" s="8">
        <v>0.61670742751158047</v>
      </c>
      <c r="BG29" s="8">
        <v>1.1931441208993701</v>
      </c>
      <c r="BH29" s="8">
        <v>0.38957238676091899</v>
      </c>
      <c r="BI29" s="8" t="s">
        <v>58</v>
      </c>
      <c r="BJ29" s="8">
        <v>0.5</v>
      </c>
      <c r="BK29" s="8">
        <v>230</v>
      </c>
      <c r="BL29" s="8" t="s">
        <v>58</v>
      </c>
      <c r="BM29" s="9">
        <f>BJ29</f>
        <v>0.5</v>
      </c>
      <c r="BN29" s="9">
        <f>BF29-BM29</f>
        <v>0.11670742751158047</v>
      </c>
      <c r="BO29" s="9" t="str">
        <f>IF(BN29 &lt; 0, "Under", "Over")</f>
        <v>Over</v>
      </c>
      <c r="BP29" s="8">
        <v>0.3</v>
      </c>
      <c r="BQ29" s="8">
        <v>0.2</v>
      </c>
      <c r="BR29" s="9">
        <f>IF(
    AND(BO29="Over", COUNTIF(BF29:BH29, "&gt;"&amp;BM29) = 3),
    3,
    IF(
        AND(BO29="Under", COUNTIF(BF29:BH29, "&lt;"&amp;BM29) = 3),
        3,
        IF(
            AND(BO29="Over", COUNTIF(BF29:BH29, "&gt;"&amp;BM29) = 2),
            2,
            IF(
                AND(BO29="Under", COUNTIF(BF29:BH29, "&lt;"&amp;BM29) = 2),
                2,
                IF(
                    AND(BO29="Over", OR(BF29&gt;BM29, BG29&gt;BM29, BH29&gt;BM29)),
                    1,
                    IF(
                        AND(BO29="Under", OR(BF29&lt;BM29, BG29&lt;BM29, BH29&lt;BM29)),
                        1,
                        0
                    )
                )
            )
        )
    )
)</f>
        <v>2</v>
      </c>
      <c r="BS29" s="9">
        <f>IF(OR(BN29&gt;0.5),5,
IF(OR(AND(BN29&lt;=0.5,BN29&gt;0.25)),4,
IF(OR(AND(BN29&lt;=0.25,BN29&gt;0.15)),3,
IF(OR(AND(BN29&lt;=0.15,BN29&gt;0.075)),2,
IF(OR(BN29&lt;=0.075),1,"")
)
)
))</f>
        <v>2</v>
      </c>
      <c r="BT29" s="9">
        <f>IF(AND(BO29="Over", BP29&gt;BM29), 1, IF(AND(BO29="Under", BP29&lt;=BM29), 1, 0))</f>
        <v>0</v>
      </c>
      <c r="BU29" s="9">
        <f>IF(AND(BO29="Over", BQ29&gt;0.5), 1, IF(AND(BO29="Under", BQ29&lt;=0.5), 1, 0))</f>
        <v>0</v>
      </c>
      <c r="BV29" s="9">
        <f>SUM(BR29:BU29)</f>
        <v>4</v>
      </c>
      <c r="BW29" s="9"/>
      <c r="BX29" s="8">
        <v>0.2164012246456366</v>
      </c>
      <c r="BY29" s="8">
        <v>0.66922120961060405</v>
      </c>
      <c r="BZ29" s="8">
        <v>0.06</v>
      </c>
      <c r="CA29" s="8" t="s">
        <v>58</v>
      </c>
      <c r="CB29" s="8">
        <v>0.5</v>
      </c>
      <c r="CC29" s="8">
        <v>320</v>
      </c>
      <c r="CD29" s="8" t="s">
        <v>58</v>
      </c>
      <c r="CE29" s="9">
        <f>CB29</f>
        <v>0.5</v>
      </c>
      <c r="CF29" s="9">
        <f>BX29-CE29</f>
        <v>-0.2835987753543634</v>
      </c>
      <c r="CG29" s="9" t="str">
        <f>IF(CF29 &lt; 0, "Under", "Over")</f>
        <v>Under</v>
      </c>
      <c r="CH29" s="8">
        <v>0.1</v>
      </c>
      <c r="CI29" s="8">
        <v>0.1</v>
      </c>
      <c r="CJ29" s="9">
        <f>IF(
    AND(CG29="Over", COUNTIF(BX29:BZ29, "&gt;"&amp;CE29) = 3),
    3,
    IF(
        AND(CG29="Under", COUNTIF(BX29:BZ29, "&lt;"&amp;CE29) = 3),
        3,
        IF(
            AND(CG29="Over", COUNTIF(BX29:BZ29, "&gt;"&amp;CE29) = 2),
            2,
            IF(
                AND(CG29="Under", COUNTIF(BX29:BZ29, "&lt;"&amp;CE29) = 2),
                2,
                IF(
                    AND(CG29="Over", OR(BX29&gt;CE29, BY29&gt;CE29, BZ29&gt;CE29)),
                    1,
                    IF(
                        AND(CG29="Under", OR(BX29&lt;CE29, BY29&lt;CE29, BZ29&lt;CE29)),
                        1,
                        0
                    )
                )
            )
        )
    )
)</f>
        <v>2</v>
      </c>
      <c r="CK29" s="9">
        <f>IF(OR(CF29&gt;0.25),5,
IF(OR(AND(CF29&lt;=0.25,CF29&gt;0.15)),4,
IF(OR(AND(CF29&lt;=0.15,CF29&gt;0.1)),3,
IF(OR(AND(CF29&lt;=0.1,CF29&gt;0.05)),2,
IF(OR(CF29&lt;=0.05),1,"")
)
)
))</f>
        <v>1</v>
      </c>
      <c r="CL29" s="9">
        <f>IF(AND(CG29="Over", CH29&gt;CE29), 1, IF(AND(CG29="Under", CH29&lt;=CE29), 1, 0))</f>
        <v>1</v>
      </c>
      <c r="CM29" s="9">
        <f>IF(AND(CG29="Over", CI29&gt;0.5), 1, IF(AND(CG29="Under", CI29&lt;=0.5), 1, 0))</f>
        <v>1</v>
      </c>
      <c r="CN29" s="9">
        <f>SUM(CJ29:CM29)</f>
        <v>5</v>
      </c>
      <c r="CO29" s="9"/>
      <c r="CP29" s="1">
        <v>2.5698293276316102</v>
      </c>
      <c r="CQ29" s="1">
        <v>3.5046125461254598</v>
      </c>
      <c r="CR29" s="1">
        <v>1.9508095825045499</v>
      </c>
      <c r="CS29" s="1">
        <v>0.5</v>
      </c>
      <c r="CT29" s="1" t="s">
        <v>58</v>
      </c>
      <c r="CU29" s="1">
        <v>0.5</v>
      </c>
      <c r="CV29" s="1" t="s">
        <v>58</v>
      </c>
      <c r="CW29" s="2">
        <f>IF(CP29&gt;MIN(CS29:CV29),MIN(CS29:CV29),MAX(CS29:CV29))</f>
        <v>0.5</v>
      </c>
      <c r="CX29" s="2">
        <f>CQ29-CW29</f>
        <v>3.0046125461254598</v>
      </c>
      <c r="CY29" s="2" t="str">
        <f>IF(CX29 &lt; 0, "Under", "Over")</f>
        <v>Over</v>
      </c>
      <c r="CZ29" s="1">
        <v>2</v>
      </c>
      <c r="DA29" s="1">
        <v>0.8</v>
      </c>
      <c r="DB29" s="2">
        <f>IF(
    AND(CY29="Over", COUNTIF(CP29:CR29, "&gt;"&amp;CW29) = 3),
    3,
    IF(
        AND(CY29="Under", COUNTIF(CP29:CR29, "&lt;"&amp;CW29) = 3),
        3,
        IF(
            AND(CY29="Over", COUNTIF(CP29:CR29, "&gt;"&amp;CW29) = 2),
            2,
            IF(
                AND(CY29="Under", COUNTIF(CP29:CR29, "&lt;"&amp;CW29) = 2),
                2,
                IF(
                    AND(CY29="Over", OR(CP29&gt;CW29, CQ29&gt;CW29, CR29&gt;CW29)),
                    1,
                    IF(
                        AND(CY29="Under", OR(CP29&lt;CW29, CQ29&lt;CW29, CR29&lt;CW29)),
                        1,
                        0
                    )
                )
            )
        )
    )
)</f>
        <v>3</v>
      </c>
      <c r="DC29" s="2">
        <f>IF(OR(CX29&gt;2,CX29&lt;-2),5,
IF(OR(AND(CX29&lt;=2,CX29&gt;1.5),AND(CX29&gt;=-2,CX29&lt;-1.5)),4,
IF(OR(AND(CX29&lt;=1.5,CX29&gt;1),AND(CX29&gt;=-1.5,CX29&lt;-1)),3,
IF(OR(AND(CX29&lt;=1,CX29&gt;0.5),AND(CX29&gt;=1,CX29&lt;-0.5)),2,
IF(OR(CX29&lt;=0.5,CX29&gt;=-0.5),1,"")
)
)
))</f>
        <v>5</v>
      </c>
      <c r="DD29" s="2">
        <f>IF(AND(CY29="Over", CZ29&gt;CW29), 1, IF(AND(CY29="Under", CZ29&lt;=CW29), 1, 0))</f>
        <v>1</v>
      </c>
      <c r="DE29" s="2">
        <f>IF(AND(CY29="Over", DA29&gt;0.5), 1, IF(AND(CY29="Under", DA29&lt;=0.5), 1, 0))</f>
        <v>1</v>
      </c>
      <c r="DF29" s="2">
        <f>SUM(DB29:DE29)</f>
        <v>10</v>
      </c>
      <c r="DG29" s="9"/>
    </row>
    <row r="30" spans="1:111" x14ac:dyDescent="0.3">
      <c r="A30" s="8" t="s">
        <v>94</v>
      </c>
      <c r="B30" s="8" t="s">
        <v>92</v>
      </c>
      <c r="C30" s="8" t="s">
        <v>183</v>
      </c>
      <c r="D30" s="8">
        <v>0.52623076515698819</v>
      </c>
      <c r="E30" s="8">
        <v>0.76350198976691297</v>
      </c>
      <c r="F30" s="8">
        <v>0.32081557590668203</v>
      </c>
      <c r="G30" s="8">
        <v>0.5</v>
      </c>
      <c r="H30" s="8" t="s">
        <v>58</v>
      </c>
      <c r="I30" s="8">
        <v>0.5</v>
      </c>
      <c r="J30" s="8">
        <v>0.5</v>
      </c>
      <c r="K30" s="9">
        <f>IF(D30&gt;MIN(G30:J30),MIN(G30:J30),MAX(G30:J30))</f>
        <v>0.5</v>
      </c>
      <c r="L30" s="9">
        <f>D30-K30</f>
        <v>2.6230765156988189E-2</v>
      </c>
      <c r="M30" s="9" t="str">
        <f>IF(L30 &lt; 0, "Under", "Over")</f>
        <v>Over</v>
      </c>
      <c r="N30" s="8">
        <v>0.5</v>
      </c>
      <c r="O30" s="8">
        <v>0.3</v>
      </c>
      <c r="P30" s="9">
        <f>IF(
    AND(M30="Over", COUNTIF(D30:F30, "&gt;"&amp;K30) = 3),
    3,
    IF(
        AND(M30="Under", COUNTIF(D30:F30, "&lt;"&amp;K30) = 3),
        3,
        IF(
            AND(M30="Over", COUNTIF(D30:F30, "&gt;"&amp;K30) = 2),
            2,
            IF(
                AND(M30="Under", COUNTIF(D30:F30, "&lt;"&amp;K30) = 2),
                2,
                IF(
                    AND(M30="Over", OR(D30&gt;K30, E30&gt;K30, F30&gt;K30)),
                    1,
                    IF(
                        AND(M30="Under", OR(D30&lt;K30, E30&lt;K30, F30&lt;K30)),
                        1,
                        0
                    )
                )
            )
        )
    )
)</f>
        <v>2</v>
      </c>
      <c r="Q30" s="9">
        <f>IF(OR(L30 &gt; 0.5, L30 &lt; -0.5), 5,
    IF(OR(AND(L30 &lt;= 0.5, L30 &gt; 0.25), AND(L30 &gt;= -0.5, L30 &lt; -0.25)), 4,
        IF(OR(AND(L30 &lt;= 0.25, L30 &gt; 0.15), AND(L30 &gt;= -0.25, L30 &lt; -0.15)), 3,
            IF(OR(AND(L30 &lt;= 0.15, L30 &gt; 0.05), AND(L30 &gt;= -0.15, L30 &lt; -0.05)), 2,
                IF(OR(L30 &lt;= 0.05, L30 &gt;= -0.05), 1, "")
            )
        )
    )
)</f>
        <v>1</v>
      </c>
      <c r="R30" s="9">
        <f>IF(AND(M30="Over", N30&gt;K30), 1, IF(AND(M30="Under", N30&lt;=K30), 1, 0))</f>
        <v>0</v>
      </c>
      <c r="S30" s="9">
        <f>IF(AND(M30="Over", O30&gt;0.5), 1, IF(AND(M30="Under", O30&lt;=0.5), 1, 0))</f>
        <v>0</v>
      </c>
      <c r="T30" s="9">
        <f>SUM(P30:S30)</f>
        <v>3</v>
      </c>
      <c r="U30" s="9"/>
      <c r="V30" s="1">
        <v>1.4596479008592249</v>
      </c>
      <c r="W30" s="1">
        <v>2.0083497053045098</v>
      </c>
      <c r="X30" s="1">
        <v>1.0027444579246101</v>
      </c>
      <c r="Y30" s="1">
        <v>0.5</v>
      </c>
      <c r="Z30" s="1" t="s">
        <v>58</v>
      </c>
      <c r="AA30" s="1" t="s">
        <v>58</v>
      </c>
      <c r="AB30" s="1">
        <v>0.3</v>
      </c>
      <c r="AC30" s="2">
        <f>Y30</f>
        <v>0.5</v>
      </c>
      <c r="AD30" s="2">
        <f>V30-AC30</f>
        <v>0.95964790085922491</v>
      </c>
      <c r="AE30" s="2" t="str">
        <f>IF(AD30 &lt; 0, "Under", "Over")</f>
        <v>Over</v>
      </c>
      <c r="AF30" s="1">
        <v>1.3</v>
      </c>
      <c r="AG30" s="1">
        <v>1</v>
      </c>
      <c r="AH30" s="2">
        <f>IF(
    AND(AE30="Over", COUNTIF(V30:X30, "&gt;"&amp;AC30) = 3),
    3,
    IF(
        AND(AE30="Under", COUNTIF(V30:X30, "&lt;"&amp;AC30) = 3),
        3,
        IF(
            AND(AE30="Over", COUNTIF(V30:X30, "&gt;"&amp;AC30) = 2),
            2,
            IF(
                AND(AE30="Under", COUNTIF(V30:X30, "&lt;"&amp;AC30) = 2),
                2,
                IF(
                    AND(AE30="Over", OR(V30&gt;AC30, W30&gt;AC30, X30&gt;AC30)),
                    1,
                    IF(
                        AND(AE30="Under", OR(V30&lt;AC30, W30&lt;AC30, X30&lt;AC30)),
                        1,
                        0
                    )
                )
            )
        )
    )
)</f>
        <v>3</v>
      </c>
      <c r="AI30" s="2">
        <f>IF(OR(AD30&gt;0.75,AD30&lt;-0.75),5,
IF(OR(AND(AD30&lt;=0.75,AD30&gt;0.5),AND(AD30&gt;=-0.75,AD30&lt;-0.5)),4,
IF(OR(AND(AD30&lt;=0.5,AD30&gt;0.25),AND(AD30&gt;=-0.5,AD30&lt;-0.25)),3,
IF(OR(AND(AD30&lt;=0.25,AD30&gt;0.1),AND(AD30&gt;=-0.25,AD30&lt;-0.1)),2,
IF(OR(AD30&lt;=0.1,AD30&gt;=-0.1),1,"")
)
)
))</f>
        <v>5</v>
      </c>
      <c r="AJ30" s="2">
        <f>IF(AND(AE30="Over", AF30&gt;AC30), 1, IF(AND(AE30="Under", AF30&lt;=AC30), 1, 0))</f>
        <v>1</v>
      </c>
      <c r="AK30" s="2">
        <f>IF(AND(AE30="Over", AG30&gt;0.5), 1, IF(AND(AE30="Under", AG30&lt;=0.5), 1, 0))</f>
        <v>1</v>
      </c>
      <c r="AL30" s="2">
        <f>SUM(AH30:AK30)</f>
        <v>10</v>
      </c>
      <c r="AM30" s="9"/>
      <c r="AN30" s="8">
        <v>1.7503863005642072E-2</v>
      </c>
      <c r="AO30" s="8">
        <v>0.12520868113522499</v>
      </c>
      <c r="AP30" s="8">
        <v>-1.40891547697277E-2</v>
      </c>
      <c r="AQ30" s="8" t="s">
        <v>58</v>
      </c>
      <c r="AR30" s="8">
        <v>0.5</v>
      </c>
      <c r="AS30" s="8" t="s">
        <v>58</v>
      </c>
      <c r="AT30" s="8" t="s">
        <v>58</v>
      </c>
      <c r="AU30" s="9">
        <f>AR30</f>
        <v>0.5</v>
      </c>
      <c r="AV30" s="9">
        <f>AN30-AU30</f>
        <v>-0.48249613699435795</v>
      </c>
      <c r="AW30" s="9" t="str">
        <f>IF(AV30 &lt; 0, "Under", "Over")</f>
        <v>Under</v>
      </c>
      <c r="AX30" s="8">
        <v>0</v>
      </c>
      <c r="AY30" s="8">
        <v>0</v>
      </c>
      <c r="AZ30" s="9">
        <f>IF(
    AND(AW30="Over", COUNTIF(AN30:AP30, "&gt;"&amp;AU30) = 3),
    3,
    IF(
        AND(AW30="Under", COUNTIF(AN30:AP30, "&lt;"&amp;AU30) = 3),
        3,
        IF(
            AND(AW30="Over", COUNTIF(AN30:AP30, "&gt;"&amp;AU30) = 2),
            2,
            IF(
                AND(AW30="Under", COUNTIF(AN30:AP30, "&lt;"&amp;AU30) = 2),
                2,
                IF(
                    AND(AW30="Over", OR(AN30&gt;AU30, AO30&gt;AU30, AP30&gt;AU30)),
                    1,
                    IF(
                        AND(AW30="Under", OR(AN30&lt;AU30, AO30&lt;AU30, AP30&lt;AU30)),
                        1,
                        0
                    )
                )
            )
        )
    )
)</f>
        <v>3</v>
      </c>
      <c r="BA30" s="9">
        <f>IF(OR(AV30&gt;0.1),5,
IF(OR(AND(AV30&lt;=0.1,AV30&gt;0.08)),4,
IF(OR(AND(AV30&lt;=0.08,AV30&gt;0.06)),3,
IF(OR(AND(AV30&lt;=0.06,AV30&gt;0.03)),2,
IF(OR(AV30&lt;=0.03),1,"")
)
)
))</f>
        <v>1</v>
      </c>
      <c r="BB30" s="9">
        <f>IF(AND(AW30="Over", AX30&gt;AU30), 1, IF(AND(AW30="Under", AX30&lt;=AU30), 0, 0))</f>
        <v>0</v>
      </c>
      <c r="BC30" s="9">
        <f>IF(AND(AW30="Over", AY30&gt;=0.5), 1, IF(AND(AW30="Under", AY30&lt;0.5), 0, 0))</f>
        <v>0</v>
      </c>
      <c r="BD30" s="9">
        <f>SUM(AZ30:BC30)</f>
        <v>4</v>
      </c>
      <c r="BE30" s="9"/>
      <c r="BF30" s="8">
        <v>0.45528735887408012</v>
      </c>
      <c r="BG30" s="8">
        <v>1.0224751897256199</v>
      </c>
      <c r="BH30" s="8">
        <v>0.23</v>
      </c>
      <c r="BI30" s="8" t="s">
        <v>58</v>
      </c>
      <c r="BJ30" s="8">
        <v>0.5</v>
      </c>
      <c r="BK30" s="8" t="s">
        <v>58</v>
      </c>
      <c r="BL30" s="8" t="s">
        <v>58</v>
      </c>
      <c r="BM30" s="9">
        <f>BJ30</f>
        <v>0.5</v>
      </c>
      <c r="BN30" s="9">
        <f>BF30-BM30</f>
        <v>-4.4712641125919883E-2</v>
      </c>
      <c r="BO30" s="9" t="str">
        <f>IF(BN30 &lt; 0, "Under", "Over")</f>
        <v>Under</v>
      </c>
      <c r="BP30" s="8">
        <v>0.6</v>
      </c>
      <c r="BQ30" s="8">
        <v>0.3</v>
      </c>
      <c r="BR30" s="9">
        <f>IF(
    AND(BO30="Over", COUNTIF(BF30:BH30, "&gt;"&amp;BM30) = 3),
    3,
    IF(
        AND(BO30="Under", COUNTIF(BF30:BH30, "&lt;"&amp;BM30) = 3),
        3,
        IF(
            AND(BO30="Over", COUNTIF(BF30:BH30, "&gt;"&amp;BM30) = 2),
            2,
            IF(
                AND(BO30="Under", COUNTIF(BF30:BH30, "&lt;"&amp;BM30) = 2),
                2,
                IF(
                    AND(BO30="Over", OR(BF30&gt;BM30, BG30&gt;BM30, BH30&gt;BM30)),
                    1,
                    IF(
                        AND(BO30="Under", OR(BF30&lt;BM30, BG30&lt;BM30, BH30&lt;BM30)),
                        1,
                        0
                    )
                )
            )
        )
    )
)</f>
        <v>2</v>
      </c>
      <c r="BS30" s="9">
        <f>IF(OR(BN30&gt;0.5),5,
IF(OR(AND(BN30&lt;=0.5,BN30&gt;0.25)),4,
IF(OR(AND(BN30&lt;=0.25,BN30&gt;0.15)),3,
IF(OR(AND(BN30&lt;=0.15,BN30&gt;0.075)),2,
IF(OR(BN30&lt;=0.075),1,"")
)
)
))</f>
        <v>1</v>
      </c>
      <c r="BT30" s="9">
        <f>IF(AND(BO30="Over", BP30&gt;BM30), 1, IF(AND(BO30="Under", BP30&lt;=BM30), 1, 0))</f>
        <v>0</v>
      </c>
      <c r="BU30" s="9">
        <f>IF(AND(BO30="Over", BQ30&gt;0.5), 1, IF(AND(BO30="Under", BQ30&lt;=0.5), 1, 0))</f>
        <v>1</v>
      </c>
      <c r="BV30" s="9">
        <f>SUM(BR30:BU30)</f>
        <v>4</v>
      </c>
      <c r="BW30" s="9"/>
      <c r="BX30" s="8">
        <v>0.22633347505612911</v>
      </c>
      <c r="BY30" s="8">
        <v>0.66922120961060405</v>
      </c>
      <c r="BZ30" s="8">
        <v>0.06</v>
      </c>
      <c r="CA30" s="8" t="s">
        <v>58</v>
      </c>
      <c r="CB30" s="8">
        <v>0.5</v>
      </c>
      <c r="CC30" s="8" t="s">
        <v>58</v>
      </c>
      <c r="CD30" s="8" t="s">
        <v>58</v>
      </c>
      <c r="CE30" s="9">
        <f>CB30</f>
        <v>0.5</v>
      </c>
      <c r="CF30" s="9">
        <f>BX30-CE30</f>
        <v>-0.27366652494387089</v>
      </c>
      <c r="CG30" s="9" t="str">
        <f>IF(CF30 &lt; 0, "Under", "Over")</f>
        <v>Under</v>
      </c>
      <c r="CH30" s="8">
        <v>0.1</v>
      </c>
      <c r="CI30" s="8">
        <v>0.1</v>
      </c>
      <c r="CJ30" s="9">
        <f>IF(
    AND(CG30="Over", COUNTIF(BX30:BZ30, "&gt;"&amp;CE30) = 3),
    3,
    IF(
        AND(CG30="Under", COUNTIF(BX30:BZ30, "&lt;"&amp;CE30) = 3),
        3,
        IF(
            AND(CG30="Over", COUNTIF(BX30:BZ30, "&gt;"&amp;CE30) = 2),
            2,
            IF(
                AND(CG30="Under", COUNTIF(BX30:BZ30, "&lt;"&amp;CE30) = 2),
                2,
                IF(
                    AND(CG30="Over", OR(BX30&gt;CE30, BY30&gt;CE30, BZ30&gt;CE30)),
                    1,
                    IF(
                        AND(CG30="Under", OR(BX30&lt;CE30, BY30&lt;CE30, BZ30&lt;CE30)),
                        1,
                        0
                    )
                )
            )
        )
    )
)</f>
        <v>2</v>
      </c>
      <c r="CK30" s="9">
        <f>IF(OR(CF30&gt;0.25),5,
IF(OR(AND(CF30&lt;=0.25,CF30&gt;0.15)),4,
IF(OR(AND(CF30&lt;=0.15,CF30&gt;0.1)),3,
IF(OR(AND(CF30&lt;=0.1,CF30&gt;0.05)),2,
IF(OR(CF30&lt;=0.05),1,"")
)
)
))</f>
        <v>1</v>
      </c>
      <c r="CL30" s="9">
        <f>IF(AND(CG30="Over", CH30&gt;CE30), 1, IF(AND(CG30="Under", CH30&lt;=CE30), 1, 0))</f>
        <v>1</v>
      </c>
      <c r="CM30" s="9">
        <f>IF(AND(CG30="Over", CI30&gt;0.5), 1, IF(AND(CG30="Under", CI30&lt;=0.5), 1, 0))</f>
        <v>1</v>
      </c>
      <c r="CN30" s="9">
        <f>SUM(CJ30:CM30)</f>
        <v>5</v>
      </c>
      <c r="CO30" s="9"/>
      <c r="CP30" s="8">
        <v>1.6609384626167101</v>
      </c>
      <c r="CQ30" s="8">
        <v>1.8441725692208599</v>
      </c>
      <c r="CR30" s="8">
        <v>1.4693423380688899</v>
      </c>
      <c r="CS30" s="8">
        <v>0.5</v>
      </c>
      <c r="CT30" s="8" t="s">
        <v>58</v>
      </c>
      <c r="CU30" s="8">
        <v>0.5</v>
      </c>
      <c r="CV30" s="8">
        <v>1.5</v>
      </c>
      <c r="CW30" s="9">
        <f>IF(CP30&gt;MIN(CS30:CV30),MIN(CS30:CV30),MAX(CS30:CV30))</f>
        <v>0.5</v>
      </c>
      <c r="CX30" s="9">
        <f>CQ30-CW30</f>
        <v>1.3441725692208599</v>
      </c>
      <c r="CY30" s="9" t="str">
        <f>IF(CX30 &lt; 0, "Under", "Over")</f>
        <v>Over</v>
      </c>
      <c r="CZ30" s="8">
        <v>1.5</v>
      </c>
      <c r="DA30" s="8">
        <v>1</v>
      </c>
      <c r="DB30" s="9">
        <f>IF(
    AND(CY30="Over", COUNTIF(CP30:CR30, "&gt;"&amp;CW30) = 3),
    3,
    IF(
        AND(CY30="Under", COUNTIF(CP30:CR30, "&lt;"&amp;CW30) = 3),
        3,
        IF(
            AND(CY30="Over", COUNTIF(CP30:CR30, "&gt;"&amp;CW30) = 2),
            2,
            IF(
                AND(CY30="Under", COUNTIF(CP30:CR30, "&lt;"&amp;CW30) = 2),
                2,
                IF(
                    AND(CY30="Over", OR(CP30&gt;CW30, CQ30&gt;CW30, CR30&gt;CW30)),
                    1,
                    IF(
                        AND(CY30="Under", OR(CP30&lt;CW30, CQ30&lt;CW30, CR30&lt;CW30)),
                        1,
                        0
                    )
                )
            )
        )
    )
)</f>
        <v>3</v>
      </c>
      <c r="DC30" s="9">
        <f>IF(OR(CX30&gt;2,CX30&lt;-2),5,
IF(OR(AND(CX30&lt;=2,CX30&gt;1.5),AND(CX30&gt;=-2,CX30&lt;-1.5)),4,
IF(OR(AND(CX30&lt;=1.5,CX30&gt;1),AND(CX30&gt;=-1.5,CX30&lt;-1)),3,
IF(OR(AND(CX30&lt;=1,CX30&gt;0.5),AND(CX30&gt;=1,CX30&lt;-0.5)),2,
IF(OR(CX30&lt;=0.5,CX30&gt;=-0.5),1,"")
)
)
))</f>
        <v>3</v>
      </c>
      <c r="DD30" s="9">
        <f>IF(AND(CY30="Over", CZ30&gt;CW30), 1, IF(AND(CY30="Under", CZ30&lt;=CW30), 1, 0))</f>
        <v>1</v>
      </c>
      <c r="DE30" s="9">
        <f>IF(AND(CY30="Over", DA30&gt;0.5), 1, IF(AND(CY30="Under", DA30&lt;=0.5), 1, 0))</f>
        <v>1</v>
      </c>
      <c r="DF30" s="9">
        <f>SUM(DB30:DE30)</f>
        <v>8</v>
      </c>
      <c r="DG30" s="9"/>
    </row>
    <row r="31" spans="1:111" x14ac:dyDescent="0.3">
      <c r="A31" s="8" t="s">
        <v>322</v>
      </c>
      <c r="B31" s="8" t="s">
        <v>92</v>
      </c>
      <c r="C31" s="8" t="s">
        <v>183</v>
      </c>
      <c r="D31" s="8">
        <v>0.42689276363928402</v>
      </c>
      <c r="E31" s="8">
        <v>0.74982332155477005</v>
      </c>
      <c r="F31" s="8">
        <v>0.16</v>
      </c>
      <c r="G31" s="8">
        <v>0.5</v>
      </c>
      <c r="H31" s="8" t="s">
        <v>58</v>
      </c>
      <c r="I31" s="8">
        <v>0.5</v>
      </c>
      <c r="J31" s="8">
        <v>0.5</v>
      </c>
      <c r="K31" s="9">
        <f>IF(D31&gt;MIN(G31:J31),MIN(G31:J31),MAX(G31:J31))</f>
        <v>0.5</v>
      </c>
      <c r="L31" s="9">
        <f>D31-K31</f>
        <v>-7.3107236360715977E-2</v>
      </c>
      <c r="M31" s="9" t="str">
        <f>IF(L31 &lt; 0, "Under", "Over")</f>
        <v>Under</v>
      </c>
      <c r="N31" s="8">
        <v>0.6</v>
      </c>
      <c r="O31" s="8">
        <v>0.5</v>
      </c>
      <c r="P31" s="9">
        <f>IF(
    AND(M31="Over", COUNTIF(D31:F31, "&gt;"&amp;K31) = 3),
    3,
    IF(
        AND(M31="Under", COUNTIF(D31:F31, "&lt;"&amp;K31) = 3),
        3,
        IF(
            AND(M31="Over", COUNTIF(D31:F31, "&gt;"&amp;K31) = 2),
            2,
            IF(
                AND(M31="Under", COUNTIF(D31:F31, "&lt;"&amp;K31) = 2),
                2,
                IF(
                    AND(M31="Over", OR(D31&gt;K31, E31&gt;K31, F31&gt;K31)),
                    1,
                    IF(
                        AND(M31="Under", OR(D31&lt;K31, E31&lt;K31, F31&lt;K31)),
                        1,
                        0
                    )
                )
            )
        )
    )
)</f>
        <v>2</v>
      </c>
      <c r="Q31" s="9">
        <f>IF(OR(L31 &gt; 0.5, L31 &lt; -0.5), 5,
    IF(OR(AND(L31 &lt;= 0.5, L31 &gt; 0.25), AND(L31 &gt;= -0.5, L31 &lt; -0.25)), 4,
        IF(OR(AND(L31 &lt;= 0.25, L31 &gt; 0.15), AND(L31 &gt;= -0.25, L31 &lt; -0.15)), 3,
            IF(OR(AND(L31 &lt;= 0.15, L31 &gt; 0.05), AND(L31 &gt;= -0.15, L31 &lt; -0.05)), 2,
                IF(OR(L31 &lt;= 0.05, L31 &gt;= -0.05), 1, "")
            )
        )
    )
)</f>
        <v>2</v>
      </c>
      <c r="R31" s="9">
        <f>IF(AND(M31="Over", N31&gt;K31), 1, IF(AND(M31="Under", N31&lt;=K31), 1, 0))</f>
        <v>0</v>
      </c>
      <c r="S31" s="9">
        <f>IF(AND(M31="Over", O31&gt;0.5), 1, IF(AND(M31="Under", O31&lt;=0.5), 1, 0))</f>
        <v>1</v>
      </c>
      <c r="T31" s="9">
        <f>SUM(P31:S31)</f>
        <v>5</v>
      </c>
      <c r="U31" s="9"/>
      <c r="V31" s="8">
        <v>0.87901574464524967</v>
      </c>
      <c r="W31" s="8">
        <v>1.0052407468064199</v>
      </c>
      <c r="X31" s="8">
        <v>0.73284444691773898</v>
      </c>
      <c r="Y31" s="8">
        <v>0.5</v>
      </c>
      <c r="Z31" s="8">
        <v>-145</v>
      </c>
      <c r="AA31" s="8">
        <v>410</v>
      </c>
      <c r="AB31" s="8">
        <v>0.2</v>
      </c>
      <c r="AC31" s="9">
        <f>Y31</f>
        <v>0.5</v>
      </c>
      <c r="AD31" s="9">
        <f>V31-AC31</f>
        <v>0.37901574464524967</v>
      </c>
      <c r="AE31" s="9" t="str">
        <f>IF(AD31 &lt; 0, "Under", "Over")</f>
        <v>Over</v>
      </c>
      <c r="AF31" s="8">
        <v>0.8</v>
      </c>
      <c r="AG31" s="8">
        <v>0.5</v>
      </c>
      <c r="AH31" s="9">
        <f>IF(
    AND(AE31="Over", COUNTIF(V31:X31, "&gt;"&amp;AC31) = 3),
    3,
    IF(
        AND(AE31="Under", COUNTIF(V31:X31, "&lt;"&amp;AC31) = 3),
        3,
        IF(
            AND(AE31="Over", COUNTIF(V31:X31, "&gt;"&amp;AC31) = 2),
            2,
            IF(
                AND(AE31="Under", COUNTIF(V31:X31, "&lt;"&amp;AC31) = 2),
                2,
                IF(
                    AND(AE31="Over", OR(V31&gt;AC31, W31&gt;AC31, X31&gt;AC31)),
                    1,
                    IF(
                        AND(AE31="Under", OR(V31&lt;AC31, W31&lt;AC31, X31&lt;AC31)),
                        1,
                        0
                    )
                )
            )
        )
    )
)</f>
        <v>3</v>
      </c>
      <c r="AI31" s="9">
        <f>IF(OR(AD31&gt;0.75,AD31&lt;-0.75),5,
IF(OR(AND(AD31&lt;=0.75,AD31&gt;0.5),AND(AD31&gt;=-0.75,AD31&lt;-0.5)),4,
IF(OR(AND(AD31&lt;=0.5,AD31&gt;0.25),AND(AD31&gt;=-0.5,AD31&lt;-0.25)),3,
IF(OR(AND(AD31&lt;=0.25,AD31&gt;0.1),AND(AD31&gt;=-0.25,AD31&lt;-0.1)),2,
IF(OR(AD31&lt;=0.1,AD31&gt;=-0.1),1,"")
)
)
))</f>
        <v>3</v>
      </c>
      <c r="AJ31" s="9">
        <f>IF(AND(AE31="Over", AF31&gt;AC31), 1, IF(AND(AE31="Under", AF31&lt;=AC31), 1, 0))</f>
        <v>1</v>
      </c>
      <c r="AK31" s="9">
        <f>IF(AND(AE31="Over", AG31&gt;0.5), 1, IF(AND(AE31="Under", AG31&lt;=0.5), 1, 0))</f>
        <v>0</v>
      </c>
      <c r="AL31" s="9">
        <f>SUM(AH31:AK31)</f>
        <v>7</v>
      </c>
      <c r="AM31" s="9"/>
      <c r="AN31" s="8">
        <v>5.3383354643861007E-2</v>
      </c>
      <c r="AO31" s="8">
        <v>0.183152520740268</v>
      </c>
      <c r="AP31" s="8">
        <v>0</v>
      </c>
      <c r="AQ31" s="8" t="s">
        <v>58</v>
      </c>
      <c r="AR31" s="8">
        <v>0.5</v>
      </c>
      <c r="AS31" s="8">
        <v>900</v>
      </c>
      <c r="AT31" s="8" t="s">
        <v>58</v>
      </c>
      <c r="AU31" s="9">
        <f>AR31</f>
        <v>0.5</v>
      </c>
      <c r="AV31" s="9">
        <f>AN31-AU31</f>
        <v>-0.44661664535613899</v>
      </c>
      <c r="AW31" s="9" t="str">
        <f>IF(AV31 &lt; 0, "Under", "Over")</f>
        <v>Under</v>
      </c>
      <c r="AX31" s="8">
        <v>0.1</v>
      </c>
      <c r="AY31" s="8">
        <v>0.1</v>
      </c>
      <c r="AZ31" s="9">
        <f>IF(
    AND(AW31="Over", COUNTIF(AN31:AP31, "&gt;"&amp;AU31) = 3),
    3,
    IF(
        AND(AW31="Under", COUNTIF(AN31:AP31, "&lt;"&amp;AU31) = 3),
        3,
        IF(
            AND(AW31="Over", COUNTIF(AN31:AP31, "&gt;"&amp;AU31) = 2),
            2,
            IF(
                AND(AW31="Under", COUNTIF(AN31:AP31, "&lt;"&amp;AU31) = 2),
                2,
                IF(
                    AND(AW31="Over", OR(AN31&gt;AU31, AO31&gt;AU31, AP31&gt;AU31)),
                    1,
                    IF(
                        AND(AW31="Under", OR(AN31&lt;AU31, AO31&lt;AU31, AP31&lt;AU31)),
                        1,
                        0
                    )
                )
            )
        )
    )
)</f>
        <v>3</v>
      </c>
      <c r="BA31" s="9">
        <f>IF(OR(AV31&gt;0.1),5,
IF(OR(AND(AV31&lt;=0.1,AV31&gt;0.08)),4,
IF(OR(AND(AV31&lt;=0.08,AV31&gt;0.06)),3,
IF(OR(AND(AV31&lt;=0.06,AV31&gt;0.03)),2,
IF(OR(AV31&lt;=0.03),1,"")
)
)
))</f>
        <v>1</v>
      </c>
      <c r="BB31" s="9">
        <f>IF(AND(AW31="Over", AX31&gt;AU31), 1, IF(AND(AW31="Under", AX31&lt;=AU31), 0, 0))</f>
        <v>0</v>
      </c>
      <c r="BC31" s="9">
        <f>IF(AND(AW31="Over", AY31&gt;=0.5), 1, IF(AND(AW31="Under", AY31&lt;0.5), 0, 0))</f>
        <v>0</v>
      </c>
      <c r="BD31" s="9">
        <f>SUM(AZ31:BC31)</f>
        <v>4</v>
      </c>
      <c r="BE31" s="9"/>
      <c r="BF31" s="8">
        <v>0.32507204840577758</v>
      </c>
      <c r="BG31" s="8">
        <v>0.76975945017182101</v>
      </c>
      <c r="BH31" s="8">
        <v>0.16291203304548399</v>
      </c>
      <c r="BI31" s="8" t="s">
        <v>58</v>
      </c>
      <c r="BJ31" s="8">
        <v>0.5</v>
      </c>
      <c r="BK31" s="8">
        <v>220</v>
      </c>
      <c r="BL31" s="8" t="s">
        <v>58</v>
      </c>
      <c r="BM31" s="9">
        <f>BJ31</f>
        <v>0.5</v>
      </c>
      <c r="BN31" s="9">
        <f>BF31-BM31</f>
        <v>-0.17492795159422242</v>
      </c>
      <c r="BO31" s="9" t="str">
        <f>IF(BN31 &lt; 0, "Under", "Over")</f>
        <v>Under</v>
      </c>
      <c r="BP31" s="8">
        <v>0.5</v>
      </c>
      <c r="BQ31" s="8">
        <v>0.4</v>
      </c>
      <c r="BR31" s="9">
        <f>IF(
    AND(BO31="Over", COUNTIF(BF31:BH31, "&gt;"&amp;BM31) = 3),
    3,
    IF(
        AND(BO31="Under", COUNTIF(BF31:BH31, "&lt;"&amp;BM31) = 3),
        3,
        IF(
            AND(BO31="Over", COUNTIF(BF31:BH31, "&gt;"&amp;BM31) = 2),
            2,
            IF(
                AND(BO31="Under", COUNTIF(BF31:BH31, "&lt;"&amp;BM31) = 2),
                2,
                IF(
                    AND(BO31="Over", OR(BF31&gt;BM31, BG31&gt;BM31, BH31&gt;BM31)),
                    1,
                    IF(
                        AND(BO31="Under", OR(BF31&lt;BM31, BG31&lt;BM31, BH31&lt;BM31)),
                        1,
                        0
                    )
                )
            )
        )
    )
)</f>
        <v>2</v>
      </c>
      <c r="BS31" s="9">
        <f>IF(OR(BN31&gt;0.5),5,
IF(OR(AND(BN31&lt;=0.5,BN31&gt;0.25)),4,
IF(OR(AND(BN31&lt;=0.25,BN31&gt;0.15)),3,
IF(OR(AND(BN31&lt;=0.15,BN31&gt;0.075)),2,
IF(OR(BN31&lt;=0.075),1,"")
)
)
))</f>
        <v>1</v>
      </c>
      <c r="BT31" s="9">
        <f>IF(AND(BO31="Over", BP31&gt;BM31), 1, IF(AND(BO31="Under", BP31&lt;=BM31), 1, 0))</f>
        <v>1</v>
      </c>
      <c r="BU31" s="9">
        <f>IF(AND(BO31="Over", BQ31&gt;0.5), 1, IF(AND(BO31="Under", BQ31&lt;=0.5), 1, 0))</f>
        <v>1</v>
      </c>
      <c r="BV31" s="9">
        <f>SUM(BR31:BU31)</f>
        <v>5</v>
      </c>
      <c r="BW31" s="9"/>
      <c r="BX31" s="8">
        <v>0.2056421727420957</v>
      </c>
      <c r="BY31" s="8">
        <v>0.66922120961060405</v>
      </c>
      <c r="BZ31" s="8">
        <v>8.2061724702249206E-2</v>
      </c>
      <c r="CA31" s="8" t="s">
        <v>58</v>
      </c>
      <c r="CB31" s="8">
        <v>0.5</v>
      </c>
      <c r="CC31" s="8" t="s">
        <v>58</v>
      </c>
      <c r="CD31" s="8" t="s">
        <v>58</v>
      </c>
      <c r="CE31" s="9">
        <f>CB31</f>
        <v>0.5</v>
      </c>
      <c r="CF31" s="9">
        <f>BX31-CE31</f>
        <v>-0.29435782725790427</v>
      </c>
      <c r="CG31" s="9" t="str">
        <f>IF(CF31 &lt; 0, "Under", "Over")</f>
        <v>Under</v>
      </c>
      <c r="CH31" s="8">
        <v>0.1</v>
      </c>
      <c r="CI31" s="8">
        <v>0.1</v>
      </c>
      <c r="CJ31" s="9">
        <f>IF(
    AND(CG31="Over", COUNTIF(BX31:BZ31, "&gt;"&amp;CE31) = 3),
    3,
    IF(
        AND(CG31="Under", COUNTIF(BX31:BZ31, "&lt;"&amp;CE31) = 3),
        3,
        IF(
            AND(CG31="Over", COUNTIF(BX31:BZ31, "&gt;"&amp;CE31) = 2),
            2,
            IF(
                AND(CG31="Under", COUNTIF(BX31:BZ31, "&lt;"&amp;CE31) = 2),
                2,
                IF(
                    AND(CG31="Over", OR(BX31&gt;CE31, BY31&gt;CE31, BZ31&gt;CE31)),
                    1,
                    IF(
                        AND(CG31="Under", OR(BX31&lt;CE31, BY31&lt;CE31, BZ31&lt;CE31)),
                        1,
                        0
                    )
                )
            )
        )
    )
)</f>
        <v>2</v>
      </c>
      <c r="CK31" s="9">
        <f>IF(OR(CF31&gt;0.25),5,
IF(OR(AND(CF31&lt;=0.25,CF31&gt;0.15)),4,
IF(OR(AND(CF31&lt;=0.15,CF31&gt;0.1)),3,
IF(OR(AND(CF31&lt;=0.1,CF31&gt;0.05)),2,
IF(OR(CF31&lt;=0.05),1,"")
)
)
))</f>
        <v>1</v>
      </c>
      <c r="CL31" s="9">
        <f>IF(AND(CG31="Over", CH31&gt;CE31), 1, IF(AND(CG31="Under", CH31&lt;=CE31), 1, 0))</f>
        <v>1</v>
      </c>
      <c r="CM31" s="9">
        <f>IF(AND(CG31="Over", CI31&gt;0.5), 1, IF(AND(CG31="Under", CI31&lt;=0.5), 1, 0))</f>
        <v>1</v>
      </c>
      <c r="CN31" s="9">
        <f>SUM(CJ31:CM31)</f>
        <v>5</v>
      </c>
      <c r="CO31" s="9"/>
      <c r="CP31" s="8">
        <v>1.149747946670477</v>
      </c>
      <c r="CQ31" s="8">
        <v>1.45817843866171</v>
      </c>
      <c r="CR31" s="8">
        <v>0.99144673085380697</v>
      </c>
      <c r="CS31" s="8">
        <v>0.5</v>
      </c>
      <c r="CT31" s="8" t="s">
        <v>58</v>
      </c>
      <c r="CU31" s="8">
        <v>0.5</v>
      </c>
      <c r="CV31" s="8">
        <v>1.5</v>
      </c>
      <c r="CW31" s="9">
        <f>IF(CP31&gt;MIN(CS31:CV31),MIN(CS31:CV31),MAX(CS31:CV31))</f>
        <v>0.5</v>
      </c>
      <c r="CX31" s="9">
        <f>CQ31-CW31</f>
        <v>0.95817843866171004</v>
      </c>
      <c r="CY31" s="9" t="str">
        <f>IF(CX31 &lt; 0, "Under", "Over")</f>
        <v>Over</v>
      </c>
      <c r="CZ31" s="8">
        <v>1.2</v>
      </c>
      <c r="DA31" s="8">
        <v>0.5</v>
      </c>
      <c r="DB31" s="9">
        <f>IF(
    AND(CY31="Over", COUNTIF(CP31:CR31, "&gt;"&amp;CW31) = 3),
    3,
    IF(
        AND(CY31="Under", COUNTIF(CP31:CR31, "&lt;"&amp;CW31) = 3),
        3,
        IF(
            AND(CY31="Over", COUNTIF(CP31:CR31, "&gt;"&amp;CW31) = 2),
            2,
            IF(
                AND(CY31="Under", COUNTIF(CP31:CR31, "&lt;"&amp;CW31) = 2),
                2,
                IF(
                    AND(CY31="Over", OR(CP31&gt;CW31, CQ31&gt;CW31, CR31&gt;CW31)),
                    1,
                    IF(
                        AND(CY31="Under", OR(CP31&lt;CW31, CQ31&lt;CW31, CR31&lt;CW31)),
                        1,
                        0
                    )
                )
            )
        )
    )
)</f>
        <v>3</v>
      </c>
      <c r="DC31" s="9">
        <f>IF(OR(CX31&gt;2,CX31&lt;-2),5,
IF(OR(AND(CX31&lt;=2,CX31&gt;1.5),AND(CX31&gt;=-2,CX31&lt;-1.5)),4,
IF(OR(AND(CX31&lt;=1.5,CX31&gt;1),AND(CX31&gt;=-1.5,CX31&lt;-1)),3,
IF(OR(AND(CX31&lt;=1,CX31&gt;0.5),AND(CX31&gt;=1,CX31&lt;-0.5)),2,
IF(OR(CX31&lt;=0.5,CX31&gt;=-0.5),1,"")
)
)
))</f>
        <v>2</v>
      </c>
      <c r="DD31" s="9">
        <f>IF(AND(CY31="Over", CZ31&gt;CW31), 1, IF(AND(CY31="Under", CZ31&lt;=CW31), 1, 0))</f>
        <v>1</v>
      </c>
      <c r="DE31" s="9">
        <f>IF(AND(CY31="Over", DA31&gt;0.5), 1, IF(AND(CY31="Under", DA31&lt;=0.5), 1, 0))</f>
        <v>0</v>
      </c>
      <c r="DF31" s="9">
        <f>SUM(DB31:DE31)</f>
        <v>6</v>
      </c>
      <c r="DG31" s="9"/>
    </row>
    <row r="32" spans="1:111" x14ac:dyDescent="0.3">
      <c r="A32" s="8" t="s">
        <v>323</v>
      </c>
      <c r="B32" s="8" t="s">
        <v>92</v>
      </c>
      <c r="C32" s="8" t="s">
        <v>183</v>
      </c>
      <c r="D32" s="8">
        <v>0.3622844297397948</v>
      </c>
      <c r="E32" s="8">
        <v>0.59851006498652704</v>
      </c>
      <c r="F32" s="8">
        <v>0.09</v>
      </c>
      <c r="G32" s="8">
        <v>0.5</v>
      </c>
      <c r="H32" s="8" t="s">
        <v>58</v>
      </c>
      <c r="I32" s="8">
        <v>0.5</v>
      </c>
      <c r="J32" s="8">
        <v>0.5</v>
      </c>
      <c r="K32" s="9">
        <f>IF(D32&gt;MIN(G32:J32),MIN(G32:J32),MAX(G32:J32))</f>
        <v>0.5</v>
      </c>
      <c r="L32" s="9">
        <f>D32-K32</f>
        <v>-0.1377155702602052</v>
      </c>
      <c r="M32" s="9" t="str">
        <f>IF(L32 &lt; 0, "Under", "Over")</f>
        <v>Under</v>
      </c>
      <c r="N32" s="8">
        <v>0.3</v>
      </c>
      <c r="O32" s="8">
        <v>0.3</v>
      </c>
      <c r="P32" s="9">
        <f>IF(
    AND(M32="Over", COUNTIF(D32:F32, "&gt;"&amp;K32) = 3),
    3,
    IF(
        AND(M32="Under", COUNTIF(D32:F32, "&lt;"&amp;K32) = 3),
        3,
        IF(
            AND(M32="Over", COUNTIF(D32:F32, "&gt;"&amp;K32) = 2),
            2,
            IF(
                AND(M32="Under", COUNTIF(D32:F32, "&lt;"&amp;K32) = 2),
                2,
                IF(
                    AND(M32="Over", OR(D32&gt;K32, E32&gt;K32, F32&gt;K32)),
                    1,
                    IF(
                        AND(M32="Under", OR(D32&lt;K32, E32&lt;K32, F32&lt;K32)),
                        1,
                        0
                    )
                )
            )
        )
    )
)</f>
        <v>2</v>
      </c>
      <c r="Q32" s="9">
        <f>IF(OR(L32 &gt; 0.5, L32 &lt; -0.5), 5,
    IF(OR(AND(L32 &lt;= 0.5, L32 &gt; 0.25), AND(L32 &gt;= -0.5, L32 &lt; -0.25)), 4,
        IF(OR(AND(L32 &lt;= 0.25, L32 &gt; 0.15), AND(L32 &gt;= -0.25, L32 &lt; -0.15)), 3,
            IF(OR(AND(L32 &lt;= 0.15, L32 &gt; 0.05), AND(L32 &gt;= -0.15, L32 &lt; -0.05)), 2,
                IF(OR(L32 &lt;= 0.05, L32 &gt;= -0.05), 1, "")
            )
        )
    )
)</f>
        <v>2</v>
      </c>
      <c r="R32" s="9">
        <f>IF(AND(M32="Over", N32&gt;K32), 1, IF(AND(M32="Under", N32&lt;=K32), 1, 0))</f>
        <v>1</v>
      </c>
      <c r="S32" s="9">
        <f>IF(AND(M32="Over", O32&gt;0.5), 1, IF(AND(M32="Under", O32&lt;=0.5), 1, 0))</f>
        <v>1</v>
      </c>
      <c r="T32" s="9">
        <f>SUM(P32:S32)</f>
        <v>6</v>
      </c>
      <c r="U32" s="9"/>
      <c r="V32" s="8">
        <v>0.7898681517522913</v>
      </c>
      <c r="W32" s="8">
        <v>1.0052407468064199</v>
      </c>
      <c r="X32" s="8">
        <v>0.61221661893032098</v>
      </c>
      <c r="Y32" s="8">
        <v>0.5</v>
      </c>
      <c r="Z32" s="8">
        <v>-155</v>
      </c>
      <c r="AA32" s="8">
        <v>390</v>
      </c>
      <c r="AB32" s="8">
        <v>0</v>
      </c>
      <c r="AC32" s="9">
        <f>Y32</f>
        <v>0.5</v>
      </c>
      <c r="AD32" s="9">
        <f>V32-AC32</f>
        <v>0.2898681517522913</v>
      </c>
      <c r="AE32" s="9" t="str">
        <f>IF(AD32 &lt; 0, "Under", "Over")</f>
        <v>Over</v>
      </c>
      <c r="AF32" s="8">
        <v>0.6</v>
      </c>
      <c r="AG32" s="8">
        <v>0.6</v>
      </c>
      <c r="AH32" s="9">
        <f>IF(
    AND(AE32="Over", COUNTIF(V32:X32, "&gt;"&amp;AC32) = 3),
    3,
    IF(
        AND(AE32="Under", COUNTIF(V32:X32, "&lt;"&amp;AC32) = 3),
        3,
        IF(
            AND(AE32="Over", COUNTIF(V32:X32, "&gt;"&amp;AC32) = 2),
            2,
            IF(
                AND(AE32="Under", COUNTIF(V32:X32, "&lt;"&amp;AC32) = 2),
                2,
                IF(
                    AND(AE32="Over", OR(V32&gt;AC32, W32&gt;AC32, X32&gt;AC32)),
                    1,
                    IF(
                        AND(AE32="Under", OR(V32&lt;AC32, W32&lt;AC32, X32&lt;AC32)),
                        1,
                        0
                    )
                )
            )
        )
    )
)</f>
        <v>3</v>
      </c>
      <c r="AI32" s="9">
        <f>IF(OR(AD32&gt;0.75,AD32&lt;-0.75),5,
IF(OR(AND(AD32&lt;=0.75,AD32&gt;0.5),AND(AD32&gt;=-0.75,AD32&lt;-0.5)),4,
IF(OR(AND(AD32&lt;=0.5,AD32&gt;0.25),AND(AD32&gt;=-0.5,AD32&lt;-0.25)),3,
IF(OR(AND(AD32&lt;=0.25,AD32&gt;0.1),AND(AD32&gt;=-0.25,AD32&lt;-0.1)),2,
IF(OR(AD32&lt;=0.1,AD32&gt;=-0.1),1,"")
)
)
))</f>
        <v>3</v>
      </c>
      <c r="AJ32" s="9">
        <f>IF(AND(AE32="Over", AF32&gt;AC32), 1, IF(AND(AE32="Under", AF32&lt;=AC32), 1, 0))</f>
        <v>1</v>
      </c>
      <c r="AK32" s="9">
        <f>IF(AND(AE32="Over", AG32&gt;0.5), 1, IF(AND(AE32="Under", AG32&lt;=0.5), 1, 0))</f>
        <v>1</v>
      </c>
      <c r="AL32" s="9">
        <f>SUM(AH32:AK32)</f>
        <v>8</v>
      </c>
      <c r="AM32" s="9"/>
      <c r="AN32" s="8">
        <v>6.8501329706226716E-2</v>
      </c>
      <c r="AO32" s="8">
        <v>0.12520868113522499</v>
      </c>
      <c r="AP32" s="8">
        <v>0</v>
      </c>
      <c r="AQ32" s="8" t="s">
        <v>58</v>
      </c>
      <c r="AR32" s="8">
        <v>0.5</v>
      </c>
      <c r="AS32" s="8">
        <v>630</v>
      </c>
      <c r="AT32" s="8" t="s">
        <v>58</v>
      </c>
      <c r="AU32" s="9">
        <f>AR32</f>
        <v>0.5</v>
      </c>
      <c r="AV32" s="9">
        <f>AN32-AU32</f>
        <v>-0.43149867029377331</v>
      </c>
      <c r="AW32" s="9" t="str">
        <f>IF(AV32 &lt; 0, "Under", "Over")</f>
        <v>Under</v>
      </c>
      <c r="AX32" s="8">
        <v>0.1</v>
      </c>
      <c r="AY32" s="8">
        <v>0.1</v>
      </c>
      <c r="AZ32" s="9">
        <f>IF(
    AND(AW32="Over", COUNTIF(AN32:AP32, "&gt;"&amp;AU32) = 3),
    3,
    IF(
        AND(AW32="Under", COUNTIF(AN32:AP32, "&lt;"&amp;AU32) = 3),
        3,
        IF(
            AND(AW32="Over", COUNTIF(AN32:AP32, "&gt;"&amp;AU32) = 2),
            2,
            IF(
                AND(AW32="Under", COUNTIF(AN32:AP32, "&lt;"&amp;AU32) = 2),
                2,
                IF(
                    AND(AW32="Over", OR(AN32&gt;AU32, AO32&gt;AU32, AP32&gt;AU32)),
                    1,
                    IF(
                        AND(AW32="Under", OR(AN32&lt;AU32, AO32&lt;AU32, AP32&lt;AU32)),
                        1,
                        0
                    )
                )
            )
        )
    )
)</f>
        <v>3</v>
      </c>
      <c r="BA32" s="9">
        <f>IF(OR(AV32&gt;0.1),5,
IF(OR(AND(AV32&lt;=0.1,AV32&gt;0.08)),4,
IF(OR(AND(AV32&lt;=0.08,AV32&gt;0.06)),3,
IF(OR(AND(AV32&lt;=0.06,AV32&gt;0.03)),2,
IF(OR(AV32&lt;=0.03),1,"")
)
)
))</f>
        <v>1</v>
      </c>
      <c r="BB32" s="9">
        <f>IF(AND(AW32="Over", AX32&gt;AU32), 1, IF(AND(AW32="Under", AX32&lt;=AU32), 0, 0))</f>
        <v>0</v>
      </c>
      <c r="BC32" s="9">
        <f>IF(AND(AW32="Over", AY32&gt;=0.5), 1, IF(AND(AW32="Under", AY32&lt;0.5), 0, 0))</f>
        <v>0</v>
      </c>
      <c r="BD32" s="9">
        <f>SUM(AZ32:BC32)</f>
        <v>4</v>
      </c>
      <c r="BE32" s="9"/>
      <c r="BF32" s="8">
        <v>0.41028482610341738</v>
      </c>
      <c r="BG32" s="8">
        <v>0.969818913480885</v>
      </c>
      <c r="BH32" s="8">
        <v>0.26</v>
      </c>
      <c r="BI32" s="8" t="s">
        <v>58</v>
      </c>
      <c r="BJ32" s="8">
        <v>0.5</v>
      </c>
      <c r="BK32" s="8">
        <v>190</v>
      </c>
      <c r="BL32" s="8" t="s">
        <v>58</v>
      </c>
      <c r="BM32" s="9">
        <f>BJ32</f>
        <v>0.5</v>
      </c>
      <c r="BN32" s="9">
        <f>BF32-BM32</f>
        <v>-8.9715173896582623E-2</v>
      </c>
      <c r="BO32" s="9" t="str">
        <f>IF(BN32 &lt; 0, "Under", "Over")</f>
        <v>Under</v>
      </c>
      <c r="BP32" s="8">
        <v>0.8</v>
      </c>
      <c r="BQ32" s="8">
        <v>0.5</v>
      </c>
      <c r="BR32" s="9">
        <f>IF(
    AND(BO32="Over", COUNTIF(BF32:BH32, "&gt;"&amp;BM32) = 3),
    3,
    IF(
        AND(BO32="Under", COUNTIF(BF32:BH32, "&lt;"&amp;BM32) = 3),
        3,
        IF(
            AND(BO32="Over", COUNTIF(BF32:BH32, "&gt;"&amp;BM32) = 2),
            2,
            IF(
                AND(BO32="Under", COUNTIF(BF32:BH32, "&lt;"&amp;BM32) = 2),
                2,
                IF(
                    AND(BO32="Over", OR(BF32&gt;BM32, BG32&gt;BM32, BH32&gt;BM32)),
                    1,
                    IF(
                        AND(BO32="Under", OR(BF32&lt;BM32, BG32&lt;BM32, BH32&lt;BM32)),
                        1,
                        0
                    )
                )
            )
        )
    )
)</f>
        <v>2</v>
      </c>
      <c r="BS32" s="9">
        <f>IF(OR(BN32&gt;0.5),5,
IF(OR(AND(BN32&lt;=0.5,BN32&gt;0.25)),4,
IF(OR(AND(BN32&lt;=0.25,BN32&gt;0.15)),3,
IF(OR(AND(BN32&lt;=0.15,BN32&gt;0.075)),2,
IF(OR(BN32&lt;=0.075),1,"")
)
)
))</f>
        <v>1</v>
      </c>
      <c r="BT32" s="9">
        <f>IF(AND(BO32="Over", BP32&gt;BM32), 1, IF(AND(BO32="Under", BP32&lt;=BM32), 1, 0))</f>
        <v>0</v>
      </c>
      <c r="BU32" s="9">
        <f>IF(AND(BO32="Over", BQ32&gt;0.5), 1, IF(AND(BO32="Under", BQ32&lt;=0.5), 1, 0))</f>
        <v>1</v>
      </c>
      <c r="BV32" s="9">
        <f>SUM(BR32:BU32)</f>
        <v>4</v>
      </c>
      <c r="BW32" s="9"/>
      <c r="BX32" s="8">
        <v>0.16771259901304381</v>
      </c>
      <c r="BY32" s="8">
        <v>0.58976660682226201</v>
      </c>
      <c r="BZ32" s="8">
        <v>0.04</v>
      </c>
      <c r="CA32" s="8" t="s">
        <v>58</v>
      </c>
      <c r="CB32" s="8">
        <v>0.5</v>
      </c>
      <c r="CC32" s="8">
        <v>750</v>
      </c>
      <c r="CD32" s="8" t="s">
        <v>58</v>
      </c>
      <c r="CE32" s="9">
        <f>CB32</f>
        <v>0.5</v>
      </c>
      <c r="CF32" s="9">
        <f>BX32-CE32</f>
        <v>-0.33228740098695619</v>
      </c>
      <c r="CG32" s="9" t="str">
        <f>IF(CF32 &lt; 0, "Under", "Over")</f>
        <v>Under</v>
      </c>
      <c r="CH32" s="8">
        <v>0.1</v>
      </c>
      <c r="CI32" s="8">
        <v>0.1</v>
      </c>
      <c r="CJ32" s="9">
        <f>IF(
    AND(CG32="Over", COUNTIF(BX32:BZ32, "&gt;"&amp;CE32) = 3),
    3,
    IF(
        AND(CG32="Under", COUNTIF(BX32:BZ32, "&lt;"&amp;CE32) = 3),
        3,
        IF(
            AND(CG32="Over", COUNTIF(BX32:BZ32, "&gt;"&amp;CE32) = 2),
            2,
            IF(
                AND(CG32="Under", COUNTIF(BX32:BZ32, "&lt;"&amp;CE32) = 2),
                2,
                IF(
                    AND(CG32="Over", OR(BX32&gt;CE32, BY32&gt;CE32, BZ32&gt;CE32)),
                    1,
                    IF(
                        AND(CG32="Under", OR(BX32&lt;CE32, BY32&lt;CE32, BZ32&lt;CE32)),
                        1,
                        0
                    )
                )
            )
        )
    )
)</f>
        <v>2</v>
      </c>
      <c r="CK32" s="9">
        <f>IF(OR(CF32&gt;0.25),5,
IF(OR(AND(CF32&lt;=0.25,CF32&gt;0.15)),4,
IF(OR(AND(CF32&lt;=0.15,CF32&gt;0.1)),3,
IF(OR(AND(CF32&lt;=0.1,CF32&gt;0.05)),2,
IF(OR(CF32&lt;=0.05),1,"")
)
)
))</f>
        <v>1</v>
      </c>
      <c r="CL32" s="9">
        <f>IF(AND(CG32="Over", CH32&gt;CE32), 1, IF(AND(CG32="Under", CH32&lt;=CE32), 1, 0))</f>
        <v>1</v>
      </c>
      <c r="CM32" s="9">
        <f>IF(AND(CG32="Over", CI32&gt;0.5), 1, IF(AND(CG32="Under", CI32&lt;=0.5), 1, 0))</f>
        <v>1</v>
      </c>
      <c r="CN32" s="9">
        <f>SUM(CJ32:CM32)</f>
        <v>5</v>
      </c>
      <c r="CO32" s="9"/>
      <c r="CP32" s="8">
        <v>1.37253266785146</v>
      </c>
      <c r="CQ32" s="8">
        <v>1.8441725692208599</v>
      </c>
      <c r="CR32" s="8">
        <v>1.1207643306014099</v>
      </c>
      <c r="CS32" s="8">
        <v>0.5</v>
      </c>
      <c r="CT32" s="8" t="s">
        <v>58</v>
      </c>
      <c r="CU32" s="8">
        <v>0.5</v>
      </c>
      <c r="CV32" s="8">
        <v>1.5</v>
      </c>
      <c r="CW32" s="9">
        <f>IF(CP32&gt;MIN(CS32:CV32),MIN(CS32:CV32),MAX(CS32:CV32))</f>
        <v>0.5</v>
      </c>
      <c r="CX32" s="9">
        <f>CQ32-CW32</f>
        <v>1.3441725692208599</v>
      </c>
      <c r="CY32" s="9" t="str">
        <f>IF(CX32 &lt; 0, "Under", "Over")</f>
        <v>Over</v>
      </c>
      <c r="CZ32" s="8">
        <v>1.2</v>
      </c>
      <c r="DA32" s="8">
        <v>0.6</v>
      </c>
      <c r="DB32" s="9">
        <f>IF(
    AND(CY32="Over", COUNTIF(CP32:CR32, "&gt;"&amp;CW32) = 3),
    3,
    IF(
        AND(CY32="Under", COUNTIF(CP32:CR32, "&lt;"&amp;CW32) = 3),
        3,
        IF(
            AND(CY32="Over", COUNTIF(CP32:CR32, "&gt;"&amp;CW32) = 2),
            2,
            IF(
                AND(CY32="Under", COUNTIF(CP32:CR32, "&lt;"&amp;CW32) = 2),
                2,
                IF(
                    AND(CY32="Over", OR(CP32&gt;CW32, CQ32&gt;CW32, CR32&gt;CW32)),
                    1,
                    IF(
                        AND(CY32="Under", OR(CP32&lt;CW32, CQ32&lt;CW32, CR32&lt;CW32)),
                        1,
                        0
                    )
                )
            )
        )
    )
)</f>
        <v>3</v>
      </c>
      <c r="DC32" s="9">
        <f>IF(OR(CX32&gt;2,CX32&lt;-2),5,
IF(OR(AND(CX32&lt;=2,CX32&gt;1.5),AND(CX32&gt;=-2,CX32&lt;-1.5)),4,
IF(OR(AND(CX32&lt;=1.5,CX32&gt;1),AND(CX32&gt;=-1.5,CX32&lt;-1)),3,
IF(OR(AND(CX32&lt;=1,CX32&gt;0.5),AND(CX32&gt;=1,CX32&lt;-0.5)),2,
IF(OR(CX32&lt;=0.5,CX32&gt;=-0.5),1,"")
)
)
))</f>
        <v>3</v>
      </c>
      <c r="DD32" s="9">
        <f>IF(AND(CY32="Over", CZ32&gt;CW32), 1, IF(AND(CY32="Under", CZ32&lt;=CW32), 1, 0))</f>
        <v>1</v>
      </c>
      <c r="DE32" s="9">
        <f>IF(AND(CY32="Over", DA32&gt;0.5), 1, IF(AND(CY32="Under", DA32&lt;=0.5), 1, 0))</f>
        <v>1</v>
      </c>
      <c r="DF32" s="9">
        <f>SUM(DB32:DE32)</f>
        <v>8</v>
      </c>
      <c r="DG32" s="9"/>
    </row>
    <row r="33" spans="1:111" x14ac:dyDescent="0.3">
      <c r="A33" s="8" t="s">
        <v>95</v>
      </c>
      <c r="B33" s="8" t="s">
        <v>92</v>
      </c>
      <c r="C33" s="8" t="s">
        <v>183</v>
      </c>
      <c r="D33" s="1">
        <v>0.79076685900115795</v>
      </c>
      <c r="E33" s="1">
        <v>1.17173913043478</v>
      </c>
      <c r="F33" s="1">
        <v>0.67177808099462899</v>
      </c>
      <c r="G33" s="1">
        <v>0.5</v>
      </c>
      <c r="H33" s="1" t="s">
        <v>58</v>
      </c>
      <c r="I33" s="1">
        <v>0.5</v>
      </c>
      <c r="J33" s="1">
        <v>0.5</v>
      </c>
      <c r="K33" s="2">
        <f>IF(D33&gt;MIN(G33:J33),MIN(G33:J33),MAX(G33:J33))</f>
        <v>0.5</v>
      </c>
      <c r="L33" s="2">
        <f>D33-K33</f>
        <v>0.29076685900115795</v>
      </c>
      <c r="M33" s="2" t="str">
        <f>IF(L33 &lt; 0, "Under", "Over")</f>
        <v>Over</v>
      </c>
      <c r="N33" s="1">
        <v>1.1000000000000001</v>
      </c>
      <c r="O33" s="1">
        <v>0.8</v>
      </c>
      <c r="P33" s="2">
        <f>IF(
    AND(M33="Over", COUNTIF(D33:F33, "&gt;"&amp;K33) = 3),
    3,
    IF(
        AND(M33="Under", COUNTIF(D33:F33, "&lt;"&amp;K33) = 3),
        3,
        IF(
            AND(M33="Over", COUNTIF(D33:F33, "&gt;"&amp;K33) = 2),
            2,
            IF(
                AND(M33="Under", COUNTIF(D33:F33, "&lt;"&amp;K33) = 2),
                2,
                IF(
                    AND(M33="Over", OR(D33&gt;K33, E33&gt;K33, F33&gt;K33)),
                    1,
                    IF(
                        AND(M33="Under", OR(D33&lt;K33, E33&lt;K33, F33&lt;K33)),
                        1,
                        0
                    )
                )
            )
        )
    )
)</f>
        <v>3</v>
      </c>
      <c r="Q33" s="2">
        <f>IF(OR(L33 &gt; 0.5, L33 &lt; -0.5), 5,
    IF(OR(AND(L33 &lt;= 0.5, L33 &gt; 0.25), AND(L33 &gt;= -0.5, L33 &lt; -0.25)), 4,
        IF(OR(AND(L33 &lt;= 0.25, L33 &gt; 0.15), AND(L33 &gt;= -0.25, L33 &lt; -0.15)), 3,
            IF(OR(AND(L33 &lt;= 0.15, L33 &gt; 0.05), AND(L33 &gt;= -0.15, L33 &lt; -0.05)), 2,
                IF(OR(L33 &lt;= 0.05, L33 &gt;= -0.05), 1, "")
            )
        )
    )
)</f>
        <v>4</v>
      </c>
      <c r="R33" s="2">
        <f>IF(AND(M33="Over", N33&gt;K33), 1, IF(AND(M33="Under", N33&lt;=K33), 1, 0))</f>
        <v>1</v>
      </c>
      <c r="S33" s="2">
        <f>IF(AND(M33="Over", O33&gt;0.5), 1, IF(AND(M33="Under", O33&lt;=0.5), 1, 0))</f>
        <v>1</v>
      </c>
      <c r="T33" s="2">
        <f>SUM(P33:S33)</f>
        <v>9</v>
      </c>
      <c r="U33" s="9"/>
      <c r="V33" s="1">
        <v>1.1599178896518749</v>
      </c>
      <c r="W33" s="1">
        <v>1.31987750976805</v>
      </c>
      <c r="X33" s="1">
        <v>0.99993371498606798</v>
      </c>
      <c r="Y33" s="1">
        <v>0.5</v>
      </c>
      <c r="Z33" s="1">
        <v>-270</v>
      </c>
      <c r="AA33" s="1">
        <v>190</v>
      </c>
      <c r="AB33" s="1">
        <v>0.4</v>
      </c>
      <c r="AC33" s="2">
        <f>Y33</f>
        <v>0.5</v>
      </c>
      <c r="AD33" s="2">
        <f>V33-AC33</f>
        <v>0.65991788965187492</v>
      </c>
      <c r="AE33" s="2" t="str">
        <f>IF(AD33 &lt; 0, "Under", "Over")</f>
        <v>Over</v>
      </c>
      <c r="AF33" s="1">
        <v>1.3</v>
      </c>
      <c r="AG33" s="1">
        <v>0.8</v>
      </c>
      <c r="AH33" s="2">
        <f>IF(
    AND(AE33="Over", COUNTIF(V33:X33, "&gt;"&amp;AC33) = 3),
    3,
    IF(
        AND(AE33="Under", COUNTIF(V33:X33, "&lt;"&amp;AC33) = 3),
        3,
        IF(
            AND(AE33="Over", COUNTIF(V33:X33, "&gt;"&amp;AC33) = 2),
            2,
            IF(
                AND(AE33="Under", COUNTIF(V33:X33, "&lt;"&amp;AC33) = 2),
                2,
                IF(
                    AND(AE33="Over", OR(V33&gt;AC33, W33&gt;AC33, X33&gt;AC33)),
                    1,
                    IF(
                        AND(AE33="Under", OR(V33&lt;AC33, W33&lt;AC33, X33&lt;AC33)),
                        1,
                        0
                    )
                )
            )
        )
    )
)</f>
        <v>3</v>
      </c>
      <c r="AI33" s="2">
        <f>IF(OR(AD33&gt;0.75,AD33&lt;-0.75),5,
IF(OR(AND(AD33&lt;=0.75,AD33&gt;0.5),AND(AD33&gt;=-0.75,AD33&lt;-0.5)),4,
IF(OR(AND(AD33&lt;=0.5,AD33&gt;0.25),AND(AD33&gt;=-0.5,AD33&lt;-0.25)),3,
IF(OR(AND(AD33&lt;=0.25,AD33&gt;0.1),AND(AD33&gt;=-0.25,AD33&lt;-0.1)),2,
IF(OR(AD33&lt;=0.1,AD33&gt;=-0.1),1,"")
)
)
))</f>
        <v>4</v>
      </c>
      <c r="AJ33" s="2">
        <f>IF(AND(AE33="Over", AF33&gt;AC33), 1, IF(AND(AE33="Under", AF33&lt;=AC33), 1, 0))</f>
        <v>1</v>
      </c>
      <c r="AK33" s="2">
        <f>IF(AND(AE33="Over", AG33&gt;0.5), 1, IF(AND(AE33="Under", AG33&lt;=0.5), 1, 0))</f>
        <v>1</v>
      </c>
      <c r="AL33" s="2">
        <f>SUM(AH33:AK33)</f>
        <v>9</v>
      </c>
      <c r="AM33" s="9"/>
      <c r="AN33" s="8">
        <v>3.080171104895213E-2</v>
      </c>
      <c r="AO33" s="8">
        <v>0.183152520740268</v>
      </c>
      <c r="AP33" s="8">
        <v>-1.92713413713663E-2</v>
      </c>
      <c r="AQ33" s="8" t="s">
        <v>58</v>
      </c>
      <c r="AR33" s="8">
        <v>0.5</v>
      </c>
      <c r="AS33" s="8">
        <v>600</v>
      </c>
      <c r="AT33" s="8" t="s">
        <v>58</v>
      </c>
      <c r="AU33" s="9">
        <f>AR33</f>
        <v>0.5</v>
      </c>
      <c r="AV33" s="9">
        <f>AN33-AU33</f>
        <v>-0.46919828895104787</v>
      </c>
      <c r="AW33" s="9" t="str">
        <f>IF(AV33 &lt; 0, "Under", "Over")</f>
        <v>Under</v>
      </c>
      <c r="AX33" s="8">
        <v>0</v>
      </c>
      <c r="AY33" s="8">
        <v>0</v>
      </c>
      <c r="AZ33" s="9">
        <f>IF(
    AND(AW33="Over", COUNTIF(AN33:AP33, "&gt;"&amp;AU33) = 3),
    3,
    IF(
        AND(AW33="Under", COUNTIF(AN33:AP33, "&lt;"&amp;AU33) = 3),
        3,
        IF(
            AND(AW33="Over", COUNTIF(AN33:AP33, "&gt;"&amp;AU33) = 2),
            2,
            IF(
                AND(AW33="Under", COUNTIF(AN33:AP33, "&lt;"&amp;AU33) = 2),
                2,
                IF(
                    AND(AW33="Over", OR(AN33&gt;AU33, AO33&gt;AU33, AP33&gt;AU33)),
                    1,
                    IF(
                        AND(AW33="Under", OR(AN33&lt;AU33, AO33&lt;AU33, AP33&lt;AU33)),
                        1,
                        0
                    )
                )
            )
        )
    )
)</f>
        <v>3</v>
      </c>
      <c r="BA33" s="9">
        <f>IF(OR(AV33&gt;0.1),5,
IF(OR(AND(AV33&lt;=0.1,AV33&gt;0.08)),4,
IF(OR(AND(AV33&lt;=0.08,AV33&gt;0.06)),3,
IF(OR(AND(AV33&lt;=0.06,AV33&gt;0.03)),2,
IF(OR(AV33&lt;=0.03),1,"")
)
)
))</f>
        <v>1</v>
      </c>
      <c r="BB33" s="9">
        <f>IF(AND(AW33="Over", AX33&gt;AU33), 1, IF(AND(AW33="Under", AX33&lt;=AU33), 0, 0))</f>
        <v>0</v>
      </c>
      <c r="BC33" s="9">
        <f>IF(AND(AW33="Over", AY33&gt;=0.5), 1, IF(AND(AW33="Under", AY33&lt;0.5), 0, 0))</f>
        <v>0</v>
      </c>
      <c r="BD33" s="9">
        <f>SUM(AZ33:BC33)</f>
        <v>4</v>
      </c>
      <c r="BE33" s="9"/>
      <c r="BF33" s="8">
        <v>0.55977720950214738</v>
      </c>
      <c r="BG33" s="8">
        <v>1.0180180180180101</v>
      </c>
      <c r="BH33" s="8">
        <v>0.43887309185981999</v>
      </c>
      <c r="BI33" s="8" t="s">
        <v>58</v>
      </c>
      <c r="BJ33" s="8">
        <v>0.5</v>
      </c>
      <c r="BK33" s="8">
        <v>185</v>
      </c>
      <c r="BL33" s="8" t="s">
        <v>58</v>
      </c>
      <c r="BM33" s="9">
        <f>BJ33</f>
        <v>0.5</v>
      </c>
      <c r="BN33" s="9">
        <f>BF33-BM33</f>
        <v>5.9777209502147377E-2</v>
      </c>
      <c r="BO33" s="9" t="str">
        <f>IF(BN33 &lt; 0, "Under", "Over")</f>
        <v>Over</v>
      </c>
      <c r="BP33" s="8">
        <v>0.4</v>
      </c>
      <c r="BQ33" s="8">
        <v>0.3</v>
      </c>
      <c r="BR33" s="9">
        <f>IF(
    AND(BO33="Over", COUNTIF(BF33:BH33, "&gt;"&amp;BM33) = 3),
    3,
    IF(
        AND(BO33="Under", COUNTIF(BF33:BH33, "&lt;"&amp;BM33) = 3),
        3,
        IF(
            AND(BO33="Over", COUNTIF(BF33:BH33, "&gt;"&amp;BM33) = 2),
            2,
            IF(
                AND(BO33="Under", COUNTIF(BF33:BH33, "&lt;"&amp;BM33) = 2),
                2,
                IF(
                    AND(BO33="Over", OR(BF33&gt;BM33, BG33&gt;BM33, BH33&gt;BM33)),
                    1,
                    IF(
                        AND(BO33="Under", OR(BF33&lt;BM33, BG33&lt;BM33, BH33&lt;BM33)),
                        1,
                        0
                    )
                )
            )
        )
    )
)</f>
        <v>2</v>
      </c>
      <c r="BS33" s="9">
        <f>IF(OR(BN33&gt;0.5),5,
IF(OR(AND(BN33&lt;=0.5,BN33&gt;0.25)),4,
IF(OR(AND(BN33&lt;=0.25,BN33&gt;0.15)),3,
IF(OR(AND(BN33&lt;=0.15,BN33&gt;0.075)),2,
IF(OR(BN33&lt;=0.075),1,"")
)
)
))</f>
        <v>1</v>
      </c>
      <c r="BT33" s="9">
        <f>IF(AND(BO33="Over", BP33&gt;BM33), 1, IF(AND(BO33="Under", BP33&lt;=BM33), 1, 0))</f>
        <v>0</v>
      </c>
      <c r="BU33" s="9">
        <f>IF(AND(BO33="Over", BQ33&gt;0.5), 1, IF(AND(BO33="Under", BQ33&lt;=0.5), 1, 0))</f>
        <v>0</v>
      </c>
      <c r="BV33" s="9">
        <f>SUM(BR33:BU33)</f>
        <v>3</v>
      </c>
      <c r="BW33" s="9"/>
      <c r="BX33" s="8">
        <v>0.28245109468751939</v>
      </c>
      <c r="BY33" s="8">
        <v>0.79375209942895497</v>
      </c>
      <c r="BZ33" s="8">
        <v>0.11259136579172201</v>
      </c>
      <c r="CA33" s="8" t="s">
        <v>58</v>
      </c>
      <c r="CB33" s="8">
        <v>0.5</v>
      </c>
      <c r="CC33" s="8">
        <v>205</v>
      </c>
      <c r="CD33" s="8" t="s">
        <v>58</v>
      </c>
      <c r="CE33" s="9">
        <f>CB33</f>
        <v>0.5</v>
      </c>
      <c r="CF33" s="9">
        <f>BX33-CE33</f>
        <v>-0.21754890531248061</v>
      </c>
      <c r="CG33" s="9" t="str">
        <f>IF(CF33 &lt; 0, "Under", "Over")</f>
        <v>Under</v>
      </c>
      <c r="CH33" s="8">
        <v>0.6</v>
      </c>
      <c r="CI33" s="8">
        <v>0.4</v>
      </c>
      <c r="CJ33" s="9">
        <f>IF(
    AND(CG33="Over", COUNTIF(BX33:BZ33, "&gt;"&amp;CE33) = 3),
    3,
    IF(
        AND(CG33="Under", COUNTIF(BX33:BZ33, "&lt;"&amp;CE33) = 3),
        3,
        IF(
            AND(CG33="Over", COUNTIF(BX33:BZ33, "&gt;"&amp;CE33) = 2),
            2,
            IF(
                AND(CG33="Under", COUNTIF(BX33:BZ33, "&lt;"&amp;CE33) = 2),
                2,
                IF(
                    AND(CG33="Over", OR(BX33&gt;CE33, BY33&gt;CE33, BZ33&gt;CE33)),
                    1,
                    IF(
                        AND(CG33="Under", OR(BX33&lt;CE33, BY33&lt;CE33, BZ33&lt;CE33)),
                        1,
                        0
                    )
                )
            )
        )
    )
)</f>
        <v>2</v>
      </c>
      <c r="CK33" s="9">
        <f>IF(OR(CF33&gt;0.25),5,
IF(OR(AND(CF33&lt;=0.25,CF33&gt;0.15)),4,
IF(OR(AND(CF33&lt;=0.15,CF33&gt;0.1)),3,
IF(OR(AND(CF33&lt;=0.1,CF33&gt;0.05)),2,
IF(OR(CF33&lt;=0.05),1,"")
)
)
))</f>
        <v>1</v>
      </c>
      <c r="CL33" s="9">
        <f>IF(AND(CG33="Over", CH33&gt;CE33), 1, IF(AND(CG33="Under", CH33&lt;=CE33), 1, 0))</f>
        <v>0</v>
      </c>
      <c r="CM33" s="9">
        <f>IF(AND(CG33="Over", CI33&gt;0.5), 1, IF(AND(CG33="Under", CI33&lt;=0.5), 1, 0))</f>
        <v>1</v>
      </c>
      <c r="CN33" s="9">
        <f>SUM(CJ33:CM33)</f>
        <v>4</v>
      </c>
      <c r="CO33" s="9"/>
      <c r="CP33" s="8">
        <v>1.9268578560939</v>
      </c>
      <c r="CQ33" s="8">
        <v>1.97944229372201</v>
      </c>
      <c r="CR33" s="8">
        <v>1.8441725692208599</v>
      </c>
      <c r="CS33" s="8">
        <v>1.5</v>
      </c>
      <c r="CT33" s="8" t="s">
        <v>58</v>
      </c>
      <c r="CU33" s="8">
        <v>1.5</v>
      </c>
      <c r="CV33" s="8">
        <v>1.5</v>
      </c>
      <c r="CW33" s="9">
        <f>IF(CP33&gt;MIN(CS33:CV33),MIN(CS33:CV33),MAX(CS33:CV33))</f>
        <v>1.5</v>
      </c>
      <c r="CX33" s="9">
        <f>CQ33-CW33</f>
        <v>0.47944229372200997</v>
      </c>
      <c r="CY33" s="9" t="str">
        <f>IF(CX33 &lt; 0, "Under", "Over")</f>
        <v>Over</v>
      </c>
      <c r="CZ33" s="8">
        <v>1.9</v>
      </c>
      <c r="DA33" s="8">
        <v>0.5</v>
      </c>
      <c r="DB33" s="9">
        <f>IF(
    AND(CY33="Over", COUNTIF(CP33:CR33, "&gt;"&amp;CW33) = 3),
    3,
    IF(
        AND(CY33="Under", COUNTIF(CP33:CR33, "&lt;"&amp;CW33) = 3),
        3,
        IF(
            AND(CY33="Over", COUNTIF(CP33:CR33, "&gt;"&amp;CW33) = 2),
            2,
            IF(
                AND(CY33="Under", COUNTIF(CP33:CR33, "&lt;"&amp;CW33) = 2),
                2,
                IF(
                    AND(CY33="Over", OR(CP33&gt;CW33, CQ33&gt;CW33, CR33&gt;CW33)),
                    1,
                    IF(
                        AND(CY33="Under", OR(CP33&lt;CW33, CQ33&lt;CW33, CR33&lt;CW33)),
                        1,
                        0
                    )
                )
            )
        )
    )
)</f>
        <v>3</v>
      </c>
      <c r="DC33" s="9">
        <f>IF(OR(CX33&gt;2,CX33&lt;-2),5,
IF(OR(AND(CX33&lt;=2,CX33&gt;1.5),AND(CX33&gt;=-2,CX33&lt;-1.5)),4,
IF(OR(AND(CX33&lt;=1.5,CX33&gt;1),AND(CX33&gt;=-1.5,CX33&lt;-1)),3,
IF(OR(AND(CX33&lt;=1,CX33&gt;0.5),AND(CX33&gt;=1,CX33&lt;-0.5)),2,
IF(OR(CX33&lt;=0.5,CX33&gt;=-0.5),1,"")
)
)
))</f>
        <v>1</v>
      </c>
      <c r="DD33" s="9">
        <f>IF(AND(CY33="Over", CZ33&gt;CW33), 1, IF(AND(CY33="Under", CZ33&lt;=CW33), 1, 0))</f>
        <v>1</v>
      </c>
      <c r="DE33" s="9">
        <f>IF(AND(CY33="Over", DA33&gt;0.5), 1, IF(AND(CY33="Under", DA33&lt;=0.5), 1, 0))</f>
        <v>0</v>
      </c>
      <c r="DF33" s="9">
        <f>SUM(DB33:DE33)</f>
        <v>5</v>
      </c>
      <c r="DG33" s="9"/>
    </row>
    <row r="34" spans="1:111" x14ac:dyDescent="0.3">
      <c r="A34" s="8" t="s">
        <v>167</v>
      </c>
      <c r="B34" s="8" t="s">
        <v>92</v>
      </c>
      <c r="C34" s="8" t="s">
        <v>183</v>
      </c>
      <c r="D34" s="8">
        <v>0.3279254753181613</v>
      </c>
      <c r="E34" s="8">
        <v>0.451647183846971</v>
      </c>
      <c r="F34" s="8">
        <v>0.25541231119195101</v>
      </c>
      <c r="G34" s="8">
        <v>0.5</v>
      </c>
      <c r="H34" s="8" t="s">
        <v>58</v>
      </c>
      <c r="I34" s="8">
        <v>0.5</v>
      </c>
      <c r="J34" s="8">
        <v>0.5</v>
      </c>
      <c r="K34" s="9">
        <f>IF(D34&gt;MIN(G34:J34),MIN(G34:J34),MAX(G34:J34))</f>
        <v>0.5</v>
      </c>
      <c r="L34" s="9">
        <f>D34-K34</f>
        <v>-0.1720745246818387</v>
      </c>
      <c r="M34" s="9" t="str">
        <f>IF(L34 &lt; 0, "Under", "Over")</f>
        <v>Under</v>
      </c>
      <c r="N34" s="8">
        <v>0.2</v>
      </c>
      <c r="O34" s="8">
        <v>0.2</v>
      </c>
      <c r="P34" s="9">
        <f>IF(
    AND(M34="Over", COUNTIF(D34:F34, "&gt;"&amp;K34) = 3),
    3,
    IF(
        AND(M34="Under", COUNTIF(D34:F34, "&lt;"&amp;K34) = 3),
        3,
        IF(
            AND(M34="Over", COUNTIF(D34:F34, "&gt;"&amp;K34) = 2),
            2,
            IF(
                AND(M34="Under", COUNTIF(D34:F34, "&lt;"&amp;K34) = 2),
                2,
                IF(
                    AND(M34="Over", OR(D34&gt;K34, E34&gt;K34, F34&gt;K34)),
                    1,
                    IF(
                        AND(M34="Under", OR(D34&lt;K34, E34&lt;K34, F34&lt;K34)),
                        1,
                        0
                    )
                )
            )
        )
    )
)</f>
        <v>3</v>
      </c>
      <c r="Q34" s="9">
        <f>IF(OR(L34 &gt; 0.5, L34 &lt; -0.5), 5,
    IF(OR(AND(L34 &lt;= 0.5, L34 &gt; 0.25), AND(L34 &gt;= -0.5, L34 &lt; -0.25)), 4,
        IF(OR(AND(L34 &lt;= 0.25, L34 &gt; 0.15), AND(L34 &gt;= -0.25, L34 &lt; -0.15)), 3,
            IF(OR(AND(L34 &lt;= 0.15, L34 &gt; 0.05), AND(L34 &gt;= -0.15, L34 &lt; -0.05)), 2,
                IF(OR(L34 &lt;= 0.05, L34 &gt;= -0.05), 1, "")
            )
        )
    )
)</f>
        <v>3</v>
      </c>
      <c r="R34" s="9">
        <f>IF(AND(M34="Over", N34&gt;K34), 1, IF(AND(M34="Under", N34&lt;=K34), 1, 0))</f>
        <v>1</v>
      </c>
      <c r="S34" s="9">
        <f>IF(AND(M34="Over", O34&gt;0.5), 1, IF(AND(M34="Under", O34&lt;=0.5), 1, 0))</f>
        <v>1</v>
      </c>
      <c r="T34" s="9">
        <f>SUM(P34:S34)</f>
        <v>8</v>
      </c>
      <c r="U34" s="9"/>
      <c r="V34" s="8">
        <v>0.5837107369523814</v>
      </c>
      <c r="W34" s="8">
        <v>1.0052407468064199</v>
      </c>
      <c r="X34" s="8">
        <v>0.38968310498897801</v>
      </c>
      <c r="Y34" s="8">
        <v>0.5</v>
      </c>
      <c r="Z34" s="8">
        <v>-220</v>
      </c>
      <c r="AA34" s="8">
        <v>250</v>
      </c>
      <c r="AB34" s="8">
        <v>0</v>
      </c>
      <c r="AC34" s="9">
        <f>Y34</f>
        <v>0.5</v>
      </c>
      <c r="AD34" s="9">
        <f>V34-AC34</f>
        <v>8.3710736952381404E-2</v>
      </c>
      <c r="AE34" s="9" t="str">
        <f>IF(AD34 &lt; 0, "Under", "Over")</f>
        <v>Over</v>
      </c>
      <c r="AF34" s="8">
        <v>0.4</v>
      </c>
      <c r="AG34" s="8">
        <v>0.4</v>
      </c>
      <c r="AH34" s="9">
        <f>IF(
    AND(AE34="Over", COUNTIF(V34:X34, "&gt;"&amp;AC34) = 3),
    3,
    IF(
        AND(AE34="Under", COUNTIF(V34:X34, "&lt;"&amp;AC34) = 3),
        3,
        IF(
            AND(AE34="Over", COUNTIF(V34:X34, "&gt;"&amp;AC34) = 2),
            2,
            IF(
                AND(AE34="Under", COUNTIF(V34:X34, "&lt;"&amp;AC34) = 2),
                2,
                IF(
                    AND(AE34="Over", OR(V34&gt;AC34, W34&gt;AC34, X34&gt;AC34)),
                    1,
                    IF(
                        AND(AE34="Under", OR(V34&lt;AC34, W34&lt;AC34, X34&lt;AC34)),
                        1,
                        0
                    )
                )
            )
        )
    )
)</f>
        <v>2</v>
      </c>
      <c r="AI34" s="9">
        <f>IF(OR(AD34&gt;0.75,AD34&lt;-0.75),5,
IF(OR(AND(AD34&lt;=0.75,AD34&gt;0.5),AND(AD34&gt;=-0.75,AD34&lt;-0.5)),4,
IF(OR(AND(AD34&lt;=0.5,AD34&gt;0.25),AND(AD34&gt;=-0.5,AD34&lt;-0.25)),3,
IF(OR(AND(AD34&lt;=0.25,AD34&gt;0.1),AND(AD34&gt;=-0.25,AD34&lt;-0.1)),2,
IF(OR(AD34&lt;=0.1,AD34&gt;=-0.1),1,"")
)
)
))</f>
        <v>1</v>
      </c>
      <c r="AJ34" s="9">
        <f>IF(AND(AE34="Over", AF34&gt;AC34), 1, IF(AND(AE34="Under", AF34&lt;=AC34), 1, 0))</f>
        <v>0</v>
      </c>
      <c r="AK34" s="9">
        <f>IF(AND(AE34="Over", AG34&gt;0.5), 1, IF(AND(AE34="Under", AG34&lt;=0.5), 1, 0))</f>
        <v>0</v>
      </c>
      <c r="AL34" s="9">
        <f>SUM(AH34:AK34)</f>
        <v>3</v>
      </c>
      <c r="AM34" s="9"/>
      <c r="AN34" s="8">
        <v>3.4296050060119633E-2</v>
      </c>
      <c r="AO34" s="8">
        <v>0.183152520740268</v>
      </c>
      <c r="AP34" s="8">
        <v>-2.71633509614237E-3</v>
      </c>
      <c r="AQ34" s="8" t="s">
        <v>58</v>
      </c>
      <c r="AR34" s="8">
        <v>0.5</v>
      </c>
      <c r="AS34" s="8">
        <v>900</v>
      </c>
      <c r="AT34" s="8" t="s">
        <v>58</v>
      </c>
      <c r="AU34" s="9">
        <f>AR34</f>
        <v>0.5</v>
      </c>
      <c r="AV34" s="9">
        <f>AN34-AU34</f>
        <v>-0.46570394993988035</v>
      </c>
      <c r="AW34" s="9" t="str">
        <f>IF(AV34 &lt; 0, "Under", "Over")</f>
        <v>Under</v>
      </c>
      <c r="AX34" s="8">
        <v>0</v>
      </c>
      <c r="AY34" s="8">
        <v>0</v>
      </c>
      <c r="AZ34" s="9">
        <f>IF(
    AND(AW34="Over", COUNTIF(AN34:AP34, "&gt;"&amp;AU34) = 3),
    3,
    IF(
        AND(AW34="Under", COUNTIF(AN34:AP34, "&lt;"&amp;AU34) = 3),
        3,
        IF(
            AND(AW34="Over", COUNTIF(AN34:AP34, "&gt;"&amp;AU34) = 2),
            2,
            IF(
                AND(AW34="Under", COUNTIF(AN34:AP34, "&lt;"&amp;AU34) = 2),
                2,
                IF(
                    AND(AW34="Over", OR(AN34&gt;AU34, AO34&gt;AU34, AP34&gt;AU34)),
                    1,
                    IF(
                        AND(AW34="Under", OR(AN34&lt;AU34, AO34&lt;AU34, AP34&lt;AU34)),
                        1,
                        0
                    )
                )
            )
        )
    )
)</f>
        <v>3</v>
      </c>
      <c r="BA34" s="9">
        <f>IF(OR(AV34&gt;0.1),5,
IF(OR(AND(AV34&lt;=0.1,AV34&gt;0.08)),4,
IF(OR(AND(AV34&lt;=0.08,AV34&gt;0.06)),3,
IF(OR(AND(AV34&lt;=0.06,AV34&gt;0.03)),2,
IF(OR(AV34&lt;=0.03),1,"")
)
)
))</f>
        <v>1</v>
      </c>
      <c r="BB34" s="9">
        <f>IF(AND(AW34="Over", AX34&gt;AU34), 1, IF(AND(AW34="Under", AX34&lt;=AU34), 0, 0))</f>
        <v>0</v>
      </c>
      <c r="BC34" s="9">
        <f>IF(AND(AW34="Over", AY34&gt;=0.5), 1, IF(AND(AW34="Under", AY34&lt;0.5), 0, 0))</f>
        <v>0</v>
      </c>
      <c r="BD34" s="9">
        <f>SUM(AZ34:BC34)</f>
        <v>4</v>
      </c>
      <c r="BE34" s="9"/>
      <c r="BF34" s="8">
        <v>0.26021170528785098</v>
      </c>
      <c r="BG34" s="8">
        <v>0.72476142641888497</v>
      </c>
      <c r="BH34" s="8">
        <v>0.1</v>
      </c>
      <c r="BI34" s="8" t="s">
        <v>58</v>
      </c>
      <c r="BJ34" s="8">
        <v>0.5</v>
      </c>
      <c r="BK34" s="8">
        <v>175</v>
      </c>
      <c r="BL34" s="8" t="s">
        <v>58</v>
      </c>
      <c r="BM34" s="9">
        <f>BJ34</f>
        <v>0.5</v>
      </c>
      <c r="BN34" s="9">
        <f>BF34-BM34</f>
        <v>-0.23978829471214902</v>
      </c>
      <c r="BO34" s="9" t="str">
        <f>IF(BN34 &lt; 0, "Under", "Over")</f>
        <v>Under</v>
      </c>
      <c r="BP34" s="8">
        <v>0</v>
      </c>
      <c r="BQ34" s="8">
        <v>0</v>
      </c>
      <c r="BR34" s="9">
        <f>IF(
    AND(BO34="Over", COUNTIF(BF34:BH34, "&gt;"&amp;BM34) = 3),
    3,
    IF(
        AND(BO34="Under", COUNTIF(BF34:BH34, "&lt;"&amp;BM34) = 3),
        3,
        IF(
            AND(BO34="Over", COUNTIF(BF34:BH34, "&gt;"&amp;BM34) = 2),
            2,
            IF(
                AND(BO34="Under", COUNTIF(BF34:BH34, "&lt;"&amp;BM34) = 2),
                2,
                IF(
                    AND(BO34="Over", OR(BF34&gt;BM34, BG34&gt;BM34, BH34&gt;BM34)),
                    1,
                    IF(
                        AND(BO34="Under", OR(BF34&lt;BM34, BG34&lt;BM34, BH34&lt;BM34)),
                        1,
                        0
                    )
                )
            )
        )
    )
)</f>
        <v>2</v>
      </c>
      <c r="BS34" s="9">
        <f>IF(OR(BN34&gt;0.5),5,
IF(OR(AND(BN34&lt;=0.5,BN34&gt;0.25)),4,
IF(OR(AND(BN34&lt;=0.25,BN34&gt;0.15)),3,
IF(OR(AND(BN34&lt;=0.15,BN34&gt;0.075)),2,
IF(OR(BN34&lt;=0.075),1,"")
)
)
))</f>
        <v>1</v>
      </c>
      <c r="BT34" s="9">
        <f>IF(AND(BO34="Over", BP34&gt;BM34), 1, IF(AND(BO34="Under", BP34&lt;=BM34), 1, 0))</f>
        <v>1</v>
      </c>
      <c r="BU34" s="9">
        <f>IF(AND(BO34="Over", BQ34&gt;0.5), 1, IF(AND(BO34="Under", BQ34&lt;=0.5), 1, 0))</f>
        <v>1</v>
      </c>
      <c r="BV34" s="9">
        <f>SUM(BR34:BU34)</f>
        <v>5</v>
      </c>
      <c r="BW34" s="9"/>
      <c r="BX34" s="8">
        <v>0.12840076398466099</v>
      </c>
      <c r="BY34" s="8">
        <v>0.50555681560444499</v>
      </c>
      <c r="BZ34" s="8">
        <v>0</v>
      </c>
      <c r="CA34" s="8" t="s">
        <v>58</v>
      </c>
      <c r="CB34" s="8">
        <v>0.5</v>
      </c>
      <c r="CC34" s="8" t="s">
        <v>58</v>
      </c>
      <c r="CD34" s="8" t="s">
        <v>58</v>
      </c>
      <c r="CE34" s="9">
        <f>CB34</f>
        <v>0.5</v>
      </c>
      <c r="CF34" s="9">
        <f>BX34-CE34</f>
        <v>-0.37159923601533901</v>
      </c>
      <c r="CG34" s="9" t="str">
        <f>IF(CF34 &lt; 0, "Under", "Over")</f>
        <v>Under</v>
      </c>
      <c r="CH34" s="8">
        <v>0</v>
      </c>
      <c r="CI34" s="8">
        <v>0</v>
      </c>
      <c r="CJ34" s="9">
        <f>IF(
    AND(CG34="Over", COUNTIF(BX34:BZ34, "&gt;"&amp;CE34) = 3),
    3,
    IF(
        AND(CG34="Under", COUNTIF(BX34:BZ34, "&lt;"&amp;CE34) = 3),
        3,
        IF(
            AND(CG34="Over", COUNTIF(BX34:BZ34, "&gt;"&amp;CE34) = 2),
            2,
            IF(
                AND(CG34="Under", COUNTIF(BX34:BZ34, "&lt;"&amp;CE34) = 2),
                2,
                IF(
                    AND(CG34="Over", OR(BX34&gt;CE34, BY34&gt;CE34, BZ34&gt;CE34)),
                    1,
                    IF(
                        AND(CG34="Under", OR(BX34&lt;CE34, BY34&lt;CE34, BZ34&lt;CE34)),
                        1,
                        0
                    )
                )
            )
        )
    )
)</f>
        <v>2</v>
      </c>
      <c r="CK34" s="9">
        <f>IF(OR(CF34&gt;0.25),5,
IF(OR(AND(CF34&lt;=0.25,CF34&gt;0.15)),4,
IF(OR(AND(CF34&lt;=0.15,CF34&gt;0.1)),3,
IF(OR(AND(CF34&lt;=0.1,CF34&gt;0.05)),2,
IF(OR(CF34&lt;=0.05),1,"")
)
)
))</f>
        <v>1</v>
      </c>
      <c r="CL34" s="9">
        <f>IF(AND(CG34="Over", CH34&gt;CE34), 1, IF(AND(CG34="Under", CH34&lt;=CE34), 1, 0))</f>
        <v>1</v>
      </c>
      <c r="CM34" s="9">
        <f>IF(AND(CG34="Over", CI34&gt;0.5), 1, IF(AND(CG34="Under", CI34&lt;=0.5), 1, 0))</f>
        <v>1</v>
      </c>
      <c r="CN34" s="9">
        <f>SUM(CJ34:CM34)</f>
        <v>5</v>
      </c>
      <c r="CO34" s="9"/>
      <c r="CP34" s="8">
        <v>0.96441337245752978</v>
      </c>
      <c r="CQ34" s="8">
        <v>1.43153526970954</v>
      </c>
      <c r="CR34" s="8">
        <v>0.71847694412830998</v>
      </c>
      <c r="CS34" s="8">
        <v>1.5</v>
      </c>
      <c r="CT34" s="8" t="s">
        <v>58</v>
      </c>
      <c r="CU34" s="8">
        <v>1.5</v>
      </c>
      <c r="CV34" s="8">
        <v>1.5</v>
      </c>
      <c r="CW34" s="9">
        <f>IF(CP34&gt;MIN(CS34:CV34),MIN(CS34:CV34),MAX(CS34:CV34))</f>
        <v>1.5</v>
      </c>
      <c r="CX34" s="9">
        <f>CQ34-CW34</f>
        <v>-6.8464730290459963E-2</v>
      </c>
      <c r="CY34" s="9" t="str">
        <f>IF(CX34 &lt; 0, "Under", "Over")</f>
        <v>Under</v>
      </c>
      <c r="CZ34" s="8">
        <v>0.6</v>
      </c>
      <c r="DA34" s="8">
        <v>0.2</v>
      </c>
      <c r="DB34" s="9">
        <f>IF(
    AND(CY34="Over", COUNTIF(CP34:CR34, "&gt;"&amp;CW34) = 3),
    3,
    IF(
        AND(CY34="Under", COUNTIF(CP34:CR34, "&lt;"&amp;CW34) = 3),
        3,
        IF(
            AND(CY34="Over", COUNTIF(CP34:CR34, "&gt;"&amp;CW34) = 2),
            2,
            IF(
                AND(CY34="Under", COUNTIF(CP34:CR34, "&lt;"&amp;CW34) = 2),
                2,
                IF(
                    AND(CY34="Over", OR(CP34&gt;CW34, CQ34&gt;CW34, CR34&gt;CW34)),
                    1,
                    IF(
                        AND(CY34="Under", OR(CP34&lt;CW34, CQ34&lt;CW34, CR34&lt;CW34)),
                        1,
                        0
                    )
                )
            )
        )
    )
)</f>
        <v>3</v>
      </c>
      <c r="DC34" s="9">
        <f>IF(OR(CX34&gt;2,CX34&lt;-2),5,
IF(OR(AND(CX34&lt;=2,CX34&gt;1.5),AND(CX34&gt;=-2,CX34&lt;-1.5)),4,
IF(OR(AND(CX34&lt;=1.5,CX34&gt;1),AND(CX34&gt;=-1.5,CX34&lt;-1)),3,
IF(OR(AND(CX34&lt;=1,CX34&gt;0.5),AND(CX34&gt;=1,CX34&lt;-0.5)),2,
IF(OR(CX34&lt;=0.5,CX34&gt;=-0.5),1,"")
)
)
))</f>
        <v>1</v>
      </c>
      <c r="DD34" s="9">
        <f>IF(AND(CY34="Over", CZ34&gt;CW34), 1, IF(AND(CY34="Under", CZ34&lt;=CW34), 1, 0))</f>
        <v>1</v>
      </c>
      <c r="DE34" s="9">
        <f>IF(AND(CY34="Over", DA34&gt;0.5), 1, IF(AND(CY34="Under", DA34&lt;=0.5), 1, 0))</f>
        <v>1</v>
      </c>
      <c r="DF34" s="9">
        <f>SUM(DB34:DE34)</f>
        <v>6</v>
      </c>
      <c r="DG34" s="9"/>
    </row>
    <row r="35" spans="1:111" x14ac:dyDescent="0.3">
      <c r="A35" s="8" t="s">
        <v>96</v>
      </c>
      <c r="B35" s="8" t="s">
        <v>92</v>
      </c>
      <c r="C35" s="8" t="s">
        <v>183</v>
      </c>
      <c r="D35" s="8">
        <v>0.4729241156303593</v>
      </c>
      <c r="E35" s="8">
        <v>0.66</v>
      </c>
      <c r="F35" s="8">
        <v>0.22284441799242399</v>
      </c>
      <c r="G35" s="8">
        <v>0.5</v>
      </c>
      <c r="H35" s="8" t="s">
        <v>58</v>
      </c>
      <c r="I35" s="8">
        <v>0.5</v>
      </c>
      <c r="J35" s="8">
        <v>0.5</v>
      </c>
      <c r="K35" s="9">
        <f>IF(D35&gt;MIN(G35:J35),MIN(G35:J35),MAX(G35:J35))</f>
        <v>0.5</v>
      </c>
      <c r="L35" s="9">
        <f>D35-K35</f>
        <v>-2.7075884369640701E-2</v>
      </c>
      <c r="M35" s="9" t="str">
        <f>IF(L35 &lt; 0, "Under", "Over")</f>
        <v>Under</v>
      </c>
      <c r="N35" s="8">
        <v>0.7</v>
      </c>
      <c r="O35" s="8">
        <v>0.7</v>
      </c>
      <c r="P35" s="9">
        <f>IF(
    AND(M35="Over", COUNTIF(D35:F35, "&gt;"&amp;K35) = 3),
    3,
    IF(
        AND(M35="Under", COUNTIF(D35:F35, "&lt;"&amp;K35) = 3),
        3,
        IF(
            AND(M35="Over", COUNTIF(D35:F35, "&gt;"&amp;K35) = 2),
            2,
            IF(
                AND(M35="Under", COUNTIF(D35:F35, "&lt;"&amp;K35) = 2),
                2,
                IF(
                    AND(M35="Over", OR(D35&gt;K35, E35&gt;K35, F35&gt;K35)),
                    1,
                    IF(
                        AND(M35="Under", OR(D35&lt;K35, E35&lt;K35, F35&lt;K35)),
                        1,
                        0
                    )
                )
            )
        )
    )
)</f>
        <v>2</v>
      </c>
      <c r="Q35" s="9">
        <f>IF(OR(L35 &gt; 0.5, L35 &lt; -0.5), 5,
    IF(OR(AND(L35 &lt;= 0.5, L35 &gt; 0.25), AND(L35 &gt;= -0.5, L35 &lt; -0.25)), 4,
        IF(OR(AND(L35 &lt;= 0.25, L35 &gt; 0.15), AND(L35 &gt;= -0.25, L35 &lt; -0.15)), 3,
            IF(OR(AND(L35 &lt;= 0.15, L35 &gt; 0.05), AND(L35 &gt;= -0.15, L35 &lt; -0.05)), 2,
                IF(OR(L35 &lt;= 0.05, L35 &gt;= -0.05), 1, "")
            )
        )
    )
)</f>
        <v>1</v>
      </c>
      <c r="R35" s="9">
        <f>IF(AND(M35="Over", N35&gt;K35), 1, IF(AND(M35="Under", N35&lt;=K35), 1, 0))</f>
        <v>0</v>
      </c>
      <c r="S35" s="9">
        <f>IF(AND(M35="Over", O35&gt;0.5), 1, IF(AND(M35="Under", O35&lt;=0.5), 1, 0))</f>
        <v>0</v>
      </c>
      <c r="T35" s="9">
        <f>SUM(P35:S35)</f>
        <v>3</v>
      </c>
      <c r="U35" s="9"/>
      <c r="V35" s="8">
        <v>0.94337535283482798</v>
      </c>
      <c r="W35" s="8">
        <v>1.0052407468064199</v>
      </c>
      <c r="X35" s="8">
        <v>0.884088967315804</v>
      </c>
      <c r="Y35" s="8">
        <v>0.5</v>
      </c>
      <c r="Z35" s="8">
        <v>-240</v>
      </c>
      <c r="AA35" s="8">
        <v>230</v>
      </c>
      <c r="AB35" s="8">
        <v>0.2</v>
      </c>
      <c r="AC35" s="9">
        <f>Y35</f>
        <v>0.5</v>
      </c>
      <c r="AD35" s="9">
        <f>V35-AC35</f>
        <v>0.44337535283482798</v>
      </c>
      <c r="AE35" s="9" t="str">
        <f>IF(AD35 &lt; 0, "Under", "Over")</f>
        <v>Over</v>
      </c>
      <c r="AF35" s="8">
        <v>0.9</v>
      </c>
      <c r="AG35" s="8">
        <v>0.7</v>
      </c>
      <c r="AH35" s="9">
        <f>IF(
    AND(AE35="Over", COUNTIF(V35:X35, "&gt;"&amp;AC35) = 3),
    3,
    IF(
        AND(AE35="Under", COUNTIF(V35:X35, "&lt;"&amp;AC35) = 3),
        3,
        IF(
            AND(AE35="Over", COUNTIF(V35:X35, "&gt;"&amp;AC35) = 2),
            2,
            IF(
                AND(AE35="Under", COUNTIF(V35:X35, "&lt;"&amp;AC35) = 2),
                2,
                IF(
                    AND(AE35="Over", OR(V35&gt;AC35, W35&gt;AC35, X35&gt;AC35)),
                    1,
                    IF(
                        AND(AE35="Under", OR(V35&lt;AC35, W35&lt;AC35, X35&lt;AC35)),
                        1,
                        0
                    )
                )
            )
        )
    )
)</f>
        <v>3</v>
      </c>
      <c r="AI35" s="9">
        <f>IF(OR(AD35&gt;0.75,AD35&lt;-0.75),5,
IF(OR(AND(AD35&lt;=0.75,AD35&gt;0.5),AND(AD35&gt;=-0.75,AD35&lt;-0.5)),4,
IF(OR(AND(AD35&lt;=0.5,AD35&gt;0.25),AND(AD35&gt;=-0.5,AD35&lt;-0.25)),3,
IF(OR(AND(AD35&lt;=0.25,AD35&gt;0.1),AND(AD35&gt;=-0.25,AD35&lt;-0.1)),2,
IF(OR(AD35&lt;=0.1,AD35&gt;=-0.1),1,"")
)
)
))</f>
        <v>3</v>
      </c>
      <c r="AJ35" s="9">
        <f>IF(AND(AE35="Over", AF35&gt;AC35), 1, IF(AND(AE35="Under", AF35&lt;=AC35), 1, 0))</f>
        <v>1</v>
      </c>
      <c r="AK35" s="9">
        <f>IF(AND(AE35="Over", AG35&gt;0.5), 1, IF(AND(AE35="Under", AG35&lt;=0.5), 1, 0))</f>
        <v>1</v>
      </c>
      <c r="AL35" s="9">
        <f>SUM(AH35:AK35)</f>
        <v>8</v>
      </c>
      <c r="AM35" s="9"/>
      <c r="AN35" s="8">
        <v>6.1887155299948649E-2</v>
      </c>
      <c r="AO35" s="8">
        <v>0.183152520740268</v>
      </c>
      <c r="AP35" s="8">
        <v>-1.7428416624677499E-2</v>
      </c>
      <c r="AQ35" s="8" t="s">
        <v>58</v>
      </c>
      <c r="AR35" s="8">
        <v>0.5</v>
      </c>
      <c r="AS35" s="8">
        <v>360</v>
      </c>
      <c r="AT35" s="8" t="s">
        <v>58</v>
      </c>
      <c r="AU35" s="9">
        <f>AR35</f>
        <v>0.5</v>
      </c>
      <c r="AV35" s="9">
        <f>AN35-AU35</f>
        <v>-0.43811284470005135</v>
      </c>
      <c r="AW35" s="9" t="str">
        <f>IF(AV35 &lt; 0, "Under", "Over")</f>
        <v>Under</v>
      </c>
      <c r="AX35" s="8">
        <v>0.1</v>
      </c>
      <c r="AY35" s="8">
        <v>0.1</v>
      </c>
      <c r="AZ35" s="9">
        <f>IF(
    AND(AW35="Over", COUNTIF(AN35:AP35, "&gt;"&amp;AU35) = 3),
    3,
    IF(
        AND(AW35="Under", COUNTIF(AN35:AP35, "&lt;"&amp;AU35) = 3),
        3,
        IF(
            AND(AW35="Over", COUNTIF(AN35:AP35, "&gt;"&amp;AU35) = 2),
            2,
            IF(
                AND(AW35="Under", COUNTIF(AN35:AP35, "&lt;"&amp;AU35) = 2),
                2,
                IF(
                    AND(AW35="Over", OR(AN35&gt;AU35, AO35&gt;AU35, AP35&gt;AU35)),
                    1,
                    IF(
                        AND(AW35="Under", OR(AN35&lt;AU35, AO35&lt;AU35, AP35&lt;AU35)),
                        1,
                        0
                    )
                )
            )
        )
    )
)</f>
        <v>3</v>
      </c>
      <c r="BA35" s="9">
        <f>IF(OR(AV35&gt;0.1),5,
IF(OR(AND(AV35&lt;=0.1,AV35&gt;0.08)),4,
IF(OR(AND(AV35&lt;=0.08,AV35&gt;0.06)),3,
IF(OR(AND(AV35&lt;=0.06,AV35&gt;0.03)),2,
IF(OR(AV35&lt;=0.03),1,"")
)
)
))</f>
        <v>1</v>
      </c>
      <c r="BB35" s="9">
        <f>IF(AND(AW35="Over", AX35&gt;AU35), 1, IF(AND(AW35="Under", AX35&lt;=AU35), 0, 0))</f>
        <v>0</v>
      </c>
      <c r="BC35" s="9">
        <f>IF(AND(AW35="Over", AY35&gt;=0.5), 1, IF(AND(AW35="Under", AY35&lt;0.5), 0, 0))</f>
        <v>0</v>
      </c>
      <c r="BD35" s="9">
        <f>SUM(AZ35:BC35)</f>
        <v>4</v>
      </c>
      <c r="BE35" s="9"/>
      <c r="BF35" s="8">
        <v>0.66223285989296765</v>
      </c>
      <c r="BG35" s="8">
        <v>1.0567273847521701</v>
      </c>
      <c r="BH35" s="8">
        <v>0.28999999999999998</v>
      </c>
      <c r="BI35" s="8" t="s">
        <v>58</v>
      </c>
      <c r="BJ35" s="8">
        <v>0.5</v>
      </c>
      <c r="BK35" s="8">
        <v>115</v>
      </c>
      <c r="BL35" s="8" t="s">
        <v>58</v>
      </c>
      <c r="BM35" s="9">
        <f>BJ35</f>
        <v>0.5</v>
      </c>
      <c r="BN35" s="9">
        <f>BF35-BM35</f>
        <v>0.16223285989296765</v>
      </c>
      <c r="BO35" s="9" t="str">
        <f>IF(BN35 &lt; 0, "Under", "Over")</f>
        <v>Over</v>
      </c>
      <c r="BP35" s="8">
        <v>0.6</v>
      </c>
      <c r="BQ35" s="8">
        <v>0.3</v>
      </c>
      <c r="BR35" s="9">
        <f>IF(
    AND(BO35="Over", COUNTIF(BF35:BH35, "&gt;"&amp;BM35) = 3),
    3,
    IF(
        AND(BO35="Under", COUNTIF(BF35:BH35, "&lt;"&amp;BM35) = 3),
        3,
        IF(
            AND(BO35="Over", COUNTIF(BF35:BH35, "&gt;"&amp;BM35) = 2),
            2,
            IF(
                AND(BO35="Under", COUNTIF(BF35:BH35, "&lt;"&amp;BM35) = 2),
                2,
                IF(
                    AND(BO35="Over", OR(BF35&gt;BM35, BG35&gt;BM35, BH35&gt;BM35)),
                    1,
                    IF(
                        AND(BO35="Under", OR(BF35&lt;BM35, BG35&lt;BM35, BH35&lt;BM35)),
                        1,
                        0
                    )
                )
            )
        )
    )
)</f>
        <v>2</v>
      </c>
      <c r="BS35" s="9">
        <f>IF(OR(BN35&gt;0.5),5,
IF(OR(AND(BN35&lt;=0.5,BN35&gt;0.25)),4,
IF(OR(AND(BN35&lt;=0.25,BN35&gt;0.15)),3,
IF(OR(AND(BN35&lt;=0.15,BN35&gt;0.075)),2,
IF(OR(BN35&lt;=0.075),1,"")
)
)
))</f>
        <v>3</v>
      </c>
      <c r="BT35" s="9">
        <f>IF(AND(BO35="Over", BP35&gt;BM35), 1, IF(AND(BO35="Under", BP35&lt;=BM35), 1, 0))</f>
        <v>1</v>
      </c>
      <c r="BU35" s="9">
        <f>IF(AND(BO35="Over", BQ35&gt;0.5), 1, IF(AND(BO35="Under", BQ35&lt;=0.5), 1, 0))</f>
        <v>0</v>
      </c>
      <c r="BV35" s="9">
        <f>SUM(BR35:BU35)</f>
        <v>6</v>
      </c>
      <c r="BW35" s="9"/>
      <c r="BX35" s="8">
        <v>0.16698393284566049</v>
      </c>
      <c r="BY35" s="8">
        <v>0.58976660682226201</v>
      </c>
      <c r="BZ35" s="8">
        <v>0.01</v>
      </c>
      <c r="CA35" s="8" t="s">
        <v>58</v>
      </c>
      <c r="CB35" s="8">
        <v>0.5</v>
      </c>
      <c r="CC35" s="8" t="s">
        <v>58</v>
      </c>
      <c r="CD35" s="8" t="s">
        <v>58</v>
      </c>
      <c r="CE35" s="9">
        <f>CB35</f>
        <v>0.5</v>
      </c>
      <c r="CF35" s="9">
        <f>BX35-CE35</f>
        <v>-0.33301606715433951</v>
      </c>
      <c r="CG35" s="9" t="str">
        <f>IF(CF35 &lt; 0, "Under", "Over")</f>
        <v>Under</v>
      </c>
      <c r="CH35" s="8">
        <v>0</v>
      </c>
      <c r="CI35" s="8">
        <v>0</v>
      </c>
      <c r="CJ35" s="9">
        <f>IF(
    AND(CG35="Over", COUNTIF(BX35:BZ35, "&gt;"&amp;CE35) = 3),
    3,
    IF(
        AND(CG35="Under", COUNTIF(BX35:BZ35, "&lt;"&amp;CE35) = 3),
        3,
        IF(
            AND(CG35="Over", COUNTIF(BX35:BZ35, "&gt;"&amp;CE35) = 2),
            2,
            IF(
                AND(CG35="Under", COUNTIF(BX35:BZ35, "&lt;"&amp;CE35) = 2),
                2,
                IF(
                    AND(CG35="Over", OR(BX35&gt;CE35, BY35&gt;CE35, BZ35&gt;CE35)),
                    1,
                    IF(
                        AND(CG35="Under", OR(BX35&lt;CE35, BY35&lt;CE35, BZ35&lt;CE35)),
                        1,
                        0
                    )
                )
            )
        )
    )
)</f>
        <v>2</v>
      </c>
      <c r="CK35" s="9">
        <f>IF(OR(CF35&gt;0.25),5,
IF(OR(AND(CF35&lt;=0.25,CF35&gt;0.15)),4,
IF(OR(AND(CF35&lt;=0.15,CF35&gt;0.1)),3,
IF(OR(AND(CF35&lt;=0.1,CF35&gt;0.05)),2,
IF(OR(CF35&lt;=0.05),1,"")
)
)
))</f>
        <v>1</v>
      </c>
      <c r="CL35" s="9">
        <f>IF(AND(CG35="Over", CH35&gt;CE35), 1, IF(AND(CG35="Under", CH35&lt;=CE35), 1, 0))</f>
        <v>1</v>
      </c>
      <c r="CM35" s="9">
        <f>IF(AND(CG35="Over", CI35&gt;0.5), 1, IF(AND(CG35="Under", CI35&lt;=0.5), 1, 0))</f>
        <v>1</v>
      </c>
      <c r="CN35" s="9">
        <f>SUM(CJ35:CM35)</f>
        <v>5</v>
      </c>
      <c r="CO35" s="9"/>
      <c r="CP35" s="8">
        <v>1.7074624131635749</v>
      </c>
      <c r="CQ35" s="8">
        <v>1.92645885991037</v>
      </c>
      <c r="CR35" s="8">
        <v>1.5228920380459301</v>
      </c>
      <c r="CS35" s="8">
        <v>1.5</v>
      </c>
      <c r="CT35" s="8" t="s">
        <v>58</v>
      </c>
      <c r="CU35" s="8">
        <v>1.5</v>
      </c>
      <c r="CV35" s="8">
        <v>1.5</v>
      </c>
      <c r="CW35" s="9">
        <f>IF(CP35&gt;MIN(CS35:CV35),MIN(CS35:CV35),MAX(CS35:CV35))</f>
        <v>1.5</v>
      </c>
      <c r="CX35" s="9">
        <f>CQ35-CW35</f>
        <v>0.42645885991037003</v>
      </c>
      <c r="CY35" s="9" t="str">
        <f>IF(CX35 &lt; 0, "Under", "Over")</f>
        <v>Over</v>
      </c>
      <c r="CZ35" s="8">
        <v>1.6</v>
      </c>
      <c r="DA35" s="8">
        <v>0.4</v>
      </c>
      <c r="DB35" s="9">
        <f>IF(
    AND(CY35="Over", COUNTIF(CP35:CR35, "&gt;"&amp;CW35) = 3),
    3,
    IF(
        AND(CY35="Under", COUNTIF(CP35:CR35, "&lt;"&amp;CW35) = 3),
        3,
        IF(
            AND(CY35="Over", COUNTIF(CP35:CR35, "&gt;"&amp;CW35) = 2),
            2,
            IF(
                AND(CY35="Under", COUNTIF(CP35:CR35, "&lt;"&amp;CW35) = 2),
                2,
                IF(
                    AND(CY35="Over", OR(CP35&gt;CW35, CQ35&gt;CW35, CR35&gt;CW35)),
                    1,
                    IF(
                        AND(CY35="Under", OR(CP35&lt;CW35, CQ35&lt;CW35, CR35&lt;CW35)),
                        1,
                        0
                    )
                )
            )
        )
    )
)</f>
        <v>3</v>
      </c>
      <c r="DC35" s="9">
        <f>IF(OR(CX35&gt;2,CX35&lt;-2),5,
IF(OR(AND(CX35&lt;=2,CX35&gt;1.5),AND(CX35&gt;=-2,CX35&lt;-1.5)),4,
IF(OR(AND(CX35&lt;=1.5,CX35&gt;1),AND(CX35&gt;=-1.5,CX35&lt;-1)),3,
IF(OR(AND(CX35&lt;=1,CX35&gt;0.5),AND(CX35&gt;=1,CX35&lt;-0.5)),2,
IF(OR(CX35&lt;=0.5,CX35&gt;=-0.5),1,"")
)
)
))</f>
        <v>1</v>
      </c>
      <c r="DD35" s="9">
        <f>IF(AND(CY35="Over", CZ35&gt;CW35), 1, IF(AND(CY35="Under", CZ35&lt;=CW35), 1, 0))</f>
        <v>1</v>
      </c>
      <c r="DE35" s="9">
        <f>IF(AND(CY35="Over", DA35&gt;0.5), 1, IF(AND(CY35="Under", DA35&lt;=0.5), 1, 0))</f>
        <v>0</v>
      </c>
      <c r="DF35" s="9">
        <f>SUM(DB35:DE35)</f>
        <v>5</v>
      </c>
      <c r="DG35" s="9"/>
    </row>
    <row r="36" spans="1:111" x14ac:dyDescent="0.3">
      <c r="A36" s="8" t="s">
        <v>217</v>
      </c>
      <c r="B36" s="8" t="s">
        <v>92</v>
      </c>
      <c r="C36" s="8" t="s">
        <v>183</v>
      </c>
      <c r="D36" s="8">
        <v>0.68121357618520995</v>
      </c>
      <c r="E36" s="8">
        <v>1.17173913043478</v>
      </c>
      <c r="F36" s="8">
        <v>0.46415179997566403</v>
      </c>
      <c r="G36" s="8">
        <v>0.5</v>
      </c>
      <c r="H36" s="8" t="s">
        <v>58</v>
      </c>
      <c r="I36" s="8">
        <v>0.5</v>
      </c>
      <c r="J36" s="8" t="s">
        <v>58</v>
      </c>
      <c r="K36" s="9">
        <f>IF(D36&gt;MIN(G36:J36),MIN(G36:J36),MAX(G36:J36))</f>
        <v>0.5</v>
      </c>
      <c r="L36" s="9">
        <f>D36-K36</f>
        <v>0.18121357618520995</v>
      </c>
      <c r="M36" s="9" t="str">
        <f>IF(L36 &lt; 0, "Under", "Over")</f>
        <v>Over</v>
      </c>
      <c r="N36" s="8">
        <v>0.5</v>
      </c>
      <c r="O36" s="8">
        <v>0.5</v>
      </c>
      <c r="P36" s="9">
        <f>IF(
    AND(M36="Over", COUNTIF(D36:F36, "&gt;"&amp;K36) = 3),
    3,
    IF(
        AND(M36="Under", COUNTIF(D36:F36, "&lt;"&amp;K36) = 3),
        3,
        IF(
            AND(M36="Over", COUNTIF(D36:F36, "&gt;"&amp;K36) = 2),
            2,
            IF(
                AND(M36="Under", COUNTIF(D36:F36, "&lt;"&amp;K36) = 2),
                2,
                IF(
                    AND(M36="Over", OR(D36&gt;K36, E36&gt;K36, F36&gt;K36)),
                    1,
                    IF(
                        AND(M36="Under", OR(D36&lt;K36, E36&lt;K36, F36&lt;K36)),
                        1,
                        0
                    )
                )
            )
        )
    )
)</f>
        <v>2</v>
      </c>
      <c r="Q36" s="9">
        <f>IF(OR(L36 &gt; 0.5, L36 &lt; -0.5), 5,
    IF(OR(AND(L36 &lt;= 0.5, L36 &gt; 0.25), AND(L36 &gt;= -0.5, L36 &lt; -0.25)), 4,
        IF(OR(AND(L36 &lt;= 0.25, L36 &gt; 0.15), AND(L36 &gt;= -0.25, L36 &lt; -0.15)), 3,
            IF(OR(AND(L36 &lt;= 0.15, L36 &gt; 0.05), AND(L36 &gt;= -0.15, L36 &lt; -0.05)), 2,
                IF(OR(L36 &lt;= 0.05, L36 &gt;= -0.05), 1, "")
            )
        )
    )
)</f>
        <v>3</v>
      </c>
      <c r="R36" s="9">
        <f>IF(AND(M36="Over", N36&gt;K36), 1, IF(AND(M36="Under", N36&lt;=K36), 1, 0))</f>
        <v>0</v>
      </c>
      <c r="S36" s="9">
        <f>IF(AND(M36="Over", O36&gt;0.5), 1, IF(AND(M36="Under", O36&lt;=0.5), 1, 0))</f>
        <v>0</v>
      </c>
      <c r="T36" s="9">
        <f>SUM(P36:S36)</f>
        <v>5</v>
      </c>
      <c r="U36" s="9"/>
      <c r="V36" s="1">
        <v>1.0953807378200999</v>
      </c>
      <c r="W36" s="1">
        <v>1.19944252413719</v>
      </c>
      <c r="X36" s="1">
        <v>0.99993371498606798</v>
      </c>
      <c r="Y36" s="1">
        <v>0.5</v>
      </c>
      <c r="Z36" s="1">
        <v>-250</v>
      </c>
      <c r="AA36" s="1">
        <v>210</v>
      </c>
      <c r="AB36" s="1">
        <v>0.4</v>
      </c>
      <c r="AC36" s="2">
        <f>Y36</f>
        <v>0.5</v>
      </c>
      <c r="AD36" s="2">
        <f>V36-AC36</f>
        <v>0.59538073782009993</v>
      </c>
      <c r="AE36" s="2" t="str">
        <f>IF(AD36 &lt; 0, "Under", "Over")</f>
        <v>Over</v>
      </c>
      <c r="AF36" s="1">
        <v>1.2</v>
      </c>
      <c r="AG36" s="1">
        <v>0.7</v>
      </c>
      <c r="AH36" s="2">
        <f>IF(
    AND(AE36="Over", COUNTIF(V36:X36, "&gt;"&amp;AC36) = 3),
    3,
    IF(
        AND(AE36="Under", COUNTIF(V36:X36, "&lt;"&amp;AC36) = 3),
        3,
        IF(
            AND(AE36="Over", COUNTIF(V36:X36, "&gt;"&amp;AC36) = 2),
            2,
            IF(
                AND(AE36="Under", COUNTIF(V36:X36, "&lt;"&amp;AC36) = 2),
                2,
                IF(
                    AND(AE36="Over", OR(V36&gt;AC36, W36&gt;AC36, X36&gt;AC36)),
                    1,
                    IF(
                        AND(AE36="Under", OR(V36&lt;AC36, W36&lt;AC36, X36&lt;AC36)),
                        1,
                        0
                    )
                )
            )
        )
    )
)</f>
        <v>3</v>
      </c>
      <c r="AI36" s="2">
        <f>IF(OR(AD36&gt;0.75,AD36&lt;-0.75),5,
IF(OR(AND(AD36&lt;=0.75,AD36&gt;0.5),AND(AD36&gt;=-0.75,AD36&lt;-0.5)),4,
IF(OR(AND(AD36&lt;=0.5,AD36&gt;0.25),AND(AD36&gt;=-0.5,AD36&lt;-0.25)),3,
IF(OR(AND(AD36&lt;=0.25,AD36&gt;0.1),AND(AD36&gt;=-0.25,AD36&lt;-0.1)),2,
IF(OR(AD36&lt;=0.1,AD36&gt;=-0.1),1,"")
)
)
))</f>
        <v>4</v>
      </c>
      <c r="AJ36" s="2">
        <f>IF(AND(AE36="Over", AF36&gt;AC36), 1, IF(AND(AE36="Under", AF36&lt;=AC36), 1, 0))</f>
        <v>1</v>
      </c>
      <c r="AK36" s="2">
        <f>IF(AND(AE36="Over", AG36&gt;0.5), 1, IF(AND(AE36="Under", AG36&lt;=0.5), 1, 0))</f>
        <v>1</v>
      </c>
      <c r="AL36" s="2">
        <f>SUM(AH36:AK36)</f>
        <v>9</v>
      </c>
      <c r="AM36" s="9"/>
      <c r="AN36" s="8">
        <v>2.3760647604923558E-2</v>
      </c>
      <c r="AO36" s="8">
        <v>0.183152520740268</v>
      </c>
      <c r="AP36" s="8">
        <v>-1.62463038312066E-2</v>
      </c>
      <c r="AQ36" s="8" t="s">
        <v>58</v>
      </c>
      <c r="AR36" s="8">
        <v>0.5</v>
      </c>
      <c r="AS36" s="8">
        <v>630</v>
      </c>
      <c r="AT36" s="8" t="s">
        <v>58</v>
      </c>
      <c r="AU36" s="9">
        <f>AR36</f>
        <v>0.5</v>
      </c>
      <c r="AV36" s="9">
        <f>AN36-AU36</f>
        <v>-0.47623935239507642</v>
      </c>
      <c r="AW36" s="9" t="str">
        <f>IF(AV36 &lt; 0, "Under", "Over")</f>
        <v>Under</v>
      </c>
      <c r="AX36" s="8">
        <v>0</v>
      </c>
      <c r="AY36" s="8">
        <v>0</v>
      </c>
      <c r="AZ36" s="9">
        <f>IF(
    AND(AW36="Over", COUNTIF(AN36:AP36, "&gt;"&amp;AU36) = 3),
    3,
    IF(
        AND(AW36="Under", COUNTIF(AN36:AP36, "&lt;"&amp;AU36) = 3),
        3,
        IF(
            AND(AW36="Over", COUNTIF(AN36:AP36, "&gt;"&amp;AU36) = 2),
            2,
            IF(
                AND(AW36="Under", COUNTIF(AN36:AP36, "&lt;"&amp;AU36) = 2),
                2,
                IF(
                    AND(AW36="Over", OR(AN36&gt;AU36, AO36&gt;AU36, AP36&gt;AU36)),
                    1,
                    IF(
                        AND(AW36="Under", OR(AN36&lt;AU36, AO36&lt;AU36, AP36&lt;AU36)),
                        1,
                        0
                    )
                )
            )
        )
    )
)</f>
        <v>3</v>
      </c>
      <c r="BA36" s="9">
        <f>IF(OR(AV36&gt;0.1),5,
IF(OR(AND(AV36&lt;=0.1,AV36&gt;0.08)),4,
IF(OR(AND(AV36&lt;=0.08,AV36&gt;0.06)),3,
IF(OR(AND(AV36&lt;=0.06,AV36&gt;0.03)),2,
IF(OR(AV36&lt;=0.03),1,"")
)
)
))</f>
        <v>1</v>
      </c>
      <c r="BB36" s="9">
        <f>IF(AND(AW36="Over", AX36&gt;AU36), 1, IF(AND(AW36="Under", AX36&lt;=AU36), 0, 0))</f>
        <v>0</v>
      </c>
      <c r="BC36" s="9">
        <f>IF(AND(AW36="Over", AY36&gt;=0.5), 1, IF(AND(AW36="Under", AY36&lt;0.5), 0, 0))</f>
        <v>0</v>
      </c>
      <c r="BD36" s="9">
        <f>SUM(AZ36:BC36)</f>
        <v>4</v>
      </c>
      <c r="BE36" s="9"/>
      <c r="BF36" s="8">
        <v>0.61207468493061368</v>
      </c>
      <c r="BG36" s="8">
        <v>1.2219351546155599</v>
      </c>
      <c r="BH36" s="8">
        <v>0.32533770342226898</v>
      </c>
      <c r="BI36" s="8" t="s">
        <v>58</v>
      </c>
      <c r="BJ36" s="8">
        <v>0.5</v>
      </c>
      <c r="BK36" s="8">
        <v>165</v>
      </c>
      <c r="BL36" s="8" t="s">
        <v>58</v>
      </c>
      <c r="BM36" s="9">
        <f>BJ36</f>
        <v>0.5</v>
      </c>
      <c r="BN36" s="9">
        <f>BF36-BM36</f>
        <v>0.11207468493061368</v>
      </c>
      <c r="BO36" s="9" t="str">
        <f>IF(BN36 &lt; 0, "Under", "Over")</f>
        <v>Over</v>
      </c>
      <c r="BP36" s="8">
        <v>0.3</v>
      </c>
      <c r="BQ36" s="8">
        <v>0.3</v>
      </c>
      <c r="BR36" s="9">
        <f>IF(
    AND(BO36="Over", COUNTIF(BF36:BH36, "&gt;"&amp;BM36) = 3),
    3,
    IF(
        AND(BO36="Under", COUNTIF(BF36:BH36, "&lt;"&amp;BM36) = 3),
        3,
        IF(
            AND(BO36="Over", COUNTIF(BF36:BH36, "&gt;"&amp;BM36) = 2),
            2,
            IF(
                AND(BO36="Under", COUNTIF(BF36:BH36, "&lt;"&amp;BM36) = 2),
                2,
                IF(
                    AND(BO36="Over", OR(BF36&gt;BM36, BG36&gt;BM36, BH36&gt;BM36)),
                    1,
                    IF(
                        AND(BO36="Under", OR(BF36&lt;BM36, BG36&lt;BM36, BH36&lt;BM36)),
                        1,
                        0
                    )
                )
            )
        )
    )
)</f>
        <v>2</v>
      </c>
      <c r="BS36" s="9">
        <f>IF(OR(BN36&gt;0.5),5,
IF(OR(AND(BN36&lt;=0.5,BN36&gt;0.25)),4,
IF(OR(AND(BN36&lt;=0.25,BN36&gt;0.15)),3,
IF(OR(AND(BN36&lt;=0.15,BN36&gt;0.075)),2,
IF(OR(BN36&lt;=0.075),1,"")
)
)
))</f>
        <v>2</v>
      </c>
      <c r="BT36" s="9">
        <f>IF(AND(BO36="Over", BP36&gt;BM36), 1, IF(AND(BO36="Under", BP36&lt;=BM36), 1, 0))</f>
        <v>0</v>
      </c>
      <c r="BU36" s="9">
        <f>IF(AND(BO36="Over", BQ36&gt;0.5), 1, IF(AND(BO36="Under", BQ36&lt;=0.5), 1, 0))</f>
        <v>0</v>
      </c>
      <c r="BV36" s="9">
        <f>SUM(BR36:BU36)</f>
        <v>4</v>
      </c>
      <c r="BW36" s="9"/>
      <c r="BX36" s="8">
        <v>0.2272374257217355</v>
      </c>
      <c r="BY36" s="8">
        <v>0.79147640791476404</v>
      </c>
      <c r="BZ36" s="8">
        <v>0.03</v>
      </c>
      <c r="CA36" s="8" t="s">
        <v>58</v>
      </c>
      <c r="CB36" s="8">
        <v>0.5</v>
      </c>
      <c r="CC36" s="8">
        <v>750</v>
      </c>
      <c r="CD36" s="8" t="s">
        <v>58</v>
      </c>
      <c r="CE36" s="9">
        <f>CB36</f>
        <v>0.5</v>
      </c>
      <c r="CF36" s="9">
        <f>BX36-CE36</f>
        <v>-0.2727625742782645</v>
      </c>
      <c r="CG36" s="9" t="str">
        <f>IF(CF36 &lt; 0, "Under", "Over")</f>
        <v>Under</v>
      </c>
      <c r="CH36" s="8">
        <v>0</v>
      </c>
      <c r="CI36" s="8">
        <v>0</v>
      </c>
      <c r="CJ36" s="9">
        <f>IF(
    AND(CG36="Over", COUNTIF(BX36:BZ36, "&gt;"&amp;CE36) = 3),
    3,
    IF(
        AND(CG36="Under", COUNTIF(BX36:BZ36, "&lt;"&amp;CE36) = 3),
        3,
        IF(
            AND(CG36="Over", COUNTIF(BX36:BZ36, "&gt;"&amp;CE36) = 2),
            2,
            IF(
                AND(CG36="Under", COUNTIF(BX36:BZ36, "&lt;"&amp;CE36) = 2),
                2,
                IF(
                    AND(CG36="Over", OR(BX36&gt;CE36, BY36&gt;CE36, BZ36&gt;CE36)),
                    1,
                    IF(
                        AND(CG36="Under", OR(BX36&lt;CE36, BY36&lt;CE36, BZ36&lt;CE36)),
                        1,
                        0
                    )
                )
            )
        )
    )
)</f>
        <v>2</v>
      </c>
      <c r="CK36" s="9">
        <f>IF(OR(CF36&gt;0.25),5,
IF(OR(AND(CF36&lt;=0.25,CF36&gt;0.15)),4,
IF(OR(AND(CF36&lt;=0.15,CF36&gt;0.1)),3,
IF(OR(AND(CF36&lt;=0.1,CF36&gt;0.05)),2,
IF(OR(CF36&lt;=0.05),1,"")
)
)
))</f>
        <v>1</v>
      </c>
      <c r="CL36" s="9">
        <f>IF(AND(CG36="Over", CH36&gt;CE36), 1, IF(AND(CG36="Under", CH36&lt;=CE36), 1, 0))</f>
        <v>1</v>
      </c>
      <c r="CM36" s="9">
        <f>IF(AND(CG36="Over", CI36&gt;0.5), 1, IF(AND(CG36="Under", CI36&lt;=0.5), 1, 0))</f>
        <v>1</v>
      </c>
      <c r="CN36" s="9">
        <f>SUM(CJ36:CM36)</f>
        <v>5</v>
      </c>
      <c r="CO36" s="9"/>
      <c r="CP36" s="8">
        <v>1.416229288906218</v>
      </c>
      <c r="CQ36" s="8">
        <v>1.6042821379345</v>
      </c>
      <c r="CR36" s="8">
        <v>1.0047334182847101</v>
      </c>
      <c r="CS36" s="8">
        <v>1.5</v>
      </c>
      <c r="CT36" s="8" t="s">
        <v>58</v>
      </c>
      <c r="CU36" s="8">
        <v>1.5</v>
      </c>
      <c r="CV36" s="8" t="s">
        <v>58</v>
      </c>
      <c r="CW36" s="9">
        <f>IF(CP36&gt;MIN(CS36:CV36),MIN(CS36:CV36),MAX(CS36:CV36))</f>
        <v>1.5</v>
      </c>
      <c r="CX36" s="9">
        <f>CQ36-CW36</f>
        <v>0.10428213793450003</v>
      </c>
      <c r="CY36" s="9" t="str">
        <f>IF(CX36 &lt; 0, "Under", "Over")</f>
        <v>Over</v>
      </c>
      <c r="CZ36" s="8">
        <v>1.6</v>
      </c>
      <c r="DA36" s="8">
        <v>0.5</v>
      </c>
      <c r="DB36" s="9">
        <f>IF(
    AND(CY36="Over", COUNTIF(CP36:CR36, "&gt;"&amp;CW36) = 3),
    3,
    IF(
        AND(CY36="Under", COUNTIF(CP36:CR36, "&lt;"&amp;CW36) = 3),
        3,
        IF(
            AND(CY36="Over", COUNTIF(CP36:CR36, "&gt;"&amp;CW36) = 2),
            2,
            IF(
                AND(CY36="Under", COUNTIF(CP36:CR36, "&lt;"&amp;CW36) = 2),
                2,
                IF(
                    AND(CY36="Over", OR(CP36&gt;CW36, CQ36&gt;CW36, CR36&gt;CW36)),
                    1,
                    IF(
                        AND(CY36="Under", OR(CP36&lt;CW36, CQ36&lt;CW36, CR36&lt;CW36)),
                        1,
                        0
                    )
                )
            )
        )
    )
)</f>
        <v>1</v>
      </c>
      <c r="DC36" s="9">
        <f>IF(OR(CX36&gt;2,CX36&lt;-2),5,
IF(OR(AND(CX36&lt;=2,CX36&gt;1.5),AND(CX36&gt;=-2,CX36&lt;-1.5)),4,
IF(OR(AND(CX36&lt;=1.5,CX36&gt;1),AND(CX36&gt;=-1.5,CX36&lt;-1)),3,
IF(OR(AND(CX36&lt;=1,CX36&gt;0.5),AND(CX36&gt;=1,CX36&lt;-0.5)),2,
IF(OR(CX36&lt;=0.5,CX36&gt;=-0.5),1,"")
)
)
))</f>
        <v>1</v>
      </c>
      <c r="DD36" s="9">
        <f>IF(AND(CY36="Over", CZ36&gt;CW36), 1, IF(AND(CY36="Under", CZ36&lt;=CW36), 1, 0))</f>
        <v>1</v>
      </c>
      <c r="DE36" s="9">
        <f>IF(AND(CY36="Over", DA36&gt;0.5), 1, IF(AND(CY36="Under", DA36&lt;=0.5), 1, 0))</f>
        <v>0</v>
      </c>
      <c r="DF36" s="9">
        <f>SUM(DB36:DE36)</f>
        <v>3</v>
      </c>
      <c r="DG36" s="9"/>
    </row>
    <row r="37" spans="1:111" x14ac:dyDescent="0.3">
      <c r="A37" s="8" t="s">
        <v>97</v>
      </c>
      <c r="B37" s="8" t="s">
        <v>92</v>
      </c>
      <c r="C37" s="8" t="s">
        <v>183</v>
      </c>
      <c r="D37" s="8">
        <v>0.41126400973596827</v>
      </c>
      <c r="E37" s="8">
        <v>0.51376097277993704</v>
      </c>
      <c r="F37" s="8">
        <v>0.164767402944659</v>
      </c>
      <c r="G37" s="8">
        <v>0.5</v>
      </c>
      <c r="H37" s="8" t="s">
        <v>58</v>
      </c>
      <c r="I37" s="8">
        <v>0.5</v>
      </c>
      <c r="J37" s="8">
        <v>0.5</v>
      </c>
      <c r="K37" s="9">
        <f>IF(D37&gt;MIN(G37:J37),MIN(G37:J37),MAX(G37:J37))</f>
        <v>0.5</v>
      </c>
      <c r="L37" s="9">
        <f>D37-K37</f>
        <v>-8.8735990264031728E-2</v>
      </c>
      <c r="M37" s="9" t="str">
        <f>IF(L37 &lt; 0, "Under", "Over")</f>
        <v>Under</v>
      </c>
      <c r="N37" s="8">
        <v>0.8</v>
      </c>
      <c r="O37" s="8">
        <v>0.5</v>
      </c>
      <c r="P37" s="9">
        <f>IF(
    AND(M37="Over", COUNTIF(D37:F37, "&gt;"&amp;K37) = 3),
    3,
    IF(
        AND(M37="Under", COUNTIF(D37:F37, "&lt;"&amp;K37) = 3),
        3,
        IF(
            AND(M37="Over", COUNTIF(D37:F37, "&gt;"&amp;K37) = 2),
            2,
            IF(
                AND(M37="Under", COUNTIF(D37:F37, "&lt;"&amp;K37) = 2),
                2,
                IF(
                    AND(M37="Over", OR(D37&gt;K37, E37&gt;K37, F37&gt;K37)),
                    1,
                    IF(
                        AND(M37="Under", OR(D37&lt;K37, E37&lt;K37, F37&lt;K37)),
                        1,
                        0
                    )
                )
            )
        )
    )
)</f>
        <v>2</v>
      </c>
      <c r="Q37" s="9">
        <f>IF(OR(L37 &gt; 0.5, L37 &lt; -0.5), 5,
    IF(OR(AND(L37 &lt;= 0.5, L37 &gt; 0.25), AND(L37 &gt;= -0.5, L37 &lt; -0.25)), 4,
        IF(OR(AND(L37 &lt;= 0.25, L37 &gt; 0.15), AND(L37 &gt;= -0.25, L37 &lt; -0.15)), 3,
            IF(OR(AND(L37 &lt;= 0.15, L37 &gt; 0.05), AND(L37 &gt;= -0.15, L37 &lt; -0.05)), 2,
                IF(OR(L37 &lt;= 0.05, L37 &gt;= -0.05), 1, "")
            )
        )
    )
)</f>
        <v>2</v>
      </c>
      <c r="R37" s="9">
        <f>IF(AND(M37="Over", N37&gt;K37), 1, IF(AND(M37="Under", N37&lt;=K37), 1, 0))</f>
        <v>0</v>
      </c>
      <c r="S37" s="9">
        <f>IF(AND(M37="Over", O37&gt;0.5), 1, IF(AND(M37="Under", O37&lt;=0.5), 1, 0))</f>
        <v>1</v>
      </c>
      <c r="T37" s="9">
        <f>SUM(P37:S37)</f>
        <v>5</v>
      </c>
      <c r="U37" s="9"/>
      <c r="V37" s="1">
        <v>1.0087142899400261</v>
      </c>
      <c r="W37" s="1">
        <v>1.0204225793341499</v>
      </c>
      <c r="X37" s="1">
        <v>0.99994990328801403</v>
      </c>
      <c r="Y37" s="1">
        <v>0.5</v>
      </c>
      <c r="Z37" s="1">
        <v>-190</v>
      </c>
      <c r="AA37" s="1">
        <v>300</v>
      </c>
      <c r="AB37" s="1">
        <v>0.5</v>
      </c>
      <c r="AC37" s="2">
        <f>Y37</f>
        <v>0.5</v>
      </c>
      <c r="AD37" s="2">
        <f>V37-AC37</f>
        <v>0.5087142899400261</v>
      </c>
      <c r="AE37" s="2" t="str">
        <f>IF(AD37 &lt; 0, "Under", "Over")</f>
        <v>Over</v>
      </c>
      <c r="AF37" s="1">
        <v>1.1000000000000001</v>
      </c>
      <c r="AG37" s="1">
        <v>0.6</v>
      </c>
      <c r="AH37" s="2">
        <f>IF(
    AND(AE37="Over", COUNTIF(V37:X37, "&gt;"&amp;AC37) = 3),
    3,
    IF(
        AND(AE37="Under", COUNTIF(V37:X37, "&lt;"&amp;AC37) = 3),
        3,
        IF(
            AND(AE37="Over", COUNTIF(V37:X37, "&gt;"&amp;AC37) = 2),
            2,
            IF(
                AND(AE37="Under", COUNTIF(V37:X37, "&lt;"&amp;AC37) = 2),
                2,
                IF(
                    AND(AE37="Over", OR(V37&gt;AC37, W37&gt;AC37, X37&gt;AC37)),
                    1,
                    IF(
                        AND(AE37="Under", OR(V37&lt;AC37, W37&lt;AC37, X37&lt;AC37)),
                        1,
                        0
                    )
                )
            )
        )
    )
)</f>
        <v>3</v>
      </c>
      <c r="AI37" s="2">
        <f>IF(OR(AD37&gt;0.75,AD37&lt;-0.75),5,
IF(OR(AND(AD37&lt;=0.75,AD37&gt;0.5),AND(AD37&gt;=-0.75,AD37&lt;-0.5)),4,
IF(OR(AND(AD37&lt;=0.5,AD37&gt;0.25),AND(AD37&gt;=-0.5,AD37&lt;-0.25)),3,
IF(OR(AND(AD37&lt;=0.25,AD37&gt;0.1),AND(AD37&gt;=-0.25,AD37&lt;-0.1)),2,
IF(OR(AD37&lt;=0.1,AD37&gt;=-0.1),1,"")
)
)
))</f>
        <v>4</v>
      </c>
      <c r="AJ37" s="2">
        <f>IF(AND(AE37="Over", AF37&gt;AC37), 1, IF(AND(AE37="Under", AF37&lt;=AC37), 1, 0))</f>
        <v>1</v>
      </c>
      <c r="AK37" s="2">
        <f>IF(AND(AE37="Over", AG37&gt;0.5), 1, IF(AND(AE37="Under", AG37&lt;=0.5), 1, 0))</f>
        <v>1</v>
      </c>
      <c r="AL37" s="2">
        <f>SUM(AH37:AK37)</f>
        <v>9</v>
      </c>
      <c r="AM37" s="9"/>
      <c r="AN37" s="8">
        <v>0.1207666578639922</v>
      </c>
      <c r="AO37" s="8">
        <v>0.23548051086691699</v>
      </c>
      <c r="AP37" s="8">
        <v>-3.1795933006445699E-5</v>
      </c>
      <c r="AQ37" s="8" t="s">
        <v>58</v>
      </c>
      <c r="AR37" s="8">
        <v>0.5</v>
      </c>
      <c r="AS37" s="8">
        <v>450</v>
      </c>
      <c r="AT37" s="8" t="s">
        <v>58</v>
      </c>
      <c r="AU37" s="9">
        <f>AR37</f>
        <v>0.5</v>
      </c>
      <c r="AV37" s="9">
        <f>AN37-AU37</f>
        <v>-0.37923334213600779</v>
      </c>
      <c r="AW37" s="9" t="str">
        <f>IF(AV37 &lt; 0, "Under", "Over")</f>
        <v>Under</v>
      </c>
      <c r="AX37" s="8">
        <v>0.3</v>
      </c>
      <c r="AY37" s="8">
        <v>0.2</v>
      </c>
      <c r="AZ37" s="9">
        <f>IF(
    AND(AW37="Over", COUNTIF(AN37:AP37, "&gt;"&amp;AU37) = 3),
    3,
    IF(
        AND(AW37="Under", COUNTIF(AN37:AP37, "&lt;"&amp;AU37) = 3),
        3,
        IF(
            AND(AW37="Over", COUNTIF(AN37:AP37, "&gt;"&amp;AU37) = 2),
            2,
            IF(
                AND(AW37="Under", COUNTIF(AN37:AP37, "&lt;"&amp;AU37) = 2),
                2,
                IF(
                    AND(AW37="Over", OR(AN37&gt;AU37, AO37&gt;AU37, AP37&gt;AU37)),
                    1,
                    IF(
                        AND(AW37="Under", OR(AN37&lt;AU37, AO37&lt;AU37, AP37&lt;AU37)),
                        1,
                        0
                    )
                )
            )
        )
    )
)</f>
        <v>3</v>
      </c>
      <c r="BA37" s="9">
        <f>IF(OR(AV37&gt;0.1),5,
IF(OR(AND(AV37&lt;=0.1,AV37&gt;0.08)),4,
IF(OR(AND(AV37&lt;=0.08,AV37&gt;0.06)),3,
IF(OR(AND(AV37&lt;=0.06,AV37&gt;0.03)),2,
IF(OR(AV37&lt;=0.03),1,"")
)
)
))</f>
        <v>1</v>
      </c>
      <c r="BB37" s="9">
        <f>IF(AND(AW37="Over", AX37&gt;AU37), 1, IF(AND(AW37="Under", AX37&lt;=AU37), 0, 0))</f>
        <v>0</v>
      </c>
      <c r="BC37" s="9">
        <f>IF(AND(AW37="Over", AY37&gt;=0.5), 1, IF(AND(AW37="Under", AY37&lt;0.5), 0, 0))</f>
        <v>0</v>
      </c>
      <c r="BD37" s="9">
        <f>SUM(AZ37:BC37)</f>
        <v>4</v>
      </c>
      <c r="BE37" s="9"/>
      <c r="BF37" s="8">
        <v>0.71268912727748102</v>
      </c>
      <c r="BG37" s="8">
        <v>1.18544489351543</v>
      </c>
      <c r="BH37" s="8">
        <v>0.40033598856562602</v>
      </c>
      <c r="BI37" s="8" t="s">
        <v>58</v>
      </c>
      <c r="BJ37" s="8">
        <v>0.5</v>
      </c>
      <c r="BK37" s="8">
        <v>145</v>
      </c>
      <c r="BL37" s="8" t="s">
        <v>58</v>
      </c>
      <c r="BM37" s="9">
        <f>BJ37</f>
        <v>0.5</v>
      </c>
      <c r="BN37" s="9">
        <f>BF37-BM37</f>
        <v>0.21268912727748102</v>
      </c>
      <c r="BO37" s="9" t="str">
        <f>IF(BN37 &lt; 0, "Under", "Over")</f>
        <v>Over</v>
      </c>
      <c r="BP37" s="8">
        <v>0.8</v>
      </c>
      <c r="BQ37" s="8">
        <v>0.5</v>
      </c>
      <c r="BR37" s="9">
        <f>IF(
    AND(BO37="Over", COUNTIF(BF37:BH37, "&gt;"&amp;BM37) = 3),
    3,
    IF(
        AND(BO37="Under", COUNTIF(BF37:BH37, "&lt;"&amp;BM37) = 3),
        3,
        IF(
            AND(BO37="Over", COUNTIF(BF37:BH37, "&gt;"&amp;BM37) = 2),
            2,
            IF(
                AND(BO37="Under", COUNTIF(BF37:BH37, "&lt;"&amp;BM37) = 2),
                2,
                IF(
                    AND(BO37="Over", OR(BF37&gt;BM37, BG37&gt;BM37, BH37&gt;BM37)),
                    1,
                    IF(
                        AND(BO37="Under", OR(BF37&lt;BM37, BG37&lt;BM37, BH37&lt;BM37)),
                        1,
                        0
                    )
                )
            )
        )
    )
)</f>
        <v>2</v>
      </c>
      <c r="BS37" s="9">
        <f>IF(OR(BN37&gt;0.5),5,
IF(OR(AND(BN37&lt;=0.5,BN37&gt;0.25)),4,
IF(OR(AND(BN37&lt;=0.25,BN37&gt;0.15)),3,
IF(OR(AND(BN37&lt;=0.15,BN37&gt;0.075)),2,
IF(OR(BN37&lt;=0.075),1,"")
)
)
))</f>
        <v>3</v>
      </c>
      <c r="BT37" s="9">
        <f>IF(AND(BO37="Over", BP37&gt;BM37), 1, IF(AND(BO37="Under", BP37&lt;=BM37), 1, 0))</f>
        <v>1</v>
      </c>
      <c r="BU37" s="9">
        <f>IF(AND(BO37="Over", BQ37&gt;0.5), 1, IF(AND(BO37="Under", BQ37&lt;=0.5), 1, 0))</f>
        <v>0</v>
      </c>
      <c r="BV37" s="9">
        <f>SUM(BR37:BU37)</f>
        <v>6</v>
      </c>
      <c r="BW37" s="9"/>
      <c r="BX37" s="8">
        <v>0.1870806073785668</v>
      </c>
      <c r="BY37" s="8">
        <v>0.66922120961060405</v>
      </c>
      <c r="BZ37" s="8">
        <v>0.04</v>
      </c>
      <c r="CA37" s="8" t="s">
        <v>58</v>
      </c>
      <c r="CB37" s="8">
        <v>0.5</v>
      </c>
      <c r="CC37" s="8">
        <v>920</v>
      </c>
      <c r="CD37" s="8" t="s">
        <v>58</v>
      </c>
      <c r="CE37" s="9">
        <f>CB37</f>
        <v>0.5</v>
      </c>
      <c r="CF37" s="9">
        <f>BX37-CE37</f>
        <v>-0.3129193926214332</v>
      </c>
      <c r="CG37" s="9" t="str">
        <f>IF(CF37 &lt; 0, "Under", "Over")</f>
        <v>Under</v>
      </c>
      <c r="CH37" s="8">
        <v>0</v>
      </c>
      <c r="CI37" s="8">
        <v>0</v>
      </c>
      <c r="CJ37" s="9">
        <f>IF(
    AND(CG37="Over", COUNTIF(BX37:BZ37, "&gt;"&amp;CE37) = 3),
    3,
    IF(
        AND(CG37="Under", COUNTIF(BX37:BZ37, "&lt;"&amp;CE37) = 3),
        3,
        IF(
            AND(CG37="Over", COUNTIF(BX37:BZ37, "&gt;"&amp;CE37) = 2),
            2,
            IF(
                AND(CG37="Under", COUNTIF(BX37:BZ37, "&lt;"&amp;CE37) = 2),
                2,
                IF(
                    AND(CG37="Over", OR(BX37&gt;CE37, BY37&gt;CE37, BZ37&gt;CE37)),
                    1,
                    IF(
                        AND(CG37="Under", OR(BX37&lt;CE37, BY37&lt;CE37, BZ37&lt;CE37)),
                        1,
                        0
                    )
                )
            )
        )
    )
)</f>
        <v>2</v>
      </c>
      <c r="CK37" s="9">
        <f>IF(OR(CF37&gt;0.25),5,
IF(OR(AND(CF37&lt;=0.25,CF37&gt;0.15)),4,
IF(OR(AND(CF37&lt;=0.15,CF37&gt;0.1)),3,
IF(OR(AND(CF37&lt;=0.1,CF37&gt;0.05)),2,
IF(OR(CF37&lt;=0.05),1,"")
)
)
))</f>
        <v>1</v>
      </c>
      <c r="CL37" s="9">
        <f>IF(AND(CG37="Over", CH37&gt;CE37), 1, IF(AND(CG37="Under", CH37&lt;=CE37), 1, 0))</f>
        <v>1</v>
      </c>
      <c r="CM37" s="9">
        <f>IF(AND(CG37="Over", CI37&gt;0.5), 1, IF(AND(CG37="Under", CI37&lt;=0.5), 1, 0))</f>
        <v>1</v>
      </c>
      <c r="CN37" s="9">
        <f>SUM(CJ37:CM37)</f>
        <v>5</v>
      </c>
      <c r="CO37" s="9"/>
      <c r="CP37" s="1">
        <v>1.83733540733017</v>
      </c>
      <c r="CQ37" s="1">
        <v>1.9371820036579299</v>
      </c>
      <c r="CR37" s="1">
        <v>1.7243260672813601</v>
      </c>
      <c r="CS37" s="1">
        <v>1.5</v>
      </c>
      <c r="CT37" s="1" t="s">
        <v>58</v>
      </c>
      <c r="CU37" s="1">
        <v>0.5</v>
      </c>
      <c r="CV37" s="1">
        <v>1.5</v>
      </c>
      <c r="CW37" s="2">
        <f>IF(CP37&gt;MIN(CS37:CV37),MIN(CS37:CV37),MAX(CS37:CV37))</f>
        <v>0.5</v>
      </c>
      <c r="CX37" s="2">
        <f>CQ37-CW37</f>
        <v>1.4371820036579299</v>
      </c>
      <c r="CY37" s="2" t="str">
        <f>IF(CX37 &lt; 0, "Under", "Over")</f>
        <v>Over</v>
      </c>
      <c r="CZ37" s="1">
        <v>2.1</v>
      </c>
      <c r="DA37" s="1">
        <v>0.6</v>
      </c>
      <c r="DB37" s="2">
        <f>IF(
    AND(CY37="Over", COUNTIF(CP37:CR37, "&gt;"&amp;CW37) = 3),
    3,
    IF(
        AND(CY37="Under", COUNTIF(CP37:CR37, "&lt;"&amp;CW37) = 3),
        3,
        IF(
            AND(CY37="Over", COUNTIF(CP37:CR37, "&gt;"&amp;CW37) = 2),
            2,
            IF(
                AND(CY37="Under", COUNTIF(CP37:CR37, "&lt;"&amp;CW37) = 2),
                2,
                IF(
                    AND(CY37="Over", OR(CP37&gt;CW37, CQ37&gt;CW37, CR37&gt;CW37)),
                    1,
                    IF(
                        AND(CY37="Under", OR(CP37&lt;CW37, CQ37&lt;CW37, CR37&lt;CW37)),
                        1,
                        0
                    )
                )
            )
        )
    )
)</f>
        <v>3</v>
      </c>
      <c r="DC37" s="2">
        <f>IF(OR(CX37&gt;2,CX37&lt;-2),5,
IF(OR(AND(CX37&lt;=2,CX37&gt;1.5),AND(CX37&gt;=-2,CX37&lt;-1.5)),4,
IF(OR(AND(CX37&lt;=1.5,CX37&gt;1),AND(CX37&gt;=-1.5,CX37&lt;-1)),3,
IF(OR(AND(CX37&lt;=1,CX37&gt;0.5),AND(CX37&gt;=1,CX37&lt;-0.5)),2,
IF(OR(CX37&lt;=0.5,CX37&gt;=-0.5),1,"")
)
)
))</f>
        <v>3</v>
      </c>
      <c r="DD37" s="2">
        <f>IF(AND(CY37="Over", CZ37&gt;CW37), 1, IF(AND(CY37="Under", CZ37&lt;=CW37), 1, 0))</f>
        <v>1</v>
      </c>
      <c r="DE37" s="2">
        <f>IF(AND(CY37="Over", DA37&gt;0.5), 1, IF(AND(CY37="Under", DA37&lt;=0.5), 1, 0))</f>
        <v>1</v>
      </c>
      <c r="DF37" s="2">
        <f>SUM(DB37:DE37)</f>
        <v>8</v>
      </c>
      <c r="DG37" s="9"/>
    </row>
    <row r="38" spans="1:111" x14ac:dyDescent="0.3">
      <c r="A38" s="8" t="s">
        <v>98</v>
      </c>
      <c r="B38" s="8" t="s">
        <v>99</v>
      </c>
      <c r="C38" s="8" t="s">
        <v>211</v>
      </c>
      <c r="D38" s="8">
        <v>0.32634021681064501</v>
      </c>
      <c r="E38" s="8">
        <v>0.451647183846971</v>
      </c>
      <c r="F38" s="8">
        <v>0.15</v>
      </c>
      <c r="G38" s="8">
        <v>0.5</v>
      </c>
      <c r="H38" s="8" t="s">
        <v>58</v>
      </c>
      <c r="I38" s="8">
        <v>0.5</v>
      </c>
      <c r="J38" s="8" t="s">
        <v>58</v>
      </c>
      <c r="K38" s="9">
        <f>IF(D38&gt;MIN(G38:J38),MIN(G38:J38),MAX(G38:J38))</f>
        <v>0.5</v>
      </c>
      <c r="L38" s="9">
        <f>D38-K38</f>
        <v>-0.17365978318935499</v>
      </c>
      <c r="M38" s="9" t="str">
        <f>IF(L38 &lt; 0, "Under", "Over")</f>
        <v>Under</v>
      </c>
      <c r="N38" s="8">
        <v>0.4</v>
      </c>
      <c r="O38" s="8">
        <v>0.3</v>
      </c>
      <c r="P38" s="9">
        <f>IF(
    AND(M38="Over", COUNTIF(D38:F38, "&gt;"&amp;K38) = 3),
    3,
    IF(
        AND(M38="Under", COUNTIF(D38:F38, "&lt;"&amp;K38) = 3),
        3,
        IF(
            AND(M38="Over", COUNTIF(D38:F38, "&gt;"&amp;K38) = 2),
            2,
            IF(
                AND(M38="Under", COUNTIF(D38:F38, "&lt;"&amp;K38) = 2),
                2,
                IF(
                    AND(M38="Over", OR(D38&gt;K38, E38&gt;K38, F38&gt;K38)),
                    1,
                    IF(
                        AND(M38="Under", OR(D38&lt;K38, E38&lt;K38, F38&lt;K38)),
                        1,
                        0
                    )
                )
            )
        )
    )
)</f>
        <v>3</v>
      </c>
      <c r="Q38" s="9">
        <f>IF(OR(L38 &gt; 0.5, L38 &lt; -0.5), 5,
    IF(OR(AND(L38 &lt;= 0.5, L38 &gt; 0.25), AND(L38 &gt;= -0.5, L38 &lt; -0.25)), 4,
        IF(OR(AND(L38 &lt;= 0.25, L38 &gt; 0.15), AND(L38 &gt;= -0.25, L38 &lt; -0.15)), 3,
            IF(OR(AND(L38 &lt;= 0.15, L38 &gt; 0.05), AND(L38 &gt;= -0.15, L38 &lt; -0.05)), 2,
                IF(OR(L38 &lt;= 0.05, L38 &gt;= -0.05), 1, "")
            )
        )
    )
)</f>
        <v>3</v>
      </c>
      <c r="R38" s="9">
        <f>IF(AND(M38="Over", N38&gt;K38), 1, IF(AND(M38="Under", N38&lt;=K38), 1, 0))</f>
        <v>1</v>
      </c>
      <c r="S38" s="9">
        <f>IF(AND(M38="Over", O38&gt;0.5), 1, IF(AND(M38="Under", O38&lt;=0.5), 1, 0))</f>
        <v>1</v>
      </c>
      <c r="T38" s="9">
        <f>SUM(P38:S38)</f>
        <v>8</v>
      </c>
      <c r="U38" s="9"/>
      <c r="V38" s="8">
        <v>0.69325257165175513</v>
      </c>
      <c r="W38" s="8">
        <v>1.0052407468064199</v>
      </c>
      <c r="X38" s="8">
        <v>0.55407130312856301</v>
      </c>
      <c r="Y38" s="8">
        <v>0.5</v>
      </c>
      <c r="Z38" s="8">
        <v>-280</v>
      </c>
      <c r="AA38" s="8">
        <v>195</v>
      </c>
      <c r="AB38" s="8">
        <v>0.1</v>
      </c>
      <c r="AC38" s="9">
        <f>Y38</f>
        <v>0.5</v>
      </c>
      <c r="AD38" s="9">
        <f>V38-AC38</f>
        <v>0.19325257165175513</v>
      </c>
      <c r="AE38" s="9" t="str">
        <f>IF(AD38 &lt; 0, "Under", "Over")</f>
        <v>Over</v>
      </c>
      <c r="AF38" s="8">
        <v>0.6</v>
      </c>
      <c r="AG38" s="8">
        <v>0.5</v>
      </c>
      <c r="AH38" s="9">
        <f>IF(
    AND(AE38="Over", COUNTIF(V38:X38, "&gt;"&amp;AC38) = 3),
    3,
    IF(
        AND(AE38="Under", COUNTIF(V38:X38, "&lt;"&amp;AC38) = 3),
        3,
        IF(
            AND(AE38="Over", COUNTIF(V38:X38, "&gt;"&amp;AC38) = 2),
            2,
            IF(
                AND(AE38="Under", COUNTIF(V38:X38, "&lt;"&amp;AC38) = 2),
                2,
                IF(
                    AND(AE38="Over", OR(V38&gt;AC38, W38&gt;AC38, X38&gt;AC38)),
                    1,
                    IF(
                        AND(AE38="Under", OR(V38&lt;AC38, W38&lt;AC38, X38&lt;AC38)),
                        1,
                        0
                    )
                )
            )
        )
    )
)</f>
        <v>3</v>
      </c>
      <c r="AI38" s="9">
        <f>IF(OR(AD38&gt;0.75,AD38&lt;-0.75),5,
IF(OR(AND(AD38&lt;=0.75,AD38&gt;0.5),AND(AD38&gt;=-0.75,AD38&lt;-0.5)),4,
IF(OR(AND(AD38&lt;=0.5,AD38&gt;0.25),AND(AD38&gt;=-0.5,AD38&lt;-0.25)),3,
IF(OR(AND(AD38&lt;=0.25,AD38&gt;0.1),AND(AD38&gt;=-0.25,AD38&lt;-0.1)),2,
IF(OR(AD38&lt;=0.1,AD38&gt;=-0.1),1,"")
)
)
))</f>
        <v>2</v>
      </c>
      <c r="AJ38" s="9">
        <f>IF(AND(AE38="Over", AF38&gt;AC38), 1, IF(AND(AE38="Under", AF38&lt;=AC38), 1, 0))</f>
        <v>1</v>
      </c>
      <c r="AK38" s="9">
        <f>IF(AND(AE38="Over", AG38&gt;0.5), 1, IF(AND(AE38="Under", AG38&lt;=0.5), 1, 0))</f>
        <v>0</v>
      </c>
      <c r="AL38" s="9">
        <f>SUM(AH38:AK38)</f>
        <v>6</v>
      </c>
      <c r="AM38" s="9"/>
      <c r="AN38" s="8">
        <v>8.3697880686243328E-2</v>
      </c>
      <c r="AO38" s="8">
        <v>0.183152520740268</v>
      </c>
      <c r="AP38" s="8">
        <v>0</v>
      </c>
      <c r="AQ38" s="8" t="s">
        <v>58</v>
      </c>
      <c r="AR38" s="8">
        <v>0.5</v>
      </c>
      <c r="AS38" s="8">
        <v>400</v>
      </c>
      <c r="AT38" s="8" t="s">
        <v>58</v>
      </c>
      <c r="AU38" s="9">
        <f>AR38</f>
        <v>0.5</v>
      </c>
      <c r="AV38" s="9">
        <f>AN38-AU38</f>
        <v>-0.41630211931375666</v>
      </c>
      <c r="AW38" s="9" t="str">
        <f>IF(AV38 &lt; 0, "Under", "Over")</f>
        <v>Under</v>
      </c>
      <c r="AX38" s="8">
        <v>0.1</v>
      </c>
      <c r="AY38" s="8">
        <v>0.1</v>
      </c>
      <c r="AZ38" s="9">
        <f>IF(
    AND(AW38="Over", COUNTIF(AN38:AP38, "&gt;"&amp;AU38) = 3),
    3,
    IF(
        AND(AW38="Under", COUNTIF(AN38:AP38, "&lt;"&amp;AU38) = 3),
        3,
        IF(
            AND(AW38="Over", COUNTIF(AN38:AP38, "&gt;"&amp;AU38) = 2),
            2,
            IF(
                AND(AW38="Under", COUNTIF(AN38:AP38, "&lt;"&amp;AU38) = 2),
                2,
                IF(
                    AND(AW38="Over", OR(AN38&gt;AU38, AO38&gt;AU38, AP38&gt;AU38)),
                    1,
                    IF(
                        AND(AW38="Under", OR(AN38&lt;AU38, AO38&lt;AU38, AP38&lt;AU38)),
                        1,
                        0
                    )
                )
            )
        )
    )
)</f>
        <v>3</v>
      </c>
      <c r="BA38" s="9">
        <f>IF(OR(AV38&gt;0.1),5,
IF(OR(AND(AV38&lt;=0.1,AV38&gt;0.08)),4,
IF(OR(AND(AV38&lt;=0.08,AV38&gt;0.06)),3,
IF(OR(AND(AV38&lt;=0.06,AV38&gt;0.03)),2,
IF(OR(AV38&lt;=0.03),1,"")
)
)
))</f>
        <v>1</v>
      </c>
      <c r="BB38" s="9">
        <f>IF(AND(AW38="Over", AX38&gt;AU38), 1, IF(AND(AW38="Under", AX38&lt;=AU38), 0, 0))</f>
        <v>0</v>
      </c>
      <c r="BC38" s="9">
        <f>IF(AND(AW38="Over", AY38&gt;=0.5), 1, IF(AND(AW38="Under", AY38&lt;0.5), 0, 0))</f>
        <v>0</v>
      </c>
      <c r="BD38" s="9">
        <f>SUM(AZ38:BC38)</f>
        <v>4</v>
      </c>
      <c r="BE38" s="9"/>
      <c r="BF38" s="8">
        <v>0.30988395984363432</v>
      </c>
      <c r="BG38" s="8">
        <v>0.72476142641888497</v>
      </c>
      <c r="BH38" s="8">
        <v>0.09</v>
      </c>
      <c r="BI38" s="8" t="s">
        <v>58</v>
      </c>
      <c r="BJ38" s="8">
        <v>0.5</v>
      </c>
      <c r="BK38" s="8">
        <v>140</v>
      </c>
      <c r="BL38" s="8" t="s">
        <v>58</v>
      </c>
      <c r="BM38" s="9">
        <f>BJ38</f>
        <v>0.5</v>
      </c>
      <c r="BN38" s="9">
        <f>BF38-BM38</f>
        <v>-0.19011604015636568</v>
      </c>
      <c r="BO38" s="9" t="str">
        <f>IF(BN38 &lt; 0, "Under", "Over")</f>
        <v>Under</v>
      </c>
      <c r="BP38" s="8">
        <v>0.1</v>
      </c>
      <c r="BQ38" s="8">
        <v>0.1</v>
      </c>
      <c r="BR38" s="9">
        <f>IF(
    AND(BO38="Over", COUNTIF(BF38:BH38, "&gt;"&amp;BM38) = 3),
    3,
    IF(
        AND(BO38="Under", COUNTIF(BF38:BH38, "&lt;"&amp;BM38) = 3),
        3,
        IF(
            AND(BO38="Over", COUNTIF(BF38:BH38, "&gt;"&amp;BM38) = 2),
            2,
            IF(
                AND(BO38="Under", COUNTIF(BF38:BH38, "&lt;"&amp;BM38) = 2),
                2,
                IF(
                    AND(BO38="Over", OR(BF38&gt;BM38, BG38&gt;BM38, BH38&gt;BM38)),
                    1,
                    IF(
                        AND(BO38="Under", OR(BF38&lt;BM38, BG38&lt;BM38, BH38&lt;BM38)),
                        1,
                        0
                    )
                )
            )
        )
    )
)</f>
        <v>2</v>
      </c>
      <c r="BS38" s="9">
        <f>IF(OR(BN38&gt;0.5),5,
IF(OR(AND(BN38&lt;=0.5,BN38&gt;0.25)),4,
IF(OR(AND(BN38&lt;=0.25,BN38&gt;0.15)),3,
IF(OR(AND(BN38&lt;=0.15,BN38&gt;0.075)),2,
IF(OR(BN38&lt;=0.075),1,"")
)
)
))</f>
        <v>1</v>
      </c>
      <c r="BT38" s="9">
        <f>IF(AND(BO38="Over", BP38&gt;BM38), 1, IF(AND(BO38="Under", BP38&lt;=BM38), 1, 0))</f>
        <v>1</v>
      </c>
      <c r="BU38" s="9">
        <f>IF(AND(BO38="Over", BQ38&gt;0.5), 1, IF(AND(BO38="Under", BQ38&lt;=0.5), 1, 0))</f>
        <v>1</v>
      </c>
      <c r="BV38" s="9">
        <f>SUM(BR38:BU38)</f>
        <v>5</v>
      </c>
      <c r="BW38" s="9"/>
      <c r="BX38" s="8">
        <v>0.1483098339280611</v>
      </c>
      <c r="BY38" s="8">
        <v>0.58131745441012195</v>
      </c>
      <c r="BZ38" s="8">
        <v>0.01</v>
      </c>
      <c r="CA38" s="8" t="s">
        <v>58</v>
      </c>
      <c r="CB38" s="8">
        <v>0.5</v>
      </c>
      <c r="CC38" s="8">
        <v>430</v>
      </c>
      <c r="CD38" s="8" t="s">
        <v>58</v>
      </c>
      <c r="CE38" s="9">
        <f>CB38</f>
        <v>0.5</v>
      </c>
      <c r="CF38" s="9">
        <f>BX38-CE38</f>
        <v>-0.35169016607193893</v>
      </c>
      <c r="CG38" s="9" t="str">
        <f>IF(CF38 &lt; 0, "Under", "Over")</f>
        <v>Under</v>
      </c>
      <c r="CH38" s="8">
        <v>0.1</v>
      </c>
      <c r="CI38" s="8">
        <v>0.1</v>
      </c>
      <c r="CJ38" s="9">
        <f>IF(
    AND(CG38="Over", COUNTIF(BX38:BZ38, "&gt;"&amp;CE38) = 3),
    3,
    IF(
        AND(CG38="Under", COUNTIF(BX38:BZ38, "&lt;"&amp;CE38) = 3),
        3,
        IF(
            AND(CG38="Over", COUNTIF(BX38:BZ38, "&gt;"&amp;CE38) = 2),
            2,
            IF(
                AND(CG38="Under", COUNTIF(BX38:BZ38, "&lt;"&amp;CE38) = 2),
                2,
                IF(
                    AND(CG38="Over", OR(BX38&gt;CE38, BY38&gt;CE38, BZ38&gt;CE38)),
                    1,
                    IF(
                        AND(CG38="Under", OR(BX38&lt;CE38, BY38&lt;CE38, BZ38&lt;CE38)),
                        1,
                        0
                    )
                )
            )
        )
    )
)</f>
        <v>2</v>
      </c>
      <c r="CK38" s="9">
        <f>IF(OR(CF38&gt;0.25),5,
IF(OR(AND(CF38&lt;=0.25,CF38&gt;0.15)),4,
IF(OR(AND(CF38&lt;=0.15,CF38&gt;0.1)),3,
IF(OR(AND(CF38&lt;=0.1,CF38&gt;0.05)),2,
IF(OR(CF38&lt;=0.05),1,"")
)
)
))</f>
        <v>1</v>
      </c>
      <c r="CL38" s="9">
        <f>IF(AND(CG38="Over", CH38&gt;CE38), 1, IF(AND(CG38="Under", CH38&lt;=CE38), 1, 0))</f>
        <v>1</v>
      </c>
      <c r="CM38" s="9">
        <f>IF(AND(CG38="Over", CI38&gt;0.5), 1, IF(AND(CG38="Under", CI38&lt;=0.5), 1, 0))</f>
        <v>1</v>
      </c>
      <c r="CN38" s="9">
        <f>SUM(CJ38:CM38)</f>
        <v>5</v>
      </c>
      <c r="CO38" s="9"/>
      <c r="CP38" s="8">
        <v>1.095472897568373</v>
      </c>
      <c r="CQ38" s="8">
        <v>1.43153526970954</v>
      </c>
      <c r="CR38" s="8">
        <v>0.96689218402793298</v>
      </c>
      <c r="CS38" s="8">
        <v>1.5</v>
      </c>
      <c r="CT38" s="8" t="s">
        <v>58</v>
      </c>
      <c r="CU38" s="8">
        <v>1.5</v>
      </c>
      <c r="CV38" s="8">
        <v>1.5</v>
      </c>
      <c r="CW38" s="9">
        <f>IF(CP38&gt;MIN(CS38:CV38),MIN(CS38:CV38),MAX(CS38:CV38))</f>
        <v>1.5</v>
      </c>
      <c r="CX38" s="9">
        <f>CQ38-CW38</f>
        <v>-6.8464730290459963E-2</v>
      </c>
      <c r="CY38" s="9" t="str">
        <f>IF(CX38 &lt; 0, "Under", "Over")</f>
        <v>Under</v>
      </c>
      <c r="CZ38" s="8">
        <v>0.9</v>
      </c>
      <c r="DA38" s="8">
        <v>0.1</v>
      </c>
      <c r="DB38" s="9">
        <f>IF(
    AND(CY38="Over", COUNTIF(CP38:CR38, "&gt;"&amp;CW38) = 3),
    3,
    IF(
        AND(CY38="Under", COUNTIF(CP38:CR38, "&lt;"&amp;CW38) = 3),
        3,
        IF(
            AND(CY38="Over", COUNTIF(CP38:CR38, "&gt;"&amp;CW38) = 2),
            2,
            IF(
                AND(CY38="Under", COUNTIF(CP38:CR38, "&lt;"&amp;CW38) = 2),
                2,
                IF(
                    AND(CY38="Over", OR(CP38&gt;CW38, CQ38&gt;CW38, CR38&gt;CW38)),
                    1,
                    IF(
                        AND(CY38="Under", OR(CP38&lt;CW38, CQ38&lt;CW38, CR38&lt;CW38)),
                        1,
                        0
                    )
                )
            )
        )
    )
)</f>
        <v>3</v>
      </c>
      <c r="DC38" s="9">
        <f>IF(OR(CX38&gt;2,CX38&lt;-2),5,
IF(OR(AND(CX38&lt;=2,CX38&gt;1.5),AND(CX38&gt;=-2,CX38&lt;-1.5)),4,
IF(OR(AND(CX38&lt;=1.5,CX38&gt;1),AND(CX38&gt;=-1.5,CX38&lt;-1)),3,
IF(OR(AND(CX38&lt;=1,CX38&gt;0.5),AND(CX38&gt;=1,CX38&lt;-0.5)),2,
IF(OR(CX38&lt;=0.5,CX38&gt;=-0.5),1,"")
)
)
))</f>
        <v>1</v>
      </c>
      <c r="DD38" s="9">
        <f>IF(AND(CY38="Over", CZ38&gt;CW38), 1, IF(AND(CY38="Under", CZ38&lt;=CW38), 1, 0))</f>
        <v>1</v>
      </c>
      <c r="DE38" s="9">
        <f>IF(AND(CY38="Over", DA38&gt;0.5), 1, IF(AND(CY38="Under", DA38&lt;=0.5), 1, 0))</f>
        <v>1</v>
      </c>
      <c r="DF38" s="9">
        <f>SUM(DB38:DE38)</f>
        <v>6</v>
      </c>
      <c r="DG38" s="9"/>
    </row>
    <row r="39" spans="1:111" x14ac:dyDescent="0.3">
      <c r="A39" s="8" t="s">
        <v>100</v>
      </c>
      <c r="B39" s="8" t="s">
        <v>99</v>
      </c>
      <c r="C39" s="8" t="s">
        <v>211</v>
      </c>
      <c r="D39" s="8">
        <v>0.38962470607686228</v>
      </c>
      <c r="E39" s="8">
        <v>0.49328815918833402</v>
      </c>
      <c r="F39" s="8">
        <v>0.24</v>
      </c>
      <c r="G39" s="8">
        <v>0.5</v>
      </c>
      <c r="H39" s="8" t="s">
        <v>58</v>
      </c>
      <c r="I39" s="8">
        <v>0.5</v>
      </c>
      <c r="J39" s="8">
        <v>0.5</v>
      </c>
      <c r="K39" s="9">
        <f>IF(D39&gt;MIN(G39:J39),MIN(G39:J39),MAX(G39:J39))</f>
        <v>0.5</v>
      </c>
      <c r="L39" s="9">
        <f>D39-K39</f>
        <v>-0.11037529392313772</v>
      </c>
      <c r="M39" s="9" t="str">
        <f>IF(L39 &lt; 0, "Under", "Over")</f>
        <v>Under</v>
      </c>
      <c r="N39" s="8">
        <v>0.5</v>
      </c>
      <c r="O39" s="8">
        <v>0.4</v>
      </c>
      <c r="P39" s="9">
        <f>IF(
    AND(M39="Over", COUNTIF(D39:F39, "&gt;"&amp;K39) = 3),
    3,
    IF(
        AND(M39="Under", COUNTIF(D39:F39, "&lt;"&amp;K39) = 3),
        3,
        IF(
            AND(M39="Over", COUNTIF(D39:F39, "&gt;"&amp;K39) = 2),
            2,
            IF(
                AND(M39="Under", COUNTIF(D39:F39, "&lt;"&amp;K39) = 2),
                2,
                IF(
                    AND(M39="Over", OR(D39&gt;K39, E39&gt;K39, F39&gt;K39)),
                    1,
                    IF(
                        AND(M39="Under", OR(D39&lt;K39, E39&lt;K39, F39&lt;K39)),
                        1,
                        0
                    )
                )
            )
        )
    )
)</f>
        <v>3</v>
      </c>
      <c r="Q39" s="9">
        <f>IF(OR(L39 &gt; 0.5, L39 &lt; -0.5), 5,
    IF(OR(AND(L39 &lt;= 0.5, L39 &gt; 0.25), AND(L39 &gt;= -0.5, L39 &lt; -0.25)), 4,
        IF(OR(AND(L39 &lt;= 0.25, L39 &gt; 0.15), AND(L39 &gt;= -0.25, L39 &lt; -0.15)), 3,
            IF(OR(AND(L39 &lt;= 0.15, L39 &gt; 0.05), AND(L39 &gt;= -0.15, L39 &lt; -0.05)), 2,
                IF(OR(L39 &lt;= 0.05, L39 &gt;= -0.05), 1, "")
            )
        )
    )
)</f>
        <v>2</v>
      </c>
      <c r="R39" s="9">
        <f>IF(AND(M39="Over", N39&gt;K39), 1, IF(AND(M39="Under", N39&lt;=K39), 1, 0))</f>
        <v>1</v>
      </c>
      <c r="S39" s="9">
        <f>IF(AND(M39="Over", O39&gt;0.5), 1, IF(AND(M39="Under", O39&lt;=0.5), 1, 0))</f>
        <v>1</v>
      </c>
      <c r="T39" s="9">
        <f>SUM(P39:S39)</f>
        <v>7</v>
      </c>
      <c r="U39" s="9"/>
      <c r="V39" s="1">
        <v>1.0620078217421249</v>
      </c>
      <c r="W39" s="1">
        <v>1.1360079469703399</v>
      </c>
      <c r="X39" s="1">
        <v>0.99993371498606798</v>
      </c>
      <c r="Y39" s="1">
        <v>0.5</v>
      </c>
      <c r="Z39" s="1">
        <v>-260</v>
      </c>
      <c r="AA39" s="1">
        <v>200</v>
      </c>
      <c r="AB39" s="1">
        <v>0.5</v>
      </c>
      <c r="AC39" s="2">
        <f>Y39</f>
        <v>0.5</v>
      </c>
      <c r="AD39" s="2">
        <f>V39-AC39</f>
        <v>0.56200782174212494</v>
      </c>
      <c r="AE39" s="2" t="str">
        <f>IF(AD39 &lt; 0, "Under", "Over")</f>
        <v>Over</v>
      </c>
      <c r="AF39" s="1">
        <v>1.1000000000000001</v>
      </c>
      <c r="AG39" s="1">
        <v>0.6</v>
      </c>
      <c r="AH39" s="2">
        <f>IF(
    AND(AE39="Over", COUNTIF(V39:X39, "&gt;"&amp;AC39) = 3),
    3,
    IF(
        AND(AE39="Under", COUNTIF(V39:X39, "&lt;"&amp;AC39) = 3),
        3,
        IF(
            AND(AE39="Over", COUNTIF(V39:X39, "&gt;"&amp;AC39) = 2),
            2,
            IF(
                AND(AE39="Under", COUNTIF(V39:X39, "&lt;"&amp;AC39) = 2),
                2,
                IF(
                    AND(AE39="Over", OR(V39&gt;AC39, W39&gt;AC39, X39&gt;AC39)),
                    1,
                    IF(
                        AND(AE39="Under", OR(V39&lt;AC39, W39&lt;AC39, X39&lt;AC39)),
                        1,
                        0
                    )
                )
            )
        )
    )
)</f>
        <v>3</v>
      </c>
      <c r="AI39" s="2">
        <f>IF(OR(AD39&gt;0.75,AD39&lt;-0.75),5,
IF(OR(AND(AD39&lt;=0.75,AD39&gt;0.5),AND(AD39&gt;=-0.75,AD39&lt;-0.5)),4,
IF(OR(AND(AD39&lt;=0.5,AD39&gt;0.25),AND(AD39&gt;=-0.5,AD39&lt;-0.25)),3,
IF(OR(AND(AD39&lt;=0.25,AD39&gt;0.1),AND(AD39&gt;=-0.25,AD39&lt;-0.1)),2,
IF(OR(AD39&lt;=0.1,AD39&gt;=-0.1),1,"")
)
)
))</f>
        <v>4</v>
      </c>
      <c r="AJ39" s="2">
        <f>IF(AND(AE39="Over", AF39&gt;AC39), 1, IF(AND(AE39="Under", AF39&lt;=AC39), 1, 0))</f>
        <v>1</v>
      </c>
      <c r="AK39" s="2">
        <f>IF(AND(AE39="Over", AG39&gt;0.5), 1, IF(AND(AE39="Under", AG39&lt;=0.5), 1, 0))</f>
        <v>1</v>
      </c>
      <c r="AL39" s="2">
        <f>SUM(AH39:AK39)</f>
        <v>9</v>
      </c>
      <c r="AM39" s="9"/>
      <c r="AN39" s="8">
        <v>7.9963766008905229E-2</v>
      </c>
      <c r="AO39" s="8">
        <v>0.183152520740268</v>
      </c>
      <c r="AP39" s="8">
        <v>0</v>
      </c>
      <c r="AQ39" s="8" t="s">
        <v>58</v>
      </c>
      <c r="AR39" s="8">
        <v>0.5</v>
      </c>
      <c r="AS39" s="8">
        <v>480</v>
      </c>
      <c r="AT39" s="8" t="s">
        <v>58</v>
      </c>
      <c r="AU39" s="9">
        <f>AR39</f>
        <v>0.5</v>
      </c>
      <c r="AV39" s="9">
        <f>AN39-AU39</f>
        <v>-0.4200362339910948</v>
      </c>
      <c r="AW39" s="9" t="str">
        <f>IF(AV39 &lt; 0, "Under", "Over")</f>
        <v>Under</v>
      </c>
      <c r="AX39" s="8">
        <v>0.1</v>
      </c>
      <c r="AY39" s="8">
        <v>0.1</v>
      </c>
      <c r="AZ39" s="9">
        <f>IF(
    AND(AW39="Over", COUNTIF(AN39:AP39, "&gt;"&amp;AU39) = 3),
    3,
    IF(
        AND(AW39="Under", COUNTIF(AN39:AP39, "&lt;"&amp;AU39) = 3),
        3,
        IF(
            AND(AW39="Over", COUNTIF(AN39:AP39, "&gt;"&amp;AU39) = 2),
            2,
            IF(
                AND(AW39="Under", COUNTIF(AN39:AP39, "&lt;"&amp;AU39) = 2),
                2,
                IF(
                    AND(AW39="Over", OR(AN39&gt;AU39, AO39&gt;AU39, AP39&gt;AU39)),
                    1,
                    IF(
                        AND(AW39="Under", OR(AN39&lt;AU39, AO39&lt;AU39, AP39&lt;AU39)),
                        1,
                        0
                    )
                )
            )
        )
    )
)</f>
        <v>3</v>
      </c>
      <c r="BA39" s="9">
        <f>IF(OR(AV39&gt;0.1),5,
IF(OR(AND(AV39&lt;=0.1,AV39&gt;0.08)),4,
IF(OR(AND(AV39&lt;=0.08,AV39&gt;0.06)),3,
IF(OR(AND(AV39&lt;=0.06,AV39&gt;0.03)),2,
IF(OR(AV39&lt;=0.03),1,"")
)
)
))</f>
        <v>1</v>
      </c>
      <c r="BB39" s="9">
        <f>IF(AND(AW39="Over", AX39&gt;AU39), 1, IF(AND(AW39="Under", AX39&lt;=AU39), 0, 0))</f>
        <v>0</v>
      </c>
      <c r="BC39" s="9">
        <f>IF(AND(AW39="Over", AY39&gt;=0.5), 1, IF(AND(AW39="Under", AY39&lt;0.5), 0, 0))</f>
        <v>0</v>
      </c>
      <c r="BD39" s="9">
        <f>SUM(AZ39:BC39)</f>
        <v>4</v>
      </c>
      <c r="BE39" s="9"/>
      <c r="BF39" s="8">
        <v>0.40185626674062769</v>
      </c>
      <c r="BG39" s="8">
        <v>0.90119760479041899</v>
      </c>
      <c r="BH39" s="8">
        <v>0.13</v>
      </c>
      <c r="BI39" s="8" t="s">
        <v>58</v>
      </c>
      <c r="BJ39" s="8">
        <v>0.5</v>
      </c>
      <c r="BK39" s="8">
        <v>135</v>
      </c>
      <c r="BL39" s="8" t="s">
        <v>58</v>
      </c>
      <c r="BM39" s="9">
        <f>BJ39</f>
        <v>0.5</v>
      </c>
      <c r="BN39" s="9">
        <f>BF39-BM39</f>
        <v>-9.8143733259372312E-2</v>
      </c>
      <c r="BO39" s="9" t="str">
        <f>IF(BN39 &lt; 0, "Under", "Over")</f>
        <v>Under</v>
      </c>
      <c r="BP39" s="8">
        <v>0.3</v>
      </c>
      <c r="BQ39" s="8">
        <v>0.1</v>
      </c>
      <c r="BR39" s="9">
        <f>IF(
    AND(BO39="Over", COUNTIF(BF39:BH39, "&gt;"&amp;BM39) = 3),
    3,
    IF(
        AND(BO39="Under", COUNTIF(BF39:BH39, "&lt;"&amp;BM39) = 3),
        3,
        IF(
            AND(BO39="Over", COUNTIF(BF39:BH39, "&gt;"&amp;BM39) = 2),
            2,
            IF(
                AND(BO39="Under", COUNTIF(BF39:BH39, "&lt;"&amp;BM39) = 2),
                2,
                IF(
                    AND(BO39="Over", OR(BF39&gt;BM39, BG39&gt;BM39, BH39&gt;BM39)),
                    1,
                    IF(
                        AND(BO39="Under", OR(BF39&lt;BM39, BG39&lt;BM39, BH39&lt;BM39)),
                        1,
                        0
                    )
                )
            )
        )
    )
)</f>
        <v>2</v>
      </c>
      <c r="BS39" s="9">
        <f>IF(OR(BN39&gt;0.5),5,
IF(OR(AND(BN39&lt;=0.5,BN39&gt;0.25)),4,
IF(OR(AND(BN39&lt;=0.25,BN39&gt;0.15)),3,
IF(OR(AND(BN39&lt;=0.15,BN39&gt;0.075)),2,
IF(OR(BN39&lt;=0.075),1,"")
)
)
))</f>
        <v>1</v>
      </c>
      <c r="BT39" s="9">
        <f>IF(AND(BO39="Over", BP39&gt;BM39), 1, IF(AND(BO39="Under", BP39&lt;=BM39), 1, 0))</f>
        <v>1</v>
      </c>
      <c r="BU39" s="9">
        <f>IF(AND(BO39="Over", BQ39&gt;0.5), 1, IF(AND(BO39="Under", BQ39&lt;=0.5), 1, 0))</f>
        <v>1</v>
      </c>
      <c r="BV39" s="9">
        <f>SUM(BR39:BU39)</f>
        <v>5</v>
      </c>
      <c r="BW39" s="9"/>
      <c r="BX39" s="8">
        <v>0.20927161651674511</v>
      </c>
      <c r="BY39" s="8">
        <v>0.78601213040181905</v>
      </c>
      <c r="BZ39" s="8">
        <v>0.02</v>
      </c>
      <c r="CA39" s="8" t="s">
        <v>58</v>
      </c>
      <c r="CB39" s="8">
        <v>0.5</v>
      </c>
      <c r="CC39" s="8">
        <v>700</v>
      </c>
      <c r="CD39" s="8" t="s">
        <v>58</v>
      </c>
      <c r="CE39" s="9">
        <f>CB39</f>
        <v>0.5</v>
      </c>
      <c r="CF39" s="9">
        <f>BX39-CE39</f>
        <v>-0.29072838348325492</v>
      </c>
      <c r="CG39" s="9" t="str">
        <f>IF(CF39 &lt; 0, "Under", "Over")</f>
        <v>Under</v>
      </c>
      <c r="CH39" s="8">
        <v>0.1</v>
      </c>
      <c r="CI39" s="8">
        <v>0.1</v>
      </c>
      <c r="CJ39" s="9">
        <f>IF(
    AND(CG39="Over", COUNTIF(BX39:BZ39, "&gt;"&amp;CE39) = 3),
    3,
    IF(
        AND(CG39="Under", COUNTIF(BX39:BZ39, "&lt;"&amp;CE39) = 3),
        3,
        IF(
            AND(CG39="Over", COUNTIF(BX39:BZ39, "&gt;"&amp;CE39) = 2),
            2,
            IF(
                AND(CG39="Under", COUNTIF(BX39:BZ39, "&lt;"&amp;CE39) = 2),
                2,
                IF(
                    AND(CG39="Over", OR(BX39&gt;CE39, BY39&gt;CE39, BZ39&gt;CE39)),
                    1,
                    IF(
                        AND(CG39="Under", OR(BX39&lt;CE39, BY39&lt;CE39, BZ39&lt;CE39)),
                        1,
                        0
                    )
                )
            )
        )
    )
)</f>
        <v>2</v>
      </c>
      <c r="CK39" s="9">
        <f>IF(OR(CF39&gt;0.25),5,
IF(OR(AND(CF39&lt;=0.25,CF39&gt;0.15)),4,
IF(OR(AND(CF39&lt;=0.15,CF39&gt;0.1)),3,
IF(OR(AND(CF39&lt;=0.1,CF39&gt;0.05)),2,
IF(OR(CF39&lt;=0.05),1,"")
)
)
))</f>
        <v>1</v>
      </c>
      <c r="CL39" s="9">
        <f>IF(AND(CG39="Over", CH39&gt;CE39), 1, IF(AND(CG39="Under", CH39&lt;=CE39), 1, 0))</f>
        <v>1</v>
      </c>
      <c r="CM39" s="9">
        <f>IF(AND(CG39="Over", CI39&gt;0.5), 1, IF(AND(CG39="Under", CI39&lt;=0.5), 1, 0))</f>
        <v>1</v>
      </c>
      <c r="CN39" s="9">
        <f>SUM(CJ39:CM39)</f>
        <v>5</v>
      </c>
      <c r="CO39" s="9"/>
      <c r="CP39" s="8">
        <v>1.380064473973257</v>
      </c>
      <c r="CQ39" s="8">
        <v>1.56083350148008</v>
      </c>
      <c r="CR39" s="8">
        <v>1.00152893209816</v>
      </c>
      <c r="CS39" s="8">
        <v>1.5</v>
      </c>
      <c r="CT39" s="8" t="s">
        <v>58</v>
      </c>
      <c r="CU39" s="8">
        <v>1.5</v>
      </c>
      <c r="CV39" s="8">
        <v>1.5</v>
      </c>
      <c r="CW39" s="9">
        <f>IF(CP39&gt;MIN(CS39:CV39),MIN(CS39:CV39),MAX(CS39:CV39))</f>
        <v>1.5</v>
      </c>
      <c r="CX39" s="9">
        <f>CQ39-CW39</f>
        <v>6.0833501480080043E-2</v>
      </c>
      <c r="CY39" s="9" t="str">
        <f>IF(CX39 &lt; 0, "Under", "Over")</f>
        <v>Over</v>
      </c>
      <c r="CZ39" s="8">
        <v>1.5</v>
      </c>
      <c r="DA39" s="8">
        <v>0.5</v>
      </c>
      <c r="DB39" s="9">
        <f>IF(
    AND(CY39="Over", COUNTIF(CP39:CR39, "&gt;"&amp;CW39) = 3),
    3,
    IF(
        AND(CY39="Under", COUNTIF(CP39:CR39, "&lt;"&amp;CW39) = 3),
        3,
        IF(
            AND(CY39="Over", COUNTIF(CP39:CR39, "&gt;"&amp;CW39) = 2),
            2,
            IF(
                AND(CY39="Under", COUNTIF(CP39:CR39, "&lt;"&amp;CW39) = 2),
                2,
                IF(
                    AND(CY39="Over", OR(CP39&gt;CW39, CQ39&gt;CW39, CR39&gt;CW39)),
                    1,
                    IF(
                        AND(CY39="Under", OR(CP39&lt;CW39, CQ39&lt;CW39, CR39&lt;CW39)),
                        1,
                        0
                    )
                )
            )
        )
    )
)</f>
        <v>1</v>
      </c>
      <c r="DC39" s="9">
        <f>IF(OR(CX39&gt;2,CX39&lt;-2),5,
IF(OR(AND(CX39&lt;=2,CX39&gt;1.5),AND(CX39&gt;=-2,CX39&lt;-1.5)),4,
IF(OR(AND(CX39&lt;=1.5,CX39&gt;1),AND(CX39&gt;=-1.5,CX39&lt;-1)),3,
IF(OR(AND(CX39&lt;=1,CX39&gt;0.5),AND(CX39&gt;=1,CX39&lt;-0.5)),2,
IF(OR(CX39&lt;=0.5,CX39&gt;=-0.5),1,"")
)
)
))</f>
        <v>1</v>
      </c>
      <c r="DD39" s="9">
        <f>IF(AND(CY39="Over", CZ39&gt;CW39), 1, IF(AND(CY39="Under", CZ39&lt;=CW39), 1, 0))</f>
        <v>0</v>
      </c>
      <c r="DE39" s="9">
        <f>IF(AND(CY39="Over", DA39&gt;0.5), 1, IF(AND(CY39="Under", DA39&lt;=0.5), 1, 0))</f>
        <v>0</v>
      </c>
      <c r="DF39" s="9">
        <f>SUM(DB39:DE39)</f>
        <v>2</v>
      </c>
      <c r="DG39" s="9"/>
    </row>
    <row r="40" spans="1:111" x14ac:dyDescent="0.3">
      <c r="A40" s="8" t="s">
        <v>101</v>
      </c>
      <c r="B40" s="8" t="s">
        <v>99</v>
      </c>
      <c r="C40" s="8" t="s">
        <v>211</v>
      </c>
      <c r="D40" s="8">
        <v>0.34194631963238159</v>
      </c>
      <c r="E40" s="8">
        <v>0.451647183846971</v>
      </c>
      <c r="F40" s="8">
        <v>0.15775824653519499</v>
      </c>
      <c r="G40" s="8">
        <v>0.5</v>
      </c>
      <c r="H40" s="8" t="s">
        <v>58</v>
      </c>
      <c r="I40" s="8">
        <v>0.5</v>
      </c>
      <c r="J40" s="8">
        <v>0.5</v>
      </c>
      <c r="K40" s="9">
        <f>IF(D40&gt;MIN(G40:J40),MIN(G40:J40),MAX(G40:J40))</f>
        <v>0.5</v>
      </c>
      <c r="L40" s="9">
        <f>D40-K40</f>
        <v>-0.15805368036761841</v>
      </c>
      <c r="M40" s="9" t="str">
        <f>IF(L40 &lt; 0, "Under", "Over")</f>
        <v>Under</v>
      </c>
      <c r="N40" s="8">
        <v>0.1</v>
      </c>
      <c r="O40" s="8">
        <v>0.1</v>
      </c>
      <c r="P40" s="9">
        <f>IF(
    AND(M40="Over", COUNTIF(D40:F40, "&gt;"&amp;K40) = 3),
    3,
    IF(
        AND(M40="Under", COUNTIF(D40:F40, "&lt;"&amp;K40) = 3),
        3,
        IF(
            AND(M40="Over", COUNTIF(D40:F40, "&gt;"&amp;K40) = 2),
            2,
            IF(
                AND(M40="Under", COUNTIF(D40:F40, "&lt;"&amp;K40) = 2),
                2,
                IF(
                    AND(M40="Over", OR(D40&gt;K40, E40&gt;K40, F40&gt;K40)),
                    1,
                    IF(
                        AND(M40="Under", OR(D40&lt;K40, E40&lt;K40, F40&lt;K40)),
                        1,
                        0
                    )
                )
            )
        )
    )
)</f>
        <v>3</v>
      </c>
      <c r="Q40" s="9">
        <f>IF(OR(L40 &gt; 0.5, L40 &lt; -0.5), 5,
    IF(OR(AND(L40 &lt;= 0.5, L40 &gt; 0.25), AND(L40 &gt;= -0.5, L40 &lt; -0.25)), 4,
        IF(OR(AND(L40 &lt;= 0.25, L40 &gt; 0.15), AND(L40 &gt;= -0.25, L40 &lt; -0.15)), 3,
            IF(OR(AND(L40 &lt;= 0.15, L40 &gt; 0.05), AND(L40 &gt;= -0.15, L40 &lt; -0.05)), 2,
                IF(OR(L40 &lt;= 0.05, L40 &gt;= -0.05), 1, "")
            )
        )
    )
)</f>
        <v>3</v>
      </c>
      <c r="R40" s="9">
        <f>IF(AND(M40="Over", N40&gt;K40), 1, IF(AND(M40="Under", N40&lt;=K40), 1, 0))</f>
        <v>1</v>
      </c>
      <c r="S40" s="9">
        <f>IF(AND(M40="Over", O40&gt;0.5), 1, IF(AND(M40="Under", O40&lt;=0.5), 1, 0))</f>
        <v>1</v>
      </c>
      <c r="T40" s="9">
        <f>SUM(P40:S40)</f>
        <v>8</v>
      </c>
      <c r="U40" s="9"/>
      <c r="V40" s="8">
        <v>0.72532516208498166</v>
      </c>
      <c r="W40" s="8">
        <v>1.0052407468064199</v>
      </c>
      <c r="X40" s="8">
        <v>0.55011037647913497</v>
      </c>
      <c r="Y40" s="8">
        <v>0.5</v>
      </c>
      <c r="Z40" s="8">
        <v>-220</v>
      </c>
      <c r="AA40" s="8">
        <v>260</v>
      </c>
      <c r="AB40" s="8">
        <v>0.2</v>
      </c>
      <c r="AC40" s="9">
        <f>Y40</f>
        <v>0.5</v>
      </c>
      <c r="AD40" s="9">
        <f>V40-AC40</f>
        <v>0.22532516208498166</v>
      </c>
      <c r="AE40" s="9" t="str">
        <f>IF(AD40 &lt; 0, "Under", "Over")</f>
        <v>Over</v>
      </c>
      <c r="AF40" s="8">
        <v>0.7</v>
      </c>
      <c r="AG40" s="8">
        <v>0.4</v>
      </c>
      <c r="AH40" s="9">
        <f>IF(
    AND(AE40="Over", COUNTIF(V40:X40, "&gt;"&amp;AC40) = 3),
    3,
    IF(
        AND(AE40="Under", COUNTIF(V40:X40, "&lt;"&amp;AC40) = 3),
        3,
        IF(
            AND(AE40="Over", COUNTIF(V40:X40, "&gt;"&amp;AC40) = 2),
            2,
            IF(
                AND(AE40="Under", COUNTIF(V40:X40, "&lt;"&amp;AC40) = 2),
                2,
                IF(
                    AND(AE40="Over", OR(V40&gt;AC40, W40&gt;AC40, X40&gt;AC40)),
                    1,
                    IF(
                        AND(AE40="Under", OR(V40&lt;AC40, W40&lt;AC40, X40&lt;AC40)),
                        1,
                        0
                    )
                )
            )
        )
    )
)</f>
        <v>3</v>
      </c>
      <c r="AI40" s="9">
        <f>IF(OR(AD40&gt;0.75,AD40&lt;-0.75),5,
IF(OR(AND(AD40&lt;=0.75,AD40&gt;0.5),AND(AD40&gt;=-0.75,AD40&lt;-0.5)),4,
IF(OR(AND(AD40&lt;=0.5,AD40&gt;0.25),AND(AD40&gt;=-0.5,AD40&lt;-0.25)),3,
IF(OR(AND(AD40&lt;=0.25,AD40&gt;0.1),AND(AD40&gt;=-0.25,AD40&lt;-0.1)),2,
IF(OR(AD40&lt;=0.1,AD40&gt;=-0.1),1,"")
)
)
))</f>
        <v>2</v>
      </c>
      <c r="AJ40" s="9">
        <f>IF(AND(AE40="Over", AF40&gt;AC40), 1, IF(AND(AE40="Under", AF40&lt;=AC40), 1, 0))</f>
        <v>1</v>
      </c>
      <c r="AK40" s="9">
        <f>IF(AND(AE40="Over", AG40&gt;0.5), 1, IF(AND(AE40="Under", AG40&lt;=0.5), 1, 0))</f>
        <v>0</v>
      </c>
      <c r="AL40" s="9">
        <f>SUM(AH40:AK40)</f>
        <v>6</v>
      </c>
      <c r="AM40" s="9"/>
      <c r="AN40" s="8">
        <v>7.0475633976614133E-2</v>
      </c>
      <c r="AO40" s="8">
        <v>0.183152520740268</v>
      </c>
      <c r="AP40" s="8">
        <v>0</v>
      </c>
      <c r="AQ40" s="8" t="s">
        <v>58</v>
      </c>
      <c r="AR40" s="8">
        <v>0.5</v>
      </c>
      <c r="AS40" s="8">
        <v>630</v>
      </c>
      <c r="AT40" s="8" t="s">
        <v>58</v>
      </c>
      <c r="AU40" s="9">
        <f>AR40</f>
        <v>0.5</v>
      </c>
      <c r="AV40" s="9">
        <f>AN40-AU40</f>
        <v>-0.42952436602338584</v>
      </c>
      <c r="AW40" s="9" t="str">
        <f>IF(AV40 &lt; 0, "Under", "Over")</f>
        <v>Under</v>
      </c>
      <c r="AX40" s="8">
        <v>0.1</v>
      </c>
      <c r="AY40" s="8">
        <v>0.1</v>
      </c>
      <c r="AZ40" s="9">
        <f>IF(
    AND(AW40="Over", COUNTIF(AN40:AP40, "&gt;"&amp;AU40) = 3),
    3,
    IF(
        AND(AW40="Under", COUNTIF(AN40:AP40, "&lt;"&amp;AU40) = 3),
        3,
        IF(
            AND(AW40="Over", COUNTIF(AN40:AP40, "&gt;"&amp;AU40) = 2),
            2,
            IF(
                AND(AW40="Under", COUNTIF(AN40:AP40, "&lt;"&amp;AU40) = 2),
                2,
                IF(
                    AND(AW40="Over", OR(AN40&gt;AU40, AO40&gt;AU40, AP40&gt;AU40)),
                    1,
                    IF(
                        AND(AW40="Under", OR(AN40&lt;AU40, AO40&lt;AU40, AP40&lt;AU40)),
                        1,
                        0
                    )
                )
            )
        )
    )
)</f>
        <v>3</v>
      </c>
      <c r="BA40" s="9">
        <f>IF(OR(AV40&gt;0.1),5,
IF(OR(AND(AV40&lt;=0.1,AV40&gt;0.08)),4,
IF(OR(AND(AV40&lt;=0.08,AV40&gt;0.06)),3,
IF(OR(AND(AV40&lt;=0.06,AV40&gt;0.03)),2,
IF(OR(AV40&lt;=0.03),1,"")
)
)
))</f>
        <v>1</v>
      </c>
      <c r="BB40" s="9">
        <f>IF(AND(AW40="Over", AX40&gt;AU40), 1, IF(AND(AW40="Under", AX40&lt;=AU40), 0, 0))</f>
        <v>0</v>
      </c>
      <c r="BC40" s="9">
        <f>IF(AND(AW40="Over", AY40&gt;=0.5), 1, IF(AND(AW40="Under", AY40&lt;0.5), 0, 0))</f>
        <v>0</v>
      </c>
      <c r="BD40" s="9">
        <f>SUM(AZ40:BC40)</f>
        <v>4</v>
      </c>
      <c r="BE40" s="9"/>
      <c r="BF40" s="8">
        <v>0.36386667671958212</v>
      </c>
      <c r="BG40" s="8">
        <v>0.90119760479041899</v>
      </c>
      <c r="BH40" s="8">
        <v>0.14363437085354799</v>
      </c>
      <c r="BI40" s="8" t="s">
        <v>58</v>
      </c>
      <c r="BJ40" s="8">
        <v>0.5</v>
      </c>
      <c r="BK40" s="8">
        <v>140</v>
      </c>
      <c r="BL40" s="8" t="s">
        <v>58</v>
      </c>
      <c r="BM40" s="9">
        <f>BJ40</f>
        <v>0.5</v>
      </c>
      <c r="BN40" s="9">
        <f>BF40-BM40</f>
        <v>-0.13613332328041788</v>
      </c>
      <c r="BO40" s="9" t="str">
        <f>IF(BN40 &lt; 0, "Under", "Over")</f>
        <v>Under</v>
      </c>
      <c r="BP40" s="8">
        <v>0.3</v>
      </c>
      <c r="BQ40" s="8">
        <v>0.3</v>
      </c>
      <c r="BR40" s="9">
        <f>IF(
    AND(BO40="Over", COUNTIF(BF40:BH40, "&gt;"&amp;BM40) = 3),
    3,
    IF(
        AND(BO40="Under", COUNTIF(BF40:BH40, "&lt;"&amp;BM40) = 3),
        3,
        IF(
            AND(BO40="Over", COUNTIF(BF40:BH40, "&gt;"&amp;BM40) = 2),
            2,
            IF(
                AND(BO40="Under", COUNTIF(BF40:BH40, "&lt;"&amp;BM40) = 2),
                2,
                IF(
                    AND(BO40="Over", OR(BF40&gt;BM40, BG40&gt;BM40, BH40&gt;BM40)),
                    1,
                    IF(
                        AND(BO40="Under", OR(BF40&lt;BM40, BG40&lt;BM40, BH40&lt;BM40)),
                        1,
                        0
                    )
                )
            )
        )
    )
)</f>
        <v>2</v>
      </c>
      <c r="BS40" s="9">
        <f>IF(OR(BN40&gt;0.5),5,
IF(OR(AND(BN40&lt;=0.5,BN40&gt;0.25)),4,
IF(OR(AND(BN40&lt;=0.25,BN40&gt;0.15)),3,
IF(OR(AND(BN40&lt;=0.15,BN40&gt;0.075)),2,
IF(OR(BN40&lt;=0.075),1,"")
)
)
))</f>
        <v>1</v>
      </c>
      <c r="BT40" s="9">
        <f>IF(AND(BO40="Over", BP40&gt;BM40), 1, IF(AND(BO40="Under", BP40&lt;=BM40), 1, 0))</f>
        <v>1</v>
      </c>
      <c r="BU40" s="9">
        <f>IF(AND(BO40="Over", BQ40&gt;0.5), 1, IF(AND(BO40="Under", BQ40&lt;=0.5), 1, 0))</f>
        <v>1</v>
      </c>
      <c r="BV40" s="9">
        <f>SUM(BR40:BU40)</f>
        <v>5</v>
      </c>
      <c r="BW40" s="9"/>
      <c r="BX40" s="8">
        <v>0.11785483388442609</v>
      </c>
      <c r="BY40" s="8">
        <v>0.41469924040238099</v>
      </c>
      <c r="BZ40" s="8">
        <v>0.01</v>
      </c>
      <c r="CA40" s="8" t="s">
        <v>58</v>
      </c>
      <c r="CB40" s="8">
        <v>0.5</v>
      </c>
      <c r="CC40" s="8">
        <v>880</v>
      </c>
      <c r="CD40" s="8" t="s">
        <v>58</v>
      </c>
      <c r="CE40" s="9">
        <f>CB40</f>
        <v>0.5</v>
      </c>
      <c r="CF40" s="9">
        <f>BX40-CE40</f>
        <v>-0.38214516611557392</v>
      </c>
      <c r="CG40" s="9" t="str">
        <f>IF(CF40 &lt; 0, "Under", "Over")</f>
        <v>Under</v>
      </c>
      <c r="CH40" s="8">
        <v>0</v>
      </c>
      <c r="CI40" s="8">
        <v>0</v>
      </c>
      <c r="CJ40" s="9">
        <f>IF(
    AND(CG40="Over", COUNTIF(BX40:BZ40, "&gt;"&amp;CE40) = 3),
    3,
    IF(
        AND(CG40="Under", COUNTIF(BX40:BZ40, "&lt;"&amp;CE40) = 3),
        3,
        IF(
            AND(CG40="Over", COUNTIF(BX40:BZ40, "&gt;"&amp;CE40) = 2),
            2,
            IF(
                AND(CG40="Under", COUNTIF(BX40:BZ40, "&lt;"&amp;CE40) = 2),
                2,
                IF(
                    AND(CG40="Over", OR(BX40&gt;CE40, BY40&gt;CE40, BZ40&gt;CE40)),
                    1,
                    IF(
                        AND(CG40="Under", OR(BX40&lt;CE40, BY40&lt;CE40, BZ40&lt;CE40)),
                        1,
                        0
                    )
                )
            )
        )
    )
)</f>
        <v>3</v>
      </c>
      <c r="CK40" s="9">
        <f>IF(OR(CF40&gt;0.25),5,
IF(OR(AND(CF40&lt;=0.25,CF40&gt;0.15)),4,
IF(OR(AND(CF40&lt;=0.15,CF40&gt;0.1)),3,
IF(OR(AND(CF40&lt;=0.1,CF40&gt;0.05)),2,
IF(OR(CF40&lt;=0.05),1,"")
)
)
))</f>
        <v>1</v>
      </c>
      <c r="CL40" s="9">
        <f>IF(AND(CG40="Over", CH40&gt;CE40), 1, IF(AND(CG40="Under", CH40&lt;=CE40), 1, 0))</f>
        <v>1</v>
      </c>
      <c r="CM40" s="9">
        <f>IF(AND(CG40="Over", CI40&gt;0.5), 1, IF(AND(CG40="Under", CI40&lt;=0.5), 1, 0))</f>
        <v>1</v>
      </c>
      <c r="CN40" s="9">
        <f>SUM(CJ40:CM40)</f>
        <v>6</v>
      </c>
      <c r="CO40" s="9"/>
      <c r="CP40" s="8">
        <v>1.2177670869493411</v>
      </c>
      <c r="CQ40" s="8">
        <v>1.45817843866171</v>
      </c>
      <c r="CR40" s="8">
        <v>0.98824224466725596</v>
      </c>
      <c r="CS40" s="8">
        <v>1.5</v>
      </c>
      <c r="CT40" s="8" t="s">
        <v>58</v>
      </c>
      <c r="CU40" s="8">
        <v>1.5</v>
      </c>
      <c r="CV40" s="8">
        <v>1.5</v>
      </c>
      <c r="CW40" s="9">
        <f>IF(CP40&gt;MIN(CS40:CV40),MIN(CS40:CV40),MAX(CS40:CV40))</f>
        <v>1.5</v>
      </c>
      <c r="CX40" s="9">
        <f>CQ40-CW40</f>
        <v>-4.1821561338289959E-2</v>
      </c>
      <c r="CY40" s="9" t="str">
        <f>IF(CX40 &lt; 0, "Under", "Over")</f>
        <v>Under</v>
      </c>
      <c r="CZ40" s="8">
        <v>1.3</v>
      </c>
      <c r="DA40" s="8">
        <v>0.3</v>
      </c>
      <c r="DB40" s="9">
        <f>IF(
    AND(CY40="Over", COUNTIF(CP40:CR40, "&gt;"&amp;CW40) = 3),
    3,
    IF(
        AND(CY40="Under", COUNTIF(CP40:CR40, "&lt;"&amp;CW40) = 3),
        3,
        IF(
            AND(CY40="Over", COUNTIF(CP40:CR40, "&gt;"&amp;CW40) = 2),
            2,
            IF(
                AND(CY40="Under", COUNTIF(CP40:CR40, "&lt;"&amp;CW40) = 2),
                2,
                IF(
                    AND(CY40="Over", OR(CP40&gt;CW40, CQ40&gt;CW40, CR40&gt;CW40)),
                    1,
                    IF(
                        AND(CY40="Under", OR(CP40&lt;CW40, CQ40&lt;CW40, CR40&lt;CW40)),
                        1,
                        0
                    )
                )
            )
        )
    )
)</f>
        <v>3</v>
      </c>
      <c r="DC40" s="9">
        <f>IF(OR(CX40&gt;2,CX40&lt;-2),5,
IF(OR(AND(CX40&lt;=2,CX40&gt;1.5),AND(CX40&gt;=-2,CX40&lt;-1.5)),4,
IF(OR(AND(CX40&lt;=1.5,CX40&gt;1),AND(CX40&gt;=-1.5,CX40&lt;-1)),3,
IF(OR(AND(CX40&lt;=1,CX40&gt;0.5),AND(CX40&gt;=1,CX40&lt;-0.5)),2,
IF(OR(CX40&lt;=0.5,CX40&gt;=-0.5),1,"")
)
)
))</f>
        <v>1</v>
      </c>
      <c r="DD40" s="9">
        <f>IF(AND(CY40="Over", CZ40&gt;CW40), 1, IF(AND(CY40="Under", CZ40&lt;=CW40), 1, 0))</f>
        <v>1</v>
      </c>
      <c r="DE40" s="9">
        <f>IF(AND(CY40="Over", DA40&gt;0.5), 1, IF(AND(CY40="Under", DA40&lt;=0.5), 1, 0))</f>
        <v>1</v>
      </c>
      <c r="DF40" s="9">
        <f>SUM(DB40:DE40)</f>
        <v>6</v>
      </c>
      <c r="DG40" s="9"/>
    </row>
    <row r="41" spans="1:111" x14ac:dyDescent="0.3">
      <c r="A41" s="8" t="s">
        <v>102</v>
      </c>
      <c r="B41" s="8" t="s">
        <v>99</v>
      </c>
      <c r="C41" s="8" t="s">
        <v>211</v>
      </c>
      <c r="D41" s="8">
        <v>0.55000219317343912</v>
      </c>
      <c r="E41" s="8">
        <v>0.76350198976691297</v>
      </c>
      <c r="F41" s="8">
        <v>0.20664585387564399</v>
      </c>
      <c r="G41" s="8">
        <v>0.5</v>
      </c>
      <c r="H41" s="8" t="s">
        <v>58</v>
      </c>
      <c r="I41" s="8">
        <v>0.5</v>
      </c>
      <c r="J41" s="8" t="s">
        <v>58</v>
      </c>
      <c r="K41" s="9">
        <f>IF(D41&gt;MIN(G41:J41),MIN(G41:J41),MAX(G41:J41))</f>
        <v>0.5</v>
      </c>
      <c r="L41" s="9">
        <f>D41-K41</f>
        <v>5.0002193173439125E-2</v>
      </c>
      <c r="M41" s="9" t="str">
        <f>IF(L41 &lt; 0, "Under", "Over")</f>
        <v>Over</v>
      </c>
      <c r="N41" s="8">
        <v>0.3</v>
      </c>
      <c r="O41" s="8">
        <v>0.3</v>
      </c>
      <c r="P41" s="9">
        <f>IF(
    AND(M41="Over", COUNTIF(D41:F41, "&gt;"&amp;K41) = 3),
    3,
    IF(
        AND(M41="Under", COUNTIF(D41:F41, "&lt;"&amp;K41) = 3),
        3,
        IF(
            AND(M41="Over", COUNTIF(D41:F41, "&gt;"&amp;K41) = 2),
            2,
            IF(
                AND(M41="Under", COUNTIF(D41:F41, "&lt;"&amp;K41) = 2),
                2,
                IF(
                    AND(M41="Over", OR(D41&gt;K41, E41&gt;K41, F41&gt;K41)),
                    1,
                    IF(
                        AND(M41="Under", OR(D41&lt;K41, E41&lt;K41, F41&lt;K41)),
                        1,
                        0
                    )
                )
            )
        )
    )
)</f>
        <v>2</v>
      </c>
      <c r="Q41" s="9">
        <f>IF(OR(L41 &gt; 0.5, L41 &lt; -0.5), 5,
    IF(OR(AND(L41 &lt;= 0.5, L41 &gt; 0.25), AND(L41 &gt;= -0.5, L41 &lt; -0.25)), 4,
        IF(OR(AND(L41 &lt;= 0.25, L41 &gt; 0.15), AND(L41 &gt;= -0.25, L41 &lt; -0.15)), 3,
            IF(OR(AND(L41 &lt;= 0.15, L41 &gt; 0.05), AND(L41 &gt;= -0.15, L41 &lt; -0.05)), 2,
                IF(OR(L41 &lt;= 0.05, L41 &gt;= -0.05), 1, "")
            )
        )
    )
)</f>
        <v>2</v>
      </c>
      <c r="R41" s="9">
        <f>IF(AND(M41="Over", N41&gt;K41), 1, IF(AND(M41="Under", N41&lt;=K41), 1, 0))</f>
        <v>0</v>
      </c>
      <c r="S41" s="9">
        <f>IF(AND(M41="Over", O41&gt;0.5), 1, IF(AND(M41="Under", O41&lt;=0.5), 1, 0))</f>
        <v>0</v>
      </c>
      <c r="T41" s="9">
        <f>SUM(P41:S41)</f>
        <v>4</v>
      </c>
      <c r="U41" s="9"/>
      <c r="V41" s="8">
        <v>0.86078920367834633</v>
      </c>
      <c r="W41" s="8">
        <v>1.0052407468064199</v>
      </c>
      <c r="X41" s="8">
        <v>0.70651919666463303</v>
      </c>
      <c r="Y41" s="8">
        <v>0.5</v>
      </c>
      <c r="Z41" s="8">
        <v>-210</v>
      </c>
      <c r="AA41" s="8">
        <v>280</v>
      </c>
      <c r="AB41" s="8">
        <v>0.3</v>
      </c>
      <c r="AC41" s="9">
        <f>Y41</f>
        <v>0.5</v>
      </c>
      <c r="AD41" s="9">
        <f>V41-AC41</f>
        <v>0.36078920367834633</v>
      </c>
      <c r="AE41" s="9" t="str">
        <f>IF(AD41 &lt; 0, "Under", "Over")</f>
        <v>Over</v>
      </c>
      <c r="AF41" s="8">
        <v>0.7</v>
      </c>
      <c r="AG41" s="8">
        <v>0.4</v>
      </c>
      <c r="AH41" s="9">
        <f>IF(
    AND(AE41="Over", COUNTIF(V41:X41, "&gt;"&amp;AC41) = 3),
    3,
    IF(
        AND(AE41="Under", COUNTIF(V41:X41, "&lt;"&amp;AC41) = 3),
        3,
        IF(
            AND(AE41="Over", COUNTIF(V41:X41, "&gt;"&amp;AC41) = 2),
            2,
            IF(
                AND(AE41="Under", COUNTIF(V41:X41, "&lt;"&amp;AC41) = 2),
                2,
                IF(
                    AND(AE41="Over", OR(V41&gt;AC41, W41&gt;AC41, X41&gt;AC41)),
                    1,
                    IF(
                        AND(AE41="Under", OR(V41&lt;AC41, W41&lt;AC41, X41&lt;AC41)),
                        1,
                        0
                    )
                )
            )
        )
    )
)</f>
        <v>3</v>
      </c>
      <c r="AI41" s="9">
        <f>IF(OR(AD41&gt;0.75,AD41&lt;-0.75),5,
IF(OR(AND(AD41&lt;=0.75,AD41&gt;0.5),AND(AD41&gt;=-0.75,AD41&lt;-0.5)),4,
IF(OR(AND(AD41&lt;=0.5,AD41&gt;0.25),AND(AD41&gt;=-0.5,AD41&lt;-0.25)),3,
IF(OR(AND(AD41&lt;=0.25,AD41&gt;0.1),AND(AD41&gt;=-0.25,AD41&lt;-0.1)),2,
IF(OR(AD41&lt;=0.1,AD41&gt;=-0.1),1,"")
)
)
))</f>
        <v>3</v>
      </c>
      <c r="AJ41" s="9">
        <f>IF(AND(AE41="Over", AF41&gt;AC41), 1, IF(AND(AE41="Under", AF41&lt;=AC41), 1, 0))</f>
        <v>1</v>
      </c>
      <c r="AK41" s="9">
        <f>IF(AND(AE41="Over", AG41&gt;0.5), 1, IF(AND(AE41="Under", AG41&lt;=0.5), 1, 0))</f>
        <v>0</v>
      </c>
      <c r="AL41" s="9">
        <f>SUM(AH41:AK41)</f>
        <v>7</v>
      </c>
      <c r="AM41" s="9"/>
      <c r="AN41" s="8">
        <v>0.12497044755294499</v>
      </c>
      <c r="AO41" s="8">
        <v>0.27822846409760599</v>
      </c>
      <c r="AP41" s="8">
        <v>0</v>
      </c>
      <c r="AQ41" s="8" t="s">
        <v>58</v>
      </c>
      <c r="AR41" s="8">
        <v>0.5</v>
      </c>
      <c r="AS41" s="8">
        <v>600</v>
      </c>
      <c r="AT41" s="8" t="s">
        <v>58</v>
      </c>
      <c r="AU41" s="9">
        <f>AR41</f>
        <v>0.5</v>
      </c>
      <c r="AV41" s="9">
        <f>AN41-AU41</f>
        <v>-0.37502955244705499</v>
      </c>
      <c r="AW41" s="9" t="str">
        <f>IF(AV41 &lt; 0, "Under", "Over")</f>
        <v>Under</v>
      </c>
      <c r="AX41" s="8">
        <v>0.2</v>
      </c>
      <c r="AY41" s="8">
        <v>0.2</v>
      </c>
      <c r="AZ41" s="9">
        <f>IF(
    AND(AW41="Over", COUNTIF(AN41:AP41, "&gt;"&amp;AU41) = 3),
    3,
    IF(
        AND(AW41="Under", COUNTIF(AN41:AP41, "&lt;"&amp;AU41) = 3),
        3,
        IF(
            AND(AW41="Over", COUNTIF(AN41:AP41, "&gt;"&amp;AU41) = 2),
            2,
            IF(
                AND(AW41="Under", COUNTIF(AN41:AP41, "&lt;"&amp;AU41) = 2),
                2,
                IF(
                    AND(AW41="Over", OR(AN41&gt;AU41, AO41&gt;AU41, AP41&gt;AU41)),
                    1,
                    IF(
                        AND(AW41="Under", OR(AN41&lt;AU41, AO41&lt;AU41, AP41&lt;AU41)),
                        1,
                        0
                    )
                )
            )
        )
    )
)</f>
        <v>3</v>
      </c>
      <c r="BA41" s="9">
        <f>IF(OR(AV41&gt;0.1),5,
IF(OR(AND(AV41&lt;=0.1,AV41&gt;0.08)),4,
IF(OR(AND(AV41&lt;=0.08,AV41&gt;0.06)),3,
IF(OR(AND(AV41&lt;=0.06,AV41&gt;0.03)),2,
IF(OR(AV41&lt;=0.03),1,"")
)
)
))</f>
        <v>1</v>
      </c>
      <c r="BB41" s="9">
        <f>IF(AND(AW41="Over", AX41&gt;AU41), 1, IF(AND(AW41="Under", AX41&lt;=AU41), 0, 0))</f>
        <v>0</v>
      </c>
      <c r="BC41" s="9">
        <f>IF(AND(AW41="Over", AY41&gt;=0.5), 1, IF(AND(AW41="Under", AY41&lt;0.5), 0, 0))</f>
        <v>0</v>
      </c>
      <c r="BD41" s="9">
        <f>SUM(AZ41:BC41)</f>
        <v>4</v>
      </c>
      <c r="BE41" s="9"/>
      <c r="BF41" s="8">
        <v>0.52134226994141009</v>
      </c>
      <c r="BG41" s="8">
        <v>1.0224751897256199</v>
      </c>
      <c r="BH41" s="8">
        <v>0.31354825336353098</v>
      </c>
      <c r="BI41" s="8" t="s">
        <v>58</v>
      </c>
      <c r="BJ41" s="8">
        <v>0.5</v>
      </c>
      <c r="BK41" s="8">
        <v>145</v>
      </c>
      <c r="BL41" s="8" t="s">
        <v>58</v>
      </c>
      <c r="BM41" s="9">
        <f>BJ41</f>
        <v>0.5</v>
      </c>
      <c r="BN41" s="9">
        <f>BF41-BM41</f>
        <v>2.1342269941410086E-2</v>
      </c>
      <c r="BO41" s="9" t="str">
        <f>IF(BN41 &lt; 0, "Under", "Over")</f>
        <v>Over</v>
      </c>
      <c r="BP41" s="8">
        <v>0.9</v>
      </c>
      <c r="BQ41" s="8">
        <v>0.3</v>
      </c>
      <c r="BR41" s="9">
        <f>IF(
    AND(BO41="Over", COUNTIF(BF41:BH41, "&gt;"&amp;BM41) = 3),
    3,
    IF(
        AND(BO41="Under", COUNTIF(BF41:BH41, "&lt;"&amp;BM41) = 3),
        3,
        IF(
            AND(BO41="Over", COUNTIF(BF41:BH41, "&gt;"&amp;BM41) = 2),
            2,
            IF(
                AND(BO41="Under", COUNTIF(BF41:BH41, "&lt;"&amp;BM41) = 2),
                2,
                IF(
                    AND(BO41="Over", OR(BF41&gt;BM41, BG41&gt;BM41, BH41&gt;BM41)),
                    1,
                    IF(
                        AND(BO41="Under", OR(BF41&lt;BM41, BG41&lt;BM41, BH41&lt;BM41)),
                        1,
                        0
                    )
                )
            )
        )
    )
)</f>
        <v>2</v>
      </c>
      <c r="BS41" s="9">
        <f>IF(OR(BN41&gt;0.5),5,
IF(OR(AND(BN41&lt;=0.5,BN41&gt;0.25)),4,
IF(OR(AND(BN41&lt;=0.25,BN41&gt;0.15)),3,
IF(OR(AND(BN41&lt;=0.15,BN41&gt;0.075)),2,
IF(OR(BN41&lt;=0.075),1,"")
)
)
))</f>
        <v>1</v>
      </c>
      <c r="BT41" s="9">
        <f>IF(AND(BO41="Over", BP41&gt;BM41), 1, IF(AND(BO41="Under", BP41&lt;=BM41), 1, 0))</f>
        <v>1</v>
      </c>
      <c r="BU41" s="9">
        <f>IF(AND(BO41="Over", BQ41&gt;0.5), 1, IF(AND(BO41="Under", BQ41&lt;=0.5), 1, 0))</f>
        <v>0</v>
      </c>
      <c r="BV41" s="9">
        <f>SUM(BR41:BU41)</f>
        <v>4</v>
      </c>
      <c r="BW41" s="9"/>
      <c r="BX41" s="8">
        <v>0.23923127816576539</v>
      </c>
      <c r="BY41" s="8">
        <v>0.58976660682226201</v>
      </c>
      <c r="BZ41" s="8">
        <v>8.27849814653564E-2</v>
      </c>
      <c r="CA41" s="8" t="s">
        <v>58</v>
      </c>
      <c r="CB41" s="8">
        <v>0.5</v>
      </c>
      <c r="CC41" s="8">
        <v>580</v>
      </c>
      <c r="CD41" s="8" t="s">
        <v>58</v>
      </c>
      <c r="CE41" s="9">
        <f>CB41</f>
        <v>0.5</v>
      </c>
      <c r="CF41" s="9">
        <f>BX41-CE41</f>
        <v>-0.26076872183423461</v>
      </c>
      <c r="CG41" s="9" t="str">
        <f>IF(CF41 &lt; 0, "Under", "Over")</f>
        <v>Under</v>
      </c>
      <c r="CH41" s="8">
        <v>0.3</v>
      </c>
      <c r="CI41" s="8">
        <v>0.2</v>
      </c>
      <c r="CJ41" s="9">
        <f>IF(
    AND(CG41="Over", COUNTIF(BX41:BZ41, "&gt;"&amp;CE41) = 3),
    3,
    IF(
        AND(CG41="Under", COUNTIF(BX41:BZ41, "&lt;"&amp;CE41) = 3),
        3,
        IF(
            AND(CG41="Over", COUNTIF(BX41:BZ41, "&gt;"&amp;CE41) = 2),
            2,
            IF(
                AND(CG41="Under", COUNTIF(BX41:BZ41, "&lt;"&amp;CE41) = 2),
                2,
                IF(
                    AND(CG41="Over", OR(BX41&gt;CE41, BY41&gt;CE41, BZ41&gt;CE41)),
                    1,
                    IF(
                        AND(CG41="Under", OR(BX41&lt;CE41, BY41&lt;CE41, BZ41&lt;CE41)),
                        1,
                        0
                    )
                )
            )
        )
    )
)</f>
        <v>2</v>
      </c>
      <c r="CK41" s="9">
        <f>IF(OR(CF41&gt;0.25),5,
IF(OR(AND(CF41&lt;=0.25,CF41&gt;0.15)),4,
IF(OR(AND(CF41&lt;=0.15,CF41&gt;0.1)),3,
IF(OR(AND(CF41&lt;=0.1,CF41&gt;0.05)),2,
IF(OR(CF41&lt;=0.05),1,"")
)
)
))</f>
        <v>1</v>
      </c>
      <c r="CL41" s="9">
        <f>IF(AND(CG41="Over", CH41&gt;CE41), 1, IF(AND(CG41="Under", CH41&lt;=CE41), 1, 0))</f>
        <v>1</v>
      </c>
      <c r="CM41" s="9">
        <f>IF(AND(CG41="Over", CI41&gt;0.5), 1, IF(AND(CG41="Under", CI41&lt;=0.5), 1, 0))</f>
        <v>1</v>
      </c>
      <c r="CN41" s="9">
        <f>SUM(CJ41:CM41)</f>
        <v>5</v>
      </c>
      <c r="CO41" s="9"/>
      <c r="CP41" s="8">
        <v>1.686514354110175</v>
      </c>
      <c r="CQ41" s="8">
        <v>1.9353958143767001</v>
      </c>
      <c r="CR41" s="8">
        <v>1.46470842788027</v>
      </c>
      <c r="CS41" s="8">
        <v>1.5</v>
      </c>
      <c r="CT41" s="8" t="s">
        <v>58</v>
      </c>
      <c r="CU41" s="8">
        <v>1.5</v>
      </c>
      <c r="CV41" s="8">
        <v>1.5</v>
      </c>
      <c r="CW41" s="9">
        <f>IF(CP41&gt;MIN(CS41:CV41),MIN(CS41:CV41),MAX(CS41:CV41))</f>
        <v>1.5</v>
      </c>
      <c r="CX41" s="9">
        <f>CQ41-CW41</f>
        <v>0.43539581437670005</v>
      </c>
      <c r="CY41" s="9" t="str">
        <f>IF(CX41 &lt; 0, "Under", "Over")</f>
        <v>Over</v>
      </c>
      <c r="CZ41" s="8">
        <v>1.5</v>
      </c>
      <c r="DA41" s="8">
        <v>0.4</v>
      </c>
      <c r="DB41" s="9">
        <f>IF(
    AND(CY41="Over", COUNTIF(CP41:CR41, "&gt;"&amp;CW41) = 3),
    3,
    IF(
        AND(CY41="Under", COUNTIF(CP41:CR41, "&lt;"&amp;CW41) = 3),
        3,
        IF(
            AND(CY41="Over", COUNTIF(CP41:CR41, "&gt;"&amp;CW41) = 2),
            2,
            IF(
                AND(CY41="Under", COUNTIF(CP41:CR41, "&lt;"&amp;CW41) = 2),
                2,
                IF(
                    AND(CY41="Over", OR(CP41&gt;CW41, CQ41&gt;CW41, CR41&gt;CW41)),
                    1,
                    IF(
                        AND(CY41="Under", OR(CP41&lt;CW41, CQ41&lt;CW41, CR41&lt;CW41)),
                        1,
                        0
                    )
                )
            )
        )
    )
)</f>
        <v>2</v>
      </c>
      <c r="DC41" s="9">
        <f>IF(OR(CX41&gt;2,CX41&lt;-2),5,
IF(OR(AND(CX41&lt;=2,CX41&gt;1.5),AND(CX41&gt;=-2,CX41&lt;-1.5)),4,
IF(OR(AND(CX41&lt;=1.5,CX41&gt;1),AND(CX41&gt;=-1.5,CX41&lt;-1)),3,
IF(OR(AND(CX41&lt;=1,CX41&gt;0.5),AND(CX41&gt;=1,CX41&lt;-0.5)),2,
IF(OR(CX41&lt;=0.5,CX41&gt;=-0.5),1,"")
)
)
))</f>
        <v>1</v>
      </c>
      <c r="DD41" s="9">
        <f>IF(AND(CY41="Over", CZ41&gt;CW41), 1, IF(AND(CY41="Under", CZ41&lt;=CW41), 1, 0))</f>
        <v>0</v>
      </c>
      <c r="DE41" s="9">
        <f>IF(AND(CY41="Over", DA41&gt;0.5), 1, IF(AND(CY41="Under", DA41&lt;=0.5), 1, 0))</f>
        <v>0</v>
      </c>
      <c r="DF41" s="9">
        <f>SUM(DB41:DE41)</f>
        <v>3</v>
      </c>
      <c r="DG41" s="9"/>
    </row>
    <row r="42" spans="1:111" x14ac:dyDescent="0.3">
      <c r="A42" s="8" t="s">
        <v>290</v>
      </c>
      <c r="B42" s="8" t="s">
        <v>99</v>
      </c>
      <c r="C42" s="8" t="s">
        <v>211</v>
      </c>
      <c r="D42" s="8">
        <v>0.44146342387263787</v>
      </c>
      <c r="E42" s="8">
        <v>0.59851006498652704</v>
      </c>
      <c r="F42" s="8">
        <v>0.31348755850599003</v>
      </c>
      <c r="G42" s="8">
        <v>0.5</v>
      </c>
      <c r="H42" s="8" t="s">
        <v>58</v>
      </c>
      <c r="I42" s="8">
        <v>0.5</v>
      </c>
      <c r="J42" s="8">
        <v>0.5</v>
      </c>
      <c r="K42" s="9">
        <f>IF(D42&gt;MIN(G42:J42),MIN(G42:J42),MAX(G42:J42))</f>
        <v>0.5</v>
      </c>
      <c r="L42" s="9">
        <f>D42-K42</f>
        <v>-5.8536576127362128E-2</v>
      </c>
      <c r="M42" s="9" t="str">
        <f>IF(L42 &lt; 0, "Under", "Over")</f>
        <v>Under</v>
      </c>
      <c r="N42" s="8">
        <v>0.3</v>
      </c>
      <c r="O42" s="8">
        <v>0.3</v>
      </c>
      <c r="P42" s="9">
        <f>IF(
    AND(M42="Over", COUNTIF(D42:F42, "&gt;"&amp;K42) = 3),
    3,
    IF(
        AND(M42="Under", COUNTIF(D42:F42, "&lt;"&amp;K42) = 3),
        3,
        IF(
            AND(M42="Over", COUNTIF(D42:F42, "&gt;"&amp;K42) = 2),
            2,
            IF(
                AND(M42="Under", COUNTIF(D42:F42, "&lt;"&amp;K42) = 2),
                2,
                IF(
                    AND(M42="Over", OR(D42&gt;K42, E42&gt;K42, F42&gt;K42)),
                    1,
                    IF(
                        AND(M42="Under", OR(D42&lt;K42, E42&lt;K42, F42&lt;K42)),
                        1,
                        0
                    )
                )
            )
        )
    )
)</f>
        <v>2</v>
      </c>
      <c r="Q42" s="9">
        <f>IF(OR(L42 &gt; 0.5, L42 &lt; -0.5), 5,
    IF(OR(AND(L42 &lt;= 0.5, L42 &gt; 0.25), AND(L42 &gt;= -0.5, L42 &lt; -0.25)), 4,
        IF(OR(AND(L42 &lt;= 0.25, L42 &gt; 0.15), AND(L42 &gt;= -0.25, L42 &lt; -0.15)), 3,
            IF(OR(AND(L42 &lt;= 0.15, L42 &gt; 0.05), AND(L42 &gt;= -0.15, L42 &lt; -0.05)), 2,
                IF(OR(L42 &lt;= 0.05, L42 &gt;= -0.05), 1, "")
            )
        )
    )
)</f>
        <v>2</v>
      </c>
      <c r="R42" s="9">
        <f>IF(AND(M42="Over", N42&gt;K42), 1, IF(AND(M42="Under", N42&lt;=K42), 1, 0))</f>
        <v>1</v>
      </c>
      <c r="S42" s="9">
        <f>IF(AND(M42="Over", O42&gt;0.5), 1, IF(AND(M42="Under", O42&lt;=0.5), 1, 0))</f>
        <v>1</v>
      </c>
      <c r="T42" s="9">
        <f>SUM(P42:S42)</f>
        <v>6</v>
      </c>
      <c r="V42" s="1">
        <v>1.0057736632843191</v>
      </c>
      <c r="W42" s="1">
        <v>1.0381787153719699</v>
      </c>
      <c r="X42" s="1">
        <v>0.99649935179729299</v>
      </c>
      <c r="Y42" s="1">
        <v>0.5</v>
      </c>
      <c r="Z42" s="1">
        <v>-200</v>
      </c>
      <c r="AA42" s="1">
        <v>280</v>
      </c>
      <c r="AB42" s="1">
        <v>0.2</v>
      </c>
      <c r="AC42" s="2">
        <f>Y42</f>
        <v>0.5</v>
      </c>
      <c r="AD42" s="2">
        <f>V42-AC42</f>
        <v>0.50577366328431905</v>
      </c>
      <c r="AE42" s="2" t="str">
        <f>IF(AD42 &lt; 0, "Under", "Over")</f>
        <v>Over</v>
      </c>
      <c r="AF42" s="1">
        <v>1</v>
      </c>
      <c r="AG42" s="1">
        <v>0.8</v>
      </c>
      <c r="AH42" s="2">
        <f>IF(
    AND(AE42="Over", COUNTIF(V42:X42, "&gt;"&amp;AC42) = 3),
    3,
    IF(
        AND(AE42="Under", COUNTIF(V42:X42, "&lt;"&amp;AC42) = 3),
        3,
        IF(
            AND(AE42="Over", COUNTIF(V42:X42, "&gt;"&amp;AC42) = 2),
            2,
            IF(
                AND(AE42="Under", COUNTIF(V42:X42, "&lt;"&amp;AC42) = 2),
                2,
                IF(
                    AND(AE42="Over", OR(V42&gt;AC42, W42&gt;AC42, X42&gt;AC42)),
                    1,
                    IF(
                        AND(AE42="Under", OR(V42&lt;AC42, W42&lt;AC42, X42&lt;AC42)),
                        1,
                        0
                    )
                )
            )
        )
    )
)</f>
        <v>3</v>
      </c>
      <c r="AI42" s="2">
        <f>IF(OR(AD42&gt;0.75,AD42&lt;-0.75),5,
IF(OR(AND(AD42&lt;=0.75,AD42&gt;0.5),AND(AD42&gt;=-0.75,AD42&lt;-0.5)),4,
IF(OR(AND(AD42&lt;=0.5,AD42&gt;0.25),AND(AD42&gt;=-0.5,AD42&lt;-0.25)),3,
IF(OR(AND(AD42&lt;=0.25,AD42&gt;0.1),AND(AD42&gt;=-0.25,AD42&lt;-0.1)),2,
IF(OR(AD42&lt;=0.1,AD42&gt;=-0.1),1,"")
)
)
))</f>
        <v>4</v>
      </c>
      <c r="AJ42" s="2">
        <f>IF(AND(AE42="Over", AF42&gt;AC42), 1, IF(AND(AE42="Under", AF42&lt;=AC42), 1, 0))</f>
        <v>1</v>
      </c>
      <c r="AK42" s="2">
        <f>IF(AND(AE42="Over", AG42&gt;0.5), 1, IF(AND(AE42="Under", AG42&lt;=0.5), 1, 0))</f>
        <v>1</v>
      </c>
      <c r="AL42" s="2">
        <f>SUM(AH42:AK42)</f>
        <v>9</v>
      </c>
      <c r="AN42" s="8">
        <v>7.6320953907265093E-2</v>
      </c>
      <c r="AO42" s="8">
        <v>0.183152520740268</v>
      </c>
      <c r="AP42" s="8">
        <v>0</v>
      </c>
      <c r="AQ42" s="8" t="s">
        <v>58</v>
      </c>
      <c r="AR42" s="8">
        <v>0.5</v>
      </c>
      <c r="AS42" s="8">
        <v>600</v>
      </c>
      <c r="AT42" s="8" t="s">
        <v>58</v>
      </c>
      <c r="AU42" s="9">
        <f>AR42</f>
        <v>0.5</v>
      </c>
      <c r="AV42" s="9">
        <f>AN42-AU42</f>
        <v>-0.42367904609273488</v>
      </c>
      <c r="AW42" s="9" t="str">
        <f>IF(AV42 &lt; 0, "Under", "Over")</f>
        <v>Under</v>
      </c>
      <c r="AX42" s="8">
        <v>0.1</v>
      </c>
      <c r="AY42" s="8">
        <v>0.1</v>
      </c>
      <c r="AZ42" s="9">
        <f>IF(
    AND(AW42="Over", COUNTIF(AN42:AP42, "&gt;"&amp;AU42) = 3),
    3,
    IF(
        AND(AW42="Under", COUNTIF(AN42:AP42, "&lt;"&amp;AU42) = 3),
        3,
        IF(
            AND(AW42="Over", COUNTIF(AN42:AP42, "&gt;"&amp;AU42) = 2),
            2,
            IF(
                AND(AW42="Under", COUNTIF(AN42:AP42, "&lt;"&amp;AU42) = 2),
                2,
                IF(
                    AND(AW42="Over", OR(AN42&gt;AU42, AO42&gt;AU42, AP42&gt;AU42)),
                    1,
                    IF(
                        AND(AW42="Under", OR(AN42&lt;AU42, AO42&lt;AU42, AP42&lt;AU42)),
                        1,
                        0
                    )
                )
            )
        )
    )
)</f>
        <v>3</v>
      </c>
      <c r="BA42" s="9">
        <f>IF(OR(AV42&gt;0.1),5,
IF(OR(AND(AV42&lt;=0.1,AV42&gt;0.08)),4,
IF(OR(AND(AV42&lt;=0.08,AV42&gt;0.06)),3,
IF(OR(AND(AV42&lt;=0.06,AV42&gt;0.03)),2,
IF(OR(AV42&lt;=0.03),1,"")
)
)
))</f>
        <v>1</v>
      </c>
      <c r="BB42" s="9">
        <f>IF(AND(AW42="Over", AX42&gt;AU42), 1, IF(AND(AW42="Under", AX42&lt;=AU42), 0, 0))</f>
        <v>0</v>
      </c>
      <c r="BC42" s="9">
        <f>IF(AND(AW42="Over", AY42&gt;=0.5), 1, IF(AND(AW42="Under", AY42&lt;0.5), 0, 0))</f>
        <v>0</v>
      </c>
      <c r="BD42" s="9">
        <f>SUM(AZ42:BC42)</f>
        <v>4</v>
      </c>
      <c r="BF42" s="8">
        <v>0.46962298245448703</v>
      </c>
      <c r="BG42" s="8">
        <v>0.96661054994388296</v>
      </c>
      <c r="BH42" s="8">
        <v>0.30723519734912902</v>
      </c>
      <c r="BI42" s="8" t="s">
        <v>58</v>
      </c>
      <c r="BJ42" s="8">
        <v>0.5</v>
      </c>
      <c r="BK42" s="8">
        <v>180</v>
      </c>
      <c r="BL42" s="8" t="s">
        <v>58</v>
      </c>
      <c r="BM42" s="9">
        <f>BJ42</f>
        <v>0.5</v>
      </c>
      <c r="BN42" s="9">
        <f>BF42-BM42</f>
        <v>-3.0377017545512974E-2</v>
      </c>
      <c r="BO42" s="9" t="str">
        <f>IF(BN42 &lt; 0, "Under", "Over")</f>
        <v>Under</v>
      </c>
      <c r="BP42" s="8">
        <v>0.3</v>
      </c>
      <c r="BQ42" s="8">
        <v>0.2</v>
      </c>
      <c r="BR42" s="9">
        <f>IF(
    AND(BO42="Over", COUNTIF(BF42:BH42, "&gt;"&amp;BM42) = 3),
    3,
    IF(
        AND(BO42="Under", COUNTIF(BF42:BH42, "&lt;"&amp;BM42) = 3),
        3,
        IF(
            AND(BO42="Over", COUNTIF(BF42:BH42, "&gt;"&amp;BM42) = 2),
            2,
            IF(
                AND(BO42="Under", COUNTIF(BF42:BH42, "&lt;"&amp;BM42) = 2),
                2,
                IF(
                    AND(BO42="Over", OR(BF42&gt;BM42, BG42&gt;BM42, BH42&gt;BM42)),
                    1,
                    IF(
                        AND(BO42="Under", OR(BF42&lt;BM42, BG42&lt;BM42, BH42&lt;BM42)),
                        1,
                        0
                    )
                )
            )
        )
    )
)</f>
        <v>2</v>
      </c>
      <c r="BS42" s="9">
        <f>IF(OR(BN42&gt;0.5),5,
IF(OR(AND(BN42&lt;=0.5,BN42&gt;0.25)),4,
IF(OR(AND(BN42&lt;=0.25,BN42&gt;0.15)),3,
IF(OR(AND(BN42&lt;=0.15,BN42&gt;0.075)),2,
IF(OR(BN42&lt;=0.075),1,"")
)
)
))</f>
        <v>1</v>
      </c>
      <c r="BT42" s="9">
        <f>IF(AND(BO42="Over", BP42&gt;BM42), 1, IF(AND(BO42="Under", BP42&lt;=BM42), 1, 0))</f>
        <v>1</v>
      </c>
      <c r="BU42" s="9">
        <f>IF(AND(BO42="Over", BQ42&gt;0.5), 1, IF(AND(BO42="Under", BQ42&lt;=0.5), 1, 0))</f>
        <v>1</v>
      </c>
      <c r="BV42" s="9">
        <f>SUM(BR42:BU42)</f>
        <v>5</v>
      </c>
      <c r="BX42" s="8">
        <v>0.22150932521279029</v>
      </c>
      <c r="BY42" s="8">
        <v>0.64025646897183397</v>
      </c>
      <c r="BZ42" s="8">
        <v>7.73671660392974E-2</v>
      </c>
      <c r="CA42" s="8" t="s">
        <v>58</v>
      </c>
      <c r="CB42" s="8">
        <v>0.5</v>
      </c>
      <c r="CC42" s="8">
        <v>1000</v>
      </c>
      <c r="CD42" s="8" t="s">
        <v>58</v>
      </c>
      <c r="CE42" s="9">
        <f>CB42</f>
        <v>0.5</v>
      </c>
      <c r="CF42" s="9">
        <f>BX42-CE42</f>
        <v>-0.27849067478720968</v>
      </c>
      <c r="CG42" s="9" t="str">
        <f>IF(CF42 &lt; 0, "Under", "Over")</f>
        <v>Under</v>
      </c>
      <c r="CH42" s="8">
        <v>0</v>
      </c>
      <c r="CI42" s="8">
        <v>0</v>
      </c>
      <c r="CJ42" s="9">
        <f>IF(
    AND(CG42="Over", COUNTIF(BX42:BZ42, "&gt;"&amp;CE42) = 3),
    3,
    IF(
        AND(CG42="Under", COUNTIF(BX42:BZ42, "&lt;"&amp;CE42) = 3),
        3,
        IF(
            AND(CG42="Over", COUNTIF(BX42:BZ42, "&gt;"&amp;CE42) = 2),
            2,
            IF(
                AND(CG42="Under", COUNTIF(BX42:BZ42, "&lt;"&amp;CE42) = 2),
                2,
                IF(
                    AND(CG42="Over", OR(BX42&gt;CE42, BY42&gt;CE42, BZ42&gt;CE42)),
                    1,
                    IF(
                        AND(CG42="Under", OR(BX42&lt;CE42, BY42&lt;CE42, BZ42&lt;CE42)),
                        1,
                        0
                    )
                )
            )
        )
    )
)</f>
        <v>2</v>
      </c>
      <c r="CK42" s="9">
        <f>IF(OR(CF42&gt;0.25),5,
IF(OR(AND(CF42&lt;=0.25,CF42&gt;0.15)),4,
IF(OR(AND(CF42&lt;=0.15,CF42&gt;0.1)),3,
IF(OR(AND(CF42&lt;=0.1,CF42&gt;0.05)),2,
IF(OR(CF42&lt;=0.05),1,"")
)
)
))</f>
        <v>1</v>
      </c>
      <c r="CL42" s="9">
        <f>IF(AND(CG42="Over", CH42&gt;CE42), 1, IF(AND(CG42="Under", CH42&lt;=CE42), 1, 0))</f>
        <v>1</v>
      </c>
      <c r="CM42" s="9">
        <f>IF(AND(CG42="Over", CI42&gt;0.5), 1, IF(AND(CG42="Under", CI42&lt;=0.5), 1, 0))</f>
        <v>1</v>
      </c>
      <c r="CN42" s="9">
        <f>SUM(CJ42:CM42)</f>
        <v>5</v>
      </c>
      <c r="CP42" s="8">
        <v>1.663599016658853</v>
      </c>
      <c r="CQ42" s="8">
        <v>1.9353958143767001</v>
      </c>
      <c r="CR42" s="8">
        <v>1.4097161866611101</v>
      </c>
      <c r="CS42" s="8">
        <v>0.5</v>
      </c>
      <c r="CT42" s="8" t="s">
        <v>58</v>
      </c>
      <c r="CU42" s="8">
        <v>0.5</v>
      </c>
      <c r="CV42" s="8">
        <v>1.5</v>
      </c>
      <c r="CW42" s="9">
        <f>IF(CP42&gt;MIN(CS42:CV42),MIN(CS42:CV42),MAX(CS42:CV42))</f>
        <v>0.5</v>
      </c>
      <c r="CX42" s="9">
        <f>CQ42-CW42</f>
        <v>1.4353958143767001</v>
      </c>
      <c r="CY42" s="9" t="str">
        <f>IF(CX42 &lt; 0, "Under", "Over")</f>
        <v>Over</v>
      </c>
      <c r="CZ42" s="8">
        <v>1.5</v>
      </c>
      <c r="DA42" s="8">
        <v>0.8</v>
      </c>
      <c r="DB42" s="9">
        <f>IF(
    AND(CY42="Over", COUNTIF(CP42:CR42, "&gt;"&amp;CW42) = 3),
    3,
    IF(
        AND(CY42="Under", COUNTIF(CP42:CR42, "&lt;"&amp;CW42) = 3),
        3,
        IF(
            AND(CY42="Over", COUNTIF(CP42:CR42, "&gt;"&amp;CW42) = 2),
            2,
            IF(
                AND(CY42="Under", COUNTIF(CP42:CR42, "&lt;"&amp;CW42) = 2),
                2,
                IF(
                    AND(CY42="Over", OR(CP42&gt;CW42, CQ42&gt;CW42, CR42&gt;CW42)),
                    1,
                    IF(
                        AND(CY42="Under", OR(CP42&lt;CW42, CQ42&lt;CW42, CR42&lt;CW42)),
                        1,
                        0
                    )
                )
            )
        )
    )
)</f>
        <v>3</v>
      </c>
      <c r="DC42" s="9">
        <f>IF(OR(CX42&gt;2,CX42&lt;-2),5,
IF(OR(AND(CX42&lt;=2,CX42&gt;1.5),AND(CX42&gt;=-2,CX42&lt;-1.5)),4,
IF(OR(AND(CX42&lt;=1.5,CX42&gt;1),AND(CX42&gt;=-1.5,CX42&lt;-1)),3,
IF(OR(AND(CX42&lt;=1,CX42&gt;0.5),AND(CX42&gt;=1,CX42&lt;-0.5)),2,
IF(OR(CX42&lt;=0.5,CX42&gt;=-0.5),1,"")
)
)
))</f>
        <v>3</v>
      </c>
      <c r="DD42" s="9">
        <f>IF(AND(CY42="Over", CZ42&gt;CW42), 1, IF(AND(CY42="Under", CZ42&lt;=CW42), 1, 0))</f>
        <v>1</v>
      </c>
      <c r="DE42" s="9">
        <f>IF(AND(CY42="Over", DA42&gt;0.5), 1, IF(AND(CY42="Under", DA42&lt;=0.5), 1, 0))</f>
        <v>1</v>
      </c>
      <c r="DF42" s="9">
        <f>SUM(DB42:DE42)</f>
        <v>8</v>
      </c>
    </row>
    <row r="43" spans="1:111" x14ac:dyDescent="0.3">
      <c r="A43" s="8" t="s">
        <v>158</v>
      </c>
      <c r="B43" s="8" t="s">
        <v>99</v>
      </c>
      <c r="C43" s="8" t="s">
        <v>211</v>
      </c>
      <c r="D43" s="1">
        <v>0.24621710014987341</v>
      </c>
      <c r="E43" s="1">
        <v>0.413080476537806</v>
      </c>
      <c r="F43" s="1">
        <v>0.18865857475662501</v>
      </c>
      <c r="G43" s="1">
        <v>0.5</v>
      </c>
      <c r="H43" s="1" t="s">
        <v>58</v>
      </c>
      <c r="I43" s="1">
        <v>0.5</v>
      </c>
      <c r="J43" s="1">
        <v>0.5</v>
      </c>
      <c r="K43" s="2">
        <f>IF(D43&gt;MIN(G43:J43),MIN(G43:J43),MAX(G43:J43))</f>
        <v>0.5</v>
      </c>
      <c r="L43" s="2">
        <f>D43-K43</f>
        <v>-0.25378289985012659</v>
      </c>
      <c r="M43" s="2" t="str">
        <f>IF(L43 &lt; 0, "Under", "Over")</f>
        <v>Under</v>
      </c>
      <c r="N43" s="1">
        <v>0.2</v>
      </c>
      <c r="O43" s="1">
        <v>0.2</v>
      </c>
      <c r="P43" s="2">
        <f>IF(
    AND(M43="Over", COUNTIF(D43:F43, "&gt;"&amp;K43) = 3),
    3,
    IF(
        AND(M43="Under", COUNTIF(D43:F43, "&lt;"&amp;K43) = 3),
        3,
        IF(
            AND(M43="Over", COUNTIF(D43:F43, "&gt;"&amp;K43) = 2),
            2,
            IF(
                AND(M43="Under", COUNTIF(D43:F43, "&lt;"&amp;K43) = 2),
                2,
                IF(
                    AND(M43="Over", OR(D43&gt;K43, E43&gt;K43, F43&gt;K43)),
                    1,
                    IF(
                        AND(M43="Under", OR(D43&lt;K43, E43&lt;K43, F43&lt;K43)),
                        1,
                        0
                    )
                )
            )
        )
    )
)</f>
        <v>3</v>
      </c>
      <c r="Q43" s="2">
        <f>IF(OR(L43 &gt; 0.5, L43 &lt; -0.5), 5,
    IF(OR(AND(L43 &lt;= 0.5, L43 &gt; 0.25), AND(L43 &gt;= -0.5, L43 &lt; -0.25)), 4,
        IF(OR(AND(L43 &lt;= 0.25, L43 &gt; 0.15), AND(L43 &gt;= -0.25, L43 &lt; -0.15)), 3,
            IF(OR(AND(L43 &lt;= 0.15, L43 &gt; 0.05), AND(L43 &gt;= -0.15, L43 &lt; -0.05)), 2,
                IF(OR(L43 &lt;= 0.05, L43 &gt;= -0.05), 1, "")
            )
        )
    )
)</f>
        <v>4</v>
      </c>
      <c r="R43" s="2">
        <f>IF(AND(M43="Over", N43&gt;K43), 1, IF(AND(M43="Under", N43&lt;=K43), 1, 0))</f>
        <v>1</v>
      </c>
      <c r="S43" s="2">
        <f>IF(AND(M43="Over", O43&gt;0.5), 1, IF(AND(M43="Under", O43&lt;=0.5), 1, 0))</f>
        <v>1</v>
      </c>
      <c r="T43" s="2">
        <f>SUM(P43:S43)</f>
        <v>9</v>
      </c>
      <c r="V43" s="8">
        <v>0.585218448253506</v>
      </c>
      <c r="W43" s="8">
        <v>1.0052407468064199</v>
      </c>
      <c r="X43" s="8">
        <v>0.408486511461715</v>
      </c>
      <c r="Y43" s="8">
        <v>0.5</v>
      </c>
      <c r="Z43" s="8">
        <v>-260</v>
      </c>
      <c r="AA43" s="8">
        <v>230</v>
      </c>
      <c r="AB43" s="8">
        <v>0.1</v>
      </c>
      <c r="AC43" s="9">
        <f>Y43</f>
        <v>0.5</v>
      </c>
      <c r="AD43" s="9">
        <f>V43-AC43</f>
        <v>8.5218448253505996E-2</v>
      </c>
      <c r="AE43" s="9" t="str">
        <f>IF(AD43 &lt; 0, "Under", "Over")</f>
        <v>Over</v>
      </c>
      <c r="AF43" s="8">
        <v>0.4</v>
      </c>
      <c r="AG43" s="8">
        <v>0.3</v>
      </c>
      <c r="AH43" s="9">
        <f>IF(
    AND(AE43="Over", COUNTIF(V43:X43, "&gt;"&amp;AC43) = 3),
    3,
    IF(
        AND(AE43="Under", COUNTIF(V43:X43, "&lt;"&amp;AC43) = 3),
        3,
        IF(
            AND(AE43="Over", COUNTIF(V43:X43, "&gt;"&amp;AC43) = 2),
            2,
            IF(
                AND(AE43="Under", COUNTIF(V43:X43, "&lt;"&amp;AC43) = 2),
                2,
                IF(
                    AND(AE43="Over", OR(V43&gt;AC43, W43&gt;AC43, X43&gt;AC43)),
                    1,
                    IF(
                        AND(AE43="Under", OR(V43&lt;AC43, W43&lt;AC43, X43&lt;AC43)),
                        1,
                        0
                    )
                )
            )
        )
    )
)</f>
        <v>2</v>
      </c>
      <c r="AI43" s="9">
        <f>IF(OR(AD43&gt;0.75,AD43&lt;-0.75),5,
IF(OR(AND(AD43&lt;=0.75,AD43&gt;0.5),AND(AD43&gt;=-0.75,AD43&lt;-0.5)),4,
IF(OR(AND(AD43&lt;=0.5,AD43&gt;0.25),AND(AD43&gt;=-0.5,AD43&lt;-0.25)),3,
IF(OR(AND(AD43&lt;=0.25,AD43&gt;0.1),AND(AD43&gt;=-0.25,AD43&lt;-0.1)),2,
IF(OR(AD43&lt;=0.1,AD43&gt;=-0.1),1,"")
)
)
))</f>
        <v>1</v>
      </c>
      <c r="AJ43" s="9">
        <f>IF(AND(AE43="Over", AF43&gt;AC43), 1, IF(AND(AE43="Under", AF43&lt;=AC43), 1, 0))</f>
        <v>0</v>
      </c>
      <c r="AK43" s="9">
        <f>IF(AND(AE43="Over", AG43&gt;0.5), 1, IF(AND(AE43="Under", AG43&lt;=0.5), 1, 0))</f>
        <v>0</v>
      </c>
      <c r="AL43" s="9">
        <f>SUM(AH43:AK43)</f>
        <v>3</v>
      </c>
      <c r="AN43" s="8">
        <v>3.4947274388157923E-2</v>
      </c>
      <c r="AO43" s="8">
        <v>0.183152520740268</v>
      </c>
      <c r="AP43" s="8">
        <v>0</v>
      </c>
      <c r="AQ43" s="8" t="s">
        <v>58</v>
      </c>
      <c r="AR43" s="8">
        <v>0.5</v>
      </c>
      <c r="AS43" s="8">
        <v>1300</v>
      </c>
      <c r="AT43" s="8" t="s">
        <v>58</v>
      </c>
      <c r="AU43" s="9">
        <f>AR43</f>
        <v>0.5</v>
      </c>
      <c r="AV43" s="9">
        <f>AN43-AU43</f>
        <v>-0.46505272561184208</v>
      </c>
      <c r="AW43" s="9" t="str">
        <f>IF(AV43 &lt; 0, "Under", "Over")</f>
        <v>Under</v>
      </c>
      <c r="AX43" s="8">
        <v>0</v>
      </c>
      <c r="AY43" s="8">
        <v>0</v>
      </c>
      <c r="AZ43" s="9">
        <f>IF(
    AND(AW43="Over", COUNTIF(AN43:AP43, "&gt;"&amp;AU43) = 3),
    3,
    IF(
        AND(AW43="Under", COUNTIF(AN43:AP43, "&lt;"&amp;AU43) = 3),
        3,
        IF(
            AND(AW43="Over", COUNTIF(AN43:AP43, "&gt;"&amp;AU43) = 2),
            2,
            IF(
                AND(AW43="Under", COUNTIF(AN43:AP43, "&lt;"&amp;AU43) = 2),
                2,
                IF(
                    AND(AW43="Over", OR(AN43&gt;AU43, AO43&gt;AU43, AP43&gt;AU43)),
                    1,
                    IF(
                        AND(AW43="Under", OR(AN43&lt;AU43, AO43&lt;AU43, AP43&lt;AU43)),
                        1,
                        0
                    )
                )
            )
        )
    )
)</f>
        <v>3</v>
      </c>
      <c r="BA43" s="9">
        <f>IF(OR(AV43&gt;0.1),5,
IF(OR(AND(AV43&lt;=0.1,AV43&gt;0.08)),4,
IF(OR(AND(AV43&lt;=0.08,AV43&gt;0.06)),3,
IF(OR(AND(AV43&lt;=0.06,AV43&gt;0.03)),2,
IF(OR(AV43&lt;=0.03),1,"")
)
)
))</f>
        <v>1</v>
      </c>
      <c r="BB43" s="9">
        <f>IF(AND(AW43="Over", AX43&gt;AU43), 1, IF(AND(AW43="Under", AX43&lt;=AU43), 0, 0))</f>
        <v>0</v>
      </c>
      <c r="BC43" s="9">
        <f>IF(AND(AW43="Over", AY43&gt;=0.5), 1, IF(AND(AW43="Under", AY43&lt;0.5), 0, 0))</f>
        <v>0</v>
      </c>
      <c r="BD43" s="9">
        <f>SUM(AZ43:BC43)</f>
        <v>4</v>
      </c>
      <c r="BF43" s="8">
        <v>0.20382023350843009</v>
      </c>
      <c r="BG43" s="8">
        <v>0.52806018706791302</v>
      </c>
      <c r="BH43" s="8">
        <v>0.14000000000000001</v>
      </c>
      <c r="BI43" s="8" t="s">
        <v>58</v>
      </c>
      <c r="BJ43" s="8">
        <v>0.5</v>
      </c>
      <c r="BK43" s="8">
        <v>160</v>
      </c>
      <c r="BL43" s="8" t="s">
        <v>58</v>
      </c>
      <c r="BM43" s="9">
        <f>BJ43</f>
        <v>0.5</v>
      </c>
      <c r="BN43" s="9">
        <f>BF43-BM43</f>
        <v>-0.29617976649156991</v>
      </c>
      <c r="BO43" s="9" t="str">
        <f>IF(BN43 &lt; 0, "Under", "Over")</f>
        <v>Under</v>
      </c>
      <c r="BP43" s="8">
        <v>0.2</v>
      </c>
      <c r="BQ43" s="8">
        <v>0.2</v>
      </c>
      <c r="BR43" s="9">
        <f>IF(
    AND(BO43="Over", COUNTIF(BF43:BH43, "&gt;"&amp;BM43) = 3),
    3,
    IF(
        AND(BO43="Under", COUNTIF(BF43:BH43, "&lt;"&amp;BM43) = 3),
        3,
        IF(
            AND(BO43="Over", COUNTIF(BF43:BH43, "&gt;"&amp;BM43) = 2),
            2,
            IF(
                AND(BO43="Under", COUNTIF(BF43:BH43, "&lt;"&amp;BM43) = 2),
                2,
                IF(
                    AND(BO43="Over", OR(BF43&gt;BM43, BG43&gt;BM43, BH43&gt;BM43)),
                    1,
                    IF(
                        AND(BO43="Under", OR(BF43&lt;BM43, BG43&lt;BM43, BH43&lt;BM43)),
                        1,
                        0
                    )
                )
            )
        )
    )
)</f>
        <v>2</v>
      </c>
      <c r="BS43" s="9">
        <f>IF(OR(BN43&gt;0.5),5,
IF(OR(AND(BN43&lt;=0.5,BN43&gt;0.25)),4,
IF(OR(AND(BN43&lt;=0.25,BN43&gt;0.15)),3,
IF(OR(AND(BN43&lt;=0.15,BN43&gt;0.075)),2,
IF(OR(BN43&lt;=0.075),1,"")
)
)
))</f>
        <v>1</v>
      </c>
      <c r="BT43" s="9">
        <f>IF(AND(BO43="Over", BP43&gt;BM43), 1, IF(AND(BO43="Under", BP43&lt;=BM43), 1, 0))</f>
        <v>1</v>
      </c>
      <c r="BU43" s="9">
        <f>IF(AND(BO43="Over", BQ43&gt;0.5), 1, IF(AND(BO43="Under", BQ43&lt;=0.5), 1, 0))</f>
        <v>1</v>
      </c>
      <c r="BV43" s="9">
        <f>SUM(BR43:BU43)</f>
        <v>5</v>
      </c>
      <c r="BX43" s="8">
        <v>0.1214336193060524</v>
      </c>
      <c r="BY43" s="8">
        <v>0.41469924040238099</v>
      </c>
      <c r="BZ43" s="8">
        <v>2.5223407934278502E-2</v>
      </c>
      <c r="CA43" s="8" t="s">
        <v>58</v>
      </c>
      <c r="CB43" s="8">
        <v>0.5</v>
      </c>
      <c r="CC43" s="8">
        <v>310</v>
      </c>
      <c r="CD43" s="8" t="s">
        <v>58</v>
      </c>
      <c r="CE43" s="9">
        <f>CB43</f>
        <v>0.5</v>
      </c>
      <c r="CF43" s="9">
        <f>BX43-CE43</f>
        <v>-0.3785663806939476</v>
      </c>
      <c r="CG43" s="9" t="str">
        <f>IF(CF43 &lt; 0, "Under", "Over")</f>
        <v>Under</v>
      </c>
      <c r="CH43" s="8">
        <v>0.4</v>
      </c>
      <c r="CI43" s="8">
        <v>0.3</v>
      </c>
      <c r="CJ43" s="9">
        <f>IF(
    AND(CG43="Over", COUNTIF(BX43:BZ43, "&gt;"&amp;CE43) = 3),
    3,
    IF(
        AND(CG43="Under", COUNTIF(BX43:BZ43, "&lt;"&amp;CE43) = 3),
        3,
        IF(
            AND(CG43="Over", COUNTIF(BX43:BZ43, "&gt;"&amp;CE43) = 2),
            2,
            IF(
                AND(CG43="Under", COUNTIF(BX43:BZ43, "&lt;"&amp;CE43) = 2),
                2,
                IF(
                    AND(CG43="Over", OR(BX43&gt;CE43, BY43&gt;CE43, BZ43&gt;CE43)),
                    1,
                    IF(
                        AND(CG43="Under", OR(BX43&lt;CE43, BY43&lt;CE43, BZ43&lt;CE43)),
                        1,
                        0
                    )
                )
            )
        )
    )
)</f>
        <v>3</v>
      </c>
      <c r="CK43" s="9">
        <f>IF(OR(CF43&gt;0.25),5,
IF(OR(AND(CF43&lt;=0.25,CF43&gt;0.15)),4,
IF(OR(AND(CF43&lt;=0.15,CF43&gt;0.1)),3,
IF(OR(AND(CF43&lt;=0.1,CF43&gt;0.05)),2,
IF(OR(CF43&lt;=0.05),1,"")
)
)
))</f>
        <v>1</v>
      </c>
      <c r="CL43" s="9">
        <f>IF(AND(CG43="Over", CH43&gt;CE43), 1, IF(AND(CG43="Under", CH43&lt;=CE43), 1, 0))</f>
        <v>1</v>
      </c>
      <c r="CM43" s="9">
        <f>IF(AND(CG43="Over", CI43&gt;0.5), 1, IF(AND(CG43="Under", CI43&lt;=0.5), 1, 0))</f>
        <v>1</v>
      </c>
      <c r="CN43" s="9">
        <f>SUM(CJ43:CM43)</f>
        <v>6</v>
      </c>
      <c r="CP43" s="8">
        <v>0.81043288936843383</v>
      </c>
      <c r="CQ43" s="8">
        <v>1.43153526970954</v>
      </c>
      <c r="CR43" s="8">
        <v>0.41906901281251102</v>
      </c>
      <c r="CS43" s="8">
        <v>1.5</v>
      </c>
      <c r="CT43" s="8" t="s">
        <v>58</v>
      </c>
      <c r="CU43" s="8">
        <v>1.5</v>
      </c>
      <c r="CV43" s="8">
        <v>1.5</v>
      </c>
      <c r="CW43" s="9">
        <f>IF(CP43&gt;MIN(CS43:CV43),MIN(CS43:CV43),MAX(CS43:CV43))</f>
        <v>1.5</v>
      </c>
      <c r="CX43" s="9">
        <f>CQ43-CW43</f>
        <v>-6.8464730290459963E-2</v>
      </c>
      <c r="CY43" s="9" t="str">
        <f>IF(CX43 &lt; 0, "Under", "Over")</f>
        <v>Under</v>
      </c>
      <c r="CZ43" s="8">
        <v>0.4</v>
      </c>
      <c r="DA43" s="8">
        <v>0.1</v>
      </c>
      <c r="DB43" s="9">
        <f>IF(
    AND(CY43="Over", COUNTIF(CP43:CR43, "&gt;"&amp;CW43) = 3),
    3,
    IF(
        AND(CY43="Under", COUNTIF(CP43:CR43, "&lt;"&amp;CW43) = 3),
        3,
        IF(
            AND(CY43="Over", COUNTIF(CP43:CR43, "&gt;"&amp;CW43) = 2),
            2,
            IF(
                AND(CY43="Under", COUNTIF(CP43:CR43, "&lt;"&amp;CW43) = 2),
                2,
                IF(
                    AND(CY43="Over", OR(CP43&gt;CW43, CQ43&gt;CW43, CR43&gt;CW43)),
                    1,
                    IF(
                        AND(CY43="Under", OR(CP43&lt;CW43, CQ43&lt;CW43, CR43&lt;CW43)),
                        1,
                        0
                    )
                )
            )
        )
    )
)</f>
        <v>3</v>
      </c>
      <c r="DC43" s="9">
        <f>IF(OR(CX43&gt;2,CX43&lt;-2),5,
IF(OR(AND(CX43&lt;=2,CX43&gt;1.5),AND(CX43&gt;=-2,CX43&lt;-1.5)),4,
IF(OR(AND(CX43&lt;=1.5,CX43&gt;1),AND(CX43&gt;=-1.5,CX43&lt;-1)),3,
IF(OR(AND(CX43&lt;=1,CX43&gt;0.5),AND(CX43&gt;=1,CX43&lt;-0.5)),2,
IF(OR(CX43&lt;=0.5,CX43&gt;=-0.5),1,"")
)
)
))</f>
        <v>1</v>
      </c>
      <c r="DD43" s="9">
        <f>IF(AND(CY43="Over", CZ43&gt;CW43), 1, IF(AND(CY43="Under", CZ43&lt;=CW43), 1, 0))</f>
        <v>1</v>
      </c>
      <c r="DE43" s="9">
        <f>IF(AND(CY43="Over", DA43&gt;0.5), 1, IF(AND(CY43="Under", DA43&lt;=0.5), 1, 0))</f>
        <v>1</v>
      </c>
      <c r="DF43" s="9">
        <f>SUM(DB43:DE43)</f>
        <v>6</v>
      </c>
    </row>
    <row r="44" spans="1:111" x14ac:dyDescent="0.3">
      <c r="A44" s="8" t="s">
        <v>181</v>
      </c>
      <c r="B44" s="8" t="s">
        <v>99</v>
      </c>
      <c r="C44" s="8" t="s">
        <v>211</v>
      </c>
      <c r="D44" s="1">
        <v>0.1789428796666076</v>
      </c>
      <c r="E44" s="1">
        <v>0.38169164882226903</v>
      </c>
      <c r="F44" s="1">
        <v>9.0395670794055999E-2</v>
      </c>
      <c r="G44" s="1">
        <v>0.5</v>
      </c>
      <c r="H44" s="1" t="s">
        <v>58</v>
      </c>
      <c r="I44" s="1">
        <v>0.5</v>
      </c>
      <c r="J44" s="1" t="s">
        <v>58</v>
      </c>
      <c r="K44" s="2">
        <f>IF(D44&gt;MIN(G44:J44),MIN(G44:J44),MAX(G44:J44))</f>
        <v>0.5</v>
      </c>
      <c r="L44" s="2">
        <f>D44-K44</f>
        <v>-0.3210571203333924</v>
      </c>
      <c r="M44" s="2" t="str">
        <f>IF(L44 &lt; 0, "Under", "Over")</f>
        <v>Under</v>
      </c>
      <c r="N44" s="1">
        <v>0</v>
      </c>
      <c r="O44" s="1">
        <v>0</v>
      </c>
      <c r="P44" s="2">
        <f>IF(
    AND(M44="Over", COUNTIF(D44:F44, "&gt;"&amp;K44) = 3),
    3,
    IF(
        AND(M44="Under", COUNTIF(D44:F44, "&lt;"&amp;K44) = 3),
        3,
        IF(
            AND(M44="Over", COUNTIF(D44:F44, "&gt;"&amp;K44) = 2),
            2,
            IF(
                AND(M44="Under", COUNTIF(D44:F44, "&lt;"&amp;K44) = 2),
                2,
                IF(
                    AND(M44="Over", OR(D44&gt;K44, E44&gt;K44, F44&gt;K44)),
                    1,
                    IF(
                        AND(M44="Under", OR(D44&lt;K44, E44&lt;K44, F44&lt;K44)),
                        1,
                        0
                    )
                )
            )
        )
    )
)</f>
        <v>3</v>
      </c>
      <c r="Q44" s="2">
        <f>IF(OR(L44 &gt; 0.5, L44 &lt; -0.5), 5,
    IF(OR(AND(L44 &lt;= 0.5, L44 &gt; 0.25), AND(L44 &gt;= -0.5, L44 &lt; -0.25)), 4,
        IF(OR(AND(L44 &lt;= 0.25, L44 &gt; 0.15), AND(L44 &gt;= -0.25, L44 &lt; -0.15)), 3,
            IF(OR(AND(L44 &lt;= 0.15, L44 &gt; 0.05), AND(L44 &gt;= -0.15, L44 &lt; -0.05)), 2,
                IF(OR(L44 &lt;= 0.05, L44 &gt;= -0.05), 1, "")
            )
        )
    )
)</f>
        <v>4</v>
      </c>
      <c r="R44" s="2">
        <f>IF(AND(M44="Over", N44&gt;K44), 1, IF(AND(M44="Under", N44&lt;=K44), 1, 0))</f>
        <v>1</v>
      </c>
      <c r="S44" s="2">
        <f>IF(AND(M44="Over", O44&gt;0.5), 1, IF(AND(M44="Under", O44&lt;=0.5), 1, 0))</f>
        <v>1</v>
      </c>
      <c r="T44" s="2">
        <f>SUM(P44:S44)</f>
        <v>9</v>
      </c>
      <c r="V44" s="8">
        <v>0.14813522918369701</v>
      </c>
      <c r="W44" s="8">
        <v>0.328975148558108</v>
      </c>
      <c r="X44" s="8">
        <v>-8.2875068232886296E-4</v>
      </c>
      <c r="Y44" s="8">
        <v>0.5</v>
      </c>
      <c r="Z44" s="8">
        <v>-220</v>
      </c>
      <c r="AA44" s="8">
        <v>260</v>
      </c>
      <c r="AB44" s="8">
        <v>0.1</v>
      </c>
      <c r="AC44" s="9">
        <f>Y44</f>
        <v>0.5</v>
      </c>
      <c r="AD44" s="9">
        <f>V44-AC44</f>
        <v>-0.35186477081630296</v>
      </c>
      <c r="AE44" s="9" t="str">
        <f>IF(AD44 &lt; 0, "Under", "Over")</f>
        <v>Under</v>
      </c>
      <c r="AF44" s="8">
        <v>0.3</v>
      </c>
      <c r="AG44" s="8">
        <v>0.2</v>
      </c>
      <c r="AH44" s="9">
        <f>IF(
    AND(AE44="Over", COUNTIF(V44:X44, "&gt;"&amp;AC44) = 3),
    3,
    IF(
        AND(AE44="Under", COUNTIF(V44:X44, "&lt;"&amp;AC44) = 3),
        3,
        IF(
            AND(AE44="Over", COUNTIF(V44:X44, "&gt;"&amp;AC44) = 2),
            2,
            IF(
                AND(AE44="Under", COUNTIF(V44:X44, "&lt;"&amp;AC44) = 2),
                2,
                IF(
                    AND(AE44="Over", OR(V44&gt;AC44, W44&gt;AC44, X44&gt;AC44)),
                    1,
                    IF(
                        AND(AE44="Under", OR(V44&lt;AC44, W44&lt;AC44, X44&lt;AC44)),
                        1,
                        0
                    )
                )
            )
        )
    )
)</f>
        <v>3</v>
      </c>
      <c r="AI44" s="9">
        <f>IF(OR(AD44&gt;0.75,AD44&lt;-0.75),5,
IF(OR(AND(AD44&lt;=0.75,AD44&gt;0.5),AND(AD44&gt;=-0.75,AD44&lt;-0.5)),4,
IF(OR(AND(AD44&lt;=0.5,AD44&gt;0.25),AND(AD44&gt;=-0.5,AD44&lt;-0.25)),3,
IF(OR(AND(AD44&lt;=0.25,AD44&gt;0.1),AND(AD44&gt;=-0.25,AD44&lt;-0.1)),2,
IF(OR(AD44&lt;=0.1,AD44&gt;=-0.1),1,"")
)
)
))</f>
        <v>3</v>
      </c>
      <c r="AJ44" s="9">
        <f>IF(AND(AE44="Over", AF44&gt;AC44), 1, IF(AND(AE44="Under", AF44&lt;=AC44), 1, 0))</f>
        <v>1</v>
      </c>
      <c r="AK44" s="9">
        <f>IF(AND(AE44="Over", AG44&gt;0.5), 1, IF(AND(AE44="Under", AG44&lt;=0.5), 1, 0))</f>
        <v>1</v>
      </c>
      <c r="AL44" s="9">
        <f>SUM(AH44:AK44)</f>
        <v>8</v>
      </c>
      <c r="AN44" s="8">
        <v>2.459746274683133E-2</v>
      </c>
      <c r="AO44" s="8">
        <v>0.183152520740268</v>
      </c>
      <c r="AP44" s="8">
        <v>-1.97115741904434E-2</v>
      </c>
      <c r="AQ44" s="8" t="s">
        <v>58</v>
      </c>
      <c r="AR44" s="8">
        <v>0.5</v>
      </c>
      <c r="AS44" s="8">
        <v>1000</v>
      </c>
      <c r="AT44" s="8" t="s">
        <v>58</v>
      </c>
      <c r="AU44" s="9">
        <f>AR44</f>
        <v>0.5</v>
      </c>
      <c r="AV44" s="9">
        <f>AN44-AU44</f>
        <v>-0.47540253725316867</v>
      </c>
      <c r="AW44" s="9" t="str">
        <f>IF(AV44 &lt; 0, "Under", "Over")</f>
        <v>Under</v>
      </c>
      <c r="AX44" s="8">
        <v>0</v>
      </c>
      <c r="AY44" s="8">
        <v>0</v>
      </c>
      <c r="AZ44" s="9">
        <f>IF(
    AND(AW44="Over", COUNTIF(AN44:AP44, "&gt;"&amp;AU44) = 3),
    3,
    IF(
        AND(AW44="Under", COUNTIF(AN44:AP44, "&lt;"&amp;AU44) = 3),
        3,
        IF(
            AND(AW44="Over", COUNTIF(AN44:AP44, "&gt;"&amp;AU44) = 2),
            2,
            IF(
                AND(AW44="Under", COUNTIF(AN44:AP44, "&lt;"&amp;AU44) = 2),
                2,
                IF(
                    AND(AW44="Over", OR(AN44&gt;AU44, AO44&gt;AU44, AP44&gt;AU44)),
                    1,
                    IF(
                        AND(AW44="Under", OR(AN44&lt;AU44, AO44&lt;AU44, AP44&lt;AU44)),
                        1,
                        0
                    )
                )
            )
        )
    )
)</f>
        <v>3</v>
      </c>
      <c r="BA44" s="9">
        <f>IF(OR(AV44&gt;0.1),5,
IF(OR(AND(AV44&lt;=0.1,AV44&gt;0.08)),4,
IF(OR(AND(AV44&lt;=0.08,AV44&gt;0.06)),3,
IF(OR(AND(AV44&lt;=0.06,AV44&gt;0.03)),2,
IF(OR(AV44&lt;=0.03),1,"")
)
)
))</f>
        <v>1</v>
      </c>
      <c r="BB44" s="9">
        <f>IF(AND(AW44="Over", AX44&gt;AU44), 1, IF(AND(AW44="Under", AX44&lt;=AU44), 0, 0))</f>
        <v>0</v>
      </c>
      <c r="BC44" s="9">
        <f>IF(AND(AW44="Over", AY44&gt;=0.5), 1, IF(AND(AW44="Under", AY44&lt;0.5), 0, 0))</f>
        <v>0</v>
      </c>
      <c r="BD44" s="9">
        <f>SUM(AZ44:BC44)</f>
        <v>4</v>
      </c>
      <c r="BF44" s="8">
        <v>7.3877028387201407E-2</v>
      </c>
      <c r="BG44" s="8">
        <v>0.31298701298701298</v>
      </c>
      <c r="BH44" s="8">
        <v>9.5298104656367406E-3</v>
      </c>
      <c r="BI44" s="8" t="s">
        <v>58</v>
      </c>
      <c r="BJ44" s="8">
        <v>0.5</v>
      </c>
      <c r="BK44" s="8">
        <v>165</v>
      </c>
      <c r="BL44" s="8" t="s">
        <v>58</v>
      </c>
      <c r="BM44" s="9">
        <f>BJ44</f>
        <v>0.5</v>
      </c>
      <c r="BN44" s="9">
        <f>BF44-BM44</f>
        <v>-0.42612297161279861</v>
      </c>
      <c r="BO44" s="9" t="str">
        <f>IF(BN44 &lt; 0, "Under", "Over")</f>
        <v>Under</v>
      </c>
      <c r="BP44" s="8">
        <v>0.1</v>
      </c>
      <c r="BQ44" s="8">
        <v>0.1</v>
      </c>
      <c r="BR44" s="9">
        <f>IF(
    AND(BO44="Over", COUNTIF(BF44:BH44, "&gt;"&amp;BM44) = 3),
    3,
    IF(
        AND(BO44="Under", COUNTIF(BF44:BH44, "&lt;"&amp;BM44) = 3),
        3,
        IF(
            AND(BO44="Over", COUNTIF(BF44:BH44, "&gt;"&amp;BM44) = 2),
            2,
            IF(
                AND(BO44="Under", COUNTIF(BF44:BH44, "&lt;"&amp;BM44) = 2),
                2,
                IF(
                    AND(BO44="Over", OR(BF44&gt;BM44, BG44&gt;BM44, BH44&gt;BM44)),
                    1,
                    IF(
                        AND(BO44="Under", OR(BF44&lt;BM44, BG44&lt;BM44, BH44&lt;BM44)),
                        1,
                        0
                    )
                )
            )
        )
    )
)</f>
        <v>3</v>
      </c>
      <c r="BS44" s="9">
        <f>IF(OR(BN44&gt;0.5),5,
IF(OR(AND(BN44&lt;=0.5,BN44&gt;0.25)),4,
IF(OR(AND(BN44&lt;=0.25,BN44&gt;0.15)),3,
IF(OR(AND(BN44&lt;=0.15,BN44&gt;0.075)),2,
IF(OR(BN44&lt;=0.075),1,"")
)
)
))</f>
        <v>1</v>
      </c>
      <c r="BT44" s="9">
        <f>IF(AND(BO44="Over", BP44&gt;BM44), 1, IF(AND(BO44="Under", BP44&lt;=BM44), 1, 0))</f>
        <v>1</v>
      </c>
      <c r="BU44" s="9">
        <f>IF(AND(BO44="Over", BQ44&gt;0.5), 1, IF(AND(BO44="Under", BQ44&lt;=0.5), 1, 0))</f>
        <v>1</v>
      </c>
      <c r="BV44" s="9">
        <f>SUM(BR44:BU44)</f>
        <v>6</v>
      </c>
      <c r="BX44" s="8">
        <v>0.1254023508309271</v>
      </c>
      <c r="BY44" s="8">
        <v>0.41469924040238099</v>
      </c>
      <c r="BZ44" s="8">
        <v>4.8252238245862597E-2</v>
      </c>
      <c r="CA44" s="8" t="s">
        <v>58</v>
      </c>
      <c r="CB44" s="8">
        <v>0.5</v>
      </c>
      <c r="CC44" s="8">
        <v>188</v>
      </c>
      <c r="CD44" s="8" t="s">
        <v>58</v>
      </c>
      <c r="CE44" s="9">
        <f>CB44</f>
        <v>0.5</v>
      </c>
      <c r="CF44" s="9">
        <f>BX44-CE44</f>
        <v>-0.3745976491690729</v>
      </c>
      <c r="CG44" s="9" t="str">
        <f>IF(CF44 &lt; 0, "Under", "Over")</f>
        <v>Under</v>
      </c>
      <c r="CH44" s="8">
        <v>0.5</v>
      </c>
      <c r="CI44" s="8">
        <v>0.5</v>
      </c>
      <c r="CJ44" s="9">
        <f>IF(
    AND(CG44="Over", COUNTIF(BX44:BZ44, "&gt;"&amp;CE44) = 3),
    3,
    IF(
        AND(CG44="Under", COUNTIF(BX44:BZ44, "&lt;"&amp;CE44) = 3),
        3,
        IF(
            AND(CG44="Over", COUNTIF(BX44:BZ44, "&gt;"&amp;CE44) = 2),
            2,
            IF(
                AND(CG44="Under", COUNTIF(BX44:BZ44, "&lt;"&amp;CE44) = 2),
                2,
                IF(
                    AND(CG44="Over", OR(BX44&gt;CE44, BY44&gt;CE44, BZ44&gt;CE44)),
                    1,
                    IF(
                        AND(CG44="Under", OR(BX44&lt;CE44, BY44&lt;CE44, BZ44&lt;CE44)),
                        1,
                        0
                    )
                )
            )
        )
    )
)</f>
        <v>3</v>
      </c>
      <c r="CK44" s="9">
        <f>IF(OR(CF44&gt;0.25),5,
IF(OR(AND(CF44&lt;=0.25,CF44&gt;0.15)),4,
IF(OR(AND(CF44&lt;=0.15,CF44&gt;0.1)),3,
IF(OR(AND(CF44&lt;=0.1,CF44&gt;0.05)),2,
IF(OR(CF44&lt;=0.05),1,"")
)
)
))</f>
        <v>1</v>
      </c>
      <c r="CL44" s="9">
        <f>IF(AND(CG44="Over", CH44&gt;CE44), 1, IF(AND(CG44="Under", CH44&lt;=CE44), 1, 0))</f>
        <v>1</v>
      </c>
      <c r="CM44" s="9">
        <f>IF(AND(CG44="Over", CI44&gt;0.5), 1, IF(AND(CG44="Under", CI44&lt;=0.5), 1, 0))</f>
        <v>1</v>
      </c>
      <c r="CN44" s="9">
        <f>SUM(CJ44:CM44)</f>
        <v>6</v>
      </c>
      <c r="CP44" s="8">
        <v>0.1026707913474174</v>
      </c>
      <c r="CQ44" s="8">
        <v>0.22105622519257101</v>
      </c>
      <c r="CR44" s="8">
        <v>-7.1734536001764604E-3</v>
      </c>
      <c r="CS44" s="8">
        <v>1.5</v>
      </c>
      <c r="CT44" s="8" t="s">
        <v>58</v>
      </c>
      <c r="CU44" s="8">
        <v>1.5</v>
      </c>
      <c r="CV44" s="8" t="s">
        <v>58</v>
      </c>
      <c r="CW44" s="9">
        <f>IF(CP44&gt;MIN(CS44:CV44),MIN(CS44:CV44),MAX(CS44:CV44))</f>
        <v>1.5</v>
      </c>
      <c r="CX44" s="9">
        <f>CQ44-CW44</f>
        <v>-1.278943774807429</v>
      </c>
      <c r="CY44" s="9" t="str">
        <f>IF(CX44 &lt; 0, "Under", "Over")</f>
        <v>Under</v>
      </c>
      <c r="CZ44" s="8">
        <v>0.3</v>
      </c>
      <c r="DA44" s="8">
        <v>0.1</v>
      </c>
      <c r="DB44" s="9">
        <f>IF(
    AND(CY44="Over", COUNTIF(CP44:CR44, "&gt;"&amp;CW44) = 3),
    3,
    IF(
        AND(CY44="Under", COUNTIF(CP44:CR44, "&lt;"&amp;CW44) = 3),
        3,
        IF(
            AND(CY44="Over", COUNTIF(CP44:CR44, "&gt;"&amp;CW44) = 2),
            2,
            IF(
                AND(CY44="Under", COUNTIF(CP44:CR44, "&lt;"&amp;CW44) = 2),
                2,
                IF(
                    AND(CY44="Over", OR(CP44&gt;CW44, CQ44&gt;CW44, CR44&gt;CW44)),
                    1,
                    IF(
                        AND(CY44="Under", OR(CP44&lt;CW44, CQ44&lt;CW44, CR44&lt;CW44)),
                        1,
                        0
                    )
                )
            )
        )
    )
)</f>
        <v>3</v>
      </c>
      <c r="DC44" s="9">
        <f>IF(OR(CX44&gt;2,CX44&lt;-2),5,
IF(OR(AND(CX44&lt;=2,CX44&gt;1.5),AND(CX44&gt;=-2,CX44&lt;-1.5)),4,
IF(OR(AND(CX44&lt;=1.5,CX44&gt;1),AND(CX44&gt;=-1.5,CX44&lt;-1)),3,
IF(OR(AND(CX44&lt;=1,CX44&gt;0.5),AND(CX44&gt;=1,CX44&lt;-0.5)),2,
IF(OR(CX44&lt;=0.5,CX44&gt;=-0.5),1,"")
)
)
))</f>
        <v>3</v>
      </c>
      <c r="DD44" s="9">
        <f>IF(AND(CY44="Over", CZ44&gt;CW44), 1, IF(AND(CY44="Under", CZ44&lt;=CW44), 1, 0))</f>
        <v>1</v>
      </c>
      <c r="DE44" s="9">
        <f>IF(AND(CY44="Over", DA44&gt;0.5), 1, IF(AND(CY44="Under", DA44&lt;=0.5), 1, 0))</f>
        <v>1</v>
      </c>
      <c r="DF44" s="9">
        <f>SUM(DB44:DE44)</f>
        <v>8</v>
      </c>
    </row>
    <row r="45" spans="1:111" x14ac:dyDescent="0.3">
      <c r="A45" s="8" t="s">
        <v>103</v>
      </c>
      <c r="B45" s="8" t="s">
        <v>99</v>
      </c>
      <c r="C45" s="8" t="s">
        <v>211</v>
      </c>
      <c r="D45" s="8">
        <v>0.59277852312500734</v>
      </c>
      <c r="E45" s="8">
        <v>0.76350198976691297</v>
      </c>
      <c r="F45" s="8">
        <v>0.42750858122375002</v>
      </c>
      <c r="G45" s="8">
        <v>0.5</v>
      </c>
      <c r="H45" s="8" t="s">
        <v>58</v>
      </c>
      <c r="I45" s="8">
        <v>0.5</v>
      </c>
      <c r="J45" s="8" t="s">
        <v>58</v>
      </c>
      <c r="K45" s="9">
        <f>IF(D45&gt;MIN(G45:J45),MIN(G45:J45),MAX(G45:J45))</f>
        <v>0.5</v>
      </c>
      <c r="L45" s="9">
        <f>D45-K45</f>
        <v>9.2778523125007339E-2</v>
      </c>
      <c r="M45" s="9" t="str">
        <f>IF(L45 &lt; 0, "Under", "Over")</f>
        <v>Over</v>
      </c>
      <c r="N45" s="8">
        <v>0.5</v>
      </c>
      <c r="O45" s="8">
        <v>0.5</v>
      </c>
      <c r="P45" s="9">
        <f>IF(
    AND(M45="Over", COUNTIF(D45:F45, "&gt;"&amp;K45) = 3),
    3,
    IF(
        AND(M45="Under", COUNTIF(D45:F45, "&lt;"&amp;K45) = 3),
        3,
        IF(
            AND(M45="Over", COUNTIF(D45:F45, "&gt;"&amp;K45) = 2),
            2,
            IF(
                AND(M45="Under", COUNTIF(D45:F45, "&lt;"&amp;K45) = 2),
                2,
                IF(
                    AND(M45="Over", OR(D45&gt;K45, E45&gt;K45, F45&gt;K45)),
                    1,
                    IF(
                        AND(M45="Under", OR(D45&lt;K45, E45&lt;K45, F45&lt;K45)),
                        1,
                        0
                    )
                )
            )
        )
    )
)</f>
        <v>2</v>
      </c>
      <c r="Q45" s="9">
        <f>IF(OR(L45 &gt; 0.5, L45 &lt; -0.5), 5,
    IF(OR(AND(L45 &lt;= 0.5, L45 &gt; 0.25), AND(L45 &gt;= -0.5, L45 &lt; -0.25)), 4,
        IF(OR(AND(L45 &lt;= 0.25, L45 &gt; 0.15), AND(L45 &gt;= -0.25, L45 &lt; -0.15)), 3,
            IF(OR(AND(L45 &lt;= 0.15, L45 &gt; 0.05), AND(L45 &gt;= -0.15, L45 &lt; -0.05)), 2,
                IF(OR(L45 &lt;= 0.05, L45 &gt;= -0.05), 1, "")
            )
        )
    )
)</f>
        <v>2</v>
      </c>
      <c r="R45" s="9">
        <f>IF(AND(M45="Over", N45&gt;K45), 1, IF(AND(M45="Under", N45&lt;=K45), 1, 0))</f>
        <v>0</v>
      </c>
      <c r="S45" s="9">
        <f>IF(AND(M45="Over", O45&gt;0.5), 1, IF(AND(M45="Under", O45&lt;=0.5), 1, 0))</f>
        <v>0</v>
      </c>
      <c r="T45" s="9">
        <f>SUM(P45:S45)</f>
        <v>4</v>
      </c>
      <c r="V45" s="1">
        <v>1.0896334335089199</v>
      </c>
      <c r="W45" s="1">
        <v>1.2021125044479899</v>
      </c>
      <c r="X45" s="1">
        <v>1.0000094653637299</v>
      </c>
      <c r="Y45" s="1">
        <v>0.5</v>
      </c>
      <c r="Z45" s="1">
        <v>-280</v>
      </c>
      <c r="AA45" s="1">
        <v>190</v>
      </c>
      <c r="AB45" s="1">
        <v>0.5</v>
      </c>
      <c r="AC45" s="2">
        <f>Y45</f>
        <v>0.5</v>
      </c>
      <c r="AD45" s="2">
        <f>V45-AC45</f>
        <v>0.58963343350891995</v>
      </c>
      <c r="AE45" s="2" t="str">
        <f>IF(AD45 &lt; 0, "Under", "Over")</f>
        <v>Over</v>
      </c>
      <c r="AF45" s="1">
        <v>1.2</v>
      </c>
      <c r="AG45" s="1">
        <v>0.6</v>
      </c>
      <c r="AH45" s="2">
        <f>IF(
    AND(AE45="Over", COUNTIF(V45:X45, "&gt;"&amp;AC45) = 3),
    3,
    IF(
        AND(AE45="Under", COUNTIF(V45:X45, "&lt;"&amp;AC45) = 3),
        3,
        IF(
            AND(AE45="Over", COUNTIF(V45:X45, "&gt;"&amp;AC45) = 2),
            2,
            IF(
                AND(AE45="Under", COUNTIF(V45:X45, "&lt;"&amp;AC45) = 2),
                2,
                IF(
                    AND(AE45="Over", OR(V45&gt;AC45, W45&gt;AC45, X45&gt;AC45)),
                    1,
                    IF(
                        AND(AE45="Under", OR(V45&lt;AC45, W45&lt;AC45, X45&lt;AC45)),
                        1,
                        0
                    )
                )
            )
        )
    )
)</f>
        <v>3</v>
      </c>
      <c r="AI45" s="2">
        <f>IF(OR(AD45&gt;0.75,AD45&lt;-0.75),5,
IF(OR(AND(AD45&lt;=0.75,AD45&gt;0.5),AND(AD45&gt;=-0.75,AD45&lt;-0.5)),4,
IF(OR(AND(AD45&lt;=0.5,AD45&gt;0.25),AND(AD45&gt;=-0.5,AD45&lt;-0.25)),3,
IF(OR(AND(AD45&lt;=0.25,AD45&gt;0.1),AND(AD45&gt;=-0.25,AD45&lt;-0.1)),2,
IF(OR(AD45&lt;=0.1,AD45&gt;=-0.1),1,"")
)
)
))</f>
        <v>4</v>
      </c>
      <c r="AJ45" s="2">
        <f>IF(AND(AE45="Over", AF45&gt;AC45), 1, IF(AND(AE45="Under", AF45&lt;=AC45), 1, 0))</f>
        <v>1</v>
      </c>
      <c r="AK45" s="2">
        <f>IF(AND(AE45="Over", AG45&gt;0.5), 1, IF(AND(AE45="Under", AG45&lt;=0.5), 1, 0))</f>
        <v>1</v>
      </c>
      <c r="AL45" s="2">
        <f>SUM(AH45:AK45)</f>
        <v>9</v>
      </c>
      <c r="AN45" s="8">
        <v>0.1041014665550104</v>
      </c>
      <c r="AO45" s="8">
        <v>0.21503218200836</v>
      </c>
      <c r="AP45" s="8">
        <v>0</v>
      </c>
      <c r="AQ45" s="8" t="s">
        <v>58</v>
      </c>
      <c r="AR45" s="8">
        <v>0.5</v>
      </c>
      <c r="AS45" s="8">
        <v>520</v>
      </c>
      <c r="AT45" s="8" t="s">
        <v>58</v>
      </c>
      <c r="AU45" s="9">
        <f>AR45</f>
        <v>0.5</v>
      </c>
      <c r="AV45" s="9">
        <f>AN45-AU45</f>
        <v>-0.3958985334449896</v>
      </c>
      <c r="AW45" s="9" t="str">
        <f>IF(AV45 &lt; 0, "Under", "Over")</f>
        <v>Under</v>
      </c>
      <c r="AX45" s="8">
        <v>0.2</v>
      </c>
      <c r="AY45" s="8">
        <v>0.2</v>
      </c>
      <c r="AZ45" s="9">
        <f>IF(
    AND(AW45="Over", COUNTIF(AN45:AP45, "&gt;"&amp;AU45) = 3),
    3,
    IF(
        AND(AW45="Under", COUNTIF(AN45:AP45, "&lt;"&amp;AU45) = 3),
        3,
        IF(
            AND(AW45="Over", COUNTIF(AN45:AP45, "&gt;"&amp;AU45) = 2),
            2,
            IF(
                AND(AW45="Under", COUNTIF(AN45:AP45, "&lt;"&amp;AU45) = 2),
                2,
                IF(
                    AND(AW45="Over", OR(AN45&gt;AU45, AO45&gt;AU45, AP45&gt;AU45)),
                    1,
                    IF(
                        AND(AW45="Under", OR(AN45&lt;AU45, AO45&lt;AU45, AP45&lt;AU45)),
                        1,
                        0
                    )
                )
            )
        )
    )
)</f>
        <v>3</v>
      </c>
      <c r="BA45" s="9">
        <f>IF(OR(AV45&gt;0.1),5,
IF(OR(AND(AV45&lt;=0.1,AV45&gt;0.08)),4,
IF(OR(AND(AV45&lt;=0.08,AV45&gt;0.06)),3,
IF(OR(AND(AV45&lt;=0.06,AV45&gt;0.03)),2,
IF(OR(AV45&lt;=0.03),1,"")
)
)
))</f>
        <v>1</v>
      </c>
      <c r="BB45" s="9">
        <f>IF(AND(AW45="Over", AX45&gt;AU45), 1, IF(AND(AW45="Under", AX45&lt;=AU45), 0, 0))</f>
        <v>0</v>
      </c>
      <c r="BC45" s="9">
        <f>IF(AND(AW45="Over", AY45&gt;=0.5), 1, IF(AND(AW45="Under", AY45&lt;0.5), 0, 0))</f>
        <v>0</v>
      </c>
      <c r="BD45" s="9">
        <f>SUM(AZ45:BC45)</f>
        <v>4</v>
      </c>
      <c r="BF45" s="8">
        <v>0.56036101507480007</v>
      </c>
      <c r="BG45" s="8">
        <v>1.0224751897256199</v>
      </c>
      <c r="BH45" s="8">
        <v>0.34383698032329402</v>
      </c>
      <c r="BI45" s="8" t="s">
        <v>58</v>
      </c>
      <c r="BJ45" s="8">
        <v>0.5</v>
      </c>
      <c r="BK45" s="8">
        <v>125</v>
      </c>
      <c r="BL45" s="8" t="s">
        <v>58</v>
      </c>
      <c r="BM45" s="9">
        <f>BJ45</f>
        <v>0.5</v>
      </c>
      <c r="BN45" s="9">
        <f>BF45-BM45</f>
        <v>6.0361015074800073E-2</v>
      </c>
      <c r="BO45" s="9" t="str">
        <f>IF(BN45 &lt; 0, "Under", "Over")</f>
        <v>Over</v>
      </c>
      <c r="BP45" s="8">
        <v>0.4</v>
      </c>
      <c r="BQ45" s="8">
        <v>0.3</v>
      </c>
      <c r="BR45" s="9">
        <f>IF(
    AND(BO45="Over", COUNTIF(BF45:BH45, "&gt;"&amp;BM45) = 3),
    3,
    IF(
        AND(BO45="Under", COUNTIF(BF45:BH45, "&lt;"&amp;BM45) = 3),
        3,
        IF(
            AND(BO45="Over", COUNTIF(BF45:BH45, "&gt;"&amp;BM45) = 2),
            2,
            IF(
                AND(BO45="Under", COUNTIF(BF45:BH45, "&lt;"&amp;BM45) = 2),
                2,
                IF(
                    AND(BO45="Over", OR(BF45&gt;BM45, BG45&gt;BM45, BH45&gt;BM45)),
                    1,
                    IF(
                        AND(BO45="Under", OR(BF45&lt;BM45, BG45&lt;BM45, BH45&lt;BM45)),
                        1,
                        0
                    )
                )
            )
        )
    )
)</f>
        <v>2</v>
      </c>
      <c r="BS45" s="9">
        <f>IF(OR(BN45&gt;0.5),5,
IF(OR(AND(BN45&lt;=0.5,BN45&gt;0.25)),4,
IF(OR(AND(BN45&lt;=0.25,BN45&gt;0.15)),3,
IF(OR(AND(BN45&lt;=0.15,BN45&gt;0.075)),2,
IF(OR(BN45&lt;=0.075),1,"")
)
)
))</f>
        <v>1</v>
      </c>
      <c r="BT45" s="9">
        <f>IF(AND(BO45="Over", BP45&gt;BM45), 1, IF(AND(BO45="Under", BP45&lt;=BM45), 1, 0))</f>
        <v>0</v>
      </c>
      <c r="BU45" s="9">
        <f>IF(AND(BO45="Over", BQ45&gt;0.5), 1, IF(AND(BO45="Under", BQ45&lt;=0.5), 1, 0))</f>
        <v>0</v>
      </c>
      <c r="BV45" s="9">
        <f>SUM(BR45:BU45)</f>
        <v>3</v>
      </c>
      <c r="BX45" s="8">
        <v>0.26263463421445787</v>
      </c>
      <c r="BY45" s="8">
        <v>0.78601213040181905</v>
      </c>
      <c r="BZ45" s="8">
        <v>9.34157847186462E-2</v>
      </c>
      <c r="CA45" s="8" t="s">
        <v>58</v>
      </c>
      <c r="CB45" s="8">
        <v>0.5</v>
      </c>
      <c r="CC45" s="8">
        <v>680</v>
      </c>
      <c r="CD45" s="8" t="s">
        <v>58</v>
      </c>
      <c r="CE45" s="9">
        <f>CB45</f>
        <v>0.5</v>
      </c>
      <c r="CF45" s="9">
        <f>BX45-CE45</f>
        <v>-0.23736536578554213</v>
      </c>
      <c r="CG45" s="9" t="str">
        <f>IF(CF45 &lt; 0, "Under", "Over")</f>
        <v>Under</v>
      </c>
      <c r="CH45" s="8">
        <v>0.3</v>
      </c>
      <c r="CI45" s="8">
        <v>0.3</v>
      </c>
      <c r="CJ45" s="9">
        <f>IF(
    AND(CG45="Over", COUNTIF(BX45:BZ45, "&gt;"&amp;CE45) = 3),
    3,
    IF(
        AND(CG45="Under", COUNTIF(BX45:BZ45, "&lt;"&amp;CE45) = 3),
        3,
        IF(
            AND(CG45="Over", COUNTIF(BX45:BZ45, "&gt;"&amp;CE45) = 2),
            2,
            IF(
                AND(CG45="Under", COUNTIF(BX45:BZ45, "&lt;"&amp;CE45) = 2),
                2,
                IF(
                    AND(CG45="Over", OR(BX45&gt;CE45, BY45&gt;CE45, BZ45&gt;CE45)),
                    1,
                    IF(
                        AND(CG45="Under", OR(BX45&lt;CE45, BY45&lt;CE45, BZ45&lt;CE45)),
                        1,
                        0
                    )
                )
            )
        )
    )
)</f>
        <v>2</v>
      </c>
      <c r="CK45" s="9">
        <f>IF(OR(CF45&gt;0.25),5,
IF(OR(AND(CF45&lt;=0.25,CF45&gt;0.15)),4,
IF(OR(AND(CF45&lt;=0.15,CF45&gt;0.1)),3,
IF(OR(AND(CF45&lt;=0.1,CF45&gt;0.05)),2,
IF(OR(CF45&lt;=0.05),1,"")
)
)
))</f>
        <v>1</v>
      </c>
      <c r="CL45" s="9">
        <f>IF(AND(CG45="Over", CH45&gt;CE45), 1, IF(AND(CG45="Under", CH45&lt;=CE45), 1, 0))</f>
        <v>1</v>
      </c>
      <c r="CM45" s="9">
        <f>IF(AND(CG45="Over", CI45&gt;0.5), 1, IF(AND(CG45="Under", CI45&lt;=0.5), 1, 0))</f>
        <v>1</v>
      </c>
      <c r="CN45" s="9">
        <f>SUM(CJ45:CM45)</f>
        <v>5</v>
      </c>
      <c r="CP45" s="8">
        <v>1.9282555605123599</v>
      </c>
      <c r="CQ45" s="8">
        <v>1.9596735174054201</v>
      </c>
      <c r="CR45" s="8">
        <v>1.8807709066093901</v>
      </c>
      <c r="CS45" s="8">
        <v>1.5</v>
      </c>
      <c r="CT45" s="8" t="s">
        <v>58</v>
      </c>
      <c r="CU45" s="8">
        <v>1.5</v>
      </c>
      <c r="CV45" s="8">
        <v>1.5</v>
      </c>
      <c r="CW45" s="9">
        <f>IF(CP45&gt;MIN(CS45:CV45),MIN(CS45:CV45),MAX(CS45:CV45))</f>
        <v>1.5</v>
      </c>
      <c r="CX45" s="9">
        <f>CQ45-CW45</f>
        <v>0.45967351740542006</v>
      </c>
      <c r="CY45" s="9" t="str">
        <f>IF(CX45 &lt; 0, "Under", "Over")</f>
        <v>Over</v>
      </c>
      <c r="CZ45" s="8">
        <v>2.1</v>
      </c>
      <c r="DA45" s="8">
        <v>0.5</v>
      </c>
      <c r="DB45" s="9">
        <f>IF(
    AND(CY45="Over", COUNTIF(CP45:CR45, "&gt;"&amp;CW45) = 3),
    3,
    IF(
        AND(CY45="Under", COUNTIF(CP45:CR45, "&lt;"&amp;CW45) = 3),
        3,
        IF(
            AND(CY45="Over", COUNTIF(CP45:CR45, "&gt;"&amp;CW45) = 2),
            2,
            IF(
                AND(CY45="Under", COUNTIF(CP45:CR45, "&lt;"&amp;CW45) = 2),
                2,
                IF(
                    AND(CY45="Over", OR(CP45&gt;CW45, CQ45&gt;CW45, CR45&gt;CW45)),
                    1,
                    IF(
                        AND(CY45="Under", OR(CP45&lt;CW45, CQ45&lt;CW45, CR45&lt;CW45)),
                        1,
                        0
                    )
                )
            )
        )
    )
)</f>
        <v>3</v>
      </c>
      <c r="DC45" s="9">
        <f>IF(OR(CX45&gt;2,CX45&lt;-2),5,
IF(OR(AND(CX45&lt;=2,CX45&gt;1.5),AND(CX45&gt;=-2,CX45&lt;-1.5)),4,
IF(OR(AND(CX45&lt;=1.5,CX45&gt;1),AND(CX45&gt;=-1.5,CX45&lt;-1)),3,
IF(OR(AND(CX45&lt;=1,CX45&gt;0.5),AND(CX45&gt;=1,CX45&lt;-0.5)),2,
IF(OR(CX45&lt;=0.5,CX45&gt;=-0.5),1,"")
)
)
))</f>
        <v>1</v>
      </c>
      <c r="DD45" s="9">
        <f>IF(AND(CY45="Over", CZ45&gt;CW45), 1, IF(AND(CY45="Under", CZ45&lt;=CW45), 1, 0))</f>
        <v>1</v>
      </c>
      <c r="DE45" s="9">
        <f>IF(AND(CY45="Over", DA45&gt;0.5), 1, IF(AND(CY45="Under", DA45&lt;=0.5), 1, 0))</f>
        <v>0</v>
      </c>
      <c r="DF45" s="9">
        <f>SUM(DB45:DE45)</f>
        <v>5</v>
      </c>
    </row>
    <row r="46" spans="1:111" x14ac:dyDescent="0.3">
      <c r="A46" s="8" t="s">
        <v>291</v>
      </c>
      <c r="B46" s="8" t="s">
        <v>99</v>
      </c>
      <c r="C46" s="8" t="s">
        <v>211</v>
      </c>
      <c r="D46" s="1">
        <v>0.21379374983426469</v>
      </c>
      <c r="E46" s="1">
        <v>0.413080476537806</v>
      </c>
      <c r="F46" s="1">
        <v>0.13</v>
      </c>
      <c r="G46" s="1">
        <v>0.5</v>
      </c>
      <c r="H46" s="1" t="s">
        <v>58</v>
      </c>
      <c r="I46" s="1">
        <v>0.5</v>
      </c>
      <c r="J46" s="1" t="s">
        <v>58</v>
      </c>
      <c r="K46" s="2">
        <f>IF(D46&gt;MIN(G46:J46),MIN(G46:J46),MAX(G46:J46))</f>
        <v>0.5</v>
      </c>
      <c r="L46" s="2">
        <f>D46-K46</f>
        <v>-0.28620625016573531</v>
      </c>
      <c r="M46" s="2" t="str">
        <f>IF(L46 &lt; 0, "Under", "Over")</f>
        <v>Under</v>
      </c>
      <c r="N46" s="1">
        <v>0.2</v>
      </c>
      <c r="O46" s="1">
        <v>0.2</v>
      </c>
      <c r="P46" s="2">
        <f>IF(
    AND(M46="Over", COUNTIF(D46:F46, "&gt;"&amp;K46) = 3),
    3,
    IF(
        AND(M46="Under", COUNTIF(D46:F46, "&lt;"&amp;K46) = 3),
        3,
        IF(
            AND(M46="Over", COUNTIF(D46:F46, "&gt;"&amp;K46) = 2),
            2,
            IF(
                AND(M46="Under", COUNTIF(D46:F46, "&lt;"&amp;K46) = 2),
                2,
                IF(
                    AND(M46="Over", OR(D46&gt;K46, E46&gt;K46, F46&gt;K46)),
                    1,
                    IF(
                        AND(M46="Under", OR(D46&lt;K46, E46&lt;K46, F46&lt;K46)),
                        1,
                        0
                    )
                )
            )
        )
    )
)</f>
        <v>3</v>
      </c>
      <c r="Q46" s="2">
        <f>IF(OR(L46 &gt; 0.5, L46 &lt; -0.5), 5,
    IF(OR(AND(L46 &lt;= 0.5, L46 &gt; 0.25), AND(L46 &gt;= -0.5, L46 &lt; -0.25)), 4,
        IF(OR(AND(L46 &lt;= 0.25, L46 &gt; 0.15), AND(L46 &gt;= -0.25, L46 &lt; -0.15)), 3,
            IF(OR(AND(L46 &lt;= 0.15, L46 &gt; 0.05), AND(L46 &gt;= -0.15, L46 &lt; -0.05)), 2,
                IF(OR(L46 &lt;= 0.05, L46 &gt;= -0.05), 1, "")
            )
        )
    )
)</f>
        <v>4</v>
      </c>
      <c r="R46" s="2">
        <f>IF(AND(M46="Over", N46&gt;K46), 1, IF(AND(M46="Under", N46&lt;=K46), 1, 0))</f>
        <v>1</v>
      </c>
      <c r="S46" s="2">
        <f>IF(AND(M46="Over", O46&gt;0.5), 1, IF(AND(M46="Under", O46&lt;=0.5), 1, 0))</f>
        <v>1</v>
      </c>
      <c r="T46" s="2">
        <f>SUM(P46:S46)</f>
        <v>9</v>
      </c>
      <c r="U46" s="9"/>
      <c r="V46" s="8">
        <v>0.31052070381122082</v>
      </c>
      <c r="W46" s="8">
        <v>1</v>
      </c>
      <c r="X46" s="8">
        <v>-2.2542718703455101E-4</v>
      </c>
      <c r="Y46" s="8">
        <v>0.5</v>
      </c>
      <c r="Z46" s="8">
        <v>-180</v>
      </c>
      <c r="AA46" s="8">
        <v>320</v>
      </c>
      <c r="AB46" s="8">
        <v>0</v>
      </c>
      <c r="AC46" s="9">
        <f>Y46</f>
        <v>0.5</v>
      </c>
      <c r="AD46" s="9">
        <f>V46-AC46</f>
        <v>-0.18947929618877918</v>
      </c>
      <c r="AE46" s="9" t="str">
        <f>IF(AD46 &lt; 0, "Under", "Over")</f>
        <v>Under</v>
      </c>
      <c r="AF46" s="8">
        <v>0.2</v>
      </c>
      <c r="AG46" s="8">
        <v>0.2</v>
      </c>
      <c r="AH46" s="9">
        <f>IF(
    AND(AE46="Over", COUNTIF(V46:X46, "&gt;"&amp;AC46) = 3),
    3,
    IF(
        AND(AE46="Under", COUNTIF(V46:X46, "&lt;"&amp;AC46) = 3),
        3,
        IF(
            AND(AE46="Over", COUNTIF(V46:X46, "&gt;"&amp;AC46) = 2),
            2,
            IF(
                AND(AE46="Under", COUNTIF(V46:X46, "&lt;"&amp;AC46) = 2),
                2,
                IF(
                    AND(AE46="Over", OR(V46&gt;AC46, W46&gt;AC46, X46&gt;AC46)),
                    1,
                    IF(
                        AND(AE46="Under", OR(V46&lt;AC46, W46&lt;AC46, X46&lt;AC46)),
                        1,
                        0
                    )
                )
            )
        )
    )
)</f>
        <v>2</v>
      </c>
      <c r="AI46" s="9">
        <f>IF(OR(AD46&gt;0.75,AD46&lt;-0.75),5,
IF(OR(AND(AD46&lt;=0.75,AD46&gt;0.5),AND(AD46&gt;=-0.75,AD46&lt;-0.5)),4,
IF(OR(AND(AD46&lt;=0.5,AD46&gt;0.25),AND(AD46&gt;=-0.5,AD46&lt;-0.25)),3,
IF(OR(AND(AD46&lt;=0.25,AD46&gt;0.1),AND(AD46&gt;=-0.25,AD46&lt;-0.1)),2,
IF(OR(AD46&lt;=0.1,AD46&gt;=-0.1),1,"")
)
)
))</f>
        <v>2</v>
      </c>
      <c r="AJ46" s="9">
        <f>IF(AND(AE46="Over", AF46&gt;AC46), 1, IF(AND(AE46="Under", AF46&lt;=AC46), 1, 0))</f>
        <v>1</v>
      </c>
      <c r="AK46" s="9">
        <f>IF(AND(AE46="Over", AG46&gt;0.5), 1, IF(AND(AE46="Under", AG46&lt;=0.5), 1, 0))</f>
        <v>1</v>
      </c>
      <c r="AL46" s="9">
        <f>SUM(AH46:AK46)</f>
        <v>6</v>
      </c>
      <c r="AM46" s="9"/>
      <c r="AN46" s="8">
        <v>2.8574651044751691E-2</v>
      </c>
      <c r="AO46" s="8">
        <v>0.183152520740268</v>
      </c>
      <c r="AP46" s="8">
        <v>-1.9875917467508499E-3</v>
      </c>
      <c r="AQ46" s="8" t="s">
        <v>58</v>
      </c>
      <c r="AR46" s="8">
        <v>0.5</v>
      </c>
      <c r="AS46" s="8">
        <v>830</v>
      </c>
      <c r="AT46" s="8" t="s">
        <v>58</v>
      </c>
      <c r="AU46" s="9">
        <f>AR46</f>
        <v>0.5</v>
      </c>
      <c r="AV46" s="9">
        <f>AN46-AU46</f>
        <v>-0.47142534895524829</v>
      </c>
      <c r="AW46" s="9" t="str">
        <f>IF(AV46 &lt; 0, "Under", "Over")</f>
        <v>Under</v>
      </c>
      <c r="AX46" s="8">
        <v>0</v>
      </c>
      <c r="AY46" s="8">
        <v>0</v>
      </c>
      <c r="AZ46" s="9">
        <f>IF(
    AND(AW46="Over", COUNTIF(AN46:AP46, "&gt;"&amp;AU46) = 3),
    3,
    IF(
        AND(AW46="Under", COUNTIF(AN46:AP46, "&lt;"&amp;AU46) = 3),
        3,
        IF(
            AND(AW46="Over", COUNTIF(AN46:AP46, "&gt;"&amp;AU46) = 2),
            2,
            IF(
                AND(AW46="Under", COUNTIF(AN46:AP46, "&lt;"&amp;AU46) = 2),
                2,
                IF(
                    AND(AW46="Over", OR(AN46&gt;AU46, AO46&gt;AU46, AP46&gt;AU46)),
                    1,
                    IF(
                        AND(AW46="Under", OR(AN46&lt;AU46, AO46&lt;AU46, AP46&lt;AU46)),
                        1,
                        0
                    )
                )
            )
        )
    )
)</f>
        <v>3</v>
      </c>
      <c r="BA46" s="9">
        <f>IF(OR(AV46&gt;0.1),5,
IF(OR(AND(AV46&lt;=0.1,AV46&gt;0.08)),4,
IF(OR(AND(AV46&lt;=0.08,AV46&gt;0.06)),3,
IF(OR(AND(AV46&lt;=0.06,AV46&gt;0.03)),2,
IF(OR(AV46&lt;=0.03),1,"")
)
)
))</f>
        <v>1</v>
      </c>
      <c r="BB46" s="9">
        <f>IF(AND(AW46="Over", AX46&gt;AU46), 1, IF(AND(AW46="Under", AX46&lt;=AU46), 0, 0))</f>
        <v>0</v>
      </c>
      <c r="BC46" s="9">
        <f>IF(AND(AW46="Over", AY46&gt;=0.5), 1, IF(AND(AW46="Under", AY46&lt;0.5), 0, 0))</f>
        <v>0</v>
      </c>
      <c r="BD46" s="9">
        <f>SUM(AZ46:BC46)</f>
        <v>4</v>
      </c>
      <c r="BE46" s="9"/>
      <c r="BF46" s="8">
        <v>0.167592962241604</v>
      </c>
      <c r="BG46" s="8">
        <v>0.69138090824837795</v>
      </c>
      <c r="BH46" s="8">
        <v>1.38935797141157E-2</v>
      </c>
      <c r="BI46" s="8" t="s">
        <v>58</v>
      </c>
      <c r="BJ46" s="8">
        <v>0.5</v>
      </c>
      <c r="BK46" s="8">
        <v>170</v>
      </c>
      <c r="BL46" s="8" t="s">
        <v>58</v>
      </c>
      <c r="BM46" s="9">
        <f>BJ46</f>
        <v>0.5</v>
      </c>
      <c r="BN46" s="9">
        <f>BF46-BM46</f>
        <v>-0.33240703775839597</v>
      </c>
      <c r="BO46" s="9" t="str">
        <f>IF(BN46 &lt; 0, "Under", "Over")</f>
        <v>Under</v>
      </c>
      <c r="BP46" s="8">
        <v>0.2</v>
      </c>
      <c r="BQ46" s="8">
        <v>0.2</v>
      </c>
      <c r="BR46" s="9">
        <f>IF(
    AND(BO46="Over", COUNTIF(BF46:BH46, "&gt;"&amp;BM46) = 3),
    3,
    IF(
        AND(BO46="Under", COUNTIF(BF46:BH46, "&lt;"&amp;BM46) = 3),
        3,
        IF(
            AND(BO46="Over", COUNTIF(BF46:BH46, "&gt;"&amp;BM46) = 2),
            2,
            IF(
                AND(BO46="Under", COUNTIF(BF46:BH46, "&lt;"&amp;BM46) = 2),
                2,
                IF(
                    AND(BO46="Over", OR(BF46&gt;BM46, BG46&gt;BM46, BH46&gt;BM46)),
                    1,
                    IF(
                        AND(BO46="Under", OR(BF46&lt;BM46, BG46&lt;BM46, BH46&lt;BM46)),
                        1,
                        0
                    )
                )
            )
        )
    )
)</f>
        <v>2</v>
      </c>
      <c r="BS46" s="9">
        <f>IF(OR(BN46&gt;0.5),5,
IF(OR(AND(BN46&lt;=0.5,BN46&gt;0.25)),4,
IF(OR(AND(BN46&lt;=0.25,BN46&gt;0.15)),3,
IF(OR(AND(BN46&lt;=0.15,BN46&gt;0.075)),2,
IF(OR(BN46&lt;=0.075),1,"")
)
)
))</f>
        <v>1</v>
      </c>
      <c r="BT46" s="9">
        <f>IF(AND(BO46="Over", BP46&gt;BM46), 1, IF(AND(BO46="Under", BP46&lt;=BM46), 1, 0))</f>
        <v>1</v>
      </c>
      <c r="BU46" s="9">
        <f>IF(AND(BO46="Over", BQ46&gt;0.5), 1, IF(AND(BO46="Under", BQ46&lt;=0.5), 1, 0))</f>
        <v>1</v>
      </c>
      <c r="BV46" s="9">
        <f>SUM(BR46:BU46)</f>
        <v>5</v>
      </c>
      <c r="BW46" s="9"/>
      <c r="BX46" s="8">
        <v>8.6185194478029872E-2</v>
      </c>
      <c r="BY46" s="8">
        <v>0.31910569105691</v>
      </c>
      <c r="BZ46" s="8">
        <v>2.5866472566277901E-2</v>
      </c>
      <c r="CA46" s="8" t="s">
        <v>58</v>
      </c>
      <c r="CB46" s="8">
        <v>0.5</v>
      </c>
      <c r="CC46" s="8" t="s">
        <v>58</v>
      </c>
      <c r="CD46" s="8" t="s">
        <v>58</v>
      </c>
      <c r="CE46" s="9">
        <f>CB46</f>
        <v>0.5</v>
      </c>
      <c r="CF46" s="9">
        <f>BX46-CE46</f>
        <v>-0.41381480552197014</v>
      </c>
      <c r="CG46" s="9" t="str">
        <f>IF(CF46 &lt; 0, "Under", "Over")</f>
        <v>Under</v>
      </c>
      <c r="CH46" s="8">
        <v>0</v>
      </c>
      <c r="CI46" s="8">
        <v>0</v>
      </c>
      <c r="CJ46" s="9">
        <f>IF(
    AND(CG46="Over", COUNTIF(BX46:BZ46, "&gt;"&amp;CE46) = 3),
    3,
    IF(
        AND(CG46="Under", COUNTIF(BX46:BZ46, "&lt;"&amp;CE46) = 3),
        3,
        IF(
            AND(CG46="Over", COUNTIF(BX46:BZ46, "&gt;"&amp;CE46) = 2),
            2,
            IF(
                AND(CG46="Under", COUNTIF(BX46:BZ46, "&lt;"&amp;CE46) = 2),
                2,
                IF(
                    AND(CG46="Over", OR(BX46&gt;CE46, BY46&gt;CE46, BZ46&gt;CE46)),
                    1,
                    IF(
                        AND(CG46="Under", OR(BX46&lt;CE46, BY46&lt;CE46, BZ46&lt;CE46)),
                        1,
                        0
                    )
                )
            )
        )
    )
)</f>
        <v>3</v>
      </c>
      <c r="CK46" s="9">
        <f>IF(OR(CF46&gt;0.25),5,
IF(OR(AND(CF46&lt;=0.25,CF46&gt;0.15)),4,
IF(OR(AND(CF46&lt;=0.15,CF46&gt;0.1)),3,
IF(OR(AND(CF46&lt;=0.1,CF46&gt;0.05)),2,
IF(OR(CF46&lt;=0.05),1,"")
)
)
))</f>
        <v>1</v>
      </c>
      <c r="CL46" s="9">
        <f>IF(AND(CG46="Over", CH46&gt;CE46), 1, IF(AND(CG46="Under", CH46&lt;=CE46), 1, 0))</f>
        <v>1</v>
      </c>
      <c r="CM46" s="9">
        <f>IF(AND(CG46="Over", CI46&gt;0.5), 1, IF(AND(CG46="Under", CI46&lt;=0.5), 1, 0))</f>
        <v>1</v>
      </c>
      <c r="CN46" s="9">
        <f>SUM(CJ46:CM46)</f>
        <v>6</v>
      </c>
      <c r="CO46" s="9"/>
      <c r="CP46" s="8">
        <v>0.45725900991399898</v>
      </c>
      <c r="CQ46" s="8">
        <v>0.93524283935242802</v>
      </c>
      <c r="CR46" s="8">
        <v>0.237778124087313</v>
      </c>
      <c r="CS46" s="8">
        <v>0.5</v>
      </c>
      <c r="CT46" s="8" t="s">
        <v>58</v>
      </c>
      <c r="CU46" s="8">
        <v>0.5</v>
      </c>
      <c r="CV46" s="8" t="s">
        <v>58</v>
      </c>
      <c r="CW46" s="9">
        <f>IF(CP46&gt;MIN(CS46:CV46),MIN(CS46:CV46),MAX(CS46:CV46))</f>
        <v>0.5</v>
      </c>
      <c r="CX46" s="9">
        <f>CQ46-CW46</f>
        <v>0.43524283935242802</v>
      </c>
      <c r="CY46" s="9" t="str">
        <f>IF(CX46 &lt; 0, "Under", "Over")</f>
        <v>Over</v>
      </c>
      <c r="CZ46" s="8">
        <v>0.3</v>
      </c>
      <c r="DA46" s="8">
        <v>0.2</v>
      </c>
      <c r="DB46" s="9">
        <f>IF(
    AND(CY46="Over", COUNTIF(CP46:CR46, "&gt;"&amp;CW46) = 3),
    3,
    IF(
        AND(CY46="Under", COUNTIF(CP46:CR46, "&lt;"&amp;CW46) = 3),
        3,
        IF(
            AND(CY46="Over", COUNTIF(CP46:CR46, "&gt;"&amp;CW46) = 2),
            2,
            IF(
                AND(CY46="Under", COUNTIF(CP46:CR46, "&lt;"&amp;CW46) = 2),
                2,
                IF(
                    AND(CY46="Over", OR(CP46&gt;CW46, CQ46&gt;CW46, CR46&gt;CW46)),
                    1,
                    IF(
                        AND(CY46="Under", OR(CP46&lt;CW46, CQ46&lt;CW46, CR46&lt;CW46)),
                        1,
                        0
                    )
                )
            )
        )
    )
)</f>
        <v>1</v>
      </c>
      <c r="DC46" s="9">
        <f>IF(OR(CX46&gt;2,CX46&lt;-2),5,
IF(OR(AND(CX46&lt;=2,CX46&gt;1.5),AND(CX46&gt;=-2,CX46&lt;-1.5)),4,
IF(OR(AND(CX46&lt;=1.5,CX46&gt;1),AND(CX46&gt;=-1.5,CX46&lt;-1)),3,
IF(OR(AND(CX46&lt;=1,CX46&gt;0.5),AND(CX46&gt;=1,CX46&lt;-0.5)),2,
IF(OR(CX46&lt;=0.5,CX46&gt;=-0.5),1,"")
)
)
))</f>
        <v>1</v>
      </c>
      <c r="DD46" s="9">
        <f>IF(AND(CY46="Over", CZ46&gt;CW46), 1, IF(AND(CY46="Under", CZ46&lt;=CW46), 1, 0))</f>
        <v>0</v>
      </c>
      <c r="DE46" s="9">
        <f>IF(AND(CY46="Over", DA46&gt;0.5), 1, IF(AND(CY46="Under", DA46&lt;=0.5), 1, 0))</f>
        <v>0</v>
      </c>
      <c r="DF46" s="9">
        <f>SUM(DB46:DE46)</f>
        <v>2</v>
      </c>
      <c r="DG46" s="9"/>
    </row>
    <row r="47" spans="1:111" x14ac:dyDescent="0.3">
      <c r="A47" s="8" t="s">
        <v>193</v>
      </c>
      <c r="B47" s="8" t="s">
        <v>186</v>
      </c>
      <c r="C47" s="8" t="s">
        <v>216</v>
      </c>
      <c r="D47" s="8">
        <v>0.51154287666640308</v>
      </c>
      <c r="E47" s="8">
        <v>0.62821320913463696</v>
      </c>
      <c r="F47" s="8">
        <v>0.323057425950809</v>
      </c>
      <c r="G47" s="8">
        <v>0.5</v>
      </c>
      <c r="H47" s="8" t="s">
        <v>58</v>
      </c>
      <c r="I47" s="8">
        <v>0.5</v>
      </c>
      <c r="J47" s="8">
        <v>0.5</v>
      </c>
      <c r="K47" s="9">
        <f>IF(D47&gt;MIN(G47:J47),MIN(G47:J47),MAX(G47:J47))</f>
        <v>0.5</v>
      </c>
      <c r="L47" s="9">
        <f>D47-K47</f>
        <v>1.1542876666403079E-2</v>
      </c>
      <c r="M47" s="9" t="str">
        <f>IF(L47 &lt; 0, "Under", "Over")</f>
        <v>Over</v>
      </c>
      <c r="N47" s="8">
        <v>0.8</v>
      </c>
      <c r="O47" s="8">
        <v>0.6</v>
      </c>
      <c r="P47" s="9">
        <f>IF(
    AND(M47="Over", COUNTIF(D47:F47, "&gt;"&amp;K47) = 3),
    3,
    IF(
        AND(M47="Under", COUNTIF(D47:F47, "&lt;"&amp;K47) = 3),
        3,
        IF(
            AND(M47="Over", COUNTIF(D47:F47, "&gt;"&amp;K47) = 2),
            2,
            IF(
                AND(M47="Under", COUNTIF(D47:F47, "&lt;"&amp;K47) = 2),
                2,
                IF(
                    AND(M47="Over", OR(D47&gt;K47, E47&gt;K47, F47&gt;K47)),
                    1,
                    IF(
                        AND(M47="Under", OR(D47&lt;K47, E47&lt;K47, F47&lt;K47)),
                        1,
                        0
                    )
                )
            )
        )
    )
)</f>
        <v>2</v>
      </c>
      <c r="Q47" s="9">
        <f>IF(OR(L47 &gt; 0.5, L47 &lt; -0.5), 5,
    IF(OR(AND(L47 &lt;= 0.5, L47 &gt; 0.25), AND(L47 &gt;= -0.5, L47 &lt; -0.25)), 4,
        IF(OR(AND(L47 &lt;= 0.25, L47 &gt; 0.15), AND(L47 &gt;= -0.25, L47 &lt; -0.15)), 3,
            IF(OR(AND(L47 &lt;= 0.15, L47 &gt; 0.05), AND(L47 &gt;= -0.15, L47 &lt; -0.05)), 2,
                IF(OR(L47 &lt;= 0.05, L47 &gt;= -0.05), 1, "")
            )
        )
    )
)</f>
        <v>1</v>
      </c>
      <c r="R47" s="9">
        <f>IF(AND(M47="Over", N47&gt;K47), 1, IF(AND(M47="Under", N47&lt;=K47), 1, 0))</f>
        <v>1</v>
      </c>
      <c r="S47" s="9">
        <f>IF(AND(M47="Over", O47&gt;0.5), 1, IF(AND(M47="Under", O47&lt;=0.5), 1, 0))</f>
        <v>1</v>
      </c>
      <c r="T47" s="9">
        <f>SUM(P47:S47)</f>
        <v>5</v>
      </c>
      <c r="U47" s="9"/>
      <c r="V47" s="8">
        <v>0.94597158349595034</v>
      </c>
      <c r="W47" s="8">
        <v>1.0052407468064199</v>
      </c>
      <c r="X47" s="8">
        <v>0.87915487397058301</v>
      </c>
      <c r="Y47" s="8">
        <v>0.5</v>
      </c>
      <c r="Z47" s="8">
        <v>-220</v>
      </c>
      <c r="AA47" s="8">
        <v>260</v>
      </c>
      <c r="AB47" s="8">
        <v>0.3</v>
      </c>
      <c r="AC47" s="9">
        <f>Y47</f>
        <v>0.5</v>
      </c>
      <c r="AD47" s="9">
        <f>V47-AC47</f>
        <v>0.44597158349595034</v>
      </c>
      <c r="AE47" s="9" t="str">
        <f>IF(AD47 &lt; 0, "Under", "Over")</f>
        <v>Over</v>
      </c>
      <c r="AF47" s="8">
        <v>0.9</v>
      </c>
      <c r="AG47" s="8">
        <v>0.5</v>
      </c>
      <c r="AH47" s="9">
        <f>IF(
    AND(AE47="Over", COUNTIF(V47:X47, "&gt;"&amp;AC47) = 3),
    3,
    IF(
        AND(AE47="Under", COUNTIF(V47:X47, "&lt;"&amp;AC47) = 3),
        3,
        IF(
            AND(AE47="Over", COUNTIF(V47:X47, "&gt;"&amp;AC47) = 2),
            2,
            IF(
                AND(AE47="Under", COUNTIF(V47:X47, "&lt;"&amp;AC47) = 2),
                2,
                IF(
                    AND(AE47="Over", OR(V47&gt;AC47, W47&gt;AC47, X47&gt;AC47)),
                    1,
                    IF(
                        AND(AE47="Under", OR(V47&lt;AC47, W47&lt;AC47, X47&lt;AC47)),
                        1,
                        0
                    )
                )
            )
        )
    )
)</f>
        <v>3</v>
      </c>
      <c r="AI47" s="9">
        <f>IF(OR(AD47&gt;0.75,AD47&lt;-0.75),5,
IF(OR(AND(AD47&lt;=0.75,AD47&gt;0.5),AND(AD47&gt;=-0.75,AD47&lt;-0.5)),4,
IF(OR(AND(AD47&lt;=0.5,AD47&gt;0.25),AND(AD47&gt;=-0.5,AD47&lt;-0.25)),3,
IF(OR(AND(AD47&lt;=0.25,AD47&gt;0.1),AND(AD47&gt;=-0.25,AD47&lt;-0.1)),2,
IF(OR(AD47&lt;=0.1,AD47&gt;=-0.1),1,"")
)
)
))</f>
        <v>3</v>
      </c>
      <c r="AJ47" s="9">
        <f>IF(AND(AE47="Over", AF47&gt;AC47), 1, IF(AND(AE47="Under", AF47&lt;=AC47), 1, 0))</f>
        <v>1</v>
      </c>
      <c r="AK47" s="9">
        <f>IF(AND(AE47="Over", AG47&gt;0.5), 1, IF(AND(AE47="Under", AG47&lt;=0.5), 1, 0))</f>
        <v>0</v>
      </c>
      <c r="AL47" s="9">
        <f>SUM(AH47:AK47)</f>
        <v>7</v>
      </c>
      <c r="AM47" s="9"/>
      <c r="AN47" s="8">
        <v>0.1085017869432585</v>
      </c>
      <c r="AO47" s="8">
        <v>0.218181641498012</v>
      </c>
      <c r="AP47" s="8">
        <v>-8.2228418504460199E-4</v>
      </c>
      <c r="AQ47" s="8" t="s">
        <v>58</v>
      </c>
      <c r="AR47" s="8">
        <v>0.5</v>
      </c>
      <c r="AS47" s="8">
        <v>630</v>
      </c>
      <c r="AT47" s="8" t="s">
        <v>58</v>
      </c>
      <c r="AU47" s="9">
        <f>AR47</f>
        <v>0.5</v>
      </c>
      <c r="AV47" s="9">
        <f>AN47-AU47</f>
        <v>-0.39149821305674148</v>
      </c>
      <c r="AW47" s="9" t="str">
        <f>IF(AV47 &lt; 0, "Under", "Over")</f>
        <v>Under</v>
      </c>
      <c r="AX47" s="8">
        <v>0.2</v>
      </c>
      <c r="AY47" s="8">
        <v>0.2</v>
      </c>
      <c r="AZ47" s="9">
        <f>IF(
    AND(AW47="Over", COUNTIF(AN47:AP47, "&gt;"&amp;AU47) = 3),
    3,
    IF(
        AND(AW47="Under", COUNTIF(AN47:AP47, "&lt;"&amp;AU47) = 3),
        3,
        IF(
            AND(AW47="Over", COUNTIF(AN47:AP47, "&gt;"&amp;AU47) = 2),
            2,
            IF(
                AND(AW47="Under", COUNTIF(AN47:AP47, "&lt;"&amp;AU47) = 2),
                2,
                IF(
                    AND(AW47="Over", OR(AN47&gt;AU47, AO47&gt;AU47, AP47&gt;AU47)),
                    1,
                    IF(
                        AND(AW47="Under", OR(AN47&lt;AU47, AO47&lt;AU47, AP47&lt;AU47)),
                        1,
                        0
                    )
                )
            )
        )
    )
)</f>
        <v>3</v>
      </c>
      <c r="BA47" s="9">
        <f>IF(OR(AV47&gt;0.1),5,
IF(OR(AND(AV47&lt;=0.1,AV47&gt;0.08)),4,
IF(OR(AND(AV47&lt;=0.08,AV47&gt;0.06)),3,
IF(OR(AND(AV47&lt;=0.06,AV47&gt;0.03)),2,
IF(OR(AV47&lt;=0.03),1,"")
)
)
))</f>
        <v>1</v>
      </c>
      <c r="BB47" s="9">
        <f>IF(AND(AW47="Over", AX47&gt;AU47), 1, IF(AND(AW47="Under", AX47&lt;=AU47), 0, 0))</f>
        <v>0</v>
      </c>
      <c r="BC47" s="9">
        <f>IF(AND(AW47="Over", AY47&gt;=0.5), 1, IF(AND(AW47="Under", AY47&lt;0.5), 0, 0))</f>
        <v>0</v>
      </c>
      <c r="BD47" s="9">
        <f>SUM(AZ47:BC47)</f>
        <v>4</v>
      </c>
      <c r="BE47" s="9"/>
      <c r="BF47" s="8">
        <v>0.53821416160154789</v>
      </c>
      <c r="BG47" s="8">
        <v>0.97659709044908205</v>
      </c>
      <c r="BH47" s="8">
        <v>0.37157127643371901</v>
      </c>
      <c r="BI47" s="8" t="s">
        <v>58</v>
      </c>
      <c r="BJ47" s="8">
        <v>0.5</v>
      </c>
      <c r="BK47" s="8">
        <v>180</v>
      </c>
      <c r="BL47" s="8" t="s">
        <v>58</v>
      </c>
      <c r="BM47" s="9">
        <f>BJ47</f>
        <v>0.5</v>
      </c>
      <c r="BN47" s="9">
        <f>BF47-BM47</f>
        <v>3.8214161601547891E-2</v>
      </c>
      <c r="BO47" s="9" t="str">
        <f>IF(BN47 &lt; 0, "Under", "Over")</f>
        <v>Over</v>
      </c>
      <c r="BP47" s="8">
        <v>0.5</v>
      </c>
      <c r="BQ47" s="8">
        <v>0.3</v>
      </c>
      <c r="BR47" s="9">
        <f>IF(
    AND(BO47="Over", COUNTIF(BF47:BH47, "&gt;"&amp;BM47) = 3),
    3,
    IF(
        AND(BO47="Under", COUNTIF(BF47:BH47, "&lt;"&amp;BM47) = 3),
        3,
        IF(
            AND(BO47="Over", COUNTIF(BF47:BH47, "&gt;"&amp;BM47) = 2),
            2,
            IF(
                AND(BO47="Under", COUNTIF(BF47:BH47, "&lt;"&amp;BM47) = 2),
                2,
                IF(
                    AND(BO47="Over", OR(BF47&gt;BM47, BG47&gt;BM47, BH47&gt;BM47)),
                    1,
                    IF(
                        AND(BO47="Under", OR(BF47&lt;BM47, BG47&lt;BM47, BH47&lt;BM47)),
                        1,
                        0
                    )
                )
            )
        )
    )
)</f>
        <v>2</v>
      </c>
      <c r="BS47" s="9">
        <f>IF(OR(BN47&gt;0.5),5,
IF(OR(AND(BN47&lt;=0.5,BN47&gt;0.25)),4,
IF(OR(AND(BN47&lt;=0.25,BN47&gt;0.15)),3,
IF(OR(AND(BN47&lt;=0.15,BN47&gt;0.075)),2,
IF(OR(BN47&lt;=0.075),1,"")
)
)
))</f>
        <v>1</v>
      </c>
      <c r="BT47" s="9">
        <f>IF(AND(BO47="Over", BP47&gt;BM47), 1, IF(AND(BO47="Under", BP47&lt;=BM47), 1, 0))</f>
        <v>0</v>
      </c>
      <c r="BU47" s="9">
        <f>IF(AND(BO47="Over", BQ47&gt;0.5), 1, IF(AND(BO47="Under", BQ47&lt;=0.5), 1, 0))</f>
        <v>0</v>
      </c>
      <c r="BV47" s="9">
        <f>SUM(BR47:BU47)</f>
        <v>3</v>
      </c>
      <c r="BW47" s="9"/>
      <c r="BX47" s="8">
        <v>0.23477210679972119</v>
      </c>
      <c r="BY47" s="8">
        <v>0.78601213040181905</v>
      </c>
      <c r="BZ47" s="8">
        <v>8.5258288079145095E-2</v>
      </c>
      <c r="CA47" s="8" t="s">
        <v>58</v>
      </c>
      <c r="CB47" s="8">
        <v>0.5</v>
      </c>
      <c r="CC47" s="8">
        <v>140</v>
      </c>
      <c r="CD47" s="8" t="s">
        <v>58</v>
      </c>
      <c r="CE47" s="9">
        <f>CB47</f>
        <v>0.5</v>
      </c>
      <c r="CF47" s="9">
        <f>BX47-CE47</f>
        <v>-0.26522789320027884</v>
      </c>
      <c r="CG47" s="9" t="str">
        <f>IF(CF47 &lt; 0, "Under", "Over")</f>
        <v>Under</v>
      </c>
      <c r="CH47" s="8">
        <v>0.5</v>
      </c>
      <c r="CI47" s="8">
        <v>0.5</v>
      </c>
      <c r="CJ47" s="9">
        <f>IF(
    AND(CG47="Over", COUNTIF(BX47:BZ47, "&gt;"&amp;CE47) = 3),
    3,
    IF(
        AND(CG47="Under", COUNTIF(BX47:BZ47, "&lt;"&amp;CE47) = 3),
        3,
        IF(
            AND(CG47="Over", COUNTIF(BX47:BZ47, "&gt;"&amp;CE47) = 2),
            2,
            IF(
                AND(CG47="Under", COUNTIF(BX47:BZ47, "&lt;"&amp;CE47) = 2),
                2,
                IF(
                    AND(CG47="Over", OR(BX47&gt;CE47, BY47&gt;CE47, BZ47&gt;CE47)),
                    1,
                    IF(
                        AND(CG47="Under", OR(BX47&lt;CE47, BY47&lt;CE47, BZ47&lt;CE47)),
                        1,
                        0
                    )
                )
            )
        )
    )
)</f>
        <v>2</v>
      </c>
      <c r="CK47" s="9">
        <f>IF(OR(CF47&gt;0.25),5,
IF(OR(AND(CF47&lt;=0.25,CF47&gt;0.15)),4,
IF(OR(AND(CF47&lt;=0.15,CF47&gt;0.1)),3,
IF(OR(AND(CF47&lt;=0.1,CF47&gt;0.05)),2,
IF(OR(CF47&lt;=0.05),1,"")
)
)
))</f>
        <v>1</v>
      </c>
      <c r="CL47" s="9">
        <f>IF(AND(CG47="Over", CH47&gt;CE47), 1, IF(AND(CG47="Under", CH47&lt;=CE47), 1, 0))</f>
        <v>1</v>
      </c>
      <c r="CM47" s="9">
        <f>IF(AND(CG47="Over", CI47&gt;0.5), 1, IF(AND(CG47="Under", CI47&lt;=0.5), 1, 0))</f>
        <v>1</v>
      </c>
      <c r="CN47" s="9">
        <f>SUM(CJ47:CM47)</f>
        <v>5</v>
      </c>
      <c r="CO47" s="9"/>
      <c r="CP47" s="8">
        <v>1.911437200384853</v>
      </c>
      <c r="CQ47" s="8">
        <v>1.9371820036579299</v>
      </c>
      <c r="CR47" s="8">
        <v>1.8565421091021399</v>
      </c>
      <c r="CS47" s="8">
        <v>1.5</v>
      </c>
      <c r="CT47" s="8" t="s">
        <v>58</v>
      </c>
      <c r="CU47" s="8">
        <v>1.5</v>
      </c>
      <c r="CV47" s="8">
        <v>1.5</v>
      </c>
      <c r="CW47" s="9">
        <f>IF(CP47&gt;MIN(CS47:CV47),MIN(CS47:CV47),MAX(CS47:CV47))</f>
        <v>1.5</v>
      </c>
      <c r="CX47" s="9">
        <f>CQ47-CW47</f>
        <v>0.43718200365792992</v>
      </c>
      <c r="CY47" s="9" t="str">
        <f>IF(CX47 &lt; 0, "Under", "Over")</f>
        <v>Over</v>
      </c>
      <c r="CZ47" s="8">
        <v>2</v>
      </c>
      <c r="DA47" s="8">
        <v>0.4</v>
      </c>
      <c r="DB47" s="9">
        <f>IF(
    AND(CY47="Over", COUNTIF(CP47:CR47, "&gt;"&amp;CW47) = 3),
    3,
    IF(
        AND(CY47="Under", COUNTIF(CP47:CR47, "&lt;"&amp;CW47) = 3),
        3,
        IF(
            AND(CY47="Over", COUNTIF(CP47:CR47, "&gt;"&amp;CW47) = 2),
            2,
            IF(
                AND(CY47="Under", COUNTIF(CP47:CR47, "&lt;"&amp;CW47) = 2),
                2,
                IF(
                    AND(CY47="Over", OR(CP47&gt;CW47, CQ47&gt;CW47, CR47&gt;CW47)),
                    1,
                    IF(
                        AND(CY47="Under", OR(CP47&lt;CW47, CQ47&lt;CW47, CR47&lt;CW47)),
                        1,
                        0
                    )
                )
            )
        )
    )
)</f>
        <v>3</v>
      </c>
      <c r="DC47" s="9">
        <f>IF(OR(CX47&gt;2,CX47&lt;-2),5,
IF(OR(AND(CX47&lt;=2,CX47&gt;1.5),AND(CX47&gt;=-2,CX47&lt;-1.5)),4,
IF(OR(AND(CX47&lt;=1.5,CX47&gt;1),AND(CX47&gt;=-1.5,CX47&lt;-1)),3,
IF(OR(AND(CX47&lt;=1,CX47&gt;0.5),AND(CX47&gt;=1,CX47&lt;-0.5)),2,
IF(OR(CX47&lt;=0.5,CX47&gt;=-0.5),1,"")
)
)
))</f>
        <v>1</v>
      </c>
      <c r="DD47" s="9">
        <f>IF(AND(CY47="Over", CZ47&gt;CW47), 1, IF(AND(CY47="Under", CZ47&lt;=CW47), 1, 0))</f>
        <v>1</v>
      </c>
      <c r="DE47" s="9">
        <f>IF(AND(CY47="Over", DA47&gt;0.5), 1, IF(AND(CY47="Under", DA47&lt;=0.5), 1, 0))</f>
        <v>0</v>
      </c>
      <c r="DF47" s="9">
        <f>SUM(DB47:DE47)</f>
        <v>5</v>
      </c>
      <c r="DG47" s="9"/>
    </row>
    <row r="48" spans="1:111" x14ac:dyDescent="0.3">
      <c r="A48" s="8" t="s">
        <v>194</v>
      </c>
      <c r="B48" s="8" t="s">
        <v>186</v>
      </c>
      <c r="C48" s="8" t="s">
        <v>216</v>
      </c>
      <c r="D48" s="8">
        <v>0.27967794781965488</v>
      </c>
      <c r="E48" s="8">
        <v>0.413080476537806</v>
      </c>
      <c r="F48" s="8">
        <v>0.12</v>
      </c>
      <c r="G48" s="8">
        <v>0.5</v>
      </c>
      <c r="H48" s="8" t="s">
        <v>58</v>
      </c>
      <c r="I48" s="8">
        <v>0.5</v>
      </c>
      <c r="J48" s="8" t="s">
        <v>58</v>
      </c>
      <c r="K48" s="9">
        <f>IF(D48&gt;MIN(G48:J48),MIN(G48:J48),MAX(G48:J48))</f>
        <v>0.5</v>
      </c>
      <c r="L48" s="9">
        <f>D48-K48</f>
        <v>-0.22032205218034512</v>
      </c>
      <c r="M48" s="9" t="str">
        <f>IF(L48 &lt; 0, "Under", "Over")</f>
        <v>Under</v>
      </c>
      <c r="N48" s="8">
        <v>0.4</v>
      </c>
      <c r="O48" s="8">
        <v>0.3</v>
      </c>
      <c r="P48" s="9">
        <f>IF(
    AND(M48="Over", COUNTIF(D48:F48, "&gt;"&amp;K48) = 3),
    3,
    IF(
        AND(M48="Under", COUNTIF(D48:F48, "&lt;"&amp;K48) = 3),
        3,
        IF(
            AND(M48="Over", COUNTIF(D48:F48, "&gt;"&amp;K48) = 2),
            2,
            IF(
                AND(M48="Under", COUNTIF(D48:F48, "&lt;"&amp;K48) = 2),
                2,
                IF(
                    AND(M48="Over", OR(D48&gt;K48, E48&gt;K48, F48&gt;K48)),
                    1,
                    IF(
                        AND(M48="Under", OR(D48&lt;K48, E48&lt;K48, F48&lt;K48)),
                        1,
                        0
                    )
                )
            )
        )
    )
)</f>
        <v>3</v>
      </c>
      <c r="Q48" s="9">
        <f>IF(OR(L48 &gt; 0.5, L48 &lt; -0.5), 5,
    IF(OR(AND(L48 &lt;= 0.5, L48 &gt; 0.25), AND(L48 &gt;= -0.5, L48 &lt; -0.25)), 4,
        IF(OR(AND(L48 &lt;= 0.25, L48 &gt; 0.15), AND(L48 &gt;= -0.25, L48 &lt; -0.15)), 3,
            IF(OR(AND(L48 &lt;= 0.15, L48 &gt; 0.05), AND(L48 &gt;= -0.15, L48 &lt; -0.05)), 2,
                IF(OR(L48 &lt;= 0.05, L48 &gt;= -0.05), 1, "")
            )
        )
    )
)</f>
        <v>3</v>
      </c>
      <c r="R48" s="9">
        <f>IF(AND(M48="Over", N48&gt;K48), 1, IF(AND(M48="Under", N48&lt;=K48), 1, 0))</f>
        <v>1</v>
      </c>
      <c r="S48" s="9">
        <f>IF(AND(M48="Over", O48&gt;0.5), 1, IF(AND(M48="Under", O48&lt;=0.5), 1, 0))</f>
        <v>1</v>
      </c>
      <c r="T48" s="9">
        <f>SUM(P48:S48)</f>
        <v>8</v>
      </c>
      <c r="U48" s="9"/>
      <c r="V48" s="8">
        <v>0.85819636341600003</v>
      </c>
      <c r="W48" s="8">
        <v>1.0052407468064199</v>
      </c>
      <c r="X48" s="8">
        <v>0.71626193119102199</v>
      </c>
      <c r="Y48" s="8">
        <v>0.5</v>
      </c>
      <c r="Z48" s="8">
        <v>-260</v>
      </c>
      <c r="AA48" s="8">
        <v>200</v>
      </c>
      <c r="AB48" s="8">
        <v>0.1</v>
      </c>
      <c r="AC48" s="9">
        <f>Y48</f>
        <v>0.5</v>
      </c>
      <c r="AD48" s="9">
        <f>V48-AC48</f>
        <v>0.35819636341600003</v>
      </c>
      <c r="AE48" s="9" t="str">
        <f>IF(AD48 &lt; 0, "Under", "Over")</f>
        <v>Over</v>
      </c>
      <c r="AF48" s="8">
        <v>0.7</v>
      </c>
      <c r="AG48" s="8">
        <v>0.6</v>
      </c>
      <c r="AH48" s="9">
        <f>IF(
    AND(AE48="Over", COUNTIF(V48:X48, "&gt;"&amp;AC48) = 3),
    3,
    IF(
        AND(AE48="Under", COUNTIF(V48:X48, "&lt;"&amp;AC48) = 3),
        3,
        IF(
            AND(AE48="Over", COUNTIF(V48:X48, "&gt;"&amp;AC48) = 2),
            2,
            IF(
                AND(AE48="Under", COUNTIF(V48:X48, "&lt;"&amp;AC48) = 2),
                2,
                IF(
                    AND(AE48="Over", OR(V48&gt;AC48, W48&gt;AC48, X48&gt;AC48)),
                    1,
                    IF(
                        AND(AE48="Under", OR(V48&lt;AC48, W48&lt;AC48, X48&lt;AC48)),
                        1,
                        0
                    )
                )
            )
        )
    )
)</f>
        <v>3</v>
      </c>
      <c r="AI48" s="9">
        <f>IF(OR(AD48&gt;0.75,AD48&lt;-0.75),5,
IF(OR(AND(AD48&lt;=0.75,AD48&gt;0.5),AND(AD48&gt;=-0.75,AD48&lt;-0.5)),4,
IF(OR(AND(AD48&lt;=0.5,AD48&gt;0.25),AND(AD48&gt;=-0.5,AD48&lt;-0.25)),3,
IF(OR(AND(AD48&lt;=0.25,AD48&gt;0.1),AND(AD48&gt;=-0.25,AD48&lt;-0.1)),2,
IF(OR(AD48&lt;=0.1,AD48&gt;=-0.1),1,"")
)
)
))</f>
        <v>3</v>
      </c>
      <c r="AJ48" s="9">
        <f>IF(AND(AE48="Over", AF48&gt;AC48), 1, IF(AND(AE48="Under", AF48&lt;=AC48), 1, 0))</f>
        <v>1</v>
      </c>
      <c r="AK48" s="9">
        <f>IF(AND(AE48="Over", AG48&gt;0.5), 1, IF(AND(AE48="Under", AG48&lt;=0.5), 1, 0))</f>
        <v>1</v>
      </c>
      <c r="AL48" s="9">
        <f>SUM(AH48:AK48)</f>
        <v>8</v>
      </c>
      <c r="AM48" s="9"/>
      <c r="AN48" s="8">
        <v>3.5442052635154417E-2</v>
      </c>
      <c r="AO48" s="8">
        <v>0.183152520740268</v>
      </c>
      <c r="AP48" s="8">
        <v>0</v>
      </c>
      <c r="AQ48" s="8" t="s">
        <v>58</v>
      </c>
      <c r="AR48" s="8">
        <v>0.5</v>
      </c>
      <c r="AS48" s="8">
        <v>870</v>
      </c>
      <c r="AT48" s="8" t="s">
        <v>58</v>
      </c>
      <c r="AU48" s="9">
        <f>AR48</f>
        <v>0.5</v>
      </c>
      <c r="AV48" s="9">
        <f>AN48-AU48</f>
        <v>-0.46455794736484557</v>
      </c>
      <c r="AW48" s="9" t="str">
        <f>IF(AV48 &lt; 0, "Under", "Over")</f>
        <v>Under</v>
      </c>
      <c r="AX48" s="8">
        <v>0</v>
      </c>
      <c r="AY48" s="8">
        <v>0</v>
      </c>
      <c r="AZ48" s="9">
        <f>IF(
    AND(AW48="Over", COUNTIF(AN48:AP48, "&gt;"&amp;AU48) = 3),
    3,
    IF(
        AND(AW48="Under", COUNTIF(AN48:AP48, "&lt;"&amp;AU48) = 3),
        3,
        IF(
            AND(AW48="Over", COUNTIF(AN48:AP48, "&gt;"&amp;AU48) = 2),
            2,
            IF(
                AND(AW48="Under", COUNTIF(AN48:AP48, "&lt;"&amp;AU48) = 2),
                2,
                IF(
                    AND(AW48="Over", OR(AN48&gt;AU48, AO48&gt;AU48, AP48&gt;AU48)),
                    1,
                    IF(
                        AND(AW48="Under", OR(AN48&lt;AU48, AO48&lt;AU48, AP48&lt;AU48)),
                        1,
                        0
                    )
                )
            )
        )
    )
)</f>
        <v>3</v>
      </c>
      <c r="BA48" s="9">
        <f>IF(OR(AV48&gt;0.1),5,
IF(OR(AND(AV48&lt;=0.1,AV48&gt;0.08)),4,
IF(OR(AND(AV48&lt;=0.08,AV48&gt;0.06)),3,
IF(OR(AND(AV48&lt;=0.06,AV48&gt;0.03)),2,
IF(OR(AV48&lt;=0.03),1,"")
)
)
))</f>
        <v>1</v>
      </c>
      <c r="BB48" s="9">
        <f>IF(AND(AW48="Over", AX48&gt;AU48), 1, IF(AND(AW48="Under", AX48&lt;=AU48), 0, 0))</f>
        <v>0</v>
      </c>
      <c r="BC48" s="9">
        <f>IF(AND(AW48="Over", AY48&gt;=0.5), 1, IF(AND(AW48="Under", AY48&lt;0.5), 0, 0))</f>
        <v>0</v>
      </c>
      <c r="BD48" s="9">
        <f>SUM(AZ48:BC48)</f>
        <v>4</v>
      </c>
      <c r="BE48" s="9"/>
      <c r="BF48" s="8">
        <v>0.29471114594749609</v>
      </c>
      <c r="BG48" s="8">
        <v>0.73237885462554997</v>
      </c>
      <c r="BH48" s="8">
        <v>0.17455537876957899</v>
      </c>
      <c r="BI48" s="8" t="s">
        <v>58</v>
      </c>
      <c r="BJ48" s="8">
        <v>0.5</v>
      </c>
      <c r="BK48" s="8">
        <v>170</v>
      </c>
      <c r="BL48" s="8" t="s">
        <v>58</v>
      </c>
      <c r="BM48" s="9">
        <f>BJ48</f>
        <v>0.5</v>
      </c>
      <c r="BN48" s="9">
        <f>BF48-BM48</f>
        <v>-0.20528885405250391</v>
      </c>
      <c r="BO48" s="9" t="str">
        <f>IF(BN48 &lt; 0, "Under", "Over")</f>
        <v>Under</v>
      </c>
      <c r="BP48" s="8">
        <v>0</v>
      </c>
      <c r="BQ48" s="8">
        <v>0</v>
      </c>
      <c r="BR48" s="9">
        <f>IF(
    AND(BO48="Over", COUNTIF(BF48:BH48, "&gt;"&amp;BM48) = 3),
    3,
    IF(
        AND(BO48="Under", COUNTIF(BF48:BH48, "&lt;"&amp;BM48) = 3),
        3,
        IF(
            AND(BO48="Over", COUNTIF(BF48:BH48, "&gt;"&amp;BM48) = 2),
            2,
            IF(
                AND(BO48="Under", COUNTIF(BF48:BH48, "&lt;"&amp;BM48) = 2),
                2,
                IF(
                    AND(BO48="Over", OR(BF48&gt;BM48, BG48&gt;BM48, BH48&gt;BM48)),
                    1,
                    IF(
                        AND(BO48="Under", OR(BF48&lt;BM48, BG48&lt;BM48, BH48&lt;BM48)),
                        1,
                        0
                    )
                )
            )
        )
    )
)</f>
        <v>2</v>
      </c>
      <c r="BS48" s="9">
        <f>IF(OR(BN48&gt;0.5),5,
IF(OR(AND(BN48&lt;=0.5,BN48&gt;0.25)),4,
IF(OR(AND(BN48&lt;=0.25,BN48&gt;0.15)),3,
IF(OR(AND(BN48&lt;=0.15,BN48&gt;0.075)),2,
IF(OR(BN48&lt;=0.075),1,"")
)
)
))</f>
        <v>1</v>
      </c>
      <c r="BT48" s="9">
        <f>IF(AND(BO48="Over", BP48&gt;BM48), 1, IF(AND(BO48="Under", BP48&lt;=BM48), 1, 0))</f>
        <v>1</v>
      </c>
      <c r="BU48" s="9">
        <f>IF(AND(BO48="Over", BQ48&gt;0.5), 1, IF(AND(BO48="Under", BQ48&lt;=0.5), 1, 0))</f>
        <v>1</v>
      </c>
      <c r="BV48" s="9">
        <f>SUM(BR48:BU48)</f>
        <v>5</v>
      </c>
      <c r="BW48" s="9"/>
      <c r="BX48" s="8">
        <v>0.14300756517151139</v>
      </c>
      <c r="BY48" s="8">
        <v>0.50555681560444499</v>
      </c>
      <c r="BZ48" s="8">
        <v>0.01</v>
      </c>
      <c r="CA48" s="8" t="s">
        <v>58</v>
      </c>
      <c r="CB48" s="8">
        <v>0.5</v>
      </c>
      <c r="CC48" s="8">
        <v>310</v>
      </c>
      <c r="CD48" s="8" t="s">
        <v>58</v>
      </c>
      <c r="CE48" s="9">
        <f>CB48</f>
        <v>0.5</v>
      </c>
      <c r="CF48" s="9">
        <f>BX48-CE48</f>
        <v>-0.35699243482848864</v>
      </c>
      <c r="CG48" s="9" t="str">
        <f>IF(CF48 &lt; 0, "Under", "Over")</f>
        <v>Under</v>
      </c>
      <c r="CH48" s="8">
        <v>0.2</v>
      </c>
      <c r="CI48" s="8">
        <v>0.2</v>
      </c>
      <c r="CJ48" s="9">
        <f>IF(
    AND(CG48="Over", COUNTIF(BX48:BZ48, "&gt;"&amp;CE48) = 3),
    3,
    IF(
        AND(CG48="Under", COUNTIF(BX48:BZ48, "&lt;"&amp;CE48) = 3),
        3,
        IF(
            AND(CG48="Over", COUNTIF(BX48:BZ48, "&gt;"&amp;CE48) = 2),
            2,
            IF(
                AND(CG48="Under", COUNTIF(BX48:BZ48, "&lt;"&amp;CE48) = 2),
                2,
                IF(
                    AND(CG48="Over", OR(BX48&gt;CE48, BY48&gt;CE48, BZ48&gt;CE48)),
                    1,
                    IF(
                        AND(CG48="Under", OR(BX48&lt;CE48, BY48&lt;CE48, BZ48&lt;CE48)),
                        1,
                        0
                    )
                )
            )
        )
    )
)</f>
        <v>2</v>
      </c>
      <c r="CK48" s="9">
        <f>IF(OR(CF48&gt;0.25),5,
IF(OR(AND(CF48&lt;=0.25,CF48&gt;0.15)),4,
IF(OR(AND(CF48&lt;=0.15,CF48&gt;0.1)),3,
IF(OR(AND(CF48&lt;=0.1,CF48&gt;0.05)),2,
IF(OR(CF48&lt;=0.05),1,"")
)
)
))</f>
        <v>1</v>
      </c>
      <c r="CL48" s="9">
        <f>IF(AND(CG48="Over", CH48&gt;CE48), 1, IF(AND(CG48="Under", CH48&lt;=CE48), 1, 0))</f>
        <v>1</v>
      </c>
      <c r="CM48" s="9">
        <f>IF(AND(CG48="Over", CI48&gt;0.5), 1, IF(AND(CG48="Under", CI48&lt;=0.5), 1, 0))</f>
        <v>1</v>
      </c>
      <c r="CN48" s="9">
        <f>SUM(CJ48:CM48)</f>
        <v>5</v>
      </c>
      <c r="CO48" s="9"/>
      <c r="CP48" s="8">
        <v>1.106438430879271</v>
      </c>
      <c r="CQ48" s="8">
        <v>1.45817843866171</v>
      </c>
      <c r="CR48" s="8">
        <v>0.98824224466725596</v>
      </c>
      <c r="CS48" s="8">
        <v>0.5</v>
      </c>
      <c r="CT48" s="8" t="s">
        <v>58</v>
      </c>
      <c r="CU48" s="8">
        <v>0.5</v>
      </c>
      <c r="CV48" s="8" t="s">
        <v>58</v>
      </c>
      <c r="CW48" s="9">
        <f>IF(CP48&gt;MIN(CS48:CV48),MIN(CS48:CV48),MAX(CS48:CV48))</f>
        <v>0.5</v>
      </c>
      <c r="CX48" s="9">
        <f>CQ48-CW48</f>
        <v>0.95817843866171004</v>
      </c>
      <c r="CY48" s="9" t="str">
        <f>IF(CX48 &lt; 0, "Under", "Over")</f>
        <v>Over</v>
      </c>
      <c r="CZ48" s="8">
        <v>0.9</v>
      </c>
      <c r="DA48" s="8">
        <v>0.6</v>
      </c>
      <c r="DB48" s="9">
        <f>IF(
    AND(CY48="Over", COUNTIF(CP48:CR48, "&gt;"&amp;CW48) = 3),
    3,
    IF(
        AND(CY48="Under", COUNTIF(CP48:CR48, "&lt;"&amp;CW48) = 3),
        3,
        IF(
            AND(CY48="Over", COUNTIF(CP48:CR48, "&gt;"&amp;CW48) = 2),
            2,
            IF(
                AND(CY48="Under", COUNTIF(CP48:CR48, "&lt;"&amp;CW48) = 2),
                2,
                IF(
                    AND(CY48="Over", OR(CP48&gt;CW48, CQ48&gt;CW48, CR48&gt;CW48)),
                    1,
                    IF(
                        AND(CY48="Under", OR(CP48&lt;CW48, CQ48&lt;CW48, CR48&lt;CW48)),
                        1,
                        0
                    )
                )
            )
        )
    )
)</f>
        <v>3</v>
      </c>
      <c r="DC48" s="9">
        <f>IF(OR(CX48&gt;2,CX48&lt;-2),5,
IF(OR(AND(CX48&lt;=2,CX48&gt;1.5),AND(CX48&gt;=-2,CX48&lt;-1.5)),4,
IF(OR(AND(CX48&lt;=1.5,CX48&gt;1),AND(CX48&gt;=-1.5,CX48&lt;-1)),3,
IF(OR(AND(CX48&lt;=1,CX48&gt;0.5),AND(CX48&gt;=1,CX48&lt;-0.5)),2,
IF(OR(CX48&lt;=0.5,CX48&gt;=-0.5),1,"")
)
)
))</f>
        <v>2</v>
      </c>
      <c r="DD48" s="9">
        <f>IF(AND(CY48="Over", CZ48&gt;CW48), 1, IF(AND(CY48="Under", CZ48&lt;=CW48), 1, 0))</f>
        <v>1</v>
      </c>
      <c r="DE48" s="9">
        <f>IF(AND(CY48="Over", DA48&gt;0.5), 1, IF(AND(CY48="Under", DA48&lt;=0.5), 1, 0))</f>
        <v>1</v>
      </c>
      <c r="DF48" s="9">
        <f>SUM(DB48:DE48)</f>
        <v>7</v>
      </c>
      <c r="DG48" s="9"/>
    </row>
    <row r="49" spans="1:111" x14ac:dyDescent="0.3">
      <c r="A49" s="8" t="s">
        <v>195</v>
      </c>
      <c r="B49" s="8" t="s">
        <v>186</v>
      </c>
      <c r="C49" s="8" t="s">
        <v>216</v>
      </c>
      <c r="D49" s="8">
        <v>0.52515502958607896</v>
      </c>
      <c r="E49" s="8">
        <v>0.61889648161881305</v>
      </c>
      <c r="F49" s="8">
        <v>0.42383935566177999</v>
      </c>
      <c r="G49" s="8">
        <v>0.5</v>
      </c>
      <c r="H49" s="8" t="s">
        <v>58</v>
      </c>
      <c r="I49" s="8">
        <v>0.5</v>
      </c>
      <c r="J49" s="8">
        <v>0.5</v>
      </c>
      <c r="K49" s="9">
        <f>IF(D49&gt;MIN(G49:J49),MIN(G49:J49),MAX(G49:J49))</f>
        <v>0.5</v>
      </c>
      <c r="L49" s="9">
        <f>D49-K49</f>
        <v>2.5155029586078959E-2</v>
      </c>
      <c r="M49" s="9" t="str">
        <f>IF(L49 &lt; 0, "Under", "Over")</f>
        <v>Over</v>
      </c>
      <c r="N49" s="8">
        <v>0.5</v>
      </c>
      <c r="O49" s="8">
        <v>0.4</v>
      </c>
      <c r="P49" s="9">
        <f>IF(
    AND(M49="Over", COUNTIF(D49:F49, "&gt;"&amp;K49) = 3),
    3,
    IF(
        AND(M49="Under", COUNTIF(D49:F49, "&lt;"&amp;K49) = 3),
        3,
        IF(
            AND(M49="Over", COUNTIF(D49:F49, "&gt;"&amp;K49) = 2),
            2,
            IF(
                AND(M49="Under", COUNTIF(D49:F49, "&lt;"&amp;K49) = 2),
                2,
                IF(
                    AND(M49="Over", OR(D49&gt;K49, E49&gt;K49, F49&gt;K49)),
                    1,
                    IF(
                        AND(M49="Under", OR(D49&lt;K49, E49&lt;K49, F49&lt;K49)),
                        1,
                        0
                    )
                )
            )
        )
    )
)</f>
        <v>2</v>
      </c>
      <c r="Q49" s="9">
        <f>IF(OR(L49 &gt; 0.5, L49 &lt; -0.5), 5,
    IF(OR(AND(L49 &lt;= 0.5, L49 &gt; 0.25), AND(L49 &gt;= -0.5, L49 &lt; -0.25)), 4,
        IF(OR(AND(L49 &lt;= 0.25, L49 &gt; 0.15), AND(L49 &gt;= -0.25, L49 &lt; -0.15)), 3,
            IF(OR(AND(L49 &lt;= 0.15, L49 &gt; 0.05), AND(L49 &gt;= -0.15, L49 &lt; -0.05)), 2,
                IF(OR(L49 &lt;= 0.05, L49 &gt;= -0.05), 1, "")
            )
        )
    )
)</f>
        <v>1</v>
      </c>
      <c r="R49" s="9">
        <f>IF(AND(M49="Over", N49&gt;K49), 1, IF(AND(M49="Under", N49&lt;=K49), 1, 0))</f>
        <v>0</v>
      </c>
      <c r="S49" s="9">
        <f>IF(AND(M49="Over", O49&gt;0.5), 1, IF(AND(M49="Under", O49&lt;=0.5), 1, 0))</f>
        <v>0</v>
      </c>
      <c r="T49" s="9">
        <f>SUM(P49:S49)</f>
        <v>3</v>
      </c>
      <c r="U49" s="9"/>
      <c r="V49" s="1">
        <v>1.1039088217102251</v>
      </c>
      <c r="W49" s="1">
        <v>1.2023248170055501</v>
      </c>
      <c r="X49" s="1">
        <v>1.0000094653637299</v>
      </c>
      <c r="Y49" s="1">
        <v>0.5</v>
      </c>
      <c r="Z49" s="1">
        <v>-220</v>
      </c>
      <c r="AA49" s="1">
        <v>240</v>
      </c>
      <c r="AB49" s="1">
        <v>0.3</v>
      </c>
      <c r="AC49" s="2">
        <f>Y49</f>
        <v>0.5</v>
      </c>
      <c r="AD49" s="2">
        <f>V49-AC49</f>
        <v>0.60390882171022509</v>
      </c>
      <c r="AE49" s="2" t="str">
        <f>IF(AD49 &lt; 0, "Under", "Over")</f>
        <v>Over</v>
      </c>
      <c r="AF49" s="1">
        <v>1.3</v>
      </c>
      <c r="AG49" s="1">
        <v>0.9</v>
      </c>
      <c r="AH49" s="2">
        <f>IF(
    AND(AE49="Over", COUNTIF(V49:X49, "&gt;"&amp;AC49) = 3),
    3,
    IF(
        AND(AE49="Under", COUNTIF(V49:X49, "&lt;"&amp;AC49) = 3),
        3,
        IF(
            AND(AE49="Over", COUNTIF(V49:X49, "&gt;"&amp;AC49) = 2),
            2,
            IF(
                AND(AE49="Under", COUNTIF(V49:X49, "&lt;"&amp;AC49) = 2),
                2,
                IF(
                    AND(AE49="Over", OR(V49&gt;AC49, W49&gt;AC49, X49&gt;AC49)),
                    1,
                    IF(
                        AND(AE49="Under", OR(V49&lt;AC49, W49&lt;AC49, X49&lt;AC49)),
                        1,
                        0
                    )
                )
            )
        )
    )
)</f>
        <v>3</v>
      </c>
      <c r="AI49" s="2">
        <f>IF(OR(AD49&gt;0.75,AD49&lt;-0.75),5,
IF(OR(AND(AD49&lt;=0.75,AD49&gt;0.5),AND(AD49&gt;=-0.75,AD49&lt;-0.5)),4,
IF(OR(AND(AD49&lt;=0.5,AD49&gt;0.25),AND(AD49&gt;=-0.5,AD49&lt;-0.25)),3,
IF(OR(AND(AD49&lt;=0.25,AD49&gt;0.1),AND(AD49&gt;=-0.25,AD49&lt;-0.1)),2,
IF(OR(AD49&lt;=0.1,AD49&gt;=-0.1),1,"")
)
)
))</f>
        <v>4</v>
      </c>
      <c r="AJ49" s="2">
        <f>IF(AND(AE49="Over", AF49&gt;AC49), 1, IF(AND(AE49="Under", AF49&lt;=AC49), 1, 0))</f>
        <v>1</v>
      </c>
      <c r="AK49" s="2">
        <f>IF(AND(AE49="Over", AG49&gt;0.5), 1, IF(AND(AE49="Under", AG49&lt;=0.5), 1, 0))</f>
        <v>1</v>
      </c>
      <c r="AL49" s="2">
        <f>SUM(AH49:AK49)</f>
        <v>9</v>
      </c>
      <c r="AM49" s="9"/>
      <c r="AN49" s="8">
        <v>0.1968685787835078</v>
      </c>
      <c r="AO49" s="8">
        <v>0.460595934280144</v>
      </c>
      <c r="AP49" s="8">
        <v>0</v>
      </c>
      <c r="AQ49" s="8" t="s">
        <v>58</v>
      </c>
      <c r="AR49" s="8">
        <v>0.5</v>
      </c>
      <c r="AS49" s="8">
        <v>480</v>
      </c>
      <c r="AT49" s="8" t="s">
        <v>58</v>
      </c>
      <c r="AU49" s="9">
        <f>AR49</f>
        <v>0.5</v>
      </c>
      <c r="AV49" s="9">
        <f>AN49-AU49</f>
        <v>-0.30313142121649217</v>
      </c>
      <c r="AW49" s="9" t="str">
        <f>IF(AV49 &lt; 0, "Under", "Over")</f>
        <v>Under</v>
      </c>
      <c r="AX49" s="8">
        <v>0.4</v>
      </c>
      <c r="AY49" s="8">
        <v>0.3</v>
      </c>
      <c r="AZ49" s="9">
        <f>IF(
    AND(AW49="Over", COUNTIF(AN49:AP49, "&gt;"&amp;AU49) = 3),
    3,
    IF(
        AND(AW49="Under", COUNTIF(AN49:AP49, "&lt;"&amp;AU49) = 3),
        3,
        IF(
            AND(AW49="Over", COUNTIF(AN49:AP49, "&gt;"&amp;AU49) = 2),
            2,
            IF(
                AND(AW49="Under", COUNTIF(AN49:AP49, "&lt;"&amp;AU49) = 2),
                2,
                IF(
                    AND(AW49="Over", OR(AN49&gt;AU49, AO49&gt;AU49, AP49&gt;AU49)),
                    1,
                    IF(
                        AND(AW49="Under", OR(AN49&lt;AU49, AO49&lt;AU49, AP49&lt;AU49)),
                        1,
                        0
                    )
                )
            )
        )
    )
)</f>
        <v>3</v>
      </c>
      <c r="BA49" s="9">
        <f>IF(OR(AV49&gt;0.1),5,
IF(OR(AND(AV49&lt;=0.1,AV49&gt;0.08)),4,
IF(OR(AND(AV49&lt;=0.08,AV49&gt;0.06)),3,
IF(OR(AND(AV49&lt;=0.06,AV49&gt;0.03)),2,
IF(OR(AV49&lt;=0.03),1,"")
)
)
))</f>
        <v>1</v>
      </c>
      <c r="BB49" s="9">
        <f>IF(AND(AW49="Over", AX49&gt;AU49), 1, IF(AND(AW49="Under", AX49&lt;=AU49), 0, 0))</f>
        <v>0</v>
      </c>
      <c r="BC49" s="9">
        <f>IF(AND(AW49="Over", AY49&gt;=0.5), 1, IF(AND(AW49="Under", AY49&lt;0.5), 0, 0))</f>
        <v>0</v>
      </c>
      <c r="BD49" s="9">
        <f>SUM(AZ49:BC49)</f>
        <v>4</v>
      </c>
      <c r="BE49" s="9"/>
      <c r="BF49" s="1">
        <v>0.80019210780061367</v>
      </c>
      <c r="BG49" s="1">
        <v>1.1092982111264</v>
      </c>
      <c r="BH49" s="1">
        <v>0.43</v>
      </c>
      <c r="BI49" s="1" t="s">
        <v>58</v>
      </c>
      <c r="BJ49" s="1">
        <v>0.5</v>
      </c>
      <c r="BK49" s="1">
        <v>130</v>
      </c>
      <c r="BL49" s="1" t="s">
        <v>58</v>
      </c>
      <c r="BM49" s="2">
        <f>BJ49</f>
        <v>0.5</v>
      </c>
      <c r="BN49" s="2">
        <f>BF49-BM49</f>
        <v>0.30019210780061367</v>
      </c>
      <c r="BO49" s="2" t="str">
        <f>IF(BN49 &lt; 0, "Under", "Over")</f>
        <v>Over</v>
      </c>
      <c r="BP49" s="1">
        <v>1</v>
      </c>
      <c r="BQ49" s="1">
        <v>0.6</v>
      </c>
      <c r="BR49" s="2">
        <f>IF(
    AND(BO49="Over", COUNTIF(BF49:BH49, "&gt;"&amp;BM49) = 3),
    3,
    IF(
        AND(BO49="Under", COUNTIF(BF49:BH49, "&lt;"&amp;BM49) = 3),
        3,
        IF(
            AND(BO49="Over", COUNTIF(BF49:BH49, "&gt;"&amp;BM49) = 2),
            2,
            IF(
                AND(BO49="Under", COUNTIF(BF49:BH49, "&lt;"&amp;BM49) = 2),
                2,
                IF(
                    AND(BO49="Over", OR(BF49&gt;BM49, BG49&gt;BM49, BH49&gt;BM49)),
                    1,
                    IF(
                        AND(BO49="Under", OR(BF49&lt;BM49, BG49&lt;BM49, BH49&lt;BM49)),
                        1,
                        0
                    )
                )
            )
        )
    )
)</f>
        <v>2</v>
      </c>
      <c r="BS49" s="2">
        <f>IF(OR(BN49&gt;0.5),5,
IF(OR(AND(BN49&lt;=0.5,BN49&gt;0.25)),4,
IF(OR(AND(BN49&lt;=0.25,BN49&gt;0.15)),3,
IF(OR(AND(BN49&lt;=0.15,BN49&gt;0.075)),2,
IF(OR(BN49&lt;=0.075),1,"")
)
)
))</f>
        <v>4</v>
      </c>
      <c r="BT49" s="2">
        <f>IF(AND(BO49="Over", BP49&gt;BM49), 1, IF(AND(BO49="Under", BP49&lt;=BM49), 1, 0))</f>
        <v>1</v>
      </c>
      <c r="BU49" s="2">
        <f>IF(AND(BO49="Over", BQ49&gt;0.5), 1, IF(AND(BO49="Under", BQ49&lt;=0.5), 1, 0))</f>
        <v>1</v>
      </c>
      <c r="BV49" s="2">
        <f>SUM(BR49:BU49)</f>
        <v>8</v>
      </c>
      <c r="BW49" s="9"/>
      <c r="BX49" s="8">
        <v>0.2195469197896944</v>
      </c>
      <c r="BY49" s="8">
        <v>0.79147640791476404</v>
      </c>
      <c r="BZ49" s="8">
        <v>5.5963106930048301E-2</v>
      </c>
      <c r="CA49" s="8" t="s">
        <v>58</v>
      </c>
      <c r="CB49" s="8">
        <v>0.5</v>
      </c>
      <c r="CC49" s="8">
        <v>850</v>
      </c>
      <c r="CD49" s="8" t="s">
        <v>58</v>
      </c>
      <c r="CE49" s="9">
        <f>CB49</f>
        <v>0.5</v>
      </c>
      <c r="CF49" s="9">
        <f>BX49-CE49</f>
        <v>-0.28045308021030557</v>
      </c>
      <c r="CG49" s="9" t="str">
        <f>IF(CF49 &lt; 0, "Under", "Over")</f>
        <v>Under</v>
      </c>
      <c r="CH49" s="8">
        <v>0.1</v>
      </c>
      <c r="CI49" s="8">
        <v>0.1</v>
      </c>
      <c r="CJ49" s="9">
        <f>IF(
    AND(CG49="Over", COUNTIF(BX49:BZ49, "&gt;"&amp;CE49) = 3),
    3,
    IF(
        AND(CG49="Under", COUNTIF(BX49:BZ49, "&lt;"&amp;CE49) = 3),
        3,
        IF(
            AND(CG49="Over", COUNTIF(BX49:BZ49, "&gt;"&amp;CE49) = 2),
            2,
            IF(
                AND(CG49="Under", COUNTIF(BX49:BZ49, "&lt;"&amp;CE49) = 2),
                2,
                IF(
                    AND(CG49="Over", OR(BX49&gt;CE49, BY49&gt;CE49, BZ49&gt;CE49)),
                    1,
                    IF(
                        AND(CG49="Under", OR(BX49&lt;CE49, BY49&lt;CE49, BZ49&lt;CE49)),
                        1,
                        0
                    )
                )
            )
        )
    )
)</f>
        <v>2</v>
      </c>
      <c r="CK49" s="9">
        <f>IF(OR(CF49&gt;0.25),5,
IF(OR(AND(CF49&lt;=0.25,CF49&gt;0.15)),4,
IF(OR(AND(CF49&lt;=0.15,CF49&gt;0.1)),3,
IF(OR(AND(CF49&lt;=0.1,CF49&gt;0.05)),2,
IF(OR(CF49&lt;=0.05),1,"")
)
)
))</f>
        <v>1</v>
      </c>
      <c r="CL49" s="9">
        <f>IF(AND(CG49="Over", CH49&gt;CE49), 1, IF(AND(CG49="Under", CH49&lt;=CE49), 1, 0))</f>
        <v>1</v>
      </c>
      <c r="CM49" s="9">
        <f>IF(AND(CG49="Over", CI49&gt;0.5), 1, IF(AND(CG49="Under", CI49&lt;=0.5), 1, 0))</f>
        <v>1</v>
      </c>
      <c r="CN49" s="9">
        <f>SUM(CJ49:CM49)</f>
        <v>5</v>
      </c>
      <c r="CO49" s="9"/>
      <c r="CP49" s="1">
        <v>2.7661325390349951</v>
      </c>
      <c r="CQ49" s="1">
        <v>3.5046125461254598</v>
      </c>
      <c r="CR49" s="1">
        <v>2.3417008723430399</v>
      </c>
      <c r="CS49" s="1">
        <v>1.5</v>
      </c>
      <c r="CT49" s="1" t="s">
        <v>58</v>
      </c>
      <c r="CU49" s="1">
        <v>1.5</v>
      </c>
      <c r="CV49" s="1">
        <v>1.5</v>
      </c>
      <c r="CW49" s="2">
        <f>IF(CP49&gt;MIN(CS49:CV49),MIN(CS49:CV49),MAX(CS49:CV49))</f>
        <v>1.5</v>
      </c>
      <c r="CX49" s="2">
        <f>CQ49-CW49</f>
        <v>2.0046125461254598</v>
      </c>
      <c r="CY49" s="2" t="str">
        <f>IF(CX49 &lt; 0, "Under", "Over")</f>
        <v>Over</v>
      </c>
      <c r="CZ49" s="1">
        <v>2.8</v>
      </c>
      <c r="DA49" s="1">
        <v>0.5</v>
      </c>
      <c r="DB49" s="2">
        <f>IF(
    AND(CY49="Over", COUNTIF(CP49:CR49, "&gt;"&amp;CW49) = 3),
    3,
    IF(
        AND(CY49="Under", COUNTIF(CP49:CR49, "&lt;"&amp;CW49) = 3),
        3,
        IF(
            AND(CY49="Over", COUNTIF(CP49:CR49, "&gt;"&amp;CW49) = 2),
            2,
            IF(
                AND(CY49="Under", COUNTIF(CP49:CR49, "&lt;"&amp;CW49) = 2),
                2,
                IF(
                    AND(CY49="Over", OR(CP49&gt;CW49, CQ49&gt;CW49, CR49&gt;CW49)),
                    1,
                    IF(
                        AND(CY49="Under", OR(CP49&lt;CW49, CQ49&lt;CW49, CR49&lt;CW49)),
                        1,
                        0
                    )
                )
            )
        )
    )
)</f>
        <v>3</v>
      </c>
      <c r="DC49" s="2">
        <f>IF(OR(CX49&gt;2,CX49&lt;-2),5,
IF(OR(AND(CX49&lt;=2,CX49&gt;1.5),AND(CX49&gt;=-2,CX49&lt;-1.5)),4,
IF(OR(AND(CX49&lt;=1.5,CX49&gt;1),AND(CX49&gt;=-1.5,CX49&lt;-1)),3,
IF(OR(AND(CX49&lt;=1,CX49&gt;0.5),AND(CX49&gt;=1,CX49&lt;-0.5)),2,
IF(OR(CX49&lt;=0.5,CX49&gt;=-0.5),1,"")
)
)
))</f>
        <v>5</v>
      </c>
      <c r="DD49" s="2">
        <f>IF(AND(CY49="Over", CZ49&gt;CW49), 1, IF(AND(CY49="Under", CZ49&lt;=CW49), 1, 0))</f>
        <v>1</v>
      </c>
      <c r="DE49" s="2">
        <f>IF(AND(CY49="Over", DA49&gt;0.5), 1, IF(AND(CY49="Under", DA49&lt;=0.5), 1, 0))</f>
        <v>0</v>
      </c>
      <c r="DF49" s="2">
        <f>SUM(DB49:DE49)</f>
        <v>9</v>
      </c>
      <c r="DG49" s="9"/>
    </row>
    <row r="50" spans="1:111" x14ac:dyDescent="0.3">
      <c r="A50" s="8" t="s">
        <v>196</v>
      </c>
      <c r="B50" s="8" t="s">
        <v>186</v>
      </c>
      <c r="C50" s="8" t="s">
        <v>216</v>
      </c>
      <c r="D50" s="1">
        <v>0.24897954937344491</v>
      </c>
      <c r="E50" s="1">
        <v>0.451647183846971</v>
      </c>
      <c r="F50" s="1">
        <v>0.11</v>
      </c>
      <c r="G50" s="1">
        <v>0.5</v>
      </c>
      <c r="H50" s="1" t="s">
        <v>58</v>
      </c>
      <c r="I50" s="1">
        <v>0.5</v>
      </c>
      <c r="J50" s="1">
        <v>0.5</v>
      </c>
      <c r="K50" s="2">
        <f>IF(D50&gt;MIN(G50:J50),MIN(G50:J50),MAX(G50:J50))</f>
        <v>0.5</v>
      </c>
      <c r="L50" s="2">
        <f>D50-K50</f>
        <v>-0.25102045062655509</v>
      </c>
      <c r="M50" s="2" t="str">
        <f>IF(L50 &lt; 0, "Under", "Over")</f>
        <v>Under</v>
      </c>
      <c r="N50" s="1">
        <v>0.3</v>
      </c>
      <c r="O50" s="1">
        <v>0.2</v>
      </c>
      <c r="P50" s="2">
        <f>IF(
    AND(M50="Over", COUNTIF(D50:F50, "&gt;"&amp;K50) = 3),
    3,
    IF(
        AND(M50="Under", COUNTIF(D50:F50, "&lt;"&amp;K50) = 3),
        3,
        IF(
            AND(M50="Over", COUNTIF(D50:F50, "&gt;"&amp;K50) = 2),
            2,
            IF(
                AND(M50="Under", COUNTIF(D50:F50, "&lt;"&amp;K50) = 2),
                2,
                IF(
                    AND(M50="Over", OR(D50&gt;K50, E50&gt;K50, F50&gt;K50)),
                    1,
                    IF(
                        AND(M50="Under", OR(D50&lt;K50, E50&lt;K50, F50&lt;K50)),
                        1,
                        0
                    )
                )
            )
        )
    )
)</f>
        <v>3</v>
      </c>
      <c r="Q50" s="2">
        <f>IF(OR(L50 &gt; 0.5, L50 &lt; -0.5), 5,
    IF(OR(AND(L50 &lt;= 0.5, L50 &gt; 0.25), AND(L50 &gt;= -0.5, L50 &lt; -0.25)), 4,
        IF(OR(AND(L50 &lt;= 0.25, L50 &gt; 0.15), AND(L50 &gt;= -0.25, L50 &lt; -0.15)), 3,
            IF(OR(AND(L50 &lt;= 0.15, L50 &gt; 0.05), AND(L50 &gt;= -0.15, L50 &lt; -0.05)), 2,
                IF(OR(L50 &lt;= 0.05, L50 &gt;= -0.05), 1, "")
            )
        )
    )
)</f>
        <v>4</v>
      </c>
      <c r="R50" s="2">
        <f>IF(AND(M50="Over", N50&gt;K50), 1, IF(AND(M50="Under", N50&lt;=K50), 1, 0))</f>
        <v>1</v>
      </c>
      <c r="S50" s="2">
        <f>IF(AND(M50="Over", O50&gt;0.5), 1, IF(AND(M50="Under", O50&lt;=0.5), 1, 0))</f>
        <v>1</v>
      </c>
      <c r="T50" s="2">
        <f>SUM(P50:S50)</f>
        <v>9</v>
      </c>
      <c r="U50" s="9"/>
      <c r="V50" s="8">
        <v>0.79921893208004668</v>
      </c>
      <c r="W50" s="8">
        <v>1.0052407468064199</v>
      </c>
      <c r="X50" s="8">
        <v>0.59044030992302798</v>
      </c>
      <c r="Y50" s="8">
        <v>0.5</v>
      </c>
      <c r="Z50" s="8">
        <v>-195</v>
      </c>
      <c r="AA50" s="8">
        <v>300</v>
      </c>
      <c r="AB50" s="8">
        <v>0</v>
      </c>
      <c r="AC50" s="9">
        <f>Y50</f>
        <v>0.5</v>
      </c>
      <c r="AD50" s="9">
        <f>V50-AC50</f>
        <v>0.29921893208004668</v>
      </c>
      <c r="AE50" s="9" t="str">
        <f>IF(AD50 &lt; 0, "Under", "Over")</f>
        <v>Over</v>
      </c>
      <c r="AF50" s="8">
        <v>0.6</v>
      </c>
      <c r="AG50" s="8">
        <v>0.6</v>
      </c>
      <c r="AH50" s="9">
        <f>IF(
    AND(AE50="Over", COUNTIF(V50:X50, "&gt;"&amp;AC50) = 3),
    3,
    IF(
        AND(AE50="Under", COUNTIF(V50:X50, "&lt;"&amp;AC50) = 3),
        3,
        IF(
            AND(AE50="Over", COUNTIF(V50:X50, "&gt;"&amp;AC50) = 2),
            2,
            IF(
                AND(AE50="Under", COUNTIF(V50:X50, "&lt;"&amp;AC50) = 2),
                2,
                IF(
                    AND(AE50="Over", OR(V50&gt;AC50, W50&gt;AC50, X50&gt;AC50)),
                    1,
                    IF(
                        AND(AE50="Under", OR(V50&lt;AC50, W50&lt;AC50, X50&lt;AC50)),
                        1,
                        0
                    )
                )
            )
        )
    )
)</f>
        <v>3</v>
      </c>
      <c r="AI50" s="9">
        <f>IF(OR(AD50&gt;0.75,AD50&lt;-0.75),5,
IF(OR(AND(AD50&lt;=0.75,AD50&gt;0.5),AND(AD50&gt;=-0.75,AD50&lt;-0.5)),4,
IF(OR(AND(AD50&lt;=0.5,AD50&gt;0.25),AND(AD50&gt;=-0.5,AD50&lt;-0.25)),3,
IF(OR(AND(AD50&lt;=0.25,AD50&gt;0.1),AND(AD50&gt;=-0.25,AD50&lt;-0.1)),2,
IF(OR(AD50&lt;=0.1,AD50&gt;=-0.1),1,"")
)
)
))</f>
        <v>3</v>
      </c>
      <c r="AJ50" s="9">
        <f>IF(AND(AE50="Over", AF50&gt;AC50), 1, IF(AND(AE50="Under", AF50&lt;=AC50), 1, 0))</f>
        <v>1</v>
      </c>
      <c r="AK50" s="9">
        <f>IF(AND(AE50="Over", AG50&gt;0.5), 1, IF(AND(AE50="Under", AG50&lt;=0.5), 1, 0))</f>
        <v>1</v>
      </c>
      <c r="AL50" s="9">
        <f>SUM(AH50:AK50)</f>
        <v>8</v>
      </c>
      <c r="AM50" s="9"/>
      <c r="AN50" s="8">
        <v>2.7399949999207949E-2</v>
      </c>
      <c r="AO50" s="8">
        <v>0.183152520740268</v>
      </c>
      <c r="AP50" s="8">
        <v>0</v>
      </c>
      <c r="AQ50" s="8" t="s">
        <v>58</v>
      </c>
      <c r="AR50" s="8">
        <v>0.5</v>
      </c>
      <c r="AS50" s="8">
        <v>750</v>
      </c>
      <c r="AT50" s="8" t="s">
        <v>58</v>
      </c>
      <c r="AU50" s="9">
        <f>AR50</f>
        <v>0.5</v>
      </c>
      <c r="AV50" s="9">
        <f>AN50-AU50</f>
        <v>-0.47260005000079203</v>
      </c>
      <c r="AW50" s="9" t="str">
        <f>IF(AV50 &lt; 0, "Under", "Over")</f>
        <v>Under</v>
      </c>
      <c r="AX50" s="8">
        <v>0</v>
      </c>
      <c r="AY50" s="8">
        <v>0</v>
      </c>
      <c r="AZ50" s="9">
        <f>IF(
    AND(AW50="Over", COUNTIF(AN50:AP50, "&gt;"&amp;AU50) = 3),
    3,
    IF(
        AND(AW50="Under", COUNTIF(AN50:AP50, "&lt;"&amp;AU50) = 3),
        3,
        IF(
            AND(AW50="Over", COUNTIF(AN50:AP50, "&gt;"&amp;AU50) = 2),
            2,
            IF(
                AND(AW50="Under", COUNTIF(AN50:AP50, "&lt;"&amp;AU50) = 2),
                2,
                IF(
                    AND(AW50="Over", OR(AN50&gt;AU50, AO50&gt;AU50, AP50&gt;AU50)),
                    1,
                    IF(
                        AND(AW50="Under", OR(AN50&lt;AU50, AO50&lt;AU50, AP50&lt;AU50)),
                        1,
                        0
                    )
                )
            )
        )
    )
)</f>
        <v>3</v>
      </c>
      <c r="BA50" s="9">
        <f>IF(OR(AV50&gt;0.1),5,
IF(OR(AND(AV50&lt;=0.1,AV50&gt;0.08)),4,
IF(OR(AND(AV50&lt;=0.08,AV50&gt;0.06)),3,
IF(OR(AND(AV50&lt;=0.06,AV50&gt;0.03)),2,
IF(OR(AV50&lt;=0.03),1,"")
)
)
))</f>
        <v>1</v>
      </c>
      <c r="BB50" s="9">
        <f>IF(AND(AW50="Over", AX50&gt;AU50), 1, IF(AND(AW50="Under", AX50&lt;=AU50), 0, 0))</f>
        <v>0</v>
      </c>
      <c r="BC50" s="9">
        <f>IF(AND(AW50="Over", AY50&gt;=0.5), 1, IF(AND(AW50="Under", AY50&lt;0.5), 0, 0))</f>
        <v>0</v>
      </c>
      <c r="BD50" s="9">
        <f>SUM(AZ50:BC50)</f>
        <v>4</v>
      </c>
      <c r="BE50" s="9"/>
      <c r="BF50" s="8">
        <v>0.2475082802107722</v>
      </c>
      <c r="BG50" s="8">
        <v>0.76975945017182101</v>
      </c>
      <c r="BH50" s="8">
        <v>0.13</v>
      </c>
      <c r="BI50" s="8" t="s">
        <v>58</v>
      </c>
      <c r="BJ50" s="8">
        <v>0.5</v>
      </c>
      <c r="BK50" s="8">
        <v>175</v>
      </c>
      <c r="BL50" s="8" t="s">
        <v>58</v>
      </c>
      <c r="BM50" s="9">
        <f>BJ50</f>
        <v>0.5</v>
      </c>
      <c r="BN50" s="9">
        <f>BF50-BM50</f>
        <v>-0.2524917197892278</v>
      </c>
      <c r="BO50" s="9" t="str">
        <f>IF(BN50 &lt; 0, "Under", "Over")</f>
        <v>Under</v>
      </c>
      <c r="BP50" s="8">
        <v>0.4</v>
      </c>
      <c r="BQ50" s="8">
        <v>0.3</v>
      </c>
      <c r="BR50" s="9">
        <f>IF(
    AND(BO50="Over", COUNTIF(BF50:BH50, "&gt;"&amp;BM50) = 3),
    3,
    IF(
        AND(BO50="Under", COUNTIF(BF50:BH50, "&lt;"&amp;BM50) = 3),
        3,
        IF(
            AND(BO50="Over", COUNTIF(BF50:BH50, "&gt;"&amp;BM50) = 2),
            2,
            IF(
                AND(BO50="Under", COUNTIF(BF50:BH50, "&lt;"&amp;BM50) = 2),
                2,
                IF(
                    AND(BO50="Over", OR(BF50&gt;BM50, BG50&gt;BM50, BH50&gt;BM50)),
                    1,
                    IF(
                        AND(BO50="Under", OR(BF50&lt;BM50, BG50&lt;BM50, BH50&lt;BM50)),
                        1,
                        0
                    )
                )
            )
        )
    )
)</f>
        <v>2</v>
      </c>
      <c r="BS50" s="9">
        <f>IF(OR(BN50&gt;0.5),5,
IF(OR(AND(BN50&lt;=0.5,BN50&gt;0.25)),4,
IF(OR(AND(BN50&lt;=0.25,BN50&gt;0.15)),3,
IF(OR(AND(BN50&lt;=0.15,BN50&gt;0.075)),2,
IF(OR(BN50&lt;=0.075),1,"")
)
)
))</f>
        <v>1</v>
      </c>
      <c r="BT50" s="9">
        <f>IF(AND(BO50="Over", BP50&gt;BM50), 1, IF(AND(BO50="Under", BP50&lt;=BM50), 1, 0))</f>
        <v>1</v>
      </c>
      <c r="BU50" s="9">
        <f>IF(AND(BO50="Over", BQ50&gt;0.5), 1, IF(AND(BO50="Under", BQ50&lt;=0.5), 1, 0))</f>
        <v>1</v>
      </c>
      <c r="BV50" s="9">
        <f>SUM(BR50:BU50)</f>
        <v>5</v>
      </c>
      <c r="BW50" s="9"/>
      <c r="BX50" s="8">
        <v>0.22273485316693781</v>
      </c>
      <c r="BY50" s="8">
        <v>0.78601213040181905</v>
      </c>
      <c r="BZ50" s="8">
        <v>0.08</v>
      </c>
      <c r="CA50" s="8" t="s">
        <v>58</v>
      </c>
      <c r="CB50" s="8">
        <v>0.5</v>
      </c>
      <c r="CC50" s="8">
        <v>680</v>
      </c>
      <c r="CD50" s="8" t="s">
        <v>58</v>
      </c>
      <c r="CE50" s="9">
        <f>CB50</f>
        <v>0.5</v>
      </c>
      <c r="CF50" s="9">
        <f>BX50-CE50</f>
        <v>-0.27726514683306219</v>
      </c>
      <c r="CG50" s="9" t="str">
        <f>IF(CF50 &lt; 0, "Under", "Over")</f>
        <v>Under</v>
      </c>
      <c r="CH50" s="8">
        <v>0.1</v>
      </c>
      <c r="CI50" s="8">
        <v>0.1</v>
      </c>
      <c r="CJ50" s="9">
        <f>IF(
    AND(CG50="Over", COUNTIF(BX50:BZ50, "&gt;"&amp;CE50) = 3),
    3,
    IF(
        AND(CG50="Under", COUNTIF(BX50:BZ50, "&lt;"&amp;CE50) = 3),
        3,
        IF(
            AND(CG50="Over", COUNTIF(BX50:BZ50, "&gt;"&amp;CE50) = 2),
            2,
            IF(
                AND(CG50="Under", COUNTIF(BX50:BZ50, "&lt;"&amp;CE50) = 2),
                2,
                IF(
                    AND(CG50="Over", OR(BX50&gt;CE50, BY50&gt;CE50, BZ50&gt;CE50)),
                    1,
                    IF(
                        AND(CG50="Under", OR(BX50&lt;CE50, BY50&lt;CE50, BZ50&lt;CE50)),
                        1,
                        0
                    )
                )
            )
        )
    )
)</f>
        <v>2</v>
      </c>
      <c r="CK50" s="9">
        <f>IF(OR(CF50&gt;0.25),5,
IF(OR(AND(CF50&lt;=0.25,CF50&gt;0.15)),4,
IF(OR(AND(CF50&lt;=0.15,CF50&gt;0.1)),3,
IF(OR(AND(CF50&lt;=0.1,CF50&gt;0.05)),2,
IF(OR(CF50&lt;=0.05),1,"")
)
)
))</f>
        <v>1</v>
      </c>
      <c r="CL50" s="9">
        <f>IF(AND(CG50="Over", CH50&gt;CE50), 1, IF(AND(CG50="Under", CH50&lt;=CE50), 1, 0))</f>
        <v>1</v>
      </c>
      <c r="CM50" s="9">
        <f>IF(AND(CG50="Over", CI50&gt;0.5), 1, IF(AND(CG50="Under", CI50&lt;=0.5), 1, 0))</f>
        <v>1</v>
      </c>
      <c r="CN50" s="9">
        <f>SUM(CJ50:CM50)</f>
        <v>5</v>
      </c>
      <c r="CO50" s="9"/>
      <c r="CP50" s="8">
        <v>0.90882486741691104</v>
      </c>
      <c r="CQ50" s="8">
        <v>1.43153526970954</v>
      </c>
      <c r="CR50" s="8">
        <v>0.60673043640234803</v>
      </c>
      <c r="CS50" s="8">
        <v>0.5</v>
      </c>
      <c r="CT50" s="8" t="s">
        <v>58</v>
      </c>
      <c r="CU50" s="8">
        <v>0.5</v>
      </c>
      <c r="CV50" s="8">
        <v>1.5</v>
      </c>
      <c r="CW50" s="9">
        <f>IF(CP50&gt;MIN(CS50:CV50),MIN(CS50:CV50),MAX(CS50:CV50))</f>
        <v>0.5</v>
      </c>
      <c r="CX50" s="9">
        <f>CQ50-CW50</f>
        <v>0.93153526970954004</v>
      </c>
      <c r="CY50" s="9" t="str">
        <f>IF(CX50 &lt; 0, "Under", "Over")</f>
        <v>Over</v>
      </c>
      <c r="CZ50" s="8">
        <v>0.6</v>
      </c>
      <c r="DA50" s="8">
        <v>0.6</v>
      </c>
      <c r="DB50" s="9">
        <f>IF(
    AND(CY50="Over", COUNTIF(CP50:CR50, "&gt;"&amp;CW50) = 3),
    3,
    IF(
        AND(CY50="Under", COUNTIF(CP50:CR50, "&lt;"&amp;CW50) = 3),
        3,
        IF(
            AND(CY50="Over", COUNTIF(CP50:CR50, "&gt;"&amp;CW50) = 2),
            2,
            IF(
                AND(CY50="Under", COUNTIF(CP50:CR50, "&lt;"&amp;CW50) = 2),
                2,
                IF(
                    AND(CY50="Over", OR(CP50&gt;CW50, CQ50&gt;CW50, CR50&gt;CW50)),
                    1,
                    IF(
                        AND(CY50="Under", OR(CP50&lt;CW50, CQ50&lt;CW50, CR50&lt;CW50)),
                        1,
                        0
                    )
                )
            )
        )
    )
)</f>
        <v>3</v>
      </c>
      <c r="DC50" s="9">
        <f>IF(OR(CX50&gt;2,CX50&lt;-2),5,
IF(OR(AND(CX50&lt;=2,CX50&gt;1.5),AND(CX50&gt;=-2,CX50&lt;-1.5)),4,
IF(OR(AND(CX50&lt;=1.5,CX50&gt;1),AND(CX50&gt;=-1.5,CX50&lt;-1)),3,
IF(OR(AND(CX50&lt;=1,CX50&gt;0.5),AND(CX50&gt;=1,CX50&lt;-0.5)),2,
IF(OR(CX50&lt;=0.5,CX50&gt;=-0.5),1,"")
)
)
))</f>
        <v>2</v>
      </c>
      <c r="DD50" s="9">
        <f>IF(AND(CY50="Over", CZ50&gt;CW50), 1, IF(AND(CY50="Under", CZ50&lt;=CW50), 1, 0))</f>
        <v>1</v>
      </c>
      <c r="DE50" s="9">
        <f>IF(AND(CY50="Over", DA50&gt;0.5), 1, IF(AND(CY50="Under", DA50&lt;=0.5), 1, 0))</f>
        <v>1</v>
      </c>
      <c r="DF50" s="9">
        <f>SUM(DB50:DE50)</f>
        <v>7</v>
      </c>
      <c r="DG50" s="9"/>
    </row>
    <row r="51" spans="1:111" x14ac:dyDescent="0.3">
      <c r="A51" s="8" t="s">
        <v>309</v>
      </c>
      <c r="B51" s="8" t="s">
        <v>186</v>
      </c>
      <c r="C51" s="8" t="s">
        <v>216</v>
      </c>
      <c r="D51" s="8">
        <v>0.42277520756406778</v>
      </c>
      <c r="E51" s="8">
        <v>0.76350198976691297</v>
      </c>
      <c r="F51" s="8">
        <v>0.16131024804128299</v>
      </c>
      <c r="G51" s="8">
        <v>0.5</v>
      </c>
      <c r="H51" s="8" t="s">
        <v>58</v>
      </c>
      <c r="I51" s="8">
        <v>0.5</v>
      </c>
      <c r="J51" s="8" t="s">
        <v>58</v>
      </c>
      <c r="K51" s="9">
        <f>IF(D51&gt;MIN(G51:J51),MIN(G51:J51),MAX(G51:J51))</f>
        <v>0.5</v>
      </c>
      <c r="L51" s="9">
        <f>D51-K51</f>
        <v>-7.7224792435932221E-2</v>
      </c>
      <c r="M51" s="9" t="str">
        <f>IF(L51 &lt; 0, "Under", "Over")</f>
        <v>Under</v>
      </c>
      <c r="N51" s="8">
        <v>0.5</v>
      </c>
      <c r="O51" s="8">
        <v>0.4</v>
      </c>
      <c r="P51" s="9">
        <f>IF(
    AND(M51="Over", COUNTIF(D51:F51, "&gt;"&amp;K51) = 3),
    3,
    IF(
        AND(M51="Under", COUNTIF(D51:F51, "&lt;"&amp;K51) = 3),
        3,
        IF(
            AND(M51="Over", COUNTIF(D51:F51, "&gt;"&amp;K51) = 2),
            2,
            IF(
                AND(M51="Under", COUNTIF(D51:F51, "&lt;"&amp;K51) = 2),
                2,
                IF(
                    AND(M51="Over", OR(D51&gt;K51, E51&gt;K51, F51&gt;K51)),
                    1,
                    IF(
                        AND(M51="Under", OR(D51&lt;K51, E51&lt;K51, F51&lt;K51)),
                        1,
                        0
                    )
                )
            )
        )
    )
)</f>
        <v>2</v>
      </c>
      <c r="Q51" s="9">
        <f>IF(OR(L51 &gt; 0.5, L51 &lt; -0.5), 5,
    IF(OR(AND(L51 &lt;= 0.5, L51 &gt; 0.25), AND(L51 &gt;= -0.5, L51 &lt; -0.25)), 4,
        IF(OR(AND(L51 &lt;= 0.25, L51 &gt; 0.15), AND(L51 &gt;= -0.25, L51 &lt; -0.15)), 3,
            IF(OR(AND(L51 &lt;= 0.15, L51 &gt; 0.05), AND(L51 &gt;= -0.15, L51 &lt; -0.05)), 2,
                IF(OR(L51 &lt;= 0.05, L51 &gt;= -0.05), 1, "")
            )
        )
    )
)</f>
        <v>2</v>
      </c>
      <c r="R51" s="9">
        <f>IF(AND(M51="Over", N51&gt;K51), 1, IF(AND(M51="Under", N51&lt;=K51), 1, 0))</f>
        <v>1</v>
      </c>
      <c r="S51" s="9">
        <f>IF(AND(M51="Over", O51&gt;0.5), 1, IF(AND(M51="Under", O51&lt;=0.5), 1, 0))</f>
        <v>1</v>
      </c>
      <c r="T51" s="9">
        <f>SUM(P51:S51)</f>
        <v>6</v>
      </c>
      <c r="U51" s="9"/>
      <c r="V51" s="8">
        <v>0.94480342099656045</v>
      </c>
      <c r="W51" s="8">
        <v>1.0052407468064199</v>
      </c>
      <c r="X51" s="8">
        <v>0.86756518540638305</v>
      </c>
      <c r="Y51" s="8">
        <v>0.5</v>
      </c>
      <c r="Z51" s="8">
        <v>-240</v>
      </c>
      <c r="AA51" s="8">
        <v>230</v>
      </c>
      <c r="AB51" s="8">
        <v>0.2</v>
      </c>
      <c r="AC51" s="9">
        <f>Y51</f>
        <v>0.5</v>
      </c>
      <c r="AD51" s="9">
        <f>V51-AC51</f>
        <v>0.44480342099656045</v>
      </c>
      <c r="AE51" s="9" t="str">
        <f>IF(AD51 &lt; 0, "Under", "Over")</f>
        <v>Over</v>
      </c>
      <c r="AF51" s="8">
        <v>0.9</v>
      </c>
      <c r="AG51" s="8">
        <v>0.7</v>
      </c>
      <c r="AH51" s="9">
        <f>IF(
    AND(AE51="Over", COUNTIF(V51:X51, "&gt;"&amp;AC51) = 3),
    3,
    IF(
        AND(AE51="Under", COUNTIF(V51:X51, "&lt;"&amp;AC51) = 3),
        3,
        IF(
            AND(AE51="Over", COUNTIF(V51:X51, "&gt;"&amp;AC51) = 2),
            2,
            IF(
                AND(AE51="Under", COUNTIF(V51:X51, "&lt;"&amp;AC51) = 2),
                2,
                IF(
                    AND(AE51="Over", OR(V51&gt;AC51, W51&gt;AC51, X51&gt;AC51)),
                    1,
                    IF(
                        AND(AE51="Under", OR(V51&lt;AC51, W51&lt;AC51, X51&lt;AC51)),
                        1,
                        0
                    )
                )
            )
        )
    )
)</f>
        <v>3</v>
      </c>
      <c r="AI51" s="9">
        <f>IF(OR(AD51&gt;0.75,AD51&lt;-0.75),5,
IF(OR(AND(AD51&lt;=0.75,AD51&gt;0.5),AND(AD51&gt;=-0.75,AD51&lt;-0.5)),4,
IF(OR(AND(AD51&lt;=0.5,AD51&gt;0.25),AND(AD51&gt;=-0.5,AD51&lt;-0.25)),3,
IF(OR(AND(AD51&lt;=0.25,AD51&gt;0.1),AND(AD51&gt;=-0.25,AD51&lt;-0.1)),2,
IF(OR(AD51&lt;=0.1,AD51&gt;=-0.1),1,"")
)
)
))</f>
        <v>3</v>
      </c>
      <c r="AJ51" s="9">
        <f>IF(AND(AE51="Over", AF51&gt;AC51), 1, IF(AND(AE51="Under", AF51&lt;=AC51), 1, 0))</f>
        <v>1</v>
      </c>
      <c r="AK51" s="9">
        <f>IF(AND(AE51="Over", AG51&gt;0.5), 1, IF(AND(AE51="Under", AG51&lt;=0.5), 1, 0))</f>
        <v>1</v>
      </c>
      <c r="AL51" s="9">
        <f>SUM(AH51:AK51)</f>
        <v>8</v>
      </c>
      <c r="AM51" s="9"/>
      <c r="AN51" s="8">
        <v>2.4879480448460941E-2</v>
      </c>
      <c r="AO51" s="8">
        <v>0.183152520740268</v>
      </c>
      <c r="AP51" s="8">
        <v>-8.93303211292267E-3</v>
      </c>
      <c r="AQ51" s="8" t="s">
        <v>58</v>
      </c>
      <c r="AR51" s="8">
        <v>0.5</v>
      </c>
      <c r="AS51" s="8">
        <v>680</v>
      </c>
      <c r="AT51" s="8" t="s">
        <v>58</v>
      </c>
      <c r="AU51" s="9">
        <f>AR51</f>
        <v>0.5</v>
      </c>
      <c r="AV51" s="9">
        <f>AN51-AU51</f>
        <v>-0.47512051955153906</v>
      </c>
      <c r="AW51" s="9" t="str">
        <f>IF(AV51 &lt; 0, "Under", "Over")</f>
        <v>Under</v>
      </c>
      <c r="AX51" s="8">
        <v>0</v>
      </c>
      <c r="AY51" s="8">
        <v>0</v>
      </c>
      <c r="AZ51" s="9">
        <f>IF(
    AND(AW51="Over", COUNTIF(AN51:AP51, "&gt;"&amp;AU51) = 3),
    3,
    IF(
        AND(AW51="Under", COUNTIF(AN51:AP51, "&lt;"&amp;AU51) = 3),
        3,
        IF(
            AND(AW51="Over", COUNTIF(AN51:AP51, "&gt;"&amp;AU51) = 2),
            2,
            IF(
                AND(AW51="Under", COUNTIF(AN51:AP51, "&lt;"&amp;AU51) = 2),
                2,
                IF(
                    AND(AW51="Over", OR(AN51&gt;AU51, AO51&gt;AU51, AP51&gt;AU51)),
                    1,
                    IF(
                        AND(AW51="Under", OR(AN51&lt;AU51, AO51&lt;AU51, AP51&lt;AU51)),
                        1,
                        0
                    )
                )
            )
        )
    )
)</f>
        <v>3</v>
      </c>
      <c r="BA51" s="9">
        <f>IF(OR(AV51&gt;0.1),5,
IF(OR(AND(AV51&lt;=0.1,AV51&gt;0.08)),4,
IF(OR(AND(AV51&lt;=0.08,AV51&gt;0.06)),3,
IF(OR(AND(AV51&lt;=0.06,AV51&gt;0.03)),2,
IF(OR(AV51&lt;=0.03),1,"")
)
)
))</f>
        <v>1</v>
      </c>
      <c r="BB51" s="9">
        <f>IF(AND(AW51="Over", AX51&gt;AU51), 1, IF(AND(AW51="Under", AX51&lt;=AU51), 0, 0))</f>
        <v>0</v>
      </c>
      <c r="BC51" s="9">
        <f>IF(AND(AW51="Over", AY51&gt;=0.5), 1, IF(AND(AW51="Under", AY51&lt;0.5), 0, 0))</f>
        <v>0</v>
      </c>
      <c r="BD51" s="9">
        <f>SUM(AZ51:BC51)</f>
        <v>4</v>
      </c>
      <c r="BE51" s="9"/>
      <c r="BF51" s="8">
        <v>0.32520034625878008</v>
      </c>
      <c r="BG51" s="8">
        <v>0.97659709044908205</v>
      </c>
      <c r="BH51" s="8">
        <v>0.05</v>
      </c>
      <c r="BI51" s="8" t="s">
        <v>58</v>
      </c>
      <c r="BJ51" s="8">
        <v>0.5</v>
      </c>
      <c r="BK51" s="8">
        <v>155</v>
      </c>
      <c r="BL51" s="8" t="s">
        <v>58</v>
      </c>
      <c r="BM51" s="9">
        <f>BJ51</f>
        <v>0.5</v>
      </c>
      <c r="BN51" s="9">
        <f>BF51-BM51</f>
        <v>-0.17479965374121992</v>
      </c>
      <c r="BO51" s="9" t="str">
        <f>IF(BN51 &lt; 0, "Under", "Over")</f>
        <v>Under</v>
      </c>
      <c r="BP51" s="8">
        <v>0.4</v>
      </c>
      <c r="BQ51" s="8">
        <v>0.3</v>
      </c>
      <c r="BR51" s="9">
        <f>IF(
    AND(BO51="Over", COUNTIF(BF51:BH51, "&gt;"&amp;BM51) = 3),
    3,
    IF(
        AND(BO51="Under", COUNTIF(BF51:BH51, "&lt;"&amp;BM51) = 3),
        3,
        IF(
            AND(BO51="Over", COUNTIF(BF51:BH51, "&gt;"&amp;BM51) = 2),
            2,
            IF(
                AND(BO51="Under", COUNTIF(BF51:BH51, "&lt;"&amp;BM51) = 2),
                2,
                IF(
                    AND(BO51="Over", OR(BF51&gt;BM51, BG51&gt;BM51, BH51&gt;BM51)),
                    1,
                    IF(
                        AND(BO51="Under", OR(BF51&lt;BM51, BG51&lt;BM51, BH51&lt;BM51)),
                        1,
                        0
                    )
                )
            )
        )
    )
)</f>
        <v>2</v>
      </c>
      <c r="BS51" s="9">
        <f>IF(OR(BN51&gt;0.5),5,
IF(OR(AND(BN51&lt;=0.5,BN51&gt;0.25)),4,
IF(OR(AND(BN51&lt;=0.25,BN51&gt;0.15)),3,
IF(OR(AND(BN51&lt;=0.15,BN51&gt;0.075)),2,
IF(OR(BN51&lt;=0.075),1,"")
)
)
))</f>
        <v>1</v>
      </c>
      <c r="BT51" s="9">
        <f>IF(AND(BO51="Over", BP51&gt;BM51), 1, IF(AND(BO51="Under", BP51&lt;=BM51), 1, 0))</f>
        <v>1</v>
      </c>
      <c r="BU51" s="9">
        <f>IF(AND(BO51="Over", BQ51&gt;0.5), 1, IF(AND(BO51="Under", BQ51&lt;=0.5), 1, 0))</f>
        <v>1</v>
      </c>
      <c r="BV51" s="9">
        <f>SUM(BR51:BU51)</f>
        <v>5</v>
      </c>
      <c r="BW51" s="9"/>
      <c r="BX51" s="8">
        <v>0.2270595577714718</v>
      </c>
      <c r="BY51" s="8">
        <v>0.78601213040181905</v>
      </c>
      <c r="BZ51" s="8">
        <v>0.05</v>
      </c>
      <c r="CA51" s="8" t="s">
        <v>58</v>
      </c>
      <c r="CB51" s="8">
        <v>0.5</v>
      </c>
      <c r="CC51" s="8" t="s">
        <v>58</v>
      </c>
      <c r="CD51" s="8" t="s">
        <v>58</v>
      </c>
      <c r="CE51" s="9">
        <f>CB51</f>
        <v>0.5</v>
      </c>
      <c r="CF51" s="9">
        <f>BX51-CE51</f>
        <v>-0.2729404422285282</v>
      </c>
      <c r="CG51" s="9" t="str">
        <f>IF(CF51 &lt; 0, "Under", "Over")</f>
        <v>Under</v>
      </c>
      <c r="CH51" s="8">
        <v>0</v>
      </c>
      <c r="CI51" s="8">
        <v>0</v>
      </c>
      <c r="CJ51" s="9">
        <f>IF(
    AND(CG51="Over", COUNTIF(BX51:BZ51, "&gt;"&amp;CE51) = 3),
    3,
    IF(
        AND(CG51="Under", COUNTIF(BX51:BZ51, "&lt;"&amp;CE51) = 3),
        3,
        IF(
            AND(CG51="Over", COUNTIF(BX51:BZ51, "&gt;"&amp;CE51) = 2),
            2,
            IF(
                AND(CG51="Under", COUNTIF(BX51:BZ51, "&lt;"&amp;CE51) = 2),
                2,
                IF(
                    AND(CG51="Over", OR(BX51&gt;CE51, BY51&gt;CE51, BZ51&gt;CE51)),
                    1,
                    IF(
                        AND(CG51="Under", OR(BX51&lt;CE51, BY51&lt;CE51, BZ51&lt;CE51)),
                        1,
                        0
                    )
                )
            )
        )
    )
)</f>
        <v>2</v>
      </c>
      <c r="CK51" s="9">
        <f>IF(OR(CF51&gt;0.25),5,
IF(OR(AND(CF51&lt;=0.25,CF51&gt;0.15)),4,
IF(OR(AND(CF51&lt;=0.15,CF51&gt;0.1)),3,
IF(OR(AND(CF51&lt;=0.1,CF51&gt;0.05)),2,
IF(OR(CF51&lt;=0.05),1,"")
)
)
))</f>
        <v>1</v>
      </c>
      <c r="CL51" s="9">
        <f>IF(AND(CG51="Over", CH51&gt;CE51), 1, IF(AND(CG51="Under", CH51&lt;=CE51), 1, 0))</f>
        <v>1</v>
      </c>
      <c r="CM51" s="9">
        <f>IF(AND(CG51="Over", CI51&gt;0.5), 1, IF(AND(CG51="Under", CI51&lt;=0.5), 1, 0))</f>
        <v>1</v>
      </c>
      <c r="CN51" s="9">
        <f>SUM(CJ51:CM51)</f>
        <v>5</v>
      </c>
      <c r="CO51" s="9"/>
      <c r="CP51" s="8">
        <v>1.161686654710349</v>
      </c>
      <c r="CQ51" s="8">
        <v>1.45817843866171</v>
      </c>
      <c r="CR51" s="8">
        <v>0.99144673085380697</v>
      </c>
      <c r="CS51" s="8">
        <v>0.5</v>
      </c>
      <c r="CT51" s="8" t="s">
        <v>58</v>
      </c>
      <c r="CU51" s="8">
        <v>0.5</v>
      </c>
      <c r="CV51" s="8" t="s">
        <v>58</v>
      </c>
      <c r="CW51" s="9">
        <f>IF(CP51&gt;MIN(CS51:CV51),MIN(CS51:CV51),MAX(CS51:CV51))</f>
        <v>0.5</v>
      </c>
      <c r="CX51" s="9">
        <f>CQ51-CW51</f>
        <v>0.95817843866171004</v>
      </c>
      <c r="CY51" s="9" t="str">
        <f>IF(CX51 &lt; 0, "Under", "Over")</f>
        <v>Over</v>
      </c>
      <c r="CZ51" s="8">
        <v>1.1000000000000001</v>
      </c>
      <c r="DA51" s="8">
        <v>0.7</v>
      </c>
      <c r="DB51" s="9">
        <f>IF(
    AND(CY51="Over", COUNTIF(CP51:CR51, "&gt;"&amp;CW51) = 3),
    3,
    IF(
        AND(CY51="Under", COUNTIF(CP51:CR51, "&lt;"&amp;CW51) = 3),
        3,
        IF(
            AND(CY51="Over", COUNTIF(CP51:CR51, "&gt;"&amp;CW51) = 2),
            2,
            IF(
                AND(CY51="Under", COUNTIF(CP51:CR51, "&lt;"&amp;CW51) = 2),
                2,
                IF(
                    AND(CY51="Over", OR(CP51&gt;CW51, CQ51&gt;CW51, CR51&gt;CW51)),
                    1,
                    IF(
                        AND(CY51="Under", OR(CP51&lt;CW51, CQ51&lt;CW51, CR51&lt;CW51)),
                        1,
                        0
                    )
                )
            )
        )
    )
)</f>
        <v>3</v>
      </c>
      <c r="DC51" s="9">
        <f>IF(OR(CX51&gt;2,CX51&lt;-2),5,
IF(OR(AND(CX51&lt;=2,CX51&gt;1.5),AND(CX51&gt;=-2,CX51&lt;-1.5)),4,
IF(OR(AND(CX51&lt;=1.5,CX51&gt;1),AND(CX51&gt;=-1.5,CX51&lt;-1)),3,
IF(OR(AND(CX51&lt;=1,CX51&gt;0.5),AND(CX51&gt;=1,CX51&lt;-0.5)),2,
IF(OR(CX51&lt;=0.5,CX51&gt;=-0.5),1,"")
)
)
))</f>
        <v>2</v>
      </c>
      <c r="DD51" s="9">
        <f>IF(AND(CY51="Over", CZ51&gt;CW51), 1, IF(AND(CY51="Under", CZ51&lt;=CW51), 1, 0))</f>
        <v>1</v>
      </c>
      <c r="DE51" s="9">
        <f>IF(AND(CY51="Over", DA51&gt;0.5), 1, IF(AND(CY51="Under", DA51&lt;=0.5), 1, 0))</f>
        <v>1</v>
      </c>
      <c r="DF51" s="9">
        <f>SUM(DB51:DE51)</f>
        <v>7</v>
      </c>
      <c r="DG51" s="9"/>
    </row>
    <row r="52" spans="1:111" x14ac:dyDescent="0.3">
      <c r="A52" s="8" t="s">
        <v>197</v>
      </c>
      <c r="B52" s="8" t="s">
        <v>186</v>
      </c>
      <c r="C52" s="8" t="s">
        <v>216</v>
      </c>
      <c r="D52" s="8">
        <v>0.33205900739343491</v>
      </c>
      <c r="E52" s="8">
        <v>0.451647183846971</v>
      </c>
      <c r="F52" s="8">
        <v>0.26</v>
      </c>
      <c r="G52" s="8">
        <v>0.5</v>
      </c>
      <c r="H52" s="8" t="s">
        <v>58</v>
      </c>
      <c r="I52" s="8">
        <v>0.5</v>
      </c>
      <c r="J52" s="8">
        <v>0.5</v>
      </c>
      <c r="K52" s="9">
        <f>IF(D52&gt;MIN(G52:J52),MIN(G52:J52),MAX(G52:J52))</f>
        <v>0.5</v>
      </c>
      <c r="L52" s="9">
        <f>D52-K52</f>
        <v>-0.16794099260656509</v>
      </c>
      <c r="M52" s="9" t="str">
        <f>IF(L52 &lt; 0, "Under", "Over")</f>
        <v>Under</v>
      </c>
      <c r="N52" s="8">
        <v>0.3</v>
      </c>
      <c r="O52" s="8">
        <v>0.3</v>
      </c>
      <c r="P52" s="9">
        <f>IF(
    AND(M52="Over", COUNTIF(D52:F52, "&gt;"&amp;K52) = 3),
    3,
    IF(
        AND(M52="Under", COUNTIF(D52:F52, "&lt;"&amp;K52) = 3),
        3,
        IF(
            AND(M52="Over", COUNTIF(D52:F52, "&gt;"&amp;K52) = 2),
            2,
            IF(
                AND(M52="Under", COUNTIF(D52:F52, "&lt;"&amp;K52) = 2),
                2,
                IF(
                    AND(M52="Over", OR(D52&gt;K52, E52&gt;K52, F52&gt;K52)),
                    1,
                    IF(
                        AND(M52="Under", OR(D52&lt;K52, E52&lt;K52, F52&lt;K52)),
                        1,
                        0
                    )
                )
            )
        )
    )
)</f>
        <v>3</v>
      </c>
      <c r="Q52" s="9">
        <f>IF(OR(L52 &gt; 0.5, L52 &lt; -0.5), 5,
    IF(OR(AND(L52 &lt;= 0.5, L52 &gt; 0.25), AND(L52 &gt;= -0.5, L52 &lt; -0.25)), 4,
        IF(OR(AND(L52 &lt;= 0.25, L52 &gt; 0.15), AND(L52 &gt;= -0.25, L52 &lt; -0.15)), 3,
            IF(OR(AND(L52 &lt;= 0.15, L52 &gt; 0.05), AND(L52 &gt;= -0.15, L52 &lt; -0.05)), 2,
                IF(OR(L52 &lt;= 0.05, L52 &gt;= -0.05), 1, "")
            )
        )
    )
)</f>
        <v>3</v>
      </c>
      <c r="R52" s="9">
        <f>IF(AND(M52="Over", N52&gt;K52), 1, IF(AND(M52="Under", N52&lt;=K52), 1, 0))</f>
        <v>1</v>
      </c>
      <c r="S52" s="9">
        <f>IF(AND(M52="Over", O52&gt;0.5), 1, IF(AND(M52="Under", O52&lt;=0.5), 1, 0))</f>
        <v>1</v>
      </c>
      <c r="T52" s="9">
        <f>SUM(P52:S52)</f>
        <v>8</v>
      </c>
      <c r="U52" s="9"/>
      <c r="V52" s="8">
        <v>0.9033404214324281</v>
      </c>
      <c r="W52" s="8">
        <v>1.0052407468064199</v>
      </c>
      <c r="X52" s="8">
        <v>0.805648676439496</v>
      </c>
      <c r="Y52" s="8">
        <v>0.5</v>
      </c>
      <c r="Z52" s="8">
        <v>-230</v>
      </c>
      <c r="AA52" s="8">
        <v>230</v>
      </c>
      <c r="AB52" s="8">
        <v>0.2</v>
      </c>
      <c r="AC52" s="9">
        <f>Y52</f>
        <v>0.5</v>
      </c>
      <c r="AD52" s="9">
        <f>V52-AC52</f>
        <v>0.4033404214324281</v>
      </c>
      <c r="AE52" s="9" t="str">
        <f>IF(AD52 &lt; 0, "Under", "Over")</f>
        <v>Over</v>
      </c>
      <c r="AF52" s="8">
        <v>0.8</v>
      </c>
      <c r="AG52" s="8">
        <v>0.6</v>
      </c>
      <c r="AH52" s="9">
        <f>IF(
    AND(AE52="Over", COUNTIF(V52:X52, "&gt;"&amp;AC52) = 3),
    3,
    IF(
        AND(AE52="Under", COUNTIF(V52:X52, "&lt;"&amp;AC52) = 3),
        3,
        IF(
            AND(AE52="Over", COUNTIF(V52:X52, "&gt;"&amp;AC52) = 2),
            2,
            IF(
                AND(AE52="Under", COUNTIF(V52:X52, "&lt;"&amp;AC52) = 2),
                2,
                IF(
                    AND(AE52="Over", OR(V52&gt;AC52, W52&gt;AC52, X52&gt;AC52)),
                    1,
                    IF(
                        AND(AE52="Under", OR(V52&lt;AC52, W52&lt;AC52, X52&lt;AC52)),
                        1,
                        0
                    )
                )
            )
        )
    )
)</f>
        <v>3</v>
      </c>
      <c r="AI52" s="9">
        <f>IF(OR(AD52&gt;0.75,AD52&lt;-0.75),5,
IF(OR(AND(AD52&lt;=0.75,AD52&gt;0.5),AND(AD52&gt;=-0.75,AD52&lt;-0.5)),4,
IF(OR(AND(AD52&lt;=0.5,AD52&gt;0.25),AND(AD52&gt;=-0.5,AD52&lt;-0.25)),3,
IF(OR(AND(AD52&lt;=0.25,AD52&gt;0.1),AND(AD52&gt;=-0.25,AD52&lt;-0.1)),2,
IF(OR(AD52&lt;=0.1,AD52&gt;=-0.1),1,"")
)
)
))</f>
        <v>3</v>
      </c>
      <c r="AJ52" s="9">
        <f>IF(AND(AE52="Over", AF52&gt;AC52), 1, IF(AND(AE52="Under", AF52&lt;=AC52), 1, 0))</f>
        <v>1</v>
      </c>
      <c r="AK52" s="9">
        <f>IF(AND(AE52="Over", AG52&gt;0.5), 1, IF(AND(AE52="Under", AG52&lt;=0.5), 1, 0))</f>
        <v>1</v>
      </c>
      <c r="AL52" s="9">
        <f>SUM(AH52:AK52)</f>
        <v>8</v>
      </c>
      <c r="AM52" s="9"/>
      <c r="AN52" s="8">
        <v>7.358156074923447E-2</v>
      </c>
      <c r="AO52" s="8">
        <v>0.183152520740268</v>
      </c>
      <c r="AP52" s="8">
        <v>0</v>
      </c>
      <c r="AQ52" s="8" t="s">
        <v>58</v>
      </c>
      <c r="AR52" s="8">
        <v>0.5</v>
      </c>
      <c r="AS52" s="8">
        <v>500</v>
      </c>
      <c r="AT52" s="8" t="s">
        <v>58</v>
      </c>
      <c r="AU52" s="9">
        <f>AR52</f>
        <v>0.5</v>
      </c>
      <c r="AV52" s="9">
        <f>AN52-AU52</f>
        <v>-0.4264184392507655</v>
      </c>
      <c r="AW52" s="9" t="str">
        <f>IF(AV52 &lt; 0, "Under", "Over")</f>
        <v>Under</v>
      </c>
      <c r="AX52" s="8">
        <v>0.1</v>
      </c>
      <c r="AY52" s="8">
        <v>0.1</v>
      </c>
      <c r="AZ52" s="9">
        <f>IF(
    AND(AW52="Over", COUNTIF(AN52:AP52, "&gt;"&amp;AU52) = 3),
    3,
    IF(
        AND(AW52="Under", COUNTIF(AN52:AP52, "&lt;"&amp;AU52) = 3),
        3,
        IF(
            AND(AW52="Over", COUNTIF(AN52:AP52, "&gt;"&amp;AU52) = 2),
            2,
            IF(
                AND(AW52="Under", COUNTIF(AN52:AP52, "&lt;"&amp;AU52) = 2),
                2,
                IF(
                    AND(AW52="Over", OR(AN52&gt;AU52, AO52&gt;AU52, AP52&gt;AU52)),
                    1,
                    IF(
                        AND(AW52="Under", OR(AN52&lt;AU52, AO52&lt;AU52, AP52&lt;AU52)),
                        1,
                        0
                    )
                )
            )
        )
    )
)</f>
        <v>3</v>
      </c>
      <c r="BA52" s="9">
        <f>IF(OR(AV52&gt;0.1),5,
IF(OR(AND(AV52&lt;=0.1,AV52&gt;0.08)),4,
IF(OR(AND(AV52&lt;=0.08,AV52&gt;0.06)),3,
IF(OR(AND(AV52&lt;=0.06,AV52&gt;0.03)),2,
IF(OR(AV52&lt;=0.03),1,"")
)
)
))</f>
        <v>1</v>
      </c>
      <c r="BB52" s="9">
        <f>IF(AND(AW52="Over", AX52&gt;AU52), 1, IF(AND(AW52="Under", AX52&lt;=AU52), 0, 0))</f>
        <v>0</v>
      </c>
      <c r="BC52" s="9">
        <f>IF(AND(AW52="Over", AY52&gt;=0.5), 1, IF(AND(AW52="Under", AY52&lt;0.5), 0, 0))</f>
        <v>0</v>
      </c>
      <c r="BD52" s="9">
        <f>SUM(AZ52:BC52)</f>
        <v>4</v>
      </c>
      <c r="BE52" s="9"/>
      <c r="BF52" s="8">
        <v>0.38199171788211472</v>
      </c>
      <c r="BG52" s="8">
        <v>0.96661054994388296</v>
      </c>
      <c r="BH52" s="8">
        <v>0.13</v>
      </c>
      <c r="BI52" s="8" t="s">
        <v>58</v>
      </c>
      <c r="BJ52" s="8">
        <v>0.5</v>
      </c>
      <c r="BK52" s="8">
        <v>130</v>
      </c>
      <c r="BL52" s="8" t="s">
        <v>58</v>
      </c>
      <c r="BM52" s="9">
        <f>BJ52</f>
        <v>0.5</v>
      </c>
      <c r="BN52" s="9">
        <f>BF52-BM52</f>
        <v>-0.11800828211788528</v>
      </c>
      <c r="BO52" s="9" t="str">
        <f>IF(BN52 &lt; 0, "Under", "Over")</f>
        <v>Under</v>
      </c>
      <c r="BP52" s="8">
        <v>0.3</v>
      </c>
      <c r="BQ52" s="8">
        <v>0.3</v>
      </c>
      <c r="BR52" s="9">
        <f>IF(
    AND(BO52="Over", COUNTIF(BF52:BH52, "&gt;"&amp;BM52) = 3),
    3,
    IF(
        AND(BO52="Under", COUNTIF(BF52:BH52, "&lt;"&amp;BM52) = 3),
        3,
        IF(
            AND(BO52="Over", COUNTIF(BF52:BH52, "&gt;"&amp;BM52) = 2),
            2,
            IF(
                AND(BO52="Under", COUNTIF(BF52:BH52, "&lt;"&amp;BM52) = 2),
                2,
                IF(
                    AND(BO52="Over", OR(BF52&gt;BM52, BG52&gt;BM52, BH52&gt;BM52)),
                    1,
                    IF(
                        AND(BO52="Under", OR(BF52&lt;BM52, BG52&lt;BM52, BH52&lt;BM52)),
                        1,
                        0
                    )
                )
            )
        )
    )
)</f>
        <v>2</v>
      </c>
      <c r="BS52" s="9">
        <f>IF(OR(BN52&gt;0.5),5,
IF(OR(AND(BN52&lt;=0.5,BN52&gt;0.25)),4,
IF(OR(AND(BN52&lt;=0.25,BN52&gt;0.15)),3,
IF(OR(AND(BN52&lt;=0.15,BN52&gt;0.075)),2,
IF(OR(BN52&lt;=0.075),1,"")
)
)
))</f>
        <v>1</v>
      </c>
      <c r="BT52" s="9">
        <f>IF(AND(BO52="Over", BP52&gt;BM52), 1, IF(AND(BO52="Under", BP52&lt;=BM52), 1, 0))</f>
        <v>1</v>
      </c>
      <c r="BU52" s="9">
        <f>IF(AND(BO52="Over", BQ52&gt;0.5), 1, IF(AND(BO52="Under", BQ52&lt;=0.5), 1, 0))</f>
        <v>1</v>
      </c>
      <c r="BV52" s="9">
        <f>SUM(BR52:BU52)</f>
        <v>5</v>
      </c>
      <c r="BW52" s="9"/>
      <c r="BX52" s="8">
        <v>0.1336935939105722</v>
      </c>
      <c r="BY52" s="8">
        <v>0.50555681560444499</v>
      </c>
      <c r="BZ52" s="8">
        <v>1.49419010023889E-2</v>
      </c>
      <c r="CA52" s="8" t="s">
        <v>58</v>
      </c>
      <c r="CB52" s="8">
        <v>0.5</v>
      </c>
      <c r="CC52" s="8">
        <v>550</v>
      </c>
      <c r="CD52" s="8" t="s">
        <v>58</v>
      </c>
      <c r="CE52" s="9">
        <f>CB52</f>
        <v>0.5</v>
      </c>
      <c r="CF52" s="9">
        <f>BX52-CE52</f>
        <v>-0.36630640608942777</v>
      </c>
      <c r="CG52" s="9" t="str">
        <f>IF(CF52 &lt; 0, "Under", "Over")</f>
        <v>Under</v>
      </c>
      <c r="CH52" s="8">
        <v>0.1</v>
      </c>
      <c r="CI52" s="8">
        <v>0.1</v>
      </c>
      <c r="CJ52" s="9">
        <f>IF(
    AND(CG52="Over", COUNTIF(BX52:BZ52, "&gt;"&amp;CE52) = 3),
    3,
    IF(
        AND(CG52="Under", COUNTIF(BX52:BZ52, "&lt;"&amp;CE52) = 3),
        3,
        IF(
            AND(CG52="Over", COUNTIF(BX52:BZ52, "&gt;"&amp;CE52) = 2),
            2,
            IF(
                AND(CG52="Under", COUNTIF(BX52:BZ52, "&lt;"&amp;CE52) = 2),
                2,
                IF(
                    AND(CG52="Over", OR(BX52&gt;CE52, BY52&gt;CE52, BZ52&gt;CE52)),
                    1,
                    IF(
                        AND(CG52="Under", OR(BX52&lt;CE52, BY52&lt;CE52, BZ52&lt;CE52)),
                        1,
                        0
                    )
                )
            )
        )
    )
)</f>
        <v>2</v>
      </c>
      <c r="CK52" s="9">
        <f>IF(OR(CF52&gt;0.25),5,
IF(OR(AND(CF52&lt;=0.25,CF52&gt;0.15)),4,
IF(OR(AND(CF52&lt;=0.15,CF52&gt;0.1)),3,
IF(OR(AND(CF52&lt;=0.1,CF52&gt;0.05)),2,
IF(OR(CF52&lt;=0.05),1,"")
)
)
))</f>
        <v>1</v>
      </c>
      <c r="CL52" s="9">
        <f>IF(AND(CG52="Over", CH52&gt;CE52), 1, IF(AND(CG52="Under", CH52&lt;=CE52), 1, 0))</f>
        <v>1</v>
      </c>
      <c r="CM52" s="9">
        <f>IF(AND(CG52="Over", CI52&gt;0.5), 1, IF(AND(CG52="Under", CI52&lt;=0.5), 1, 0))</f>
        <v>1</v>
      </c>
      <c r="CN52" s="9">
        <f>SUM(CJ52:CM52)</f>
        <v>5</v>
      </c>
      <c r="CO52" s="9"/>
      <c r="CP52" s="8">
        <v>1.28292888905734</v>
      </c>
      <c r="CQ52" s="8">
        <v>1.45817843866171</v>
      </c>
      <c r="CR52" s="8">
        <v>1.00152893209816</v>
      </c>
      <c r="CS52" s="8">
        <v>1.5</v>
      </c>
      <c r="CT52" s="8" t="s">
        <v>58</v>
      </c>
      <c r="CU52" s="8">
        <v>1.5</v>
      </c>
      <c r="CV52" s="8">
        <v>1.5</v>
      </c>
      <c r="CW52" s="9">
        <f>IF(CP52&gt;MIN(CS52:CV52),MIN(CS52:CV52),MAX(CS52:CV52))</f>
        <v>1.5</v>
      </c>
      <c r="CX52" s="9">
        <f>CQ52-CW52</f>
        <v>-4.1821561338289959E-2</v>
      </c>
      <c r="CY52" s="9" t="str">
        <f>IF(CX52 &lt; 0, "Under", "Over")</f>
        <v>Under</v>
      </c>
      <c r="CZ52" s="8">
        <v>1.3</v>
      </c>
      <c r="DA52" s="8">
        <v>0.3</v>
      </c>
      <c r="DB52" s="9">
        <f>IF(
    AND(CY52="Over", COUNTIF(CP52:CR52, "&gt;"&amp;CW52) = 3),
    3,
    IF(
        AND(CY52="Under", COUNTIF(CP52:CR52, "&lt;"&amp;CW52) = 3),
        3,
        IF(
            AND(CY52="Over", COUNTIF(CP52:CR52, "&gt;"&amp;CW52) = 2),
            2,
            IF(
                AND(CY52="Under", COUNTIF(CP52:CR52, "&lt;"&amp;CW52) = 2),
                2,
                IF(
                    AND(CY52="Over", OR(CP52&gt;CW52, CQ52&gt;CW52, CR52&gt;CW52)),
                    1,
                    IF(
                        AND(CY52="Under", OR(CP52&lt;CW52, CQ52&lt;CW52, CR52&lt;CW52)),
                        1,
                        0
                    )
                )
            )
        )
    )
)</f>
        <v>3</v>
      </c>
      <c r="DC52" s="9">
        <f>IF(OR(CX52&gt;2,CX52&lt;-2),5,
IF(OR(AND(CX52&lt;=2,CX52&gt;1.5),AND(CX52&gt;=-2,CX52&lt;-1.5)),4,
IF(OR(AND(CX52&lt;=1.5,CX52&gt;1),AND(CX52&gt;=-1.5,CX52&lt;-1)),3,
IF(OR(AND(CX52&lt;=1,CX52&gt;0.5),AND(CX52&gt;=1,CX52&lt;-0.5)),2,
IF(OR(CX52&lt;=0.5,CX52&gt;=-0.5),1,"")
)
)
))</f>
        <v>1</v>
      </c>
      <c r="DD52" s="9">
        <f>IF(AND(CY52="Over", CZ52&gt;CW52), 1, IF(AND(CY52="Under", CZ52&lt;=CW52), 1, 0))</f>
        <v>1</v>
      </c>
      <c r="DE52" s="9">
        <f>IF(AND(CY52="Over", DA52&gt;0.5), 1, IF(AND(CY52="Under", DA52&lt;=0.5), 1, 0))</f>
        <v>1</v>
      </c>
      <c r="DF52" s="9">
        <f>SUM(DB52:DE52)</f>
        <v>6</v>
      </c>
      <c r="DG52" s="9"/>
    </row>
    <row r="53" spans="1:111" x14ac:dyDescent="0.3">
      <c r="A53" s="8" t="s">
        <v>310</v>
      </c>
      <c r="B53" s="8" t="s">
        <v>186</v>
      </c>
      <c r="C53" s="8" t="s">
        <v>216</v>
      </c>
      <c r="D53" s="1">
        <v>0.18800891237872569</v>
      </c>
      <c r="E53" s="1">
        <v>0.413080476537806</v>
      </c>
      <c r="F53" s="1">
        <v>0.118606450550577</v>
      </c>
      <c r="G53" s="1">
        <v>0.5</v>
      </c>
      <c r="H53" s="1" t="s">
        <v>58</v>
      </c>
      <c r="I53" s="1">
        <v>0.5</v>
      </c>
      <c r="J53" s="1">
        <v>0.5</v>
      </c>
      <c r="K53" s="2">
        <f>IF(D53&gt;MIN(G53:J53),MIN(G53:J53),MAX(G53:J53))</f>
        <v>0.5</v>
      </c>
      <c r="L53" s="2">
        <f>D53-K53</f>
        <v>-0.31199108762127431</v>
      </c>
      <c r="M53" s="2" t="str">
        <f>IF(L53 &lt; 0, "Under", "Over")</f>
        <v>Under</v>
      </c>
      <c r="N53" s="1">
        <v>0.3</v>
      </c>
      <c r="O53" s="1">
        <v>0.3</v>
      </c>
      <c r="P53" s="2">
        <f>IF(
    AND(M53="Over", COUNTIF(D53:F53, "&gt;"&amp;K53) = 3),
    3,
    IF(
        AND(M53="Under", COUNTIF(D53:F53, "&lt;"&amp;K53) = 3),
        3,
        IF(
            AND(M53="Over", COUNTIF(D53:F53, "&gt;"&amp;K53) = 2),
            2,
            IF(
                AND(M53="Under", COUNTIF(D53:F53, "&lt;"&amp;K53) = 2),
                2,
                IF(
                    AND(M53="Over", OR(D53&gt;K53, E53&gt;K53, F53&gt;K53)),
                    1,
                    IF(
                        AND(M53="Under", OR(D53&lt;K53, E53&lt;K53, F53&lt;K53)),
                        1,
                        0
                    )
                )
            )
        )
    )
)</f>
        <v>3</v>
      </c>
      <c r="Q53" s="2">
        <f>IF(OR(L53 &gt; 0.5, L53 &lt; -0.5), 5,
    IF(OR(AND(L53 &lt;= 0.5, L53 &gt; 0.25), AND(L53 &gt;= -0.5, L53 &lt; -0.25)), 4,
        IF(OR(AND(L53 &lt;= 0.25, L53 &gt; 0.15), AND(L53 &gt;= -0.25, L53 &lt; -0.15)), 3,
            IF(OR(AND(L53 &lt;= 0.15, L53 &gt; 0.05), AND(L53 &gt;= -0.15, L53 &lt; -0.05)), 2,
                IF(OR(L53 &lt;= 0.05, L53 &gt;= -0.05), 1, "")
            )
        )
    )
)</f>
        <v>4</v>
      </c>
      <c r="R53" s="2">
        <f>IF(AND(M53="Over", N53&gt;K53), 1, IF(AND(M53="Under", N53&lt;=K53), 1, 0))</f>
        <v>1</v>
      </c>
      <c r="S53" s="2">
        <f>IF(AND(M53="Over", O53&gt;0.5), 1, IF(AND(M53="Under", O53&lt;=0.5), 1, 0))</f>
        <v>1</v>
      </c>
      <c r="T53" s="2">
        <f>SUM(P53:S53)</f>
        <v>9</v>
      </c>
      <c r="U53" s="9"/>
      <c r="V53" s="8">
        <v>0.71575649955519705</v>
      </c>
      <c r="W53" s="8">
        <v>1.0052407468064199</v>
      </c>
      <c r="X53" s="8">
        <v>0.46279157681813698</v>
      </c>
      <c r="Y53" s="8">
        <v>0.5</v>
      </c>
      <c r="Z53" s="8">
        <v>-195</v>
      </c>
      <c r="AA53" s="8">
        <v>290</v>
      </c>
      <c r="AB53" s="8">
        <v>0.1</v>
      </c>
      <c r="AC53" s="9">
        <f>Y53</f>
        <v>0.5</v>
      </c>
      <c r="AD53" s="9">
        <f>V53-AC53</f>
        <v>0.21575649955519705</v>
      </c>
      <c r="AE53" s="9" t="str">
        <f>IF(AD53 &lt; 0, "Under", "Over")</f>
        <v>Over</v>
      </c>
      <c r="AF53" s="8">
        <v>0.5</v>
      </c>
      <c r="AG53" s="8">
        <v>0.4</v>
      </c>
      <c r="AH53" s="9">
        <f>IF(
    AND(AE53="Over", COUNTIF(V53:X53, "&gt;"&amp;AC53) = 3),
    3,
    IF(
        AND(AE53="Under", COUNTIF(V53:X53, "&lt;"&amp;AC53) = 3),
        3,
        IF(
            AND(AE53="Over", COUNTIF(V53:X53, "&gt;"&amp;AC53) = 2),
            2,
            IF(
                AND(AE53="Under", COUNTIF(V53:X53, "&lt;"&amp;AC53) = 2),
                2,
                IF(
                    AND(AE53="Over", OR(V53&gt;AC53, W53&gt;AC53, X53&gt;AC53)),
                    1,
                    IF(
                        AND(AE53="Under", OR(V53&lt;AC53, W53&lt;AC53, X53&lt;AC53)),
                        1,
                        0
                    )
                )
            )
        )
    )
)</f>
        <v>2</v>
      </c>
      <c r="AI53" s="9">
        <f>IF(OR(AD53&gt;0.75,AD53&lt;-0.75),5,
IF(OR(AND(AD53&lt;=0.75,AD53&gt;0.5),AND(AD53&gt;=-0.75,AD53&lt;-0.5)),4,
IF(OR(AND(AD53&lt;=0.5,AD53&gt;0.25),AND(AD53&gt;=-0.5,AD53&lt;-0.25)),3,
IF(OR(AND(AD53&lt;=0.25,AD53&gt;0.1),AND(AD53&gt;=-0.25,AD53&lt;-0.1)),2,
IF(OR(AD53&lt;=0.1,AD53&gt;=-0.1),1,"")
)
)
))</f>
        <v>2</v>
      </c>
      <c r="AJ53" s="9">
        <f>IF(AND(AE53="Over", AF53&gt;AC53), 1, IF(AND(AE53="Under", AF53&lt;=AC53), 1, 0))</f>
        <v>0</v>
      </c>
      <c r="AK53" s="9">
        <f>IF(AND(AE53="Over", AG53&gt;0.5), 1, IF(AND(AE53="Under", AG53&lt;=0.5), 1, 0))</f>
        <v>0</v>
      </c>
      <c r="AL53" s="9">
        <f>SUM(AH53:AK53)</f>
        <v>4</v>
      </c>
      <c r="AM53" s="9"/>
      <c r="AN53" s="8">
        <v>1.2426106714112289E-2</v>
      </c>
      <c r="AO53" s="8">
        <v>0.183152520740268</v>
      </c>
      <c r="AP53" s="8">
        <v>-3.5434994228047099E-2</v>
      </c>
      <c r="AQ53" s="8" t="s">
        <v>58</v>
      </c>
      <c r="AR53" s="8">
        <v>0.5</v>
      </c>
      <c r="AS53" s="8">
        <v>630</v>
      </c>
      <c r="AT53" s="8" t="s">
        <v>58</v>
      </c>
      <c r="AU53" s="9">
        <f>AR53</f>
        <v>0.5</v>
      </c>
      <c r="AV53" s="9">
        <f>AN53-AU53</f>
        <v>-0.48757389328588774</v>
      </c>
      <c r="AW53" s="9" t="str">
        <f>IF(AV53 &lt; 0, "Under", "Over")</f>
        <v>Under</v>
      </c>
      <c r="AX53" s="8">
        <v>0</v>
      </c>
      <c r="AY53" s="8">
        <v>0</v>
      </c>
      <c r="AZ53" s="9">
        <f>IF(
    AND(AW53="Over", COUNTIF(AN53:AP53, "&gt;"&amp;AU53) = 3),
    3,
    IF(
        AND(AW53="Under", COUNTIF(AN53:AP53, "&lt;"&amp;AU53) = 3),
        3,
        IF(
            AND(AW53="Over", COUNTIF(AN53:AP53, "&gt;"&amp;AU53) = 2),
            2,
            IF(
                AND(AW53="Under", COUNTIF(AN53:AP53, "&lt;"&amp;AU53) = 2),
                2,
                IF(
                    AND(AW53="Over", OR(AN53&gt;AU53, AO53&gt;AU53, AP53&gt;AU53)),
                    1,
                    IF(
                        AND(AW53="Under", OR(AN53&lt;AU53, AO53&lt;AU53, AP53&lt;AU53)),
                        1,
                        0
                    )
                )
            )
        )
    )
)</f>
        <v>3</v>
      </c>
      <c r="BA53" s="9">
        <f>IF(OR(AV53&gt;0.1),5,
IF(OR(AND(AV53&lt;=0.1,AV53&gt;0.08)),4,
IF(OR(AND(AV53&lt;=0.08,AV53&gt;0.06)),3,
IF(OR(AND(AV53&lt;=0.06,AV53&gt;0.03)),2,
IF(OR(AV53&lt;=0.03),1,"")
)
)
))</f>
        <v>1</v>
      </c>
      <c r="BB53" s="9">
        <f>IF(AND(AW53="Over", AX53&gt;AU53), 1, IF(AND(AW53="Under", AX53&lt;=AU53), 0, 0))</f>
        <v>0</v>
      </c>
      <c r="BC53" s="9">
        <f>IF(AND(AW53="Over", AY53&gt;=0.5), 1, IF(AND(AW53="Under", AY53&lt;0.5), 0, 0))</f>
        <v>0</v>
      </c>
      <c r="BD53" s="9">
        <f>SUM(AZ53:BC53)</f>
        <v>4</v>
      </c>
      <c r="BE53" s="9"/>
      <c r="BF53" s="8">
        <v>0.20540187979749119</v>
      </c>
      <c r="BG53" s="8">
        <v>0.73237885462554997</v>
      </c>
      <c r="BH53" s="8">
        <v>2.56799475518312E-2</v>
      </c>
      <c r="BI53" s="8" t="s">
        <v>58</v>
      </c>
      <c r="BJ53" s="8">
        <v>0.5</v>
      </c>
      <c r="BK53" s="8">
        <v>195</v>
      </c>
      <c r="BL53" s="8" t="s">
        <v>58</v>
      </c>
      <c r="BM53" s="9">
        <f>BJ53</f>
        <v>0.5</v>
      </c>
      <c r="BN53" s="9">
        <f>BF53-BM53</f>
        <v>-0.29459812020250881</v>
      </c>
      <c r="BO53" s="9" t="str">
        <f>IF(BN53 &lt; 0, "Under", "Over")</f>
        <v>Under</v>
      </c>
      <c r="BP53" s="8">
        <v>0.3</v>
      </c>
      <c r="BQ53" s="8">
        <v>0.3</v>
      </c>
      <c r="BR53" s="9">
        <f>IF(
    AND(BO53="Over", COUNTIF(BF53:BH53, "&gt;"&amp;BM53) = 3),
    3,
    IF(
        AND(BO53="Under", COUNTIF(BF53:BH53, "&lt;"&amp;BM53) = 3),
        3,
        IF(
            AND(BO53="Over", COUNTIF(BF53:BH53, "&gt;"&amp;BM53) = 2),
            2,
            IF(
                AND(BO53="Under", COUNTIF(BF53:BH53, "&lt;"&amp;BM53) = 2),
                2,
                IF(
                    AND(BO53="Over", OR(BF53&gt;BM53, BG53&gt;BM53, BH53&gt;BM53)),
                    1,
                    IF(
                        AND(BO53="Under", OR(BF53&lt;BM53, BG53&lt;BM53, BH53&lt;BM53)),
                        1,
                        0
                    )
                )
            )
        )
    )
)</f>
        <v>2</v>
      </c>
      <c r="BS53" s="9">
        <f>IF(OR(BN53&gt;0.5),5,
IF(OR(AND(BN53&lt;=0.5,BN53&gt;0.25)),4,
IF(OR(AND(BN53&lt;=0.25,BN53&gt;0.15)),3,
IF(OR(AND(BN53&lt;=0.15,BN53&gt;0.075)),2,
IF(OR(BN53&lt;=0.075),1,"")
)
)
))</f>
        <v>1</v>
      </c>
      <c r="BT53" s="9">
        <f>IF(AND(BO53="Over", BP53&gt;BM53), 1, IF(AND(BO53="Under", BP53&lt;=BM53), 1, 0))</f>
        <v>1</v>
      </c>
      <c r="BU53" s="9">
        <f>IF(AND(BO53="Over", BQ53&gt;0.5), 1, IF(AND(BO53="Under", BQ53&lt;=0.5), 1, 0))</f>
        <v>1</v>
      </c>
      <c r="BV53" s="9">
        <f>SUM(BR53:BU53)</f>
        <v>5</v>
      </c>
      <c r="BW53" s="9"/>
      <c r="BX53" s="8">
        <v>0.13678397584664359</v>
      </c>
      <c r="BY53" s="8">
        <v>0.50555681560444499</v>
      </c>
      <c r="BZ53" s="8">
        <v>0</v>
      </c>
      <c r="CA53" s="8" t="s">
        <v>58</v>
      </c>
      <c r="CB53" s="8">
        <v>0.5</v>
      </c>
      <c r="CC53" s="8">
        <v>410</v>
      </c>
      <c r="CD53" s="8" t="s">
        <v>58</v>
      </c>
      <c r="CE53" s="9">
        <f>CB53</f>
        <v>0.5</v>
      </c>
      <c r="CF53" s="9">
        <f>BX53-CE53</f>
        <v>-0.36321602415335641</v>
      </c>
      <c r="CG53" s="9" t="str">
        <f>IF(CF53 &lt; 0, "Under", "Over")</f>
        <v>Under</v>
      </c>
      <c r="CH53" s="8">
        <v>0.1</v>
      </c>
      <c r="CI53" s="8">
        <v>0.1</v>
      </c>
      <c r="CJ53" s="9">
        <f>IF(
    AND(CG53="Over", COUNTIF(BX53:BZ53, "&gt;"&amp;CE53) = 3),
    3,
    IF(
        AND(CG53="Under", COUNTIF(BX53:BZ53, "&lt;"&amp;CE53) = 3),
        3,
        IF(
            AND(CG53="Over", COUNTIF(BX53:BZ53, "&gt;"&amp;CE53) = 2),
            2,
            IF(
                AND(CG53="Under", COUNTIF(BX53:BZ53, "&lt;"&amp;CE53) = 2),
                2,
                IF(
                    AND(CG53="Over", OR(BX53&gt;CE53, BY53&gt;CE53, BZ53&gt;CE53)),
                    1,
                    IF(
                        AND(CG53="Under", OR(BX53&lt;CE53, BY53&lt;CE53, BZ53&lt;CE53)),
                        1,
                        0
                    )
                )
            )
        )
    )
)</f>
        <v>2</v>
      </c>
      <c r="CK53" s="9">
        <f>IF(OR(CF53&gt;0.25),5,
IF(OR(AND(CF53&lt;=0.25,CF53&gt;0.15)),4,
IF(OR(AND(CF53&lt;=0.15,CF53&gt;0.1)),3,
IF(OR(AND(CF53&lt;=0.1,CF53&gt;0.05)),2,
IF(OR(CF53&lt;=0.05),1,"")
)
)
))</f>
        <v>1</v>
      </c>
      <c r="CL53" s="9">
        <f>IF(AND(CG53="Over", CH53&gt;CE53), 1, IF(AND(CG53="Under", CH53&lt;=CE53), 1, 0))</f>
        <v>1</v>
      </c>
      <c r="CM53" s="9">
        <f>IF(AND(CG53="Over", CI53&gt;0.5), 1, IF(AND(CG53="Under", CI53&lt;=0.5), 1, 0))</f>
        <v>1</v>
      </c>
      <c r="CN53" s="9">
        <f>SUM(CJ53:CM53)</f>
        <v>5</v>
      </c>
      <c r="CO53" s="9"/>
      <c r="CP53" s="8">
        <v>0.74302686231112725</v>
      </c>
      <c r="CQ53" s="8">
        <v>1.38568935427574</v>
      </c>
      <c r="CR53" s="8">
        <v>0.37841632520507901</v>
      </c>
      <c r="CS53" s="8">
        <v>0.5</v>
      </c>
      <c r="CT53" s="8" t="s">
        <v>58</v>
      </c>
      <c r="CU53" s="8">
        <v>0.5</v>
      </c>
      <c r="CV53" s="8">
        <v>1.5</v>
      </c>
      <c r="CW53" s="9">
        <f>IF(CP53&gt;MIN(CS53:CV53),MIN(CS53:CV53),MAX(CS53:CV53))</f>
        <v>0.5</v>
      </c>
      <c r="CX53" s="9">
        <f>CQ53-CW53</f>
        <v>0.88568935427574003</v>
      </c>
      <c r="CY53" s="9" t="str">
        <f>IF(CX53 &lt; 0, "Under", "Over")</f>
        <v>Over</v>
      </c>
      <c r="CZ53" s="8">
        <v>0.5</v>
      </c>
      <c r="DA53" s="8">
        <v>0.4</v>
      </c>
      <c r="DB53" s="9">
        <f>IF(
    AND(CY53="Over", COUNTIF(CP53:CR53, "&gt;"&amp;CW53) = 3),
    3,
    IF(
        AND(CY53="Under", COUNTIF(CP53:CR53, "&lt;"&amp;CW53) = 3),
        3,
        IF(
            AND(CY53="Over", COUNTIF(CP53:CR53, "&gt;"&amp;CW53) = 2),
            2,
            IF(
                AND(CY53="Under", COUNTIF(CP53:CR53, "&lt;"&amp;CW53) = 2),
                2,
                IF(
                    AND(CY53="Over", OR(CP53&gt;CW53, CQ53&gt;CW53, CR53&gt;CW53)),
                    1,
                    IF(
                        AND(CY53="Under", OR(CP53&lt;CW53, CQ53&lt;CW53, CR53&lt;CW53)),
                        1,
                        0
                    )
                )
            )
        )
    )
)</f>
        <v>2</v>
      </c>
      <c r="DC53" s="9">
        <f>IF(OR(CX53&gt;2,CX53&lt;-2),5,
IF(OR(AND(CX53&lt;=2,CX53&gt;1.5),AND(CX53&gt;=-2,CX53&lt;-1.5)),4,
IF(OR(AND(CX53&lt;=1.5,CX53&gt;1),AND(CX53&gt;=-1.5,CX53&lt;-1)),3,
IF(OR(AND(CX53&lt;=1,CX53&gt;0.5),AND(CX53&gt;=1,CX53&lt;-0.5)),2,
IF(OR(CX53&lt;=0.5,CX53&gt;=-0.5),1,"")
)
)
))</f>
        <v>2</v>
      </c>
      <c r="DD53" s="9">
        <f>IF(AND(CY53="Over", CZ53&gt;CW53), 1, IF(AND(CY53="Under", CZ53&lt;=CW53), 1, 0))</f>
        <v>0</v>
      </c>
      <c r="DE53" s="9">
        <f>IF(AND(CY53="Over", DA53&gt;0.5), 1, IF(AND(CY53="Under", DA53&lt;=0.5), 1, 0))</f>
        <v>0</v>
      </c>
      <c r="DF53" s="9">
        <f>SUM(DB53:DE53)</f>
        <v>4</v>
      </c>
      <c r="DG53" s="9"/>
    </row>
    <row r="54" spans="1:111" x14ac:dyDescent="0.3">
      <c r="A54" s="8" t="s">
        <v>198</v>
      </c>
      <c r="B54" s="8" t="s">
        <v>186</v>
      </c>
      <c r="C54" s="8" t="s">
        <v>216</v>
      </c>
      <c r="D54" s="1">
        <v>0.2488524716685637</v>
      </c>
      <c r="E54" s="1">
        <v>0.413080476537806</v>
      </c>
      <c r="F54" s="1">
        <v>0.04</v>
      </c>
      <c r="G54" s="1">
        <v>0.5</v>
      </c>
      <c r="H54" s="1" t="s">
        <v>58</v>
      </c>
      <c r="I54" s="1">
        <v>0.5</v>
      </c>
      <c r="J54" s="1">
        <v>0.5</v>
      </c>
      <c r="K54" s="2">
        <f>IF(D54&gt;MIN(G54:J54),MIN(G54:J54),MAX(G54:J54))</f>
        <v>0.5</v>
      </c>
      <c r="L54" s="2">
        <f>D54-K54</f>
        <v>-0.25114752833143628</v>
      </c>
      <c r="M54" s="2" t="str">
        <f>IF(L54 &lt; 0, "Under", "Over")</f>
        <v>Under</v>
      </c>
      <c r="N54" s="1">
        <v>0.2</v>
      </c>
      <c r="O54" s="1">
        <v>0.1</v>
      </c>
      <c r="P54" s="2">
        <f>IF(
    AND(M54="Over", COUNTIF(D54:F54, "&gt;"&amp;K54) = 3),
    3,
    IF(
        AND(M54="Under", COUNTIF(D54:F54, "&lt;"&amp;K54) = 3),
        3,
        IF(
            AND(M54="Over", COUNTIF(D54:F54, "&gt;"&amp;K54) = 2),
            2,
            IF(
                AND(M54="Under", COUNTIF(D54:F54, "&lt;"&amp;K54) = 2),
                2,
                IF(
                    AND(M54="Over", OR(D54&gt;K54, E54&gt;K54, F54&gt;K54)),
                    1,
                    IF(
                        AND(M54="Under", OR(D54&lt;K54, E54&lt;K54, F54&lt;K54)),
                        1,
                        0
                    )
                )
            )
        )
    )
)</f>
        <v>3</v>
      </c>
      <c r="Q54" s="2">
        <f>IF(OR(L54 &gt; 0.5, L54 &lt; -0.5), 5,
    IF(OR(AND(L54 &lt;= 0.5, L54 &gt; 0.25), AND(L54 &gt;= -0.5, L54 &lt; -0.25)), 4,
        IF(OR(AND(L54 &lt;= 0.25, L54 &gt; 0.15), AND(L54 &gt;= -0.25, L54 &lt; -0.15)), 3,
            IF(OR(AND(L54 &lt;= 0.15, L54 &gt; 0.05), AND(L54 &gt;= -0.15, L54 &lt; -0.05)), 2,
                IF(OR(L54 &lt;= 0.05, L54 &gt;= -0.05), 1, "")
            )
        )
    )
)</f>
        <v>4</v>
      </c>
      <c r="R54" s="2">
        <f>IF(AND(M54="Over", N54&gt;K54), 1, IF(AND(M54="Under", N54&lt;=K54), 1, 0))</f>
        <v>1</v>
      </c>
      <c r="S54" s="2">
        <f>IF(AND(M54="Over", O54&gt;0.5), 1, IF(AND(M54="Under", O54&lt;=0.5), 1, 0))</f>
        <v>1</v>
      </c>
      <c r="T54" s="2">
        <f>SUM(P54:S54)</f>
        <v>9</v>
      </c>
      <c r="U54" s="9"/>
      <c r="V54" s="8">
        <v>0.57203943327586149</v>
      </c>
      <c r="W54" s="8">
        <v>1.0052407468064199</v>
      </c>
      <c r="X54" s="8">
        <v>0.38321548049554799</v>
      </c>
      <c r="Y54" s="8">
        <v>0.5</v>
      </c>
      <c r="Z54" s="8">
        <v>-240</v>
      </c>
      <c r="AA54" s="8">
        <v>220</v>
      </c>
      <c r="AB54" s="8">
        <v>0.1</v>
      </c>
      <c r="AC54" s="9">
        <f>Y54</f>
        <v>0.5</v>
      </c>
      <c r="AD54" s="9">
        <f>V54-AC54</f>
        <v>7.2039433275861486E-2</v>
      </c>
      <c r="AE54" s="9" t="str">
        <f>IF(AD54 &lt; 0, "Under", "Over")</f>
        <v>Over</v>
      </c>
      <c r="AF54" s="8">
        <v>0.4</v>
      </c>
      <c r="AG54" s="8">
        <v>0.3</v>
      </c>
      <c r="AH54" s="9">
        <f>IF(
    AND(AE54="Over", COUNTIF(V54:X54, "&gt;"&amp;AC54) = 3),
    3,
    IF(
        AND(AE54="Under", COUNTIF(V54:X54, "&lt;"&amp;AC54) = 3),
        3,
        IF(
            AND(AE54="Over", COUNTIF(V54:X54, "&gt;"&amp;AC54) = 2),
            2,
            IF(
                AND(AE54="Under", COUNTIF(V54:X54, "&lt;"&amp;AC54) = 2),
                2,
                IF(
                    AND(AE54="Over", OR(V54&gt;AC54, W54&gt;AC54, X54&gt;AC54)),
                    1,
                    IF(
                        AND(AE54="Under", OR(V54&lt;AC54, W54&lt;AC54, X54&lt;AC54)),
                        1,
                        0
                    )
                )
            )
        )
    )
)</f>
        <v>2</v>
      </c>
      <c r="AI54" s="9">
        <f>IF(OR(AD54&gt;0.75,AD54&lt;-0.75),5,
IF(OR(AND(AD54&lt;=0.75,AD54&gt;0.5),AND(AD54&gt;=-0.75,AD54&lt;-0.5)),4,
IF(OR(AND(AD54&lt;=0.5,AD54&gt;0.25),AND(AD54&gt;=-0.5,AD54&lt;-0.25)),3,
IF(OR(AND(AD54&lt;=0.25,AD54&gt;0.1),AND(AD54&gt;=-0.25,AD54&lt;-0.1)),2,
IF(OR(AD54&lt;=0.1,AD54&gt;=-0.1),1,"")
)
)
))</f>
        <v>1</v>
      </c>
      <c r="AJ54" s="9">
        <f>IF(AND(AE54="Over", AF54&gt;AC54), 1, IF(AND(AE54="Under", AF54&lt;=AC54), 1, 0))</f>
        <v>0</v>
      </c>
      <c r="AK54" s="9">
        <f>IF(AND(AE54="Over", AG54&gt;0.5), 1, IF(AND(AE54="Under", AG54&lt;=0.5), 1, 0))</f>
        <v>0</v>
      </c>
      <c r="AL54" s="9">
        <f>SUM(AH54:AK54)</f>
        <v>3</v>
      </c>
      <c r="AM54" s="9"/>
      <c r="AN54" s="8">
        <v>2.4274668829382791E-2</v>
      </c>
      <c r="AO54" s="8">
        <v>0.183152520740268</v>
      </c>
      <c r="AP54" s="8">
        <v>-9.0469976100503498E-3</v>
      </c>
      <c r="AQ54" s="8" t="s">
        <v>58</v>
      </c>
      <c r="AR54" s="8">
        <v>0.5</v>
      </c>
      <c r="AS54" s="8">
        <v>600</v>
      </c>
      <c r="AT54" s="8" t="s">
        <v>58</v>
      </c>
      <c r="AU54" s="9">
        <f>AR54</f>
        <v>0.5</v>
      </c>
      <c r="AV54" s="9">
        <f>AN54-AU54</f>
        <v>-0.47572533117061722</v>
      </c>
      <c r="AW54" s="9" t="str">
        <f>IF(AV54 &lt; 0, "Under", "Over")</f>
        <v>Under</v>
      </c>
      <c r="AX54" s="8">
        <v>0</v>
      </c>
      <c r="AY54" s="8">
        <v>0</v>
      </c>
      <c r="AZ54" s="9">
        <f>IF(
    AND(AW54="Over", COUNTIF(AN54:AP54, "&gt;"&amp;AU54) = 3),
    3,
    IF(
        AND(AW54="Under", COUNTIF(AN54:AP54, "&lt;"&amp;AU54) = 3),
        3,
        IF(
            AND(AW54="Over", COUNTIF(AN54:AP54, "&gt;"&amp;AU54) = 2),
            2,
            IF(
                AND(AW54="Under", COUNTIF(AN54:AP54, "&lt;"&amp;AU54) = 2),
                2,
                IF(
                    AND(AW54="Over", OR(AN54&gt;AU54, AO54&gt;AU54, AP54&gt;AU54)),
                    1,
                    IF(
                        AND(AW54="Under", OR(AN54&lt;AU54, AO54&lt;AU54, AP54&lt;AU54)),
                        1,
                        0
                    )
                )
            )
        )
    )
)</f>
        <v>3</v>
      </c>
      <c r="BA54" s="9">
        <f>IF(OR(AV54&gt;0.1),5,
IF(OR(AND(AV54&lt;=0.1,AV54&gt;0.08)),4,
IF(OR(AND(AV54&lt;=0.08,AV54&gt;0.06)),3,
IF(OR(AND(AV54&lt;=0.06,AV54&gt;0.03)),2,
IF(OR(AV54&lt;=0.03),1,"")
)
)
))</f>
        <v>1</v>
      </c>
      <c r="BB54" s="9">
        <f>IF(AND(AW54="Over", AX54&gt;AU54), 1, IF(AND(AW54="Under", AX54&lt;=AU54), 0, 0))</f>
        <v>0</v>
      </c>
      <c r="BC54" s="9">
        <f>IF(AND(AW54="Over", AY54&gt;=0.5), 1, IF(AND(AW54="Under", AY54&lt;0.5), 0, 0))</f>
        <v>0</v>
      </c>
      <c r="BD54" s="9">
        <f>SUM(AZ54:BC54)</f>
        <v>4</v>
      </c>
      <c r="BE54" s="9"/>
      <c r="BF54" s="8">
        <v>0.22260535966230879</v>
      </c>
      <c r="BG54" s="8">
        <v>0.73637344846195296</v>
      </c>
      <c r="BH54" s="8">
        <v>0.117836785827392</v>
      </c>
      <c r="BI54" s="8" t="s">
        <v>58</v>
      </c>
      <c r="BJ54" s="8">
        <v>0.5</v>
      </c>
      <c r="BK54" s="8">
        <v>155</v>
      </c>
      <c r="BL54" s="8" t="s">
        <v>58</v>
      </c>
      <c r="BM54" s="9">
        <f>BJ54</f>
        <v>0.5</v>
      </c>
      <c r="BN54" s="9">
        <f>BF54-BM54</f>
        <v>-0.27739464033769123</v>
      </c>
      <c r="BO54" s="9" t="str">
        <f>IF(BN54 &lt; 0, "Under", "Over")</f>
        <v>Under</v>
      </c>
      <c r="BP54" s="8">
        <v>0.2</v>
      </c>
      <c r="BQ54" s="8">
        <v>0.1</v>
      </c>
      <c r="BR54" s="9">
        <f>IF(
    AND(BO54="Over", COUNTIF(BF54:BH54, "&gt;"&amp;BM54) = 3),
    3,
    IF(
        AND(BO54="Under", COUNTIF(BF54:BH54, "&lt;"&amp;BM54) = 3),
        3,
        IF(
            AND(BO54="Over", COUNTIF(BF54:BH54, "&gt;"&amp;BM54) = 2),
            2,
            IF(
                AND(BO54="Under", COUNTIF(BF54:BH54, "&lt;"&amp;BM54) = 2),
                2,
                IF(
                    AND(BO54="Over", OR(BF54&gt;BM54, BG54&gt;BM54, BH54&gt;BM54)),
                    1,
                    IF(
                        AND(BO54="Under", OR(BF54&lt;BM54, BG54&lt;BM54, BH54&lt;BM54)),
                        1,
                        0
                    )
                )
            )
        )
    )
)</f>
        <v>2</v>
      </c>
      <c r="BS54" s="9">
        <f>IF(OR(BN54&gt;0.5),5,
IF(OR(AND(BN54&lt;=0.5,BN54&gt;0.25)),4,
IF(OR(AND(BN54&lt;=0.25,BN54&gt;0.15)),3,
IF(OR(AND(BN54&lt;=0.15,BN54&gt;0.075)),2,
IF(OR(BN54&lt;=0.075),1,"")
)
)
))</f>
        <v>1</v>
      </c>
      <c r="BT54" s="9">
        <f>IF(AND(BO54="Over", BP54&gt;BM54), 1, IF(AND(BO54="Under", BP54&lt;=BM54), 1, 0))</f>
        <v>1</v>
      </c>
      <c r="BU54" s="9">
        <f>IF(AND(BO54="Over", BQ54&gt;0.5), 1, IF(AND(BO54="Under", BQ54&lt;=0.5), 1, 0))</f>
        <v>1</v>
      </c>
      <c r="BV54" s="9">
        <f>SUM(BR54:BU54)</f>
        <v>5</v>
      </c>
      <c r="BW54" s="9"/>
      <c r="BX54" s="8">
        <v>0.1399003023006043</v>
      </c>
      <c r="BY54" s="8">
        <v>0.50555681560444499</v>
      </c>
      <c r="BZ54" s="8">
        <v>0.01</v>
      </c>
      <c r="CA54" s="8" t="s">
        <v>58</v>
      </c>
      <c r="CB54" s="8">
        <v>0.5</v>
      </c>
      <c r="CC54" s="8" t="s">
        <v>58</v>
      </c>
      <c r="CD54" s="8" t="s">
        <v>58</v>
      </c>
      <c r="CE54" s="9">
        <f>CB54</f>
        <v>0.5</v>
      </c>
      <c r="CF54" s="9">
        <f>BX54-CE54</f>
        <v>-0.3600996976993957</v>
      </c>
      <c r="CG54" s="9" t="str">
        <f>IF(CF54 &lt; 0, "Under", "Over")</f>
        <v>Under</v>
      </c>
      <c r="CH54" s="8">
        <v>0</v>
      </c>
      <c r="CI54" s="8">
        <v>0</v>
      </c>
      <c r="CJ54" s="9">
        <f>IF(
    AND(CG54="Over", COUNTIF(BX54:BZ54, "&gt;"&amp;CE54) = 3),
    3,
    IF(
        AND(CG54="Under", COUNTIF(BX54:BZ54, "&lt;"&amp;CE54) = 3),
        3,
        IF(
            AND(CG54="Over", COUNTIF(BX54:BZ54, "&gt;"&amp;CE54) = 2),
            2,
            IF(
                AND(CG54="Under", COUNTIF(BX54:BZ54, "&lt;"&amp;CE54) = 2),
                2,
                IF(
                    AND(CG54="Over", OR(BX54&gt;CE54, BY54&gt;CE54, BZ54&gt;CE54)),
                    1,
                    IF(
                        AND(CG54="Under", OR(BX54&lt;CE54, BY54&lt;CE54, BZ54&lt;CE54)),
                        1,
                        0
                    )
                )
            )
        )
    )
)</f>
        <v>2</v>
      </c>
      <c r="CK54" s="9">
        <f>IF(OR(CF54&gt;0.25),5,
IF(OR(AND(CF54&lt;=0.25,CF54&gt;0.15)),4,
IF(OR(AND(CF54&lt;=0.15,CF54&gt;0.1)),3,
IF(OR(AND(CF54&lt;=0.1,CF54&gt;0.05)),2,
IF(OR(CF54&lt;=0.05),1,"")
)
)
))</f>
        <v>1</v>
      </c>
      <c r="CL54" s="9">
        <f>IF(AND(CG54="Over", CH54&gt;CE54), 1, IF(AND(CG54="Under", CH54&lt;=CE54), 1, 0))</f>
        <v>1</v>
      </c>
      <c r="CM54" s="9">
        <f>IF(AND(CG54="Over", CI54&gt;0.5), 1, IF(AND(CG54="Under", CI54&lt;=0.5), 1, 0))</f>
        <v>1</v>
      </c>
      <c r="CN54" s="9">
        <f>SUM(CJ54:CM54)</f>
        <v>5</v>
      </c>
      <c r="CO54" s="9"/>
      <c r="CP54" s="8">
        <v>0.85449722462548727</v>
      </c>
      <c r="CQ54" s="8">
        <v>1.43153526970954</v>
      </c>
      <c r="CR54" s="8">
        <v>0.491074298199979</v>
      </c>
      <c r="CS54" s="8">
        <v>1.5</v>
      </c>
      <c r="CT54" s="8" t="s">
        <v>58</v>
      </c>
      <c r="CU54" s="8">
        <v>1.5</v>
      </c>
      <c r="CV54" s="8">
        <v>1.5</v>
      </c>
      <c r="CW54" s="9">
        <f>IF(CP54&gt;MIN(CS54:CV54),MIN(CS54:CV54),MAX(CS54:CV54))</f>
        <v>1.5</v>
      </c>
      <c r="CX54" s="9">
        <f>CQ54-CW54</f>
        <v>-6.8464730290459963E-2</v>
      </c>
      <c r="CY54" s="9" t="str">
        <f>IF(CX54 &lt; 0, "Under", "Over")</f>
        <v>Under</v>
      </c>
      <c r="CZ54" s="8">
        <v>0.5</v>
      </c>
      <c r="DA54" s="8">
        <v>0.2</v>
      </c>
      <c r="DB54" s="9">
        <f>IF(
    AND(CY54="Over", COUNTIF(CP54:CR54, "&gt;"&amp;CW54) = 3),
    3,
    IF(
        AND(CY54="Under", COUNTIF(CP54:CR54, "&lt;"&amp;CW54) = 3),
        3,
        IF(
            AND(CY54="Over", COUNTIF(CP54:CR54, "&gt;"&amp;CW54) = 2),
            2,
            IF(
                AND(CY54="Under", COUNTIF(CP54:CR54, "&lt;"&amp;CW54) = 2),
                2,
                IF(
                    AND(CY54="Over", OR(CP54&gt;CW54, CQ54&gt;CW54, CR54&gt;CW54)),
                    1,
                    IF(
                        AND(CY54="Under", OR(CP54&lt;CW54, CQ54&lt;CW54, CR54&lt;CW54)),
                        1,
                        0
                    )
                )
            )
        )
    )
)</f>
        <v>3</v>
      </c>
      <c r="DC54" s="9">
        <f>IF(OR(CX54&gt;2,CX54&lt;-2),5,
IF(OR(AND(CX54&lt;=2,CX54&gt;1.5),AND(CX54&gt;=-2,CX54&lt;-1.5)),4,
IF(OR(AND(CX54&lt;=1.5,CX54&gt;1),AND(CX54&gt;=-1.5,CX54&lt;-1)),3,
IF(OR(AND(CX54&lt;=1,CX54&gt;0.5),AND(CX54&gt;=1,CX54&lt;-0.5)),2,
IF(OR(CX54&lt;=0.5,CX54&gt;=-0.5),1,"")
)
)
))</f>
        <v>1</v>
      </c>
      <c r="DD54" s="9">
        <f>IF(AND(CY54="Over", CZ54&gt;CW54), 1, IF(AND(CY54="Under", CZ54&lt;=CW54), 1, 0))</f>
        <v>1</v>
      </c>
      <c r="DE54" s="9">
        <f>IF(AND(CY54="Over", DA54&gt;0.5), 1, IF(AND(CY54="Under", DA54&lt;=0.5), 1, 0))</f>
        <v>1</v>
      </c>
      <c r="DF54" s="9">
        <f>SUM(DB54:DE54)</f>
        <v>6</v>
      </c>
      <c r="DG54" s="9"/>
    </row>
    <row r="55" spans="1:111" x14ac:dyDescent="0.3">
      <c r="A55" s="8" t="s">
        <v>199</v>
      </c>
      <c r="B55" s="8" t="s">
        <v>186</v>
      </c>
      <c r="C55" s="8" t="s">
        <v>216</v>
      </c>
      <c r="D55" s="1">
        <v>0.15812578995778481</v>
      </c>
      <c r="E55" s="1">
        <v>0.413080476537806</v>
      </c>
      <c r="F55" s="1">
        <v>6.6344727772909604E-2</v>
      </c>
      <c r="G55" s="1">
        <v>0.5</v>
      </c>
      <c r="H55" s="1" t="s">
        <v>58</v>
      </c>
      <c r="I55" s="1">
        <v>0.5</v>
      </c>
      <c r="J55" s="1" t="s">
        <v>58</v>
      </c>
      <c r="K55" s="2">
        <f>IF(D55&gt;MIN(G55:J55),MIN(G55:J55),MAX(G55:J55))</f>
        <v>0.5</v>
      </c>
      <c r="L55" s="2">
        <f>D55-K55</f>
        <v>-0.34187421004221519</v>
      </c>
      <c r="M55" s="2" t="str">
        <f>IF(L55 &lt; 0, "Under", "Over")</f>
        <v>Under</v>
      </c>
      <c r="N55" s="1">
        <v>0.2</v>
      </c>
      <c r="O55" s="1">
        <v>0.2</v>
      </c>
      <c r="P55" s="2">
        <f>IF(
    AND(M55="Over", COUNTIF(D55:F55, "&gt;"&amp;K55) = 3),
    3,
    IF(
        AND(M55="Under", COUNTIF(D55:F55, "&lt;"&amp;K55) = 3),
        3,
        IF(
            AND(M55="Over", COUNTIF(D55:F55, "&gt;"&amp;K55) = 2),
            2,
            IF(
                AND(M55="Under", COUNTIF(D55:F55, "&lt;"&amp;K55) = 2),
                2,
                IF(
                    AND(M55="Over", OR(D55&gt;K55, E55&gt;K55, F55&gt;K55)),
                    1,
                    IF(
                        AND(M55="Under", OR(D55&lt;K55, E55&lt;K55, F55&lt;K55)),
                        1,
                        0
                    )
                )
            )
        )
    )
)</f>
        <v>3</v>
      </c>
      <c r="Q55" s="2">
        <f>IF(OR(L55 &gt; 0.5, L55 &lt; -0.5), 5,
    IF(OR(AND(L55 &lt;= 0.5, L55 &gt; 0.25), AND(L55 &gt;= -0.5, L55 &lt; -0.25)), 4,
        IF(OR(AND(L55 &lt;= 0.25, L55 &gt; 0.15), AND(L55 &gt;= -0.25, L55 &lt; -0.15)), 3,
            IF(OR(AND(L55 &lt;= 0.15, L55 &gt; 0.05), AND(L55 &gt;= -0.15, L55 &lt; -0.05)), 2,
                IF(OR(L55 &lt;= 0.05, L55 &gt;= -0.05), 1, "")
            )
        )
    )
)</f>
        <v>4</v>
      </c>
      <c r="R55" s="2">
        <f>IF(AND(M55="Over", N55&gt;K55), 1, IF(AND(M55="Under", N55&lt;=K55), 1, 0))</f>
        <v>1</v>
      </c>
      <c r="S55" s="2">
        <f>IF(AND(M55="Over", O55&gt;0.5), 1, IF(AND(M55="Under", O55&lt;=0.5), 1, 0))</f>
        <v>1</v>
      </c>
      <c r="T55" s="2">
        <f>SUM(P55:S55)</f>
        <v>9</v>
      </c>
      <c r="V55" s="8">
        <v>0.5688422282358393</v>
      </c>
      <c r="W55" s="8">
        <v>1.0052407468064199</v>
      </c>
      <c r="X55" s="8">
        <v>0.384417518913717</v>
      </c>
      <c r="Y55" s="8">
        <v>0.5</v>
      </c>
      <c r="Z55" s="8">
        <v>-155</v>
      </c>
      <c r="AA55" s="8">
        <v>410</v>
      </c>
      <c r="AB55" s="8">
        <v>0.1</v>
      </c>
      <c r="AC55" s="9">
        <f>Y55</f>
        <v>0.5</v>
      </c>
      <c r="AD55" s="9">
        <f>V55-AC55</f>
        <v>6.8842228235839298E-2</v>
      </c>
      <c r="AE55" s="9" t="str">
        <f>IF(AD55 &lt; 0, "Under", "Over")</f>
        <v>Over</v>
      </c>
      <c r="AF55" s="8">
        <v>0.4</v>
      </c>
      <c r="AG55" s="8">
        <v>0.3</v>
      </c>
      <c r="AH55" s="9">
        <f>IF(
    AND(AE55="Over", COUNTIF(V55:X55, "&gt;"&amp;AC55) = 3),
    3,
    IF(
        AND(AE55="Under", COUNTIF(V55:X55, "&lt;"&amp;AC55) = 3),
        3,
        IF(
            AND(AE55="Over", COUNTIF(V55:X55, "&gt;"&amp;AC55) = 2),
            2,
            IF(
                AND(AE55="Under", COUNTIF(V55:X55, "&lt;"&amp;AC55) = 2),
                2,
                IF(
                    AND(AE55="Over", OR(V55&gt;AC55, W55&gt;AC55, X55&gt;AC55)),
                    1,
                    IF(
                        AND(AE55="Under", OR(V55&lt;AC55, W55&lt;AC55, X55&lt;AC55)),
                        1,
                        0
                    )
                )
            )
        )
    )
)</f>
        <v>2</v>
      </c>
      <c r="AI55" s="9">
        <f>IF(OR(AD55&gt;0.75,AD55&lt;-0.75),5,
IF(OR(AND(AD55&lt;=0.75,AD55&gt;0.5),AND(AD55&gt;=-0.75,AD55&lt;-0.5)),4,
IF(OR(AND(AD55&lt;=0.5,AD55&gt;0.25),AND(AD55&gt;=-0.5,AD55&lt;-0.25)),3,
IF(OR(AND(AD55&lt;=0.25,AD55&gt;0.1),AND(AD55&gt;=-0.25,AD55&lt;-0.1)),2,
IF(OR(AD55&lt;=0.1,AD55&gt;=-0.1),1,"")
)
)
))</f>
        <v>1</v>
      </c>
      <c r="AJ55" s="9">
        <f>IF(AND(AE55="Over", AF55&gt;AC55), 1, IF(AND(AE55="Under", AF55&lt;=AC55), 1, 0))</f>
        <v>0</v>
      </c>
      <c r="AK55" s="9">
        <f>IF(AND(AE55="Over", AG55&gt;0.5), 1, IF(AND(AE55="Under", AG55&lt;=0.5), 1, 0))</f>
        <v>0</v>
      </c>
      <c r="AL55" s="9">
        <f>SUM(AH55:AK55)</f>
        <v>3</v>
      </c>
      <c r="AN55" s="8">
        <v>2.052379889157346E-2</v>
      </c>
      <c r="AO55" s="8">
        <v>0.183152520740268</v>
      </c>
      <c r="AP55" s="8">
        <v>-1.55824810862816E-2</v>
      </c>
      <c r="AQ55" s="8" t="s">
        <v>58</v>
      </c>
      <c r="AR55" s="8">
        <v>0.5</v>
      </c>
      <c r="AS55" s="8">
        <v>750</v>
      </c>
      <c r="AT55" s="8" t="s">
        <v>58</v>
      </c>
      <c r="AU55" s="9">
        <f>AR55</f>
        <v>0.5</v>
      </c>
      <c r="AV55" s="9">
        <f>AN55-AU55</f>
        <v>-0.47947620110842654</v>
      </c>
      <c r="AW55" s="9" t="str">
        <f>IF(AV55 &lt; 0, "Under", "Over")</f>
        <v>Under</v>
      </c>
      <c r="AX55" s="8">
        <v>0</v>
      </c>
      <c r="AY55" s="8">
        <v>0</v>
      </c>
      <c r="AZ55" s="9">
        <f>IF(
    AND(AW55="Over", COUNTIF(AN55:AP55, "&gt;"&amp;AU55) = 3),
    3,
    IF(
        AND(AW55="Under", COUNTIF(AN55:AP55, "&lt;"&amp;AU55) = 3),
        3,
        IF(
            AND(AW55="Over", COUNTIF(AN55:AP55, "&gt;"&amp;AU55) = 2),
            2,
            IF(
                AND(AW55="Under", COUNTIF(AN55:AP55, "&lt;"&amp;AU55) = 2),
                2,
                IF(
                    AND(AW55="Over", OR(AN55&gt;AU55, AO55&gt;AU55, AP55&gt;AU55)),
                    1,
                    IF(
                        AND(AW55="Under", OR(AN55&lt;AU55, AO55&lt;AU55, AP55&lt;AU55)),
                        1,
                        0
                    )
                )
            )
        )
    )
)</f>
        <v>3</v>
      </c>
      <c r="BA55" s="9">
        <f>IF(OR(AV55&gt;0.1),5,
IF(OR(AND(AV55&lt;=0.1,AV55&gt;0.08)),4,
IF(OR(AND(AV55&lt;=0.08,AV55&gt;0.06)),3,
IF(OR(AND(AV55&lt;=0.06,AV55&gt;0.03)),2,
IF(OR(AV55&lt;=0.03),1,"")
)
)
))</f>
        <v>1</v>
      </c>
      <c r="BB55" s="9">
        <f>IF(AND(AW55="Over", AX55&gt;AU55), 1, IF(AND(AW55="Under", AX55&lt;=AU55), 0, 0))</f>
        <v>0</v>
      </c>
      <c r="BC55" s="9">
        <f>IF(AND(AW55="Over", AY55&gt;=0.5), 1, IF(AND(AW55="Under", AY55&lt;0.5), 0, 0))</f>
        <v>0</v>
      </c>
      <c r="BD55" s="9">
        <f>SUM(AZ55:BC55)</f>
        <v>4</v>
      </c>
      <c r="BF55" s="8">
        <v>0.1825725114297467</v>
      </c>
      <c r="BG55" s="8">
        <v>0.52806018706791302</v>
      </c>
      <c r="BH55" s="8">
        <v>7.1100138994339507E-2</v>
      </c>
      <c r="BI55" s="8" t="s">
        <v>58</v>
      </c>
      <c r="BJ55" s="8">
        <v>0.5</v>
      </c>
      <c r="BK55" s="8">
        <v>195</v>
      </c>
      <c r="BL55" s="8" t="s">
        <v>58</v>
      </c>
      <c r="BM55" s="9">
        <f>BJ55</f>
        <v>0.5</v>
      </c>
      <c r="BN55" s="9">
        <f>BF55-BM55</f>
        <v>-0.31742748857025327</v>
      </c>
      <c r="BO55" s="9" t="str">
        <f>IF(BN55 &lt; 0, "Under", "Over")</f>
        <v>Under</v>
      </c>
      <c r="BP55" s="8">
        <v>0.2</v>
      </c>
      <c r="BQ55" s="8">
        <v>0.1</v>
      </c>
      <c r="BR55" s="9">
        <f>IF(
    AND(BO55="Over", COUNTIF(BF55:BH55, "&gt;"&amp;BM55) = 3),
    3,
    IF(
        AND(BO55="Under", COUNTIF(BF55:BH55, "&lt;"&amp;BM55) = 3),
        3,
        IF(
            AND(BO55="Over", COUNTIF(BF55:BH55, "&gt;"&amp;BM55) = 2),
            2,
            IF(
                AND(BO55="Under", COUNTIF(BF55:BH55, "&lt;"&amp;BM55) = 2),
                2,
                IF(
                    AND(BO55="Over", OR(BF55&gt;BM55, BG55&gt;BM55, BH55&gt;BM55)),
                    1,
                    IF(
                        AND(BO55="Under", OR(BF55&lt;BM55, BG55&lt;BM55, BH55&lt;BM55)),
                        1,
                        0
                    )
                )
            )
        )
    )
)</f>
        <v>2</v>
      </c>
      <c r="BS55" s="9">
        <f>IF(OR(BN55&gt;0.5),5,
IF(OR(AND(BN55&lt;=0.5,BN55&gt;0.25)),4,
IF(OR(AND(BN55&lt;=0.25,BN55&gt;0.15)),3,
IF(OR(AND(BN55&lt;=0.15,BN55&gt;0.075)),2,
IF(OR(BN55&lt;=0.075),1,"")
)
)
))</f>
        <v>1</v>
      </c>
      <c r="BT55" s="9">
        <f>IF(AND(BO55="Over", BP55&gt;BM55), 1, IF(AND(BO55="Under", BP55&lt;=BM55), 1, 0))</f>
        <v>1</v>
      </c>
      <c r="BU55" s="9">
        <f>IF(AND(BO55="Over", BQ55&gt;0.5), 1, IF(AND(BO55="Under", BQ55&lt;=0.5), 1, 0))</f>
        <v>1</v>
      </c>
      <c r="BV55" s="9">
        <f>SUM(BR55:BU55)</f>
        <v>5</v>
      </c>
      <c r="BX55" s="8">
        <v>0.13520197963389249</v>
      </c>
      <c r="BY55" s="8">
        <v>0.50555681560444499</v>
      </c>
      <c r="BZ55" s="8">
        <v>0.02</v>
      </c>
      <c r="CA55" s="8" t="s">
        <v>58</v>
      </c>
      <c r="CB55" s="8">
        <v>0.5</v>
      </c>
      <c r="CC55" s="8">
        <v>410</v>
      </c>
      <c r="CD55" s="8" t="s">
        <v>58</v>
      </c>
      <c r="CE55" s="9">
        <f>CB55</f>
        <v>0.5</v>
      </c>
      <c r="CF55" s="9">
        <f>BX55-CE55</f>
        <v>-0.36479802036610753</v>
      </c>
      <c r="CG55" s="9" t="str">
        <f>IF(CF55 &lt; 0, "Under", "Over")</f>
        <v>Under</v>
      </c>
      <c r="CH55" s="8">
        <v>0.1</v>
      </c>
      <c r="CI55" s="8">
        <v>0.1</v>
      </c>
      <c r="CJ55" s="9">
        <f>IF(
    AND(CG55="Over", COUNTIF(BX55:BZ55, "&gt;"&amp;CE55) = 3),
    3,
    IF(
        AND(CG55="Under", COUNTIF(BX55:BZ55, "&lt;"&amp;CE55) = 3),
        3,
        IF(
            AND(CG55="Over", COUNTIF(BX55:BZ55, "&gt;"&amp;CE55) = 2),
            2,
            IF(
                AND(CG55="Under", COUNTIF(BX55:BZ55, "&lt;"&amp;CE55) = 2),
                2,
                IF(
                    AND(CG55="Over", OR(BX55&gt;CE55, BY55&gt;CE55, BZ55&gt;CE55)),
                    1,
                    IF(
                        AND(CG55="Under", OR(BX55&lt;CE55, BY55&lt;CE55, BZ55&lt;CE55)),
                        1,
                        0
                    )
                )
            )
        )
    )
)</f>
        <v>2</v>
      </c>
      <c r="CK55" s="9">
        <f>IF(OR(CF55&gt;0.25),5,
IF(OR(AND(CF55&lt;=0.25,CF55&gt;0.15)),4,
IF(OR(AND(CF55&lt;=0.15,CF55&gt;0.1)),3,
IF(OR(AND(CF55&lt;=0.1,CF55&gt;0.05)),2,
IF(OR(CF55&lt;=0.05),1,"")
)
)
))</f>
        <v>1</v>
      </c>
      <c r="CL55" s="9">
        <f>IF(AND(CG55="Over", CH55&gt;CE55), 1, IF(AND(CG55="Under", CH55&lt;=CE55), 1, 0))</f>
        <v>1</v>
      </c>
      <c r="CM55" s="9">
        <f>IF(AND(CG55="Over", CI55&gt;0.5), 1, IF(AND(CG55="Under", CI55&lt;=0.5), 1, 0))</f>
        <v>1</v>
      </c>
      <c r="CN55" s="9">
        <f>SUM(CJ55:CM55)</f>
        <v>5</v>
      </c>
      <c r="CP55" s="8">
        <v>0.76127832628497527</v>
      </c>
      <c r="CQ55" s="8">
        <v>1.43153526970954</v>
      </c>
      <c r="CR55" s="8">
        <v>0.318623286344001</v>
      </c>
      <c r="CS55" s="8">
        <v>0.5</v>
      </c>
      <c r="CT55" s="8" t="s">
        <v>58</v>
      </c>
      <c r="CU55" s="8">
        <v>0.5</v>
      </c>
      <c r="CV55" s="8" t="s">
        <v>58</v>
      </c>
      <c r="CW55" s="9">
        <f>IF(CP55&gt;MIN(CS55:CV55),MIN(CS55:CV55),MAX(CS55:CV55))</f>
        <v>0.5</v>
      </c>
      <c r="CX55" s="9">
        <f>CQ55-CW55</f>
        <v>0.93153526970954004</v>
      </c>
      <c r="CY55" s="9" t="str">
        <f>IF(CX55 &lt; 0, "Under", "Over")</f>
        <v>Over</v>
      </c>
      <c r="CZ55" s="8">
        <v>0.4</v>
      </c>
      <c r="DA55" s="8">
        <v>0.3</v>
      </c>
      <c r="DB55" s="9">
        <f>IF(
    AND(CY55="Over", COUNTIF(CP55:CR55, "&gt;"&amp;CW55) = 3),
    3,
    IF(
        AND(CY55="Under", COUNTIF(CP55:CR55, "&lt;"&amp;CW55) = 3),
        3,
        IF(
            AND(CY55="Over", COUNTIF(CP55:CR55, "&gt;"&amp;CW55) = 2),
            2,
            IF(
                AND(CY55="Under", COUNTIF(CP55:CR55, "&lt;"&amp;CW55) = 2),
                2,
                IF(
                    AND(CY55="Over", OR(CP55&gt;CW55, CQ55&gt;CW55, CR55&gt;CW55)),
                    1,
                    IF(
                        AND(CY55="Under", OR(CP55&lt;CW55, CQ55&lt;CW55, CR55&lt;CW55)),
                        1,
                        0
                    )
                )
            )
        )
    )
)</f>
        <v>2</v>
      </c>
      <c r="DC55" s="9">
        <f>IF(OR(CX55&gt;2,CX55&lt;-2),5,
IF(OR(AND(CX55&lt;=2,CX55&gt;1.5),AND(CX55&gt;=-2,CX55&lt;-1.5)),4,
IF(OR(AND(CX55&lt;=1.5,CX55&gt;1),AND(CX55&gt;=-1.5,CX55&lt;-1)),3,
IF(OR(AND(CX55&lt;=1,CX55&gt;0.5),AND(CX55&gt;=1,CX55&lt;-0.5)),2,
IF(OR(CX55&lt;=0.5,CX55&gt;=-0.5),1,"")
)
)
))</f>
        <v>2</v>
      </c>
      <c r="DD55" s="9">
        <f>IF(AND(CY55="Over", CZ55&gt;CW55), 1, IF(AND(CY55="Under", CZ55&lt;=CW55), 1, 0))</f>
        <v>0</v>
      </c>
      <c r="DE55" s="9">
        <f>IF(AND(CY55="Over", DA55&gt;0.5), 1, IF(AND(CY55="Under", DA55&lt;=0.5), 1, 0))</f>
        <v>0</v>
      </c>
      <c r="DF55" s="9">
        <f>SUM(DB55:DE55)</f>
        <v>4</v>
      </c>
    </row>
    <row r="56" spans="1:111" x14ac:dyDescent="0.3">
      <c r="A56" s="8" t="s">
        <v>295</v>
      </c>
      <c r="B56" s="8" t="s">
        <v>296</v>
      </c>
      <c r="C56" s="8" t="s">
        <v>297</v>
      </c>
      <c r="D56" s="8">
        <v>0.3059348183691607</v>
      </c>
      <c r="E56" s="8">
        <v>0.451647183846971</v>
      </c>
      <c r="F56" s="8">
        <v>0.21</v>
      </c>
      <c r="G56" s="8">
        <v>0.5</v>
      </c>
      <c r="H56" s="8" t="s">
        <v>58</v>
      </c>
      <c r="I56" s="8">
        <v>0.5</v>
      </c>
      <c r="J56" s="8">
        <v>0.5</v>
      </c>
      <c r="K56" s="9">
        <f>IF(D56&gt;MIN(G56:J56),MIN(G56:J56),MAX(G56:J56))</f>
        <v>0.5</v>
      </c>
      <c r="L56" s="9">
        <f>D56-K56</f>
        <v>-0.1940651816308393</v>
      </c>
      <c r="M56" s="9" t="str">
        <f>IF(L56 &lt; 0, "Under", "Over")</f>
        <v>Under</v>
      </c>
      <c r="N56" s="8">
        <v>0.1</v>
      </c>
      <c r="O56" s="8">
        <v>0.1</v>
      </c>
      <c r="P56" s="9">
        <f>IF(
    AND(M56="Over", COUNTIF(D56:F56, "&gt;"&amp;K56) = 3),
    3,
    IF(
        AND(M56="Under", COUNTIF(D56:F56, "&lt;"&amp;K56) = 3),
        3,
        IF(
            AND(M56="Over", COUNTIF(D56:F56, "&gt;"&amp;K56) = 2),
            2,
            IF(
                AND(M56="Under", COUNTIF(D56:F56, "&lt;"&amp;K56) = 2),
                2,
                IF(
                    AND(M56="Over", OR(D56&gt;K56, E56&gt;K56, F56&gt;K56)),
                    1,
                    IF(
                        AND(M56="Under", OR(D56&lt;K56, E56&lt;K56, F56&lt;K56)),
                        1,
                        0
                    )
                )
            )
        )
    )
)</f>
        <v>3</v>
      </c>
      <c r="Q56" s="9">
        <f>IF(OR(L56 &gt; 0.5, L56 &lt; -0.5), 5,
    IF(OR(AND(L56 &lt;= 0.5, L56 &gt; 0.25), AND(L56 &gt;= -0.5, L56 &lt; -0.25)), 4,
        IF(OR(AND(L56 &lt;= 0.25, L56 &gt; 0.15), AND(L56 &gt;= -0.25, L56 &lt; -0.15)), 3,
            IF(OR(AND(L56 &lt;= 0.15, L56 &gt; 0.05), AND(L56 &gt;= -0.15, L56 &lt; -0.05)), 2,
                IF(OR(L56 &lt;= 0.05, L56 &gt;= -0.05), 1, "")
            )
        )
    )
)</f>
        <v>3</v>
      </c>
      <c r="R56" s="9">
        <f>IF(AND(M56="Over", N56&gt;K56), 1, IF(AND(M56="Under", N56&lt;=K56), 1, 0))</f>
        <v>1</v>
      </c>
      <c r="S56" s="9">
        <f>IF(AND(M56="Over", O56&gt;0.5), 1, IF(AND(M56="Under", O56&lt;=0.5), 1, 0))</f>
        <v>1</v>
      </c>
      <c r="T56" s="9">
        <f>SUM(P56:S56)</f>
        <v>8</v>
      </c>
      <c r="U56" s="9"/>
      <c r="V56" s="8">
        <v>0.75303460002690903</v>
      </c>
      <c r="W56" s="8">
        <v>1.0052407468064199</v>
      </c>
      <c r="X56" s="8">
        <v>0.55410588037820596</v>
      </c>
      <c r="Y56" s="8">
        <v>0.5</v>
      </c>
      <c r="Z56" s="8">
        <v>-270</v>
      </c>
      <c r="AA56" s="8">
        <v>200</v>
      </c>
      <c r="AB56" s="8">
        <v>0.1</v>
      </c>
      <c r="AC56" s="9">
        <f>Y56</f>
        <v>0.5</v>
      </c>
      <c r="AD56" s="9">
        <f>V56-AC56</f>
        <v>0.25303460002690903</v>
      </c>
      <c r="AE56" s="9" t="str">
        <f>IF(AD56 &lt; 0, "Under", "Over")</f>
        <v>Over</v>
      </c>
      <c r="AF56" s="8">
        <v>0.7</v>
      </c>
      <c r="AG56" s="8">
        <v>0.6</v>
      </c>
      <c r="AH56" s="9">
        <f>IF(
    AND(AE56="Over", COUNTIF(V56:X56, "&gt;"&amp;AC56) = 3),
    3,
    IF(
        AND(AE56="Under", COUNTIF(V56:X56, "&lt;"&amp;AC56) = 3),
        3,
        IF(
            AND(AE56="Over", COUNTIF(V56:X56, "&gt;"&amp;AC56) = 2),
            2,
            IF(
                AND(AE56="Under", COUNTIF(V56:X56, "&lt;"&amp;AC56) = 2),
                2,
                IF(
                    AND(AE56="Over", OR(V56&gt;AC56, W56&gt;AC56, X56&gt;AC56)),
                    1,
                    IF(
                        AND(AE56="Under", OR(V56&lt;AC56, W56&lt;AC56, X56&lt;AC56)),
                        1,
                        0
                    )
                )
            )
        )
    )
)</f>
        <v>3</v>
      </c>
      <c r="AI56" s="9">
        <f>IF(OR(AD56&gt;0.75,AD56&lt;-0.75),5,
IF(OR(AND(AD56&lt;=0.75,AD56&gt;0.5),AND(AD56&gt;=-0.75,AD56&lt;-0.5)),4,
IF(OR(AND(AD56&lt;=0.5,AD56&gt;0.25),AND(AD56&gt;=-0.5,AD56&lt;-0.25)),3,
IF(OR(AND(AD56&lt;=0.25,AD56&gt;0.1),AND(AD56&gt;=-0.25,AD56&lt;-0.1)),2,
IF(OR(AD56&lt;=0.1,AD56&gt;=-0.1),1,"")
)
)
))</f>
        <v>3</v>
      </c>
      <c r="AJ56" s="9">
        <f>IF(AND(AE56="Over", AF56&gt;AC56), 1, IF(AND(AE56="Under", AF56&lt;=AC56), 1, 0))</f>
        <v>1</v>
      </c>
      <c r="AK56" s="9">
        <f>IF(AND(AE56="Over", AG56&gt;0.5), 1, IF(AND(AE56="Under", AG56&lt;=0.5), 1, 0))</f>
        <v>1</v>
      </c>
      <c r="AL56" s="9">
        <f>SUM(AH56:AK56)</f>
        <v>8</v>
      </c>
      <c r="AM56" s="9"/>
      <c r="AN56" s="8">
        <v>4.7250280510984601E-2</v>
      </c>
      <c r="AO56" s="8">
        <v>0.183152520740268</v>
      </c>
      <c r="AP56" s="8">
        <v>0</v>
      </c>
      <c r="AQ56" s="8" t="s">
        <v>58</v>
      </c>
      <c r="AR56" s="8">
        <v>0.5</v>
      </c>
      <c r="AS56" s="8">
        <v>560</v>
      </c>
      <c r="AT56" s="8" t="s">
        <v>58</v>
      </c>
      <c r="AU56" s="9">
        <f>AR56</f>
        <v>0.5</v>
      </c>
      <c r="AV56" s="9">
        <f>AN56-AU56</f>
        <v>-0.45274971948901538</v>
      </c>
      <c r="AW56" s="9" t="str">
        <f>IF(AV56 &lt; 0, "Under", "Over")</f>
        <v>Under</v>
      </c>
      <c r="AX56" s="8">
        <v>0</v>
      </c>
      <c r="AY56" s="8">
        <v>0</v>
      </c>
      <c r="AZ56" s="9">
        <f>IF(
    AND(AW56="Over", COUNTIF(AN56:AP56, "&gt;"&amp;AU56) = 3),
    3,
    IF(
        AND(AW56="Under", COUNTIF(AN56:AP56, "&lt;"&amp;AU56) = 3),
        3,
        IF(
            AND(AW56="Over", COUNTIF(AN56:AP56, "&gt;"&amp;AU56) = 2),
            2,
            IF(
                AND(AW56="Under", COUNTIF(AN56:AP56, "&lt;"&amp;AU56) = 2),
                2,
                IF(
                    AND(AW56="Over", OR(AN56&gt;AU56, AO56&gt;AU56, AP56&gt;AU56)),
                    1,
                    IF(
                        AND(AW56="Under", OR(AN56&lt;AU56, AO56&lt;AU56, AP56&lt;AU56)),
                        1,
                        0
                    )
                )
            )
        )
    )
)</f>
        <v>3</v>
      </c>
      <c r="BA56" s="9">
        <f>IF(OR(AV56&gt;0.1),5,
IF(OR(AND(AV56&lt;=0.1,AV56&gt;0.08)),4,
IF(OR(AND(AV56&lt;=0.08,AV56&gt;0.06)),3,
IF(OR(AND(AV56&lt;=0.06,AV56&gt;0.03)),2,
IF(OR(AV56&lt;=0.03),1,"")
)
)
))</f>
        <v>1</v>
      </c>
      <c r="BB56" s="9">
        <f>IF(AND(AW56="Over", AX56&gt;AU56), 1, IF(AND(AW56="Under", AX56&lt;=AU56), 0, 0))</f>
        <v>0</v>
      </c>
      <c r="BC56" s="9">
        <f>IF(AND(AW56="Over", AY56&gt;=0.5), 1, IF(AND(AW56="Under", AY56&lt;0.5), 0, 0))</f>
        <v>0</v>
      </c>
      <c r="BD56" s="9">
        <f>SUM(AZ56:BC56)</f>
        <v>4</v>
      </c>
      <c r="BE56" s="9"/>
      <c r="BF56" s="8">
        <v>0.33773065454836132</v>
      </c>
      <c r="BG56" s="8">
        <v>0.90119760479041899</v>
      </c>
      <c r="BH56" s="8">
        <v>0.13</v>
      </c>
      <c r="BI56" s="8" t="s">
        <v>58</v>
      </c>
      <c r="BJ56" s="8">
        <v>0.5</v>
      </c>
      <c r="BK56" s="8">
        <v>170</v>
      </c>
      <c r="BL56" s="8" t="s">
        <v>58</v>
      </c>
      <c r="BM56" s="9">
        <f>BJ56</f>
        <v>0.5</v>
      </c>
      <c r="BN56" s="9">
        <f>BF56-BM56</f>
        <v>-0.16226934545163868</v>
      </c>
      <c r="BO56" s="9" t="str">
        <f>IF(BN56 &lt; 0, "Under", "Over")</f>
        <v>Under</v>
      </c>
      <c r="BP56" s="8">
        <v>0.2</v>
      </c>
      <c r="BQ56" s="8">
        <v>0.2</v>
      </c>
      <c r="BR56" s="9">
        <f>IF(
    AND(BO56="Over", COUNTIF(BF56:BH56, "&gt;"&amp;BM56) = 3),
    3,
    IF(
        AND(BO56="Under", COUNTIF(BF56:BH56, "&lt;"&amp;BM56) = 3),
        3,
        IF(
            AND(BO56="Over", COUNTIF(BF56:BH56, "&gt;"&amp;BM56) = 2),
            2,
            IF(
                AND(BO56="Under", COUNTIF(BF56:BH56, "&lt;"&amp;BM56) = 2),
                2,
                IF(
                    AND(BO56="Over", OR(BF56&gt;BM56, BG56&gt;BM56, BH56&gt;BM56)),
                    1,
                    IF(
                        AND(BO56="Under", OR(BF56&lt;BM56, BG56&lt;BM56, BH56&lt;BM56)),
                        1,
                        0
                    )
                )
            )
        )
    )
)</f>
        <v>2</v>
      </c>
      <c r="BS56" s="9">
        <f>IF(OR(BN56&gt;0.5),5,
IF(OR(AND(BN56&lt;=0.5,BN56&gt;0.25)),4,
IF(OR(AND(BN56&lt;=0.25,BN56&gt;0.15)),3,
IF(OR(AND(BN56&lt;=0.15,BN56&gt;0.075)),2,
IF(OR(BN56&lt;=0.075),1,"")
)
)
))</f>
        <v>1</v>
      </c>
      <c r="BT56" s="9">
        <f>IF(AND(BO56="Over", BP56&gt;BM56), 1, IF(AND(BO56="Under", BP56&lt;=BM56), 1, 0))</f>
        <v>1</v>
      </c>
      <c r="BU56" s="9">
        <f>IF(AND(BO56="Over", BQ56&gt;0.5), 1, IF(AND(BO56="Under", BQ56&lt;=0.5), 1, 0))</f>
        <v>1</v>
      </c>
      <c r="BV56" s="9">
        <f>SUM(BR56:BU56)</f>
        <v>5</v>
      </c>
      <c r="BW56" s="9"/>
      <c r="BX56" s="8">
        <v>0.19944709002503669</v>
      </c>
      <c r="BY56" s="8">
        <v>0.64025646897183397</v>
      </c>
      <c r="BZ56" s="8">
        <v>4.4433449338092401E-2</v>
      </c>
      <c r="CA56" s="8" t="s">
        <v>58</v>
      </c>
      <c r="CB56" s="8">
        <v>0.5</v>
      </c>
      <c r="CC56" s="8">
        <v>450</v>
      </c>
      <c r="CD56" s="8" t="s">
        <v>58</v>
      </c>
      <c r="CE56" s="9">
        <f>CB56</f>
        <v>0.5</v>
      </c>
      <c r="CF56" s="9">
        <f>BX56-CE56</f>
        <v>-0.30055290997496331</v>
      </c>
      <c r="CG56" s="9" t="str">
        <f>IF(CF56 &lt; 0, "Under", "Over")</f>
        <v>Under</v>
      </c>
      <c r="CH56" s="8">
        <v>0.2</v>
      </c>
      <c r="CI56" s="8">
        <v>0.2</v>
      </c>
      <c r="CJ56" s="9">
        <f>IF(
    AND(CG56="Over", COUNTIF(BX56:BZ56, "&gt;"&amp;CE56) = 3),
    3,
    IF(
        AND(CG56="Under", COUNTIF(BX56:BZ56, "&lt;"&amp;CE56) = 3),
        3,
        IF(
            AND(CG56="Over", COUNTIF(BX56:BZ56, "&gt;"&amp;CE56) = 2),
            2,
            IF(
                AND(CG56="Under", COUNTIF(BX56:BZ56, "&lt;"&amp;CE56) = 2),
                2,
                IF(
                    AND(CG56="Over", OR(BX56&gt;CE56, BY56&gt;CE56, BZ56&gt;CE56)),
                    1,
                    IF(
                        AND(CG56="Under", OR(BX56&lt;CE56, BY56&lt;CE56, BZ56&lt;CE56)),
                        1,
                        0
                    )
                )
            )
        )
    )
)</f>
        <v>2</v>
      </c>
      <c r="CK56" s="9">
        <f>IF(OR(CF56&gt;0.25),5,
IF(OR(AND(CF56&lt;=0.25,CF56&gt;0.15)),4,
IF(OR(AND(CF56&lt;=0.15,CF56&gt;0.1)),3,
IF(OR(AND(CF56&lt;=0.1,CF56&gt;0.05)),2,
IF(OR(CF56&lt;=0.05),1,"")
)
)
))</f>
        <v>1</v>
      </c>
      <c r="CL56" s="9">
        <f>IF(AND(CG56="Over", CH56&gt;CE56), 1, IF(AND(CG56="Under", CH56&lt;=CE56), 1, 0))</f>
        <v>1</v>
      </c>
      <c r="CM56" s="9">
        <f>IF(AND(CG56="Over", CI56&gt;0.5), 1, IF(AND(CG56="Under", CI56&lt;=0.5), 1, 0))</f>
        <v>1</v>
      </c>
      <c r="CN56" s="9">
        <f>SUM(CJ56:CM56)</f>
        <v>5</v>
      </c>
      <c r="CO56" s="9"/>
      <c r="CP56" s="8">
        <v>1.1124326139703711</v>
      </c>
      <c r="CQ56" s="8">
        <v>1.43153526970954</v>
      </c>
      <c r="CR56" s="8">
        <v>0.98680486224594499</v>
      </c>
      <c r="CS56" s="8">
        <v>1.5</v>
      </c>
      <c r="CT56" s="8" t="s">
        <v>58</v>
      </c>
      <c r="CU56" s="8">
        <v>1.5</v>
      </c>
      <c r="CV56" s="8">
        <v>1.5</v>
      </c>
      <c r="CW56" s="9">
        <f>IF(CP56&gt;MIN(CS56:CV56),MIN(CS56:CV56),MAX(CS56:CV56))</f>
        <v>1.5</v>
      </c>
      <c r="CX56" s="9">
        <f>CQ56-CW56</f>
        <v>-6.8464730290459963E-2</v>
      </c>
      <c r="CY56" s="9" t="str">
        <f>IF(CX56 &lt; 0, "Under", "Over")</f>
        <v>Under</v>
      </c>
      <c r="CZ56" s="8">
        <v>0.8</v>
      </c>
      <c r="DA56" s="8">
        <v>0.2</v>
      </c>
      <c r="DB56" s="9">
        <f>IF(
    AND(CY56="Over", COUNTIF(CP56:CR56, "&gt;"&amp;CW56) = 3),
    3,
    IF(
        AND(CY56="Under", COUNTIF(CP56:CR56, "&lt;"&amp;CW56) = 3),
        3,
        IF(
            AND(CY56="Over", COUNTIF(CP56:CR56, "&gt;"&amp;CW56) = 2),
            2,
            IF(
                AND(CY56="Under", COUNTIF(CP56:CR56, "&lt;"&amp;CW56) = 2),
                2,
                IF(
                    AND(CY56="Over", OR(CP56&gt;CW56, CQ56&gt;CW56, CR56&gt;CW56)),
                    1,
                    IF(
                        AND(CY56="Under", OR(CP56&lt;CW56, CQ56&lt;CW56, CR56&lt;CW56)),
                        1,
                        0
                    )
                )
            )
        )
    )
)</f>
        <v>3</v>
      </c>
      <c r="DC56" s="9">
        <f>IF(OR(CX56&gt;2,CX56&lt;-2),5,
IF(OR(AND(CX56&lt;=2,CX56&gt;1.5),AND(CX56&gt;=-2,CX56&lt;-1.5)),4,
IF(OR(AND(CX56&lt;=1.5,CX56&gt;1),AND(CX56&gt;=-1.5,CX56&lt;-1)),3,
IF(OR(AND(CX56&lt;=1,CX56&gt;0.5),AND(CX56&gt;=1,CX56&lt;-0.5)),2,
IF(OR(CX56&lt;=0.5,CX56&gt;=-0.5),1,"")
)
)
))</f>
        <v>1</v>
      </c>
      <c r="DD56" s="9">
        <f>IF(AND(CY56="Over", CZ56&gt;CW56), 1, IF(AND(CY56="Under", CZ56&lt;=CW56), 1, 0))</f>
        <v>1</v>
      </c>
      <c r="DE56" s="9">
        <f>IF(AND(CY56="Over", DA56&gt;0.5), 1, IF(AND(CY56="Under", DA56&lt;=0.5), 1, 0))</f>
        <v>1</v>
      </c>
      <c r="DF56" s="9">
        <f>SUM(DB56:DE56)</f>
        <v>6</v>
      </c>
      <c r="DG56" s="9"/>
    </row>
    <row r="57" spans="1:111" x14ac:dyDescent="0.3">
      <c r="A57" s="8" t="s">
        <v>298</v>
      </c>
      <c r="B57" s="8" t="s">
        <v>296</v>
      </c>
      <c r="C57" s="8" t="s">
        <v>297</v>
      </c>
      <c r="D57" s="1">
        <v>0.23994091160383171</v>
      </c>
      <c r="E57" s="1">
        <v>0.413080476537806</v>
      </c>
      <c r="F57" s="1">
        <v>0.1</v>
      </c>
      <c r="G57" s="1">
        <v>0.5</v>
      </c>
      <c r="H57" s="1" t="s">
        <v>58</v>
      </c>
      <c r="I57" s="1">
        <v>0.5</v>
      </c>
      <c r="J57" s="1">
        <v>0.5</v>
      </c>
      <c r="K57" s="2">
        <f>IF(D57&gt;MIN(G57:J57),MIN(G57:J57),MAX(G57:J57))</f>
        <v>0.5</v>
      </c>
      <c r="L57" s="2">
        <f>D57-K57</f>
        <v>-0.26005908839616831</v>
      </c>
      <c r="M57" s="2" t="str">
        <f>IF(L57 &lt; 0, "Under", "Over")</f>
        <v>Under</v>
      </c>
      <c r="N57" s="1">
        <v>0.4</v>
      </c>
      <c r="O57" s="1">
        <v>0.3</v>
      </c>
      <c r="P57" s="2">
        <f>IF(
    AND(M57="Over", COUNTIF(D57:F57, "&gt;"&amp;K57) = 3),
    3,
    IF(
        AND(M57="Under", COUNTIF(D57:F57, "&lt;"&amp;K57) = 3),
        3,
        IF(
            AND(M57="Over", COUNTIF(D57:F57, "&gt;"&amp;K57) = 2),
            2,
            IF(
                AND(M57="Under", COUNTIF(D57:F57, "&lt;"&amp;K57) = 2),
                2,
                IF(
                    AND(M57="Over", OR(D57&gt;K57, E57&gt;K57, F57&gt;K57)),
                    1,
                    IF(
                        AND(M57="Under", OR(D57&lt;K57, E57&lt;K57, F57&lt;K57)),
                        1,
                        0
                    )
                )
            )
        )
    )
)</f>
        <v>3</v>
      </c>
      <c r="Q57" s="2">
        <f>IF(OR(L57 &gt; 0.5, L57 &lt; -0.5), 5,
    IF(OR(AND(L57 &lt;= 0.5, L57 &gt; 0.25), AND(L57 &gt;= -0.5, L57 &lt; -0.25)), 4,
        IF(OR(AND(L57 &lt;= 0.25, L57 &gt; 0.15), AND(L57 &gt;= -0.25, L57 &lt; -0.15)), 3,
            IF(OR(AND(L57 &lt;= 0.15, L57 &gt; 0.05), AND(L57 &gt;= -0.15, L57 &lt; -0.05)), 2,
                IF(OR(L57 &lt;= 0.05, L57 &gt;= -0.05), 1, "")
            )
        )
    )
)</f>
        <v>4</v>
      </c>
      <c r="R57" s="2">
        <f>IF(AND(M57="Over", N57&gt;K57), 1, IF(AND(M57="Under", N57&lt;=K57), 1, 0))</f>
        <v>1</v>
      </c>
      <c r="S57" s="2">
        <f>IF(AND(M57="Over", O57&gt;0.5), 1, IF(AND(M57="Under", O57&lt;=0.5), 1, 0))</f>
        <v>1</v>
      </c>
      <c r="T57" s="2">
        <f>SUM(P57:S57)</f>
        <v>9</v>
      </c>
      <c r="U57" s="9"/>
      <c r="V57" s="8">
        <v>0.68082204477596031</v>
      </c>
      <c r="W57" s="8">
        <v>1.0052407468064199</v>
      </c>
      <c r="X57" s="8">
        <v>0.55084706775794501</v>
      </c>
      <c r="Y57" s="8">
        <v>0.5</v>
      </c>
      <c r="Z57" s="8">
        <v>-130</v>
      </c>
      <c r="AA57" s="8">
        <v>500</v>
      </c>
      <c r="AB57" s="8">
        <v>0.2</v>
      </c>
      <c r="AC57" s="9">
        <f>Y57</f>
        <v>0.5</v>
      </c>
      <c r="AD57" s="9">
        <f>V57-AC57</f>
        <v>0.18082204477596031</v>
      </c>
      <c r="AE57" s="9" t="str">
        <f>IF(AD57 &lt; 0, "Under", "Over")</f>
        <v>Over</v>
      </c>
      <c r="AF57" s="8">
        <v>0.6</v>
      </c>
      <c r="AG57" s="8">
        <v>0.4</v>
      </c>
      <c r="AH57" s="9">
        <f>IF(
    AND(AE57="Over", COUNTIF(V57:X57, "&gt;"&amp;AC57) = 3),
    3,
    IF(
        AND(AE57="Under", COUNTIF(V57:X57, "&lt;"&amp;AC57) = 3),
        3,
        IF(
            AND(AE57="Over", COUNTIF(V57:X57, "&gt;"&amp;AC57) = 2),
            2,
            IF(
                AND(AE57="Under", COUNTIF(V57:X57, "&lt;"&amp;AC57) = 2),
                2,
                IF(
                    AND(AE57="Over", OR(V57&gt;AC57, W57&gt;AC57, X57&gt;AC57)),
                    1,
                    IF(
                        AND(AE57="Under", OR(V57&lt;AC57, W57&lt;AC57, X57&lt;AC57)),
                        1,
                        0
                    )
                )
            )
        )
    )
)</f>
        <v>3</v>
      </c>
      <c r="AI57" s="9">
        <f>IF(OR(AD57&gt;0.75,AD57&lt;-0.75),5,
IF(OR(AND(AD57&lt;=0.75,AD57&gt;0.5),AND(AD57&gt;=-0.75,AD57&lt;-0.5)),4,
IF(OR(AND(AD57&lt;=0.5,AD57&gt;0.25),AND(AD57&gt;=-0.5,AD57&lt;-0.25)),3,
IF(OR(AND(AD57&lt;=0.25,AD57&gt;0.1),AND(AD57&gt;=-0.25,AD57&lt;-0.1)),2,
IF(OR(AD57&lt;=0.1,AD57&gt;=-0.1),1,"")
)
)
))</f>
        <v>2</v>
      </c>
      <c r="AJ57" s="9">
        <f>IF(AND(AE57="Over", AF57&gt;AC57), 1, IF(AND(AE57="Under", AF57&lt;=AC57), 1, 0))</f>
        <v>1</v>
      </c>
      <c r="AK57" s="9">
        <f>IF(AND(AE57="Over", AG57&gt;0.5), 1, IF(AND(AE57="Under", AG57&lt;=0.5), 1, 0))</f>
        <v>0</v>
      </c>
      <c r="AL57" s="9">
        <f>SUM(AH57:AK57)</f>
        <v>6</v>
      </c>
      <c r="AM57" s="9"/>
      <c r="AN57" s="8">
        <v>3.2658626158569362E-2</v>
      </c>
      <c r="AO57" s="8">
        <v>0.183152520740268</v>
      </c>
      <c r="AP57" s="8">
        <v>-1.6471395662002601E-5</v>
      </c>
      <c r="AQ57" s="8" t="s">
        <v>58</v>
      </c>
      <c r="AR57" s="8">
        <v>0.5</v>
      </c>
      <c r="AS57" s="8">
        <v>600</v>
      </c>
      <c r="AT57" s="8" t="s">
        <v>58</v>
      </c>
      <c r="AU57" s="9">
        <f>AR57</f>
        <v>0.5</v>
      </c>
      <c r="AV57" s="9">
        <f>AN57-AU57</f>
        <v>-0.46734137384143065</v>
      </c>
      <c r="AW57" s="9" t="str">
        <f>IF(AV57 &lt; 0, "Under", "Over")</f>
        <v>Under</v>
      </c>
      <c r="AX57" s="8">
        <v>0</v>
      </c>
      <c r="AY57" s="8">
        <v>0</v>
      </c>
      <c r="AZ57" s="9">
        <f>IF(
    AND(AW57="Over", COUNTIF(AN57:AP57, "&gt;"&amp;AU57) = 3),
    3,
    IF(
        AND(AW57="Under", COUNTIF(AN57:AP57, "&lt;"&amp;AU57) = 3),
        3,
        IF(
            AND(AW57="Over", COUNTIF(AN57:AP57, "&gt;"&amp;AU57) = 2),
            2,
            IF(
                AND(AW57="Under", COUNTIF(AN57:AP57, "&lt;"&amp;AU57) = 2),
                2,
                IF(
                    AND(AW57="Over", OR(AN57&gt;AU57, AO57&gt;AU57, AP57&gt;AU57)),
                    1,
                    IF(
                        AND(AW57="Under", OR(AN57&lt;AU57, AO57&lt;AU57, AP57&lt;AU57)),
                        1,
                        0
                    )
                )
            )
        )
    )
)</f>
        <v>3</v>
      </c>
      <c r="BA57" s="9">
        <f>IF(OR(AV57&gt;0.1),5,
IF(OR(AND(AV57&lt;=0.1,AV57&gt;0.08)),4,
IF(OR(AND(AV57&lt;=0.08,AV57&gt;0.06)),3,
IF(OR(AND(AV57&lt;=0.06,AV57&gt;0.03)),2,
IF(OR(AV57&lt;=0.03),1,"")
)
)
))</f>
        <v>1</v>
      </c>
      <c r="BB57" s="9">
        <f>IF(AND(AW57="Over", AX57&gt;AU57), 1, IF(AND(AW57="Under", AX57&lt;=AU57), 0, 0))</f>
        <v>0</v>
      </c>
      <c r="BC57" s="9">
        <f>IF(AND(AW57="Over", AY57&gt;=0.5), 1, IF(AND(AW57="Under", AY57&lt;0.5), 0, 0))</f>
        <v>0</v>
      </c>
      <c r="BD57" s="9">
        <f>SUM(AZ57:BC57)</f>
        <v>4</v>
      </c>
      <c r="BE57" s="9"/>
      <c r="BF57" s="8">
        <v>0.5045070035649023</v>
      </c>
      <c r="BG57" s="8">
        <v>1.02589648741396</v>
      </c>
      <c r="BH57" s="8">
        <v>0.18354017708779799</v>
      </c>
      <c r="BI57" s="8" t="s">
        <v>58</v>
      </c>
      <c r="BJ57" s="8">
        <v>0.5</v>
      </c>
      <c r="BK57" s="8">
        <v>220</v>
      </c>
      <c r="BL57" s="8" t="s">
        <v>58</v>
      </c>
      <c r="BM57" s="9">
        <f>BJ57</f>
        <v>0.5</v>
      </c>
      <c r="BN57" s="9">
        <f>BF57-BM57</f>
        <v>4.507003564902301E-3</v>
      </c>
      <c r="BO57" s="9" t="str">
        <f>IF(BN57 &lt; 0, "Under", "Over")</f>
        <v>Over</v>
      </c>
      <c r="BP57" s="8">
        <v>0.1</v>
      </c>
      <c r="BQ57" s="8">
        <v>0.1</v>
      </c>
      <c r="BR57" s="9">
        <f>IF(
    AND(BO57="Over", COUNTIF(BF57:BH57, "&gt;"&amp;BM57) = 3),
    3,
    IF(
        AND(BO57="Under", COUNTIF(BF57:BH57, "&lt;"&amp;BM57) = 3),
        3,
        IF(
            AND(BO57="Over", COUNTIF(BF57:BH57, "&gt;"&amp;BM57) = 2),
            2,
            IF(
                AND(BO57="Under", COUNTIF(BF57:BH57, "&lt;"&amp;BM57) = 2),
                2,
                IF(
                    AND(BO57="Over", OR(BF57&gt;BM57, BG57&gt;BM57, BH57&gt;BM57)),
                    1,
                    IF(
                        AND(BO57="Under", OR(BF57&lt;BM57, BG57&lt;BM57, BH57&lt;BM57)),
                        1,
                        0
                    )
                )
            )
        )
    )
)</f>
        <v>2</v>
      </c>
      <c r="BS57" s="9">
        <f>IF(OR(BN57&gt;0.5),5,
IF(OR(AND(BN57&lt;=0.5,BN57&gt;0.25)),4,
IF(OR(AND(BN57&lt;=0.25,BN57&gt;0.15)),3,
IF(OR(AND(BN57&lt;=0.15,BN57&gt;0.075)),2,
IF(OR(BN57&lt;=0.075),1,"")
)
)
))</f>
        <v>1</v>
      </c>
      <c r="BT57" s="9">
        <f>IF(AND(BO57="Over", BP57&gt;BM57), 1, IF(AND(BO57="Under", BP57&lt;=BM57), 1, 0))</f>
        <v>0</v>
      </c>
      <c r="BU57" s="9">
        <f>IF(AND(BO57="Over", BQ57&gt;0.5), 1, IF(AND(BO57="Under", BQ57&lt;=0.5), 1, 0))</f>
        <v>0</v>
      </c>
      <c r="BV57" s="9">
        <f>SUM(BR57:BU57)</f>
        <v>3</v>
      </c>
      <c r="BW57" s="9"/>
      <c r="BX57" s="8">
        <v>8.2941366092019658E-2</v>
      </c>
      <c r="BY57" s="8">
        <v>0.31910569105691</v>
      </c>
      <c r="BZ57" s="8">
        <v>-1.15434391749222E-3</v>
      </c>
      <c r="CA57" s="8" t="s">
        <v>58</v>
      </c>
      <c r="CB57" s="8">
        <v>0.5</v>
      </c>
      <c r="CC57" s="8" t="s">
        <v>58</v>
      </c>
      <c r="CD57" s="8" t="s">
        <v>58</v>
      </c>
      <c r="CE57" s="9">
        <f>CB57</f>
        <v>0.5</v>
      </c>
      <c r="CF57" s="9">
        <f>BX57-CE57</f>
        <v>-0.41705863390798037</v>
      </c>
      <c r="CG57" s="9" t="str">
        <f>IF(CF57 &lt; 0, "Under", "Over")</f>
        <v>Under</v>
      </c>
      <c r="CH57" s="8">
        <v>0</v>
      </c>
      <c r="CI57" s="8">
        <v>0</v>
      </c>
      <c r="CJ57" s="9">
        <f>IF(
    AND(CG57="Over", COUNTIF(BX57:BZ57, "&gt;"&amp;CE57) = 3),
    3,
    IF(
        AND(CG57="Under", COUNTIF(BX57:BZ57, "&lt;"&amp;CE57) = 3),
        3,
        IF(
            AND(CG57="Over", COUNTIF(BX57:BZ57, "&gt;"&amp;CE57) = 2),
            2,
            IF(
                AND(CG57="Under", COUNTIF(BX57:BZ57, "&lt;"&amp;CE57) = 2),
                2,
                IF(
                    AND(CG57="Over", OR(BX57&gt;CE57, BY57&gt;CE57, BZ57&gt;CE57)),
                    1,
                    IF(
                        AND(CG57="Under", OR(BX57&lt;CE57, BY57&lt;CE57, BZ57&lt;CE57)),
                        1,
                        0
                    )
                )
            )
        )
    )
)</f>
        <v>3</v>
      </c>
      <c r="CK57" s="9">
        <f>IF(OR(CF57&gt;0.25),5,
IF(OR(AND(CF57&lt;=0.25,CF57&gt;0.15)),4,
IF(OR(AND(CF57&lt;=0.15,CF57&gt;0.1)),3,
IF(OR(AND(CF57&lt;=0.1,CF57&gt;0.05)),2,
IF(OR(CF57&lt;=0.05),1,"")
)
)
))</f>
        <v>1</v>
      </c>
      <c r="CL57" s="9">
        <f>IF(AND(CG57="Over", CH57&gt;CE57), 1, IF(AND(CG57="Under", CH57&lt;=CE57), 1, 0))</f>
        <v>1</v>
      </c>
      <c r="CM57" s="9">
        <f>IF(AND(CG57="Over", CI57&gt;0.5), 1, IF(AND(CG57="Under", CI57&lt;=0.5), 1, 0))</f>
        <v>1</v>
      </c>
      <c r="CN57" s="9">
        <f>SUM(CJ57:CM57)</f>
        <v>6</v>
      </c>
      <c r="CO57" s="9"/>
      <c r="CP57" s="8">
        <v>1.0200758684562199</v>
      </c>
      <c r="CQ57" s="8">
        <v>1.43153526970954</v>
      </c>
      <c r="CR57" s="8">
        <v>0.81087559350410998</v>
      </c>
      <c r="CS57" s="8">
        <v>0.5</v>
      </c>
      <c r="CT57" s="8" t="s">
        <v>58</v>
      </c>
      <c r="CU57" s="8">
        <v>0.5</v>
      </c>
      <c r="CV57" s="8">
        <v>1.5</v>
      </c>
      <c r="CW57" s="9">
        <f>IF(CP57&gt;MIN(CS57:CV57),MIN(CS57:CV57),MAX(CS57:CV57))</f>
        <v>0.5</v>
      </c>
      <c r="CX57" s="9">
        <f>CQ57-CW57</f>
        <v>0.93153526970954004</v>
      </c>
      <c r="CY57" s="9" t="str">
        <f>IF(CX57 &lt; 0, "Under", "Over")</f>
        <v>Over</v>
      </c>
      <c r="CZ57" s="8">
        <v>0.8</v>
      </c>
      <c r="DA57" s="8">
        <v>0.4</v>
      </c>
      <c r="DB57" s="9">
        <f>IF(
    AND(CY57="Over", COUNTIF(CP57:CR57, "&gt;"&amp;CW57) = 3),
    3,
    IF(
        AND(CY57="Under", COUNTIF(CP57:CR57, "&lt;"&amp;CW57) = 3),
        3,
        IF(
            AND(CY57="Over", COUNTIF(CP57:CR57, "&gt;"&amp;CW57) = 2),
            2,
            IF(
                AND(CY57="Under", COUNTIF(CP57:CR57, "&lt;"&amp;CW57) = 2),
                2,
                IF(
                    AND(CY57="Over", OR(CP57&gt;CW57, CQ57&gt;CW57, CR57&gt;CW57)),
                    1,
                    IF(
                        AND(CY57="Under", OR(CP57&lt;CW57, CQ57&lt;CW57, CR57&lt;CW57)),
                        1,
                        0
                    )
                )
            )
        )
    )
)</f>
        <v>3</v>
      </c>
      <c r="DC57" s="9">
        <f>IF(OR(CX57&gt;2,CX57&lt;-2),5,
IF(OR(AND(CX57&lt;=2,CX57&gt;1.5),AND(CX57&gt;=-2,CX57&lt;-1.5)),4,
IF(OR(AND(CX57&lt;=1.5,CX57&gt;1),AND(CX57&gt;=-1.5,CX57&lt;-1)),3,
IF(OR(AND(CX57&lt;=1,CX57&gt;0.5),AND(CX57&gt;=1,CX57&lt;-0.5)),2,
IF(OR(CX57&lt;=0.5,CX57&gt;=-0.5),1,"")
)
)
))</f>
        <v>2</v>
      </c>
      <c r="DD57" s="9">
        <f>IF(AND(CY57="Over", CZ57&gt;CW57), 1, IF(AND(CY57="Under", CZ57&lt;=CW57), 1, 0))</f>
        <v>1</v>
      </c>
      <c r="DE57" s="9">
        <f>IF(AND(CY57="Over", DA57&gt;0.5), 1, IF(AND(CY57="Under", DA57&lt;=0.5), 1, 0))</f>
        <v>0</v>
      </c>
      <c r="DF57" s="9">
        <f>SUM(DB57:DE57)</f>
        <v>6</v>
      </c>
      <c r="DG57" s="9"/>
    </row>
    <row r="58" spans="1:111" x14ac:dyDescent="0.3">
      <c r="A58" s="8" t="s">
        <v>299</v>
      </c>
      <c r="B58" s="8" t="s">
        <v>296</v>
      </c>
      <c r="C58" s="8" t="s">
        <v>297</v>
      </c>
      <c r="D58" s="8">
        <v>0.34991555296401727</v>
      </c>
      <c r="E58" s="8">
        <v>0.42789825296299799</v>
      </c>
      <c r="F58" s="8">
        <v>0.17498253074982201</v>
      </c>
      <c r="G58" s="8">
        <v>0.5</v>
      </c>
      <c r="H58" s="8" t="s">
        <v>58</v>
      </c>
      <c r="I58" s="8">
        <v>0.5</v>
      </c>
      <c r="J58" s="8">
        <v>0.5</v>
      </c>
      <c r="K58" s="9">
        <f>IF(D58&gt;MIN(G58:J58),MIN(G58:J58),MAX(G58:J58))</f>
        <v>0.5</v>
      </c>
      <c r="L58" s="9">
        <f>D58-K58</f>
        <v>-0.15008444703598273</v>
      </c>
      <c r="M58" s="9" t="str">
        <f>IF(L58 &lt; 0, "Under", "Over")</f>
        <v>Under</v>
      </c>
      <c r="N58" s="8">
        <v>0.6</v>
      </c>
      <c r="O58" s="8">
        <v>0.5</v>
      </c>
      <c r="P58" s="9">
        <f>IF(
    AND(M58="Over", COUNTIF(D58:F58, "&gt;"&amp;K58) = 3),
    3,
    IF(
        AND(M58="Under", COUNTIF(D58:F58, "&lt;"&amp;K58) = 3),
        3,
        IF(
            AND(M58="Over", COUNTIF(D58:F58, "&gt;"&amp;K58) = 2),
            2,
            IF(
                AND(M58="Under", COUNTIF(D58:F58, "&lt;"&amp;K58) = 2),
                2,
                IF(
                    AND(M58="Over", OR(D58&gt;K58, E58&gt;K58, F58&gt;K58)),
                    1,
                    IF(
                        AND(M58="Under", OR(D58&lt;K58, E58&lt;K58, F58&lt;K58)),
                        1,
                        0
                    )
                )
            )
        )
    )
)</f>
        <v>3</v>
      </c>
      <c r="Q58" s="9">
        <f>IF(OR(L58 &gt; 0.5, L58 &lt; -0.5), 5,
    IF(OR(AND(L58 &lt;= 0.5, L58 &gt; 0.25), AND(L58 &gt;= -0.5, L58 &lt; -0.25)), 4,
        IF(OR(AND(L58 &lt;= 0.25, L58 &gt; 0.15), AND(L58 &gt;= -0.25, L58 &lt; -0.15)), 3,
            IF(OR(AND(L58 &lt;= 0.15, L58 &gt; 0.05), AND(L58 &gt;= -0.15, L58 &lt; -0.05)), 2,
                IF(OR(L58 &lt;= 0.05, L58 &gt;= -0.05), 1, "")
            )
        )
    )
)</f>
        <v>3</v>
      </c>
      <c r="R58" s="9">
        <f>IF(AND(M58="Over", N58&gt;K58), 1, IF(AND(M58="Under", N58&lt;=K58), 1, 0))</f>
        <v>0</v>
      </c>
      <c r="S58" s="9">
        <f>IF(AND(M58="Over", O58&gt;0.5), 1, IF(AND(M58="Under", O58&lt;=0.5), 1, 0))</f>
        <v>1</v>
      </c>
      <c r="T58" s="9">
        <f>SUM(P58:S58)</f>
        <v>7</v>
      </c>
      <c r="U58" s="9"/>
      <c r="V58" s="8">
        <v>0.83714079589509716</v>
      </c>
      <c r="W58" s="8">
        <v>1.0052407468064199</v>
      </c>
      <c r="X58" s="8">
        <v>0.66418281779810096</v>
      </c>
      <c r="Y58" s="8">
        <v>0.5</v>
      </c>
      <c r="Z58" s="8">
        <v>-165</v>
      </c>
      <c r="AA58" s="8">
        <v>350</v>
      </c>
      <c r="AB58" s="8">
        <v>0.1</v>
      </c>
      <c r="AC58" s="9">
        <f>Y58</f>
        <v>0.5</v>
      </c>
      <c r="AD58" s="9">
        <f>V58-AC58</f>
        <v>0.33714079589509716</v>
      </c>
      <c r="AE58" s="9" t="str">
        <f>IF(AD58 &lt; 0, "Under", "Over")</f>
        <v>Over</v>
      </c>
      <c r="AF58" s="8">
        <v>0.7</v>
      </c>
      <c r="AG58" s="8">
        <v>0.6</v>
      </c>
      <c r="AH58" s="9">
        <f>IF(
    AND(AE58="Over", COUNTIF(V58:X58, "&gt;"&amp;AC58) = 3),
    3,
    IF(
        AND(AE58="Under", COUNTIF(V58:X58, "&lt;"&amp;AC58) = 3),
        3,
        IF(
            AND(AE58="Over", COUNTIF(V58:X58, "&gt;"&amp;AC58) = 2),
            2,
            IF(
                AND(AE58="Under", COUNTIF(V58:X58, "&lt;"&amp;AC58) = 2),
                2,
                IF(
                    AND(AE58="Over", OR(V58&gt;AC58, W58&gt;AC58, X58&gt;AC58)),
                    1,
                    IF(
                        AND(AE58="Under", OR(V58&lt;AC58, W58&lt;AC58, X58&lt;AC58)),
                        1,
                        0
                    )
                )
            )
        )
    )
)</f>
        <v>3</v>
      </c>
      <c r="AI58" s="9">
        <f>IF(OR(AD58&gt;0.75,AD58&lt;-0.75),5,
IF(OR(AND(AD58&lt;=0.75,AD58&gt;0.5),AND(AD58&gt;=-0.75,AD58&lt;-0.5)),4,
IF(OR(AND(AD58&lt;=0.5,AD58&gt;0.25),AND(AD58&gt;=-0.5,AD58&lt;-0.25)),3,
IF(OR(AND(AD58&lt;=0.25,AD58&gt;0.1),AND(AD58&gt;=-0.25,AD58&lt;-0.1)),2,
IF(OR(AD58&lt;=0.1,AD58&gt;=-0.1),1,"")
)
)
))</f>
        <v>3</v>
      </c>
      <c r="AJ58" s="9">
        <f>IF(AND(AE58="Over", AF58&gt;AC58), 1, IF(AND(AE58="Under", AF58&lt;=AC58), 1, 0))</f>
        <v>1</v>
      </c>
      <c r="AK58" s="9">
        <f>IF(AND(AE58="Over", AG58&gt;0.5), 1, IF(AND(AE58="Under", AG58&lt;=0.5), 1, 0))</f>
        <v>1</v>
      </c>
      <c r="AL58" s="9">
        <f>SUM(AH58:AK58)</f>
        <v>8</v>
      </c>
      <c r="AM58" s="9"/>
      <c r="AN58" s="8">
        <v>0.105071117037389</v>
      </c>
      <c r="AO58" s="8">
        <v>0.18491174031298999</v>
      </c>
      <c r="AP58" s="8">
        <v>0</v>
      </c>
      <c r="AQ58" s="8" t="s">
        <v>58</v>
      </c>
      <c r="AR58" s="8">
        <v>0.5</v>
      </c>
      <c r="AS58" s="8">
        <v>900</v>
      </c>
      <c r="AT58" s="8" t="s">
        <v>58</v>
      </c>
      <c r="AU58" s="9">
        <f>AR58</f>
        <v>0.5</v>
      </c>
      <c r="AV58" s="9">
        <f>AN58-AU58</f>
        <v>-0.39492888296261097</v>
      </c>
      <c r="AW58" s="9" t="str">
        <f>IF(AV58 &lt; 0, "Under", "Over")</f>
        <v>Under</v>
      </c>
      <c r="AX58" s="8">
        <v>0.2</v>
      </c>
      <c r="AY58" s="8">
        <v>0.2</v>
      </c>
      <c r="AZ58" s="9">
        <f>IF(
    AND(AW58="Over", COUNTIF(AN58:AP58, "&gt;"&amp;AU58) = 3),
    3,
    IF(
        AND(AW58="Under", COUNTIF(AN58:AP58, "&lt;"&amp;AU58) = 3),
        3,
        IF(
            AND(AW58="Over", COUNTIF(AN58:AP58, "&gt;"&amp;AU58) = 2),
            2,
            IF(
                AND(AW58="Under", COUNTIF(AN58:AP58, "&lt;"&amp;AU58) = 2),
                2,
                IF(
                    AND(AW58="Over", OR(AN58&gt;AU58, AO58&gt;AU58, AP58&gt;AU58)),
                    1,
                    IF(
                        AND(AW58="Under", OR(AN58&lt;AU58, AO58&lt;AU58, AP58&lt;AU58)),
                        1,
                        0
                    )
                )
            )
        )
    )
)</f>
        <v>3</v>
      </c>
      <c r="BA58" s="9">
        <f>IF(OR(AV58&gt;0.1),5,
IF(OR(AND(AV58&lt;=0.1,AV58&gt;0.08)),4,
IF(OR(AND(AV58&lt;=0.08,AV58&gt;0.06)),3,
IF(OR(AND(AV58&lt;=0.06,AV58&gt;0.03)),2,
IF(OR(AV58&lt;=0.03),1,"")
)
)
))</f>
        <v>1</v>
      </c>
      <c r="BB58" s="9">
        <f>IF(AND(AW58="Over", AX58&gt;AU58), 1, IF(AND(AW58="Under", AX58&lt;=AU58), 0, 0))</f>
        <v>0</v>
      </c>
      <c r="BC58" s="9">
        <f>IF(AND(AW58="Over", AY58&gt;=0.5), 1, IF(AND(AW58="Under", AY58&lt;0.5), 0, 0))</f>
        <v>0</v>
      </c>
      <c r="BD58" s="9">
        <f>SUM(AZ58:BC58)</f>
        <v>4</v>
      </c>
      <c r="BE58" s="9"/>
      <c r="BF58" s="8">
        <v>0.49846532419540901</v>
      </c>
      <c r="BG58" s="8">
        <v>1.0224751897256199</v>
      </c>
      <c r="BH58" s="8">
        <v>0.27</v>
      </c>
      <c r="BI58" s="8" t="s">
        <v>58</v>
      </c>
      <c r="BJ58" s="8">
        <v>0.5</v>
      </c>
      <c r="BK58" s="8">
        <v>220</v>
      </c>
      <c r="BL58" s="8" t="s">
        <v>58</v>
      </c>
      <c r="BM58" s="9">
        <f>BJ58</f>
        <v>0.5</v>
      </c>
      <c r="BN58" s="9">
        <f>BF58-BM58</f>
        <v>-1.5346758045909903E-3</v>
      </c>
      <c r="BO58" s="9" t="str">
        <f>IF(BN58 &lt; 0, "Under", "Over")</f>
        <v>Under</v>
      </c>
      <c r="BP58" s="8">
        <v>0.4</v>
      </c>
      <c r="BQ58" s="8">
        <v>0.2</v>
      </c>
      <c r="BR58" s="9">
        <f>IF(
    AND(BO58="Over", COUNTIF(BF58:BH58, "&gt;"&amp;BM58) = 3),
    3,
    IF(
        AND(BO58="Under", COUNTIF(BF58:BH58, "&lt;"&amp;BM58) = 3),
        3,
        IF(
            AND(BO58="Over", COUNTIF(BF58:BH58, "&gt;"&amp;BM58) = 2),
            2,
            IF(
                AND(BO58="Under", COUNTIF(BF58:BH58, "&lt;"&amp;BM58) = 2),
                2,
                IF(
                    AND(BO58="Over", OR(BF58&gt;BM58, BG58&gt;BM58, BH58&gt;BM58)),
                    1,
                    IF(
                        AND(BO58="Under", OR(BF58&lt;BM58, BG58&lt;BM58, BH58&lt;BM58)),
                        1,
                        0
                    )
                )
            )
        )
    )
)</f>
        <v>2</v>
      </c>
      <c r="BS58" s="9">
        <f>IF(OR(BN58&gt;0.5),5,
IF(OR(AND(BN58&lt;=0.5,BN58&gt;0.25)),4,
IF(OR(AND(BN58&lt;=0.25,BN58&gt;0.15)),3,
IF(OR(AND(BN58&lt;=0.15,BN58&gt;0.075)),2,
IF(OR(BN58&lt;=0.075),1,"")
)
)
))</f>
        <v>1</v>
      </c>
      <c r="BT58" s="9">
        <f>IF(AND(BO58="Over", BP58&gt;BM58), 1, IF(AND(BO58="Under", BP58&lt;=BM58), 1, 0))</f>
        <v>1</v>
      </c>
      <c r="BU58" s="9">
        <f>IF(AND(BO58="Over", BQ58&gt;0.5), 1, IF(AND(BO58="Under", BQ58&lt;=0.5), 1, 0))</f>
        <v>1</v>
      </c>
      <c r="BV58" s="9">
        <f>SUM(BR58:BU58)</f>
        <v>5</v>
      </c>
      <c r="BW58" s="9"/>
      <c r="BX58" s="8">
        <v>8.2772025373188909E-2</v>
      </c>
      <c r="BY58" s="8">
        <v>0.31910569105691</v>
      </c>
      <c r="BZ58" s="8">
        <v>-1.15434391749222E-3</v>
      </c>
      <c r="CA58" s="8" t="s">
        <v>58</v>
      </c>
      <c r="CB58" s="8">
        <v>0.5</v>
      </c>
      <c r="CC58" s="8">
        <v>800</v>
      </c>
      <c r="CD58" s="8" t="s">
        <v>58</v>
      </c>
      <c r="CE58" s="9">
        <f>CB58</f>
        <v>0.5</v>
      </c>
      <c r="CF58" s="9">
        <f>BX58-CE58</f>
        <v>-0.4172279746268111</v>
      </c>
      <c r="CG58" s="9" t="str">
        <f>IF(CF58 &lt; 0, "Under", "Over")</f>
        <v>Under</v>
      </c>
      <c r="CH58" s="8">
        <v>0</v>
      </c>
      <c r="CI58" s="8">
        <v>0</v>
      </c>
      <c r="CJ58" s="9">
        <f>IF(
    AND(CG58="Over", COUNTIF(BX58:BZ58, "&gt;"&amp;CE58) = 3),
    3,
    IF(
        AND(CG58="Under", COUNTIF(BX58:BZ58, "&lt;"&amp;CE58) = 3),
        3,
        IF(
            AND(CG58="Over", COUNTIF(BX58:BZ58, "&gt;"&amp;CE58) = 2),
            2,
            IF(
                AND(CG58="Under", COUNTIF(BX58:BZ58, "&lt;"&amp;CE58) = 2),
                2,
                IF(
                    AND(CG58="Over", OR(BX58&gt;CE58, BY58&gt;CE58, BZ58&gt;CE58)),
                    1,
                    IF(
                        AND(CG58="Under", OR(BX58&lt;CE58, BY58&lt;CE58, BZ58&lt;CE58)),
                        1,
                        0
                    )
                )
            )
        )
    )
)</f>
        <v>3</v>
      </c>
      <c r="CK58" s="9">
        <f>IF(OR(CF58&gt;0.25),5,
IF(OR(AND(CF58&lt;=0.25,CF58&gt;0.15)),4,
IF(OR(AND(CF58&lt;=0.15,CF58&gt;0.1)),3,
IF(OR(AND(CF58&lt;=0.1,CF58&gt;0.05)),2,
IF(OR(CF58&lt;=0.05),1,"")
)
)
))</f>
        <v>1</v>
      </c>
      <c r="CL58" s="9">
        <f>IF(AND(CG58="Over", CH58&gt;CE58), 1, IF(AND(CG58="Under", CH58&lt;=CE58), 1, 0))</f>
        <v>1</v>
      </c>
      <c r="CM58" s="9">
        <f>IF(AND(CG58="Over", CI58&gt;0.5), 1, IF(AND(CG58="Under", CI58&lt;=0.5), 1, 0))</f>
        <v>1</v>
      </c>
      <c r="CN58" s="9">
        <f>SUM(CJ58:CM58)</f>
        <v>6</v>
      </c>
      <c r="CO58" s="9"/>
      <c r="CP58" s="8">
        <v>1.632742204465863</v>
      </c>
      <c r="CQ58" s="8">
        <v>1.9353958143767001</v>
      </c>
      <c r="CR58" s="8">
        <v>1.33620386350742</v>
      </c>
      <c r="CS58" s="8">
        <v>0.5</v>
      </c>
      <c r="CT58" s="8" t="s">
        <v>58</v>
      </c>
      <c r="CU58" s="8">
        <v>0.5</v>
      </c>
      <c r="CV58" s="8">
        <v>1.5</v>
      </c>
      <c r="CW58" s="9">
        <f>IF(CP58&gt;MIN(CS58:CV58),MIN(CS58:CV58),MAX(CS58:CV58))</f>
        <v>0.5</v>
      </c>
      <c r="CX58" s="9">
        <f>CQ58-CW58</f>
        <v>1.4353958143767001</v>
      </c>
      <c r="CY58" s="9" t="str">
        <f>IF(CX58 &lt; 0, "Under", "Over")</f>
        <v>Over</v>
      </c>
      <c r="CZ58" s="8">
        <v>1.5</v>
      </c>
      <c r="DA58" s="8">
        <v>0.6</v>
      </c>
      <c r="DB58" s="9">
        <f>IF(
    AND(CY58="Over", COUNTIF(CP58:CR58, "&gt;"&amp;CW58) = 3),
    3,
    IF(
        AND(CY58="Under", COUNTIF(CP58:CR58, "&lt;"&amp;CW58) = 3),
        3,
        IF(
            AND(CY58="Over", COUNTIF(CP58:CR58, "&gt;"&amp;CW58) = 2),
            2,
            IF(
                AND(CY58="Under", COUNTIF(CP58:CR58, "&lt;"&amp;CW58) = 2),
                2,
                IF(
                    AND(CY58="Over", OR(CP58&gt;CW58, CQ58&gt;CW58, CR58&gt;CW58)),
                    1,
                    IF(
                        AND(CY58="Under", OR(CP58&lt;CW58, CQ58&lt;CW58, CR58&lt;CW58)),
                        1,
                        0
                    )
                )
            )
        )
    )
)</f>
        <v>3</v>
      </c>
      <c r="DC58" s="9">
        <f>IF(OR(CX58&gt;2,CX58&lt;-2),5,
IF(OR(AND(CX58&lt;=2,CX58&gt;1.5),AND(CX58&gt;=-2,CX58&lt;-1.5)),4,
IF(OR(AND(CX58&lt;=1.5,CX58&gt;1),AND(CX58&gt;=-1.5,CX58&lt;-1)),3,
IF(OR(AND(CX58&lt;=1,CX58&gt;0.5),AND(CX58&gt;=1,CX58&lt;-0.5)),2,
IF(OR(CX58&lt;=0.5,CX58&gt;=-0.5),1,"")
)
)
))</f>
        <v>3</v>
      </c>
      <c r="DD58" s="9">
        <f>IF(AND(CY58="Over", CZ58&gt;CW58), 1, IF(AND(CY58="Under", CZ58&lt;=CW58), 1, 0))</f>
        <v>1</v>
      </c>
      <c r="DE58" s="9">
        <f>IF(AND(CY58="Over", DA58&gt;0.5), 1, IF(AND(CY58="Under", DA58&lt;=0.5), 1, 0))</f>
        <v>1</v>
      </c>
      <c r="DF58" s="9">
        <f>SUM(DB58:DE58)</f>
        <v>8</v>
      </c>
      <c r="DG58" s="9"/>
    </row>
    <row r="59" spans="1:111" x14ac:dyDescent="0.3">
      <c r="A59" s="8" t="s">
        <v>300</v>
      </c>
      <c r="B59" s="8" t="s">
        <v>296</v>
      </c>
      <c r="C59" s="8" t="s">
        <v>297</v>
      </c>
      <c r="D59" s="8">
        <v>0.48286436939137489</v>
      </c>
      <c r="E59" s="8">
        <v>0.60349248615434103</v>
      </c>
      <c r="F59" s="8">
        <v>0.25</v>
      </c>
      <c r="G59" s="8">
        <v>0.5</v>
      </c>
      <c r="H59" s="8" t="s">
        <v>58</v>
      </c>
      <c r="I59" s="8">
        <v>0.5</v>
      </c>
      <c r="J59" s="8" t="s">
        <v>58</v>
      </c>
      <c r="K59" s="9">
        <f>IF(D59&gt;MIN(G59:J59),MIN(G59:J59),MAX(G59:J59))</f>
        <v>0.5</v>
      </c>
      <c r="L59" s="9">
        <f>D59-K59</f>
        <v>-1.7135630608625108E-2</v>
      </c>
      <c r="M59" s="9" t="str">
        <f>IF(L59 &lt; 0, "Under", "Over")</f>
        <v>Under</v>
      </c>
      <c r="N59" s="8">
        <v>0.4</v>
      </c>
      <c r="O59" s="8">
        <v>0.2</v>
      </c>
      <c r="P59" s="9">
        <f>IF(
    AND(M59="Over", COUNTIF(D59:F59, "&gt;"&amp;K59) = 3),
    3,
    IF(
        AND(M59="Under", COUNTIF(D59:F59, "&lt;"&amp;K59) = 3),
        3,
        IF(
            AND(M59="Over", COUNTIF(D59:F59, "&gt;"&amp;K59) = 2),
            2,
            IF(
                AND(M59="Under", COUNTIF(D59:F59, "&lt;"&amp;K59) = 2),
                2,
                IF(
                    AND(M59="Over", OR(D59&gt;K59, E59&gt;K59, F59&gt;K59)),
                    1,
                    IF(
                        AND(M59="Under", OR(D59&lt;K59, E59&lt;K59, F59&lt;K59)),
                        1,
                        0
                    )
                )
            )
        )
    )
)</f>
        <v>2</v>
      </c>
      <c r="Q59" s="9">
        <f>IF(OR(L59 &gt; 0.5, L59 &lt; -0.5), 5,
    IF(OR(AND(L59 &lt;= 0.5, L59 &gt; 0.25), AND(L59 &gt;= -0.5, L59 &lt; -0.25)), 4,
        IF(OR(AND(L59 &lt;= 0.25, L59 &gt; 0.15), AND(L59 &gt;= -0.25, L59 &lt; -0.15)), 3,
            IF(OR(AND(L59 &lt;= 0.15, L59 &gt; 0.05), AND(L59 &gt;= -0.15, L59 &lt; -0.05)), 2,
                IF(OR(L59 &lt;= 0.05, L59 &gt;= -0.05), 1, "")
            )
        )
    )
)</f>
        <v>1</v>
      </c>
      <c r="R59" s="9">
        <f>IF(AND(M59="Over", N59&gt;K59), 1, IF(AND(M59="Under", N59&lt;=K59), 1, 0))</f>
        <v>1</v>
      </c>
      <c r="S59" s="9">
        <f>IF(AND(M59="Over", O59&gt;0.5), 1, IF(AND(M59="Under", O59&lt;=0.5), 1, 0))</f>
        <v>1</v>
      </c>
      <c r="T59" s="9">
        <f>SUM(P59:S59)</f>
        <v>5</v>
      </c>
      <c r="U59" s="9"/>
      <c r="V59" s="1">
        <v>1.0457519446803869</v>
      </c>
      <c r="W59" s="1">
        <v>1.20193470374848</v>
      </c>
      <c r="X59" s="1">
        <v>1.0043244688257</v>
      </c>
      <c r="Y59" s="1">
        <v>0.5</v>
      </c>
      <c r="Z59" s="1" t="s">
        <v>58</v>
      </c>
      <c r="AA59" s="1" t="s">
        <v>58</v>
      </c>
      <c r="AB59" s="1">
        <v>0.1</v>
      </c>
      <c r="AC59" s="2">
        <f>Y59</f>
        <v>0.5</v>
      </c>
      <c r="AD59" s="2">
        <f>V59-AC59</f>
        <v>0.5457519446803869</v>
      </c>
      <c r="AE59" s="2" t="str">
        <f>IF(AD59 &lt; 0, "Under", "Over")</f>
        <v>Over</v>
      </c>
      <c r="AF59" s="1">
        <v>0.9</v>
      </c>
      <c r="AG59" s="1">
        <v>0.7</v>
      </c>
      <c r="AH59" s="2">
        <f>IF(
    AND(AE59="Over", COUNTIF(V59:X59, "&gt;"&amp;AC59) = 3),
    3,
    IF(
        AND(AE59="Under", COUNTIF(V59:X59, "&lt;"&amp;AC59) = 3),
        3,
        IF(
            AND(AE59="Over", COUNTIF(V59:X59, "&gt;"&amp;AC59) = 2),
            2,
            IF(
                AND(AE59="Under", COUNTIF(V59:X59, "&lt;"&amp;AC59) = 2),
                2,
                IF(
                    AND(AE59="Over", OR(V59&gt;AC59, W59&gt;AC59, X59&gt;AC59)),
                    1,
                    IF(
                        AND(AE59="Under", OR(V59&lt;AC59, W59&lt;AC59, X59&lt;AC59)),
                        1,
                        0
                    )
                )
            )
        )
    )
)</f>
        <v>3</v>
      </c>
      <c r="AI59" s="2">
        <f>IF(OR(AD59&gt;0.75,AD59&lt;-0.75),5,
IF(OR(AND(AD59&lt;=0.75,AD59&gt;0.5),AND(AD59&gt;=-0.75,AD59&lt;-0.5)),4,
IF(OR(AND(AD59&lt;=0.5,AD59&gt;0.25),AND(AD59&gt;=-0.5,AD59&lt;-0.25)),3,
IF(OR(AND(AD59&lt;=0.25,AD59&gt;0.1),AND(AD59&gt;=-0.25,AD59&lt;-0.1)),2,
IF(OR(AD59&lt;=0.1,AD59&gt;=-0.1),1,"")
)
)
))</f>
        <v>4</v>
      </c>
      <c r="AJ59" s="2">
        <f>IF(AND(AE59="Over", AF59&gt;AC59), 1, IF(AND(AE59="Under", AF59&lt;=AC59), 1, 0))</f>
        <v>1</v>
      </c>
      <c r="AK59" s="2">
        <f>IF(AND(AE59="Over", AG59&gt;0.5), 1, IF(AND(AE59="Under", AG59&lt;=0.5), 1, 0))</f>
        <v>1</v>
      </c>
      <c r="AL59" s="2">
        <f>SUM(AH59:AK59)</f>
        <v>9</v>
      </c>
      <c r="AM59" s="9"/>
      <c r="AN59" s="8">
        <v>0.15259067171462851</v>
      </c>
      <c r="AO59" s="8">
        <v>0.45469659185369898</v>
      </c>
      <c r="AP59" s="8">
        <v>-3.4618672555936099E-2</v>
      </c>
      <c r="AQ59" s="8" t="s">
        <v>58</v>
      </c>
      <c r="AR59" s="8">
        <v>0.5</v>
      </c>
      <c r="AS59" s="8" t="s">
        <v>58</v>
      </c>
      <c r="AT59" s="8" t="s">
        <v>58</v>
      </c>
      <c r="AU59" s="9">
        <f>AR59</f>
        <v>0.5</v>
      </c>
      <c r="AV59" s="9">
        <f>AN59-AU59</f>
        <v>-0.34740932828537152</v>
      </c>
      <c r="AW59" s="9" t="str">
        <f>IF(AV59 &lt; 0, "Under", "Over")</f>
        <v>Under</v>
      </c>
      <c r="AX59" s="8">
        <v>0.1</v>
      </c>
      <c r="AY59" s="8">
        <v>0.1</v>
      </c>
      <c r="AZ59" s="9">
        <f>IF(
    AND(AW59="Over", COUNTIF(AN59:AP59, "&gt;"&amp;AU59) = 3),
    3,
    IF(
        AND(AW59="Under", COUNTIF(AN59:AP59, "&lt;"&amp;AU59) = 3),
        3,
        IF(
            AND(AW59="Over", COUNTIF(AN59:AP59, "&gt;"&amp;AU59) = 2),
            2,
            IF(
                AND(AW59="Under", COUNTIF(AN59:AP59, "&lt;"&amp;AU59) = 2),
                2,
                IF(
                    AND(AW59="Over", OR(AN59&gt;AU59, AO59&gt;AU59, AP59&gt;AU59)),
                    1,
                    IF(
                        AND(AW59="Under", OR(AN59&lt;AU59, AO59&lt;AU59, AP59&lt;AU59)),
                        1,
                        0
                    )
                )
            )
        )
    )
)</f>
        <v>3</v>
      </c>
      <c r="BA59" s="9">
        <f>IF(OR(AV59&gt;0.1),5,
IF(OR(AND(AV59&lt;=0.1,AV59&gt;0.08)),4,
IF(OR(AND(AV59&lt;=0.08,AV59&gt;0.06)),3,
IF(OR(AND(AV59&lt;=0.06,AV59&gt;0.03)),2,
IF(OR(AV59&lt;=0.03),1,"")
)
)
))</f>
        <v>1</v>
      </c>
      <c r="BB59" s="9">
        <f>IF(AND(AW59="Over", AX59&gt;AU59), 1, IF(AND(AW59="Under", AX59&lt;=AU59), 0, 0))</f>
        <v>0</v>
      </c>
      <c r="BC59" s="9">
        <f>IF(AND(AW59="Over", AY59&gt;=0.5), 1, IF(AND(AW59="Under", AY59&lt;0.5), 0, 0))</f>
        <v>0</v>
      </c>
      <c r="BD59" s="9">
        <f>SUM(AZ59:BC59)</f>
        <v>4</v>
      </c>
      <c r="BE59" s="9"/>
      <c r="BF59" s="8">
        <v>0.61546456680572004</v>
      </c>
      <c r="BG59" s="8">
        <v>1.1224284997491201</v>
      </c>
      <c r="BH59" s="8">
        <v>0.32918514566522999</v>
      </c>
      <c r="BI59" s="8" t="s">
        <v>58</v>
      </c>
      <c r="BJ59" s="8">
        <v>0.5</v>
      </c>
      <c r="BK59" s="8" t="s">
        <v>58</v>
      </c>
      <c r="BL59" s="8" t="s">
        <v>58</v>
      </c>
      <c r="BM59" s="9">
        <f>BJ59</f>
        <v>0.5</v>
      </c>
      <c r="BN59" s="9">
        <f>BF59-BM59</f>
        <v>0.11546456680572004</v>
      </c>
      <c r="BO59" s="9" t="str">
        <f>IF(BN59 &lt; 0, "Under", "Over")</f>
        <v>Over</v>
      </c>
      <c r="BP59" s="8">
        <v>0.5</v>
      </c>
      <c r="BQ59" s="8">
        <v>0.3</v>
      </c>
      <c r="BR59" s="9">
        <f>IF(
    AND(BO59="Over", COUNTIF(BF59:BH59, "&gt;"&amp;BM59) = 3),
    3,
    IF(
        AND(BO59="Under", COUNTIF(BF59:BH59, "&lt;"&amp;BM59) = 3),
        3,
        IF(
            AND(BO59="Over", COUNTIF(BF59:BH59, "&gt;"&amp;BM59) = 2),
            2,
            IF(
                AND(BO59="Under", COUNTIF(BF59:BH59, "&lt;"&amp;BM59) = 2),
                2,
                IF(
                    AND(BO59="Over", OR(BF59&gt;BM59, BG59&gt;BM59, BH59&gt;BM59)),
                    1,
                    IF(
                        AND(BO59="Under", OR(BF59&lt;BM59, BG59&lt;BM59, BH59&lt;BM59)),
                        1,
                        0
                    )
                )
            )
        )
    )
)</f>
        <v>2</v>
      </c>
      <c r="BS59" s="9">
        <f>IF(OR(BN59&gt;0.5),5,
IF(OR(AND(BN59&lt;=0.5,BN59&gt;0.25)),4,
IF(OR(AND(BN59&lt;=0.25,BN59&gt;0.15)),3,
IF(OR(AND(BN59&lt;=0.15,BN59&gt;0.075)),2,
IF(OR(BN59&lt;=0.075),1,"")
)
)
))</f>
        <v>2</v>
      </c>
      <c r="BT59" s="9">
        <f>IF(AND(BO59="Over", BP59&gt;BM59), 1, IF(AND(BO59="Under", BP59&lt;=BM59), 1, 0))</f>
        <v>0</v>
      </c>
      <c r="BU59" s="9">
        <f>IF(AND(BO59="Over", BQ59&gt;0.5), 1, IF(AND(BO59="Under", BQ59&lt;=0.5), 1, 0))</f>
        <v>0</v>
      </c>
      <c r="BV59" s="9">
        <f>SUM(BR59:BU59)</f>
        <v>4</v>
      </c>
      <c r="BW59" s="9"/>
      <c r="BX59" s="8">
        <v>0.1216448963370803</v>
      </c>
      <c r="BY59" s="8">
        <v>0.41469924040238099</v>
      </c>
      <c r="BZ59" s="8">
        <v>2.63779365471206E-2</v>
      </c>
      <c r="CA59" s="8" t="s">
        <v>58</v>
      </c>
      <c r="CB59" s="8">
        <v>0.5</v>
      </c>
      <c r="CC59" s="8" t="s">
        <v>58</v>
      </c>
      <c r="CD59" s="8" t="s">
        <v>58</v>
      </c>
      <c r="CE59" s="9">
        <f>CB59</f>
        <v>0.5</v>
      </c>
      <c r="CF59" s="9">
        <f>BX59-CE59</f>
        <v>-0.37835510366291969</v>
      </c>
      <c r="CG59" s="9" t="str">
        <f>IF(CF59 &lt; 0, "Under", "Over")</f>
        <v>Under</v>
      </c>
      <c r="CH59" s="8">
        <v>0</v>
      </c>
      <c r="CI59" s="8">
        <v>0</v>
      </c>
      <c r="CJ59" s="9">
        <f>IF(
    AND(CG59="Over", COUNTIF(BX59:BZ59, "&gt;"&amp;CE59) = 3),
    3,
    IF(
        AND(CG59="Under", COUNTIF(BX59:BZ59, "&lt;"&amp;CE59) = 3),
        3,
        IF(
            AND(CG59="Over", COUNTIF(BX59:BZ59, "&gt;"&amp;CE59) = 2),
            2,
            IF(
                AND(CG59="Under", COUNTIF(BX59:BZ59, "&lt;"&amp;CE59) = 2),
                2,
                IF(
                    AND(CG59="Over", OR(BX59&gt;CE59, BY59&gt;CE59, BZ59&gt;CE59)),
                    1,
                    IF(
                        AND(CG59="Under", OR(BX59&lt;CE59, BY59&lt;CE59, BZ59&lt;CE59)),
                        1,
                        0
                    )
                )
            )
        )
    )
)</f>
        <v>3</v>
      </c>
      <c r="CK59" s="9">
        <f>IF(OR(CF59&gt;0.25),5,
IF(OR(AND(CF59&lt;=0.25,CF59&gt;0.15)),4,
IF(OR(AND(CF59&lt;=0.15,CF59&gt;0.1)),3,
IF(OR(AND(CF59&lt;=0.1,CF59&gt;0.05)),2,
IF(OR(CF59&lt;=0.05),1,"")
)
)
))</f>
        <v>1</v>
      </c>
      <c r="CL59" s="9">
        <f>IF(AND(CG59="Over", CH59&gt;CE59), 1, IF(AND(CG59="Under", CH59&lt;=CE59), 1, 0))</f>
        <v>1</v>
      </c>
      <c r="CM59" s="9">
        <f>IF(AND(CG59="Over", CI59&gt;0.5), 1, IF(AND(CG59="Under", CI59&lt;=0.5), 1, 0))</f>
        <v>1</v>
      </c>
      <c r="CN59" s="9">
        <f>SUM(CJ59:CM59)</f>
        <v>6</v>
      </c>
      <c r="CO59" s="9"/>
      <c r="CP59" s="1">
        <v>1.8331293444123551</v>
      </c>
      <c r="CQ59" s="1">
        <v>2.18772563176895</v>
      </c>
      <c r="CR59" s="1">
        <v>1.25622943947382</v>
      </c>
      <c r="CS59" s="1">
        <v>0.5</v>
      </c>
      <c r="CT59" s="1" t="s">
        <v>58</v>
      </c>
      <c r="CU59" s="1">
        <v>0.5</v>
      </c>
      <c r="CV59" s="1" t="s">
        <v>58</v>
      </c>
      <c r="CW59" s="2">
        <f>IF(CP59&gt;MIN(CS59:CV59),MIN(CS59:CV59),MAX(CS59:CV59))</f>
        <v>0.5</v>
      </c>
      <c r="CX59" s="2">
        <f>CQ59-CW59</f>
        <v>1.68772563176895</v>
      </c>
      <c r="CY59" s="2" t="str">
        <f>IF(CX59 &lt; 0, "Under", "Over")</f>
        <v>Over</v>
      </c>
      <c r="CZ59" s="1">
        <v>1.6</v>
      </c>
      <c r="DA59" s="1">
        <v>0.7</v>
      </c>
      <c r="DB59" s="2">
        <f>IF(
    AND(CY59="Over", COUNTIF(CP59:CR59, "&gt;"&amp;CW59) = 3),
    3,
    IF(
        AND(CY59="Under", COUNTIF(CP59:CR59, "&lt;"&amp;CW59) = 3),
        3,
        IF(
            AND(CY59="Over", COUNTIF(CP59:CR59, "&gt;"&amp;CW59) = 2),
            2,
            IF(
                AND(CY59="Under", COUNTIF(CP59:CR59, "&lt;"&amp;CW59) = 2),
                2,
                IF(
                    AND(CY59="Over", OR(CP59&gt;CW59, CQ59&gt;CW59, CR59&gt;CW59)),
                    1,
                    IF(
                        AND(CY59="Under", OR(CP59&lt;CW59, CQ59&lt;CW59, CR59&lt;CW59)),
                        1,
                        0
                    )
                )
            )
        )
    )
)</f>
        <v>3</v>
      </c>
      <c r="DC59" s="2">
        <f>IF(OR(CX59&gt;2,CX59&lt;-2),5,
IF(OR(AND(CX59&lt;=2,CX59&gt;1.5),AND(CX59&gt;=-2,CX59&lt;-1.5)),4,
IF(OR(AND(CX59&lt;=1.5,CX59&gt;1),AND(CX59&gt;=-1.5,CX59&lt;-1)),3,
IF(OR(AND(CX59&lt;=1,CX59&gt;0.5),AND(CX59&gt;=1,CX59&lt;-0.5)),2,
IF(OR(CX59&lt;=0.5,CX59&gt;=-0.5),1,"")
)
)
))</f>
        <v>4</v>
      </c>
      <c r="DD59" s="2">
        <f>IF(AND(CY59="Over", CZ59&gt;CW59), 1, IF(AND(CY59="Under", CZ59&lt;=CW59), 1, 0))</f>
        <v>1</v>
      </c>
      <c r="DE59" s="2">
        <f>IF(AND(CY59="Over", DA59&gt;0.5), 1, IF(AND(CY59="Under", DA59&lt;=0.5), 1, 0))</f>
        <v>1</v>
      </c>
      <c r="DF59" s="2">
        <f>SUM(DB59:DE59)</f>
        <v>9</v>
      </c>
      <c r="DG59" s="9"/>
    </row>
    <row r="60" spans="1:111" x14ac:dyDescent="0.3">
      <c r="A60" s="8" t="s">
        <v>301</v>
      </c>
      <c r="B60" s="8" t="s">
        <v>296</v>
      </c>
      <c r="C60" s="8" t="s">
        <v>297</v>
      </c>
      <c r="D60" s="8">
        <v>0.26980107006802939</v>
      </c>
      <c r="E60" s="8">
        <v>0.451647183846971</v>
      </c>
      <c r="F60" s="8">
        <v>0.06</v>
      </c>
      <c r="G60" s="8">
        <v>0.5</v>
      </c>
      <c r="H60" s="8" t="s">
        <v>58</v>
      </c>
      <c r="I60" s="8">
        <v>0.5</v>
      </c>
      <c r="J60" s="8" t="s">
        <v>58</v>
      </c>
      <c r="K60" s="9">
        <f>IF(D60&gt;MIN(G60:J60),MIN(G60:J60),MAX(G60:J60))</f>
        <v>0.5</v>
      </c>
      <c r="L60" s="9">
        <f>D60-K60</f>
        <v>-0.23019892993197061</v>
      </c>
      <c r="M60" s="9" t="str">
        <f>IF(L60 &lt; 0, "Under", "Over")</f>
        <v>Under</v>
      </c>
      <c r="N60" s="8">
        <v>0.1</v>
      </c>
      <c r="O60" s="8">
        <v>0.1</v>
      </c>
      <c r="P60" s="9">
        <f>IF(
    AND(M60="Over", COUNTIF(D60:F60, "&gt;"&amp;K60) = 3),
    3,
    IF(
        AND(M60="Under", COUNTIF(D60:F60, "&lt;"&amp;K60) = 3),
        3,
        IF(
            AND(M60="Over", COUNTIF(D60:F60, "&gt;"&amp;K60) = 2),
            2,
            IF(
                AND(M60="Under", COUNTIF(D60:F60, "&lt;"&amp;K60) = 2),
                2,
                IF(
                    AND(M60="Over", OR(D60&gt;K60, E60&gt;K60, F60&gt;K60)),
                    1,
                    IF(
                        AND(M60="Under", OR(D60&lt;K60, E60&lt;K60, F60&lt;K60)),
                        1,
                        0
                    )
                )
            )
        )
    )
)</f>
        <v>3</v>
      </c>
      <c r="Q60" s="9">
        <f>IF(OR(L60 &gt; 0.5, L60 &lt; -0.5), 5,
    IF(OR(AND(L60 &lt;= 0.5, L60 &gt; 0.25), AND(L60 &gt;= -0.5, L60 &lt; -0.25)), 4,
        IF(OR(AND(L60 &lt;= 0.25, L60 &gt; 0.15), AND(L60 &gt;= -0.25, L60 &lt; -0.15)), 3,
            IF(OR(AND(L60 &lt;= 0.15, L60 &gt; 0.05), AND(L60 &gt;= -0.15, L60 &lt; -0.05)), 2,
                IF(OR(L60 &lt;= 0.05, L60 &gt;= -0.05), 1, "")
            )
        )
    )
)</f>
        <v>3</v>
      </c>
      <c r="R60" s="9">
        <f>IF(AND(M60="Over", N60&gt;K60), 1, IF(AND(M60="Under", N60&lt;=K60), 1, 0))</f>
        <v>1</v>
      </c>
      <c r="S60" s="9">
        <f>IF(AND(M60="Over", O60&gt;0.5), 1, IF(AND(M60="Under", O60&lt;=0.5), 1, 0))</f>
        <v>1</v>
      </c>
      <c r="T60" s="9">
        <f>SUM(P60:S60)</f>
        <v>8</v>
      </c>
      <c r="U60" s="9"/>
      <c r="V60" s="8">
        <v>0.68110166233195724</v>
      </c>
      <c r="W60" s="8">
        <v>1.0052407468064199</v>
      </c>
      <c r="X60" s="8">
        <v>0.55409752601926499</v>
      </c>
      <c r="Y60" s="8">
        <v>0.5</v>
      </c>
      <c r="Z60" s="8">
        <v>-210</v>
      </c>
      <c r="AA60" s="8">
        <v>290</v>
      </c>
      <c r="AB60" s="8">
        <v>0.1</v>
      </c>
      <c r="AC60" s="9">
        <f>Y60</f>
        <v>0.5</v>
      </c>
      <c r="AD60" s="9">
        <f>V60-AC60</f>
        <v>0.18110166233195724</v>
      </c>
      <c r="AE60" s="9" t="str">
        <f>IF(AD60 &lt; 0, "Under", "Over")</f>
        <v>Over</v>
      </c>
      <c r="AF60" s="8">
        <v>0.6</v>
      </c>
      <c r="AG60" s="8">
        <v>0.5</v>
      </c>
      <c r="AH60" s="9">
        <f>IF(
    AND(AE60="Over", COUNTIF(V60:X60, "&gt;"&amp;AC60) = 3),
    3,
    IF(
        AND(AE60="Under", COUNTIF(V60:X60, "&lt;"&amp;AC60) = 3),
        3,
        IF(
            AND(AE60="Over", COUNTIF(V60:X60, "&gt;"&amp;AC60) = 2),
            2,
            IF(
                AND(AE60="Under", COUNTIF(V60:X60, "&lt;"&amp;AC60) = 2),
                2,
                IF(
                    AND(AE60="Over", OR(V60&gt;AC60, W60&gt;AC60, X60&gt;AC60)),
                    1,
                    IF(
                        AND(AE60="Under", OR(V60&lt;AC60, W60&lt;AC60, X60&lt;AC60)),
                        1,
                        0
                    )
                )
            )
        )
    )
)</f>
        <v>3</v>
      </c>
      <c r="AI60" s="9">
        <f>IF(OR(AD60&gt;0.75,AD60&lt;-0.75),5,
IF(OR(AND(AD60&lt;=0.75,AD60&gt;0.5),AND(AD60&gt;=-0.75,AD60&lt;-0.5)),4,
IF(OR(AND(AD60&lt;=0.5,AD60&gt;0.25),AND(AD60&gt;=-0.5,AD60&lt;-0.25)),3,
IF(OR(AND(AD60&lt;=0.25,AD60&gt;0.1),AND(AD60&gt;=-0.25,AD60&lt;-0.1)),2,
IF(OR(AD60&lt;=0.1,AD60&gt;=-0.1),1,"")
)
)
))</f>
        <v>2</v>
      </c>
      <c r="AJ60" s="9">
        <f>IF(AND(AE60="Over", AF60&gt;AC60), 1, IF(AND(AE60="Under", AF60&lt;=AC60), 1, 0))</f>
        <v>1</v>
      </c>
      <c r="AK60" s="9">
        <f>IF(AND(AE60="Over", AG60&gt;0.5), 1, IF(AND(AE60="Under", AG60&lt;=0.5), 1, 0))</f>
        <v>0</v>
      </c>
      <c r="AL60" s="9">
        <f>SUM(AH60:AK60)</f>
        <v>6</v>
      </c>
      <c r="AM60" s="9"/>
      <c r="AN60" s="8">
        <v>3.0718469249029871E-2</v>
      </c>
      <c r="AO60" s="8">
        <v>0.183152520740268</v>
      </c>
      <c r="AP60" s="8">
        <v>0</v>
      </c>
      <c r="AQ60" s="8" t="s">
        <v>58</v>
      </c>
      <c r="AR60" s="8">
        <v>0.5</v>
      </c>
      <c r="AS60" s="8">
        <v>520</v>
      </c>
      <c r="AT60" s="8" t="s">
        <v>58</v>
      </c>
      <c r="AU60" s="9">
        <f>AR60</f>
        <v>0.5</v>
      </c>
      <c r="AV60" s="9">
        <f>AN60-AU60</f>
        <v>-0.46928153075097012</v>
      </c>
      <c r="AW60" s="9" t="str">
        <f>IF(AV60 &lt; 0, "Under", "Over")</f>
        <v>Under</v>
      </c>
      <c r="AX60" s="8">
        <v>0</v>
      </c>
      <c r="AY60" s="8">
        <v>0</v>
      </c>
      <c r="AZ60" s="9">
        <f>IF(
    AND(AW60="Over", COUNTIF(AN60:AP60, "&gt;"&amp;AU60) = 3),
    3,
    IF(
        AND(AW60="Under", COUNTIF(AN60:AP60, "&lt;"&amp;AU60) = 3),
        3,
        IF(
            AND(AW60="Over", COUNTIF(AN60:AP60, "&gt;"&amp;AU60) = 2),
            2,
            IF(
                AND(AW60="Under", COUNTIF(AN60:AP60, "&lt;"&amp;AU60) = 2),
                2,
                IF(
                    AND(AW60="Over", OR(AN60&gt;AU60, AO60&gt;AU60, AP60&gt;AU60)),
                    1,
                    IF(
                        AND(AW60="Under", OR(AN60&lt;AU60, AO60&lt;AU60, AP60&lt;AU60)),
                        1,
                        0
                    )
                )
            )
        )
    )
)</f>
        <v>3</v>
      </c>
      <c r="BA60" s="9">
        <f>IF(OR(AV60&gt;0.1),5,
IF(OR(AND(AV60&lt;=0.1,AV60&gt;0.08)),4,
IF(OR(AND(AV60&lt;=0.08,AV60&gt;0.06)),3,
IF(OR(AND(AV60&lt;=0.06,AV60&gt;0.03)),2,
IF(OR(AV60&lt;=0.03),1,"")
)
)
))</f>
        <v>1</v>
      </c>
      <c r="BB60" s="9">
        <f>IF(AND(AW60="Over", AX60&gt;AU60), 1, IF(AND(AW60="Under", AX60&lt;=AU60), 0, 0))</f>
        <v>0</v>
      </c>
      <c r="BC60" s="9">
        <f>IF(AND(AW60="Over", AY60&gt;=0.5), 1, IF(AND(AW60="Under", AY60&lt;0.5), 0, 0))</f>
        <v>0</v>
      </c>
      <c r="BD60" s="9">
        <f>SUM(AZ60:BC60)</f>
        <v>4</v>
      </c>
      <c r="BE60" s="9"/>
      <c r="BF60" s="8">
        <v>0.31533841535216839</v>
      </c>
      <c r="BG60" s="8">
        <v>0.90119760479041899</v>
      </c>
      <c r="BH60" s="8">
        <v>0.19258999171265601</v>
      </c>
      <c r="BI60" s="8" t="s">
        <v>58</v>
      </c>
      <c r="BJ60" s="8">
        <v>0.5</v>
      </c>
      <c r="BK60" s="8">
        <v>170</v>
      </c>
      <c r="BL60" s="8" t="s">
        <v>58</v>
      </c>
      <c r="BM60" s="9">
        <f>BJ60</f>
        <v>0.5</v>
      </c>
      <c r="BN60" s="9">
        <f>BF60-BM60</f>
        <v>-0.18466158464783161</v>
      </c>
      <c r="BO60" s="9" t="str">
        <f>IF(BN60 &lt; 0, "Under", "Over")</f>
        <v>Under</v>
      </c>
      <c r="BP60" s="8">
        <v>0.3</v>
      </c>
      <c r="BQ60" s="8">
        <v>0.3</v>
      </c>
      <c r="BR60" s="9">
        <f>IF(
    AND(BO60="Over", COUNTIF(BF60:BH60, "&gt;"&amp;BM60) = 3),
    3,
    IF(
        AND(BO60="Under", COUNTIF(BF60:BH60, "&lt;"&amp;BM60) = 3),
        3,
        IF(
            AND(BO60="Over", COUNTIF(BF60:BH60, "&gt;"&amp;BM60) = 2),
            2,
            IF(
                AND(BO60="Under", COUNTIF(BF60:BH60, "&lt;"&amp;BM60) = 2),
                2,
                IF(
                    AND(BO60="Over", OR(BF60&gt;BM60, BG60&gt;BM60, BH60&gt;BM60)),
                    1,
                    IF(
                        AND(BO60="Under", OR(BF60&lt;BM60, BG60&lt;BM60, BH60&lt;BM60)),
                        1,
                        0
                    )
                )
            )
        )
    )
)</f>
        <v>2</v>
      </c>
      <c r="BS60" s="9">
        <f>IF(OR(BN60&gt;0.5),5,
IF(OR(AND(BN60&lt;=0.5,BN60&gt;0.25)),4,
IF(OR(AND(BN60&lt;=0.25,BN60&gt;0.15)),3,
IF(OR(AND(BN60&lt;=0.15,BN60&gt;0.075)),2,
IF(OR(BN60&lt;=0.075),1,"")
)
)
))</f>
        <v>1</v>
      </c>
      <c r="BT60" s="9">
        <f>IF(AND(BO60="Over", BP60&gt;BM60), 1, IF(AND(BO60="Under", BP60&lt;=BM60), 1, 0))</f>
        <v>1</v>
      </c>
      <c r="BU60" s="9">
        <f>IF(AND(BO60="Over", BQ60&gt;0.5), 1, IF(AND(BO60="Under", BQ60&lt;=0.5), 1, 0))</f>
        <v>1</v>
      </c>
      <c r="BV60" s="9">
        <f>SUM(BR60:BU60)</f>
        <v>5</v>
      </c>
      <c r="BW60" s="9"/>
      <c r="BX60" s="8">
        <v>9.7643039109498717E-2</v>
      </c>
      <c r="BY60" s="8">
        <v>0.31910569105691</v>
      </c>
      <c r="BZ60" s="8">
        <v>3.4762020735950999E-2</v>
      </c>
      <c r="CA60" s="8" t="s">
        <v>58</v>
      </c>
      <c r="CB60" s="8">
        <v>0.5</v>
      </c>
      <c r="CC60" s="8">
        <v>1000</v>
      </c>
      <c r="CD60" s="8" t="s">
        <v>58</v>
      </c>
      <c r="CE60" s="9">
        <f>CB60</f>
        <v>0.5</v>
      </c>
      <c r="CF60" s="9">
        <f>BX60-CE60</f>
        <v>-0.40235696089050127</v>
      </c>
      <c r="CG60" s="9" t="str">
        <f>IF(CF60 &lt; 0, "Under", "Over")</f>
        <v>Under</v>
      </c>
      <c r="CH60" s="8">
        <v>0</v>
      </c>
      <c r="CI60" s="8">
        <v>0</v>
      </c>
      <c r="CJ60" s="9">
        <f>IF(
    AND(CG60="Over", COUNTIF(BX60:BZ60, "&gt;"&amp;CE60) = 3),
    3,
    IF(
        AND(CG60="Under", COUNTIF(BX60:BZ60, "&lt;"&amp;CE60) = 3),
        3,
        IF(
            AND(CG60="Over", COUNTIF(BX60:BZ60, "&gt;"&amp;CE60) = 2),
            2,
            IF(
                AND(CG60="Under", COUNTIF(BX60:BZ60, "&lt;"&amp;CE60) = 2),
                2,
                IF(
                    AND(CG60="Over", OR(BX60&gt;CE60, BY60&gt;CE60, BZ60&gt;CE60)),
                    1,
                    IF(
                        AND(CG60="Under", OR(BX60&lt;CE60, BY60&lt;CE60, BZ60&lt;CE60)),
                        1,
                        0
                    )
                )
            )
        )
    )
)</f>
        <v>3</v>
      </c>
      <c r="CK60" s="9">
        <f>IF(OR(CF60&gt;0.25),5,
IF(OR(AND(CF60&lt;=0.25,CF60&gt;0.15)),4,
IF(OR(AND(CF60&lt;=0.15,CF60&gt;0.1)),3,
IF(OR(AND(CF60&lt;=0.1,CF60&gt;0.05)),2,
IF(OR(CF60&lt;=0.05),1,"")
)
)
))</f>
        <v>1</v>
      </c>
      <c r="CL60" s="9">
        <f>IF(AND(CG60="Over", CH60&gt;CE60), 1, IF(AND(CG60="Under", CH60&lt;=CE60), 1, 0))</f>
        <v>1</v>
      </c>
      <c r="CM60" s="9">
        <f>IF(AND(CG60="Over", CI60&gt;0.5), 1, IF(AND(CG60="Under", CI60&lt;=0.5), 1, 0))</f>
        <v>1</v>
      </c>
      <c r="CN60" s="9">
        <f>SUM(CJ60:CM60)</f>
        <v>6</v>
      </c>
      <c r="CO60" s="9"/>
      <c r="CP60" s="8">
        <v>1.0244228347850111</v>
      </c>
      <c r="CQ60" s="8">
        <v>1.43153526970954</v>
      </c>
      <c r="CR60" s="8">
        <v>0.83769252636185398</v>
      </c>
      <c r="CS60" s="8">
        <v>0.5</v>
      </c>
      <c r="CT60" s="8" t="s">
        <v>58</v>
      </c>
      <c r="CU60" s="8">
        <v>0.5</v>
      </c>
      <c r="CV60" s="8" t="s">
        <v>58</v>
      </c>
      <c r="CW60" s="9">
        <f>IF(CP60&gt;MIN(CS60:CV60),MIN(CS60:CV60),MAX(CS60:CV60))</f>
        <v>0.5</v>
      </c>
      <c r="CX60" s="9">
        <f>CQ60-CW60</f>
        <v>0.93153526970954004</v>
      </c>
      <c r="CY60" s="9" t="str">
        <f>IF(CX60 &lt; 0, "Under", "Over")</f>
        <v>Over</v>
      </c>
      <c r="CZ60" s="8">
        <v>0.8</v>
      </c>
      <c r="DA60" s="8">
        <v>0.5</v>
      </c>
      <c r="DB60" s="9">
        <f>IF(
    AND(CY60="Over", COUNTIF(CP60:CR60, "&gt;"&amp;CW60) = 3),
    3,
    IF(
        AND(CY60="Under", COUNTIF(CP60:CR60, "&lt;"&amp;CW60) = 3),
        3,
        IF(
            AND(CY60="Over", COUNTIF(CP60:CR60, "&gt;"&amp;CW60) = 2),
            2,
            IF(
                AND(CY60="Under", COUNTIF(CP60:CR60, "&lt;"&amp;CW60) = 2),
                2,
                IF(
                    AND(CY60="Over", OR(CP60&gt;CW60, CQ60&gt;CW60, CR60&gt;CW60)),
                    1,
                    IF(
                        AND(CY60="Under", OR(CP60&lt;CW60, CQ60&lt;CW60, CR60&lt;CW60)),
                        1,
                        0
                    )
                )
            )
        )
    )
)</f>
        <v>3</v>
      </c>
      <c r="DC60" s="9">
        <f>IF(OR(CX60&gt;2,CX60&lt;-2),5,
IF(OR(AND(CX60&lt;=2,CX60&gt;1.5),AND(CX60&gt;=-2,CX60&lt;-1.5)),4,
IF(OR(AND(CX60&lt;=1.5,CX60&gt;1),AND(CX60&gt;=-1.5,CX60&lt;-1)),3,
IF(OR(AND(CX60&lt;=1,CX60&gt;0.5),AND(CX60&gt;=1,CX60&lt;-0.5)),2,
IF(OR(CX60&lt;=0.5,CX60&gt;=-0.5),1,"")
)
)
))</f>
        <v>2</v>
      </c>
      <c r="DD60" s="9">
        <f>IF(AND(CY60="Over", CZ60&gt;CW60), 1, IF(AND(CY60="Under", CZ60&lt;=CW60), 1, 0))</f>
        <v>1</v>
      </c>
      <c r="DE60" s="9">
        <f>IF(AND(CY60="Over", DA60&gt;0.5), 1, IF(AND(CY60="Under", DA60&lt;=0.5), 1, 0))</f>
        <v>0</v>
      </c>
      <c r="DF60" s="9">
        <f>SUM(DB60:DE60)</f>
        <v>6</v>
      </c>
      <c r="DG60" s="9"/>
    </row>
    <row r="61" spans="1:111" x14ac:dyDescent="0.3">
      <c r="A61" s="8" t="s">
        <v>302</v>
      </c>
      <c r="B61" s="8" t="s">
        <v>296</v>
      </c>
      <c r="C61" s="8" t="s">
        <v>297</v>
      </c>
      <c r="D61" s="8">
        <v>0.5076833271760065</v>
      </c>
      <c r="E61" s="8">
        <v>0.573990813658805</v>
      </c>
      <c r="F61" s="8">
        <v>0.34020282482298397</v>
      </c>
      <c r="G61" s="8">
        <v>0.5</v>
      </c>
      <c r="H61" s="8" t="s">
        <v>58</v>
      </c>
      <c r="I61" s="8">
        <v>0.5</v>
      </c>
      <c r="J61" s="8" t="s">
        <v>58</v>
      </c>
      <c r="K61" s="9">
        <f>IF(D61&gt;MIN(G61:J61),MIN(G61:J61),MAX(G61:J61))</f>
        <v>0.5</v>
      </c>
      <c r="L61" s="9">
        <f>D61-K61</f>
        <v>7.6833271760065047E-3</v>
      </c>
      <c r="M61" s="9" t="str">
        <f>IF(L61 &lt; 0, "Under", "Over")</f>
        <v>Over</v>
      </c>
      <c r="N61" s="8">
        <v>0.9</v>
      </c>
      <c r="O61" s="8">
        <v>0.6</v>
      </c>
      <c r="P61" s="9">
        <f>IF(
    AND(M61="Over", COUNTIF(D61:F61, "&gt;"&amp;K61) = 3),
    3,
    IF(
        AND(M61="Under", COUNTIF(D61:F61, "&lt;"&amp;K61) = 3),
        3,
        IF(
            AND(M61="Over", COUNTIF(D61:F61, "&gt;"&amp;K61) = 2),
            2,
            IF(
                AND(M61="Under", COUNTIF(D61:F61, "&lt;"&amp;K61) = 2),
                2,
                IF(
                    AND(M61="Over", OR(D61&gt;K61, E61&gt;K61, F61&gt;K61)),
                    1,
                    IF(
                        AND(M61="Under", OR(D61&lt;K61, E61&lt;K61, F61&lt;K61)),
                        1,
                        0
                    )
                )
            )
        )
    )
)</f>
        <v>2</v>
      </c>
      <c r="Q61" s="9">
        <f>IF(OR(L61 &gt; 0.5, L61 &lt; -0.5), 5,
    IF(OR(AND(L61 &lt;= 0.5, L61 &gt; 0.25), AND(L61 &gt;= -0.5, L61 &lt; -0.25)), 4,
        IF(OR(AND(L61 &lt;= 0.25, L61 &gt; 0.15), AND(L61 &gt;= -0.25, L61 &lt; -0.15)), 3,
            IF(OR(AND(L61 &lt;= 0.15, L61 &gt; 0.05), AND(L61 &gt;= -0.15, L61 &lt; -0.05)), 2,
                IF(OR(L61 &lt;= 0.05, L61 &gt;= -0.05), 1, "")
            )
        )
    )
)</f>
        <v>1</v>
      </c>
      <c r="R61" s="9">
        <f>IF(AND(M61="Over", N61&gt;K61), 1, IF(AND(M61="Under", N61&lt;=K61), 1, 0))</f>
        <v>1</v>
      </c>
      <c r="S61" s="9">
        <f>IF(AND(M61="Over", O61&gt;0.5), 1, IF(AND(M61="Under", O61&lt;=0.5), 1, 0))</f>
        <v>1</v>
      </c>
      <c r="T61" s="9">
        <f>SUM(P61:S61)</f>
        <v>5</v>
      </c>
      <c r="U61" s="9"/>
      <c r="V61" s="8">
        <v>0.98640607190150975</v>
      </c>
      <c r="W61" s="8">
        <v>1.0052407468064199</v>
      </c>
      <c r="X61" s="8">
        <v>0.95158802379698904</v>
      </c>
      <c r="Y61" s="8">
        <v>0.5</v>
      </c>
      <c r="Z61" s="8">
        <v>-290</v>
      </c>
      <c r="AA61" s="8">
        <v>190</v>
      </c>
      <c r="AB61" s="8">
        <v>0.4</v>
      </c>
      <c r="AC61" s="9">
        <f>Y61</f>
        <v>0.5</v>
      </c>
      <c r="AD61" s="9">
        <f>V61-AC61</f>
        <v>0.48640607190150975</v>
      </c>
      <c r="AE61" s="9" t="str">
        <f>IF(AD61 &lt; 0, "Under", "Over")</f>
        <v>Over</v>
      </c>
      <c r="AF61" s="8">
        <v>1</v>
      </c>
      <c r="AG61" s="8">
        <v>0.6</v>
      </c>
      <c r="AH61" s="9">
        <f>IF(
    AND(AE61="Over", COUNTIF(V61:X61, "&gt;"&amp;AC61) = 3),
    3,
    IF(
        AND(AE61="Under", COUNTIF(V61:X61, "&lt;"&amp;AC61) = 3),
        3,
        IF(
            AND(AE61="Over", COUNTIF(V61:X61, "&gt;"&amp;AC61) = 2),
            2,
            IF(
                AND(AE61="Under", COUNTIF(V61:X61, "&lt;"&amp;AC61) = 2),
                2,
                IF(
                    AND(AE61="Over", OR(V61&gt;AC61, W61&gt;AC61, X61&gt;AC61)),
                    1,
                    IF(
                        AND(AE61="Under", OR(V61&lt;AC61, W61&lt;AC61, X61&lt;AC61)),
                        1,
                        0
                    )
                )
            )
        )
    )
)</f>
        <v>3</v>
      </c>
      <c r="AI61" s="9">
        <f>IF(OR(AD61&gt;0.75,AD61&lt;-0.75),5,
IF(OR(AND(AD61&lt;=0.75,AD61&gt;0.5),AND(AD61&gt;=-0.75,AD61&lt;-0.5)),4,
IF(OR(AND(AD61&lt;=0.5,AD61&gt;0.25),AND(AD61&gt;=-0.5,AD61&lt;-0.25)),3,
IF(OR(AND(AD61&lt;=0.25,AD61&gt;0.1),AND(AD61&gt;=-0.25,AD61&lt;-0.1)),2,
IF(OR(AD61&lt;=0.1,AD61&gt;=-0.1),1,"")
)
)
))</f>
        <v>3</v>
      </c>
      <c r="AJ61" s="9">
        <f>IF(AND(AE61="Over", AF61&gt;AC61), 1, IF(AND(AE61="Under", AF61&lt;=AC61), 1, 0))</f>
        <v>1</v>
      </c>
      <c r="AK61" s="9">
        <f>IF(AND(AE61="Over", AG61&gt;0.5), 1, IF(AND(AE61="Under", AG61&lt;=0.5), 1, 0))</f>
        <v>1</v>
      </c>
      <c r="AL61" s="9">
        <f>SUM(AH61:AK61)</f>
        <v>8</v>
      </c>
      <c r="AM61" s="9"/>
      <c r="AN61" s="8">
        <v>0.1018141386929676</v>
      </c>
      <c r="AO61" s="8">
        <v>0.183152520740268</v>
      </c>
      <c r="AP61" s="8">
        <v>-9.7722629212861096E-7</v>
      </c>
      <c r="AQ61" s="8" t="s">
        <v>58</v>
      </c>
      <c r="AR61" s="8">
        <v>0.5</v>
      </c>
      <c r="AS61" s="8">
        <v>265</v>
      </c>
      <c r="AT61" s="8" t="s">
        <v>58</v>
      </c>
      <c r="AU61" s="9">
        <f>AR61</f>
        <v>0.5</v>
      </c>
      <c r="AV61" s="9">
        <f>AN61-AU61</f>
        <v>-0.39818586130703237</v>
      </c>
      <c r="AW61" s="9" t="str">
        <f>IF(AV61 &lt; 0, "Under", "Over")</f>
        <v>Under</v>
      </c>
      <c r="AX61" s="8">
        <v>0.2</v>
      </c>
      <c r="AY61" s="8">
        <v>0.2</v>
      </c>
      <c r="AZ61" s="9">
        <f>IF(
    AND(AW61="Over", COUNTIF(AN61:AP61, "&gt;"&amp;AU61) = 3),
    3,
    IF(
        AND(AW61="Under", COUNTIF(AN61:AP61, "&lt;"&amp;AU61) = 3),
        3,
        IF(
            AND(AW61="Over", COUNTIF(AN61:AP61, "&gt;"&amp;AU61) = 2),
            2,
            IF(
                AND(AW61="Under", COUNTIF(AN61:AP61, "&lt;"&amp;AU61) = 2),
                2,
                IF(
                    AND(AW61="Over", OR(AN61&gt;AU61, AO61&gt;AU61, AP61&gt;AU61)),
                    1,
                    IF(
                        AND(AW61="Under", OR(AN61&lt;AU61, AO61&lt;AU61, AP61&lt;AU61)),
                        1,
                        0
                    )
                )
            )
        )
    )
)</f>
        <v>3</v>
      </c>
      <c r="BA61" s="9">
        <f>IF(OR(AV61&gt;0.1),5,
IF(OR(AND(AV61&lt;=0.1,AV61&gt;0.08)),4,
IF(OR(AND(AV61&lt;=0.08,AV61&gt;0.06)),3,
IF(OR(AND(AV61&lt;=0.06,AV61&gt;0.03)),2,
IF(OR(AV61&lt;=0.03),1,"")
)
)
))</f>
        <v>1</v>
      </c>
      <c r="BB61" s="9">
        <f>IF(AND(AW61="Over", AX61&gt;AU61), 1, IF(AND(AW61="Under", AX61&lt;=AU61), 0, 0))</f>
        <v>0</v>
      </c>
      <c r="BC61" s="9">
        <f>IF(AND(AW61="Over", AY61&gt;=0.5), 1, IF(AND(AW61="Under", AY61&lt;0.5), 0, 0))</f>
        <v>0</v>
      </c>
      <c r="BD61" s="9">
        <f>SUM(AZ61:BC61)</f>
        <v>4</v>
      </c>
      <c r="BE61" s="9"/>
      <c r="BF61" s="8">
        <v>0.5639944564355408</v>
      </c>
      <c r="BG61" s="8">
        <v>1.0224751897256199</v>
      </c>
      <c r="BH61" s="8">
        <v>0.32704026064793501</v>
      </c>
      <c r="BI61" s="8" t="s">
        <v>58</v>
      </c>
      <c r="BJ61" s="8">
        <v>0.5</v>
      </c>
      <c r="BK61" s="8">
        <v>100</v>
      </c>
      <c r="BL61" s="8" t="s">
        <v>58</v>
      </c>
      <c r="BM61" s="9">
        <f>BJ61</f>
        <v>0.5</v>
      </c>
      <c r="BN61" s="9">
        <f>BF61-BM61</f>
        <v>6.3994456435540803E-2</v>
      </c>
      <c r="BO61" s="9" t="str">
        <f>IF(BN61 &lt; 0, "Under", "Over")</f>
        <v>Over</v>
      </c>
      <c r="BP61" s="8">
        <v>0.5</v>
      </c>
      <c r="BQ61" s="8">
        <v>0.4</v>
      </c>
      <c r="BR61" s="9">
        <f>IF(
    AND(BO61="Over", COUNTIF(BF61:BH61, "&gt;"&amp;BM61) = 3),
    3,
    IF(
        AND(BO61="Under", COUNTIF(BF61:BH61, "&lt;"&amp;BM61) = 3),
        3,
        IF(
            AND(BO61="Over", COUNTIF(BF61:BH61, "&gt;"&amp;BM61) = 2),
            2,
            IF(
                AND(BO61="Under", COUNTIF(BF61:BH61, "&lt;"&amp;BM61) = 2),
                2,
                IF(
                    AND(BO61="Over", OR(BF61&gt;BM61, BG61&gt;BM61, BH61&gt;BM61)),
                    1,
                    IF(
                        AND(BO61="Under", OR(BF61&lt;BM61, BG61&lt;BM61, BH61&lt;BM61)),
                        1,
                        0
                    )
                )
            )
        )
    )
)</f>
        <v>2</v>
      </c>
      <c r="BS61" s="9">
        <f>IF(OR(BN61&gt;0.5),5,
IF(OR(AND(BN61&lt;=0.5,BN61&gt;0.25)),4,
IF(OR(AND(BN61&lt;=0.25,BN61&gt;0.15)),3,
IF(OR(AND(BN61&lt;=0.15,BN61&gt;0.075)),2,
IF(OR(BN61&lt;=0.075),1,"")
)
)
))</f>
        <v>1</v>
      </c>
      <c r="BT61" s="9">
        <f>IF(AND(BO61="Over", BP61&gt;BM61), 1, IF(AND(BO61="Under", BP61&lt;=BM61), 1, 0))</f>
        <v>0</v>
      </c>
      <c r="BU61" s="9">
        <f>IF(AND(BO61="Over", BQ61&gt;0.5), 1, IF(AND(BO61="Under", BQ61&lt;=0.5), 1, 0))</f>
        <v>0</v>
      </c>
      <c r="BV61" s="9">
        <f>SUM(BR61:BU61)</f>
        <v>3</v>
      </c>
      <c r="BW61" s="9"/>
      <c r="BX61" s="8">
        <v>0.17091130620658229</v>
      </c>
      <c r="BY61" s="8">
        <v>0.64025646897183397</v>
      </c>
      <c r="BZ61" s="8">
        <v>0</v>
      </c>
      <c r="CA61" s="8" t="s">
        <v>58</v>
      </c>
      <c r="CB61" s="8">
        <v>0.5</v>
      </c>
      <c r="CC61" s="8">
        <v>360</v>
      </c>
      <c r="CD61" s="8" t="s">
        <v>58</v>
      </c>
      <c r="CE61" s="9">
        <f>CB61</f>
        <v>0.5</v>
      </c>
      <c r="CF61" s="9">
        <f>BX61-CE61</f>
        <v>-0.32908869379341771</v>
      </c>
      <c r="CG61" s="9" t="str">
        <f>IF(CF61 &lt; 0, "Under", "Over")</f>
        <v>Under</v>
      </c>
      <c r="CH61" s="8">
        <v>0.3</v>
      </c>
      <c r="CI61" s="8">
        <v>0.3</v>
      </c>
      <c r="CJ61" s="9">
        <f>IF(
    AND(CG61="Over", COUNTIF(BX61:BZ61, "&gt;"&amp;CE61) = 3),
    3,
    IF(
        AND(CG61="Under", COUNTIF(BX61:BZ61, "&lt;"&amp;CE61) = 3),
        3,
        IF(
            AND(CG61="Over", COUNTIF(BX61:BZ61, "&gt;"&amp;CE61) = 2),
            2,
            IF(
                AND(CG61="Under", COUNTIF(BX61:BZ61, "&lt;"&amp;CE61) = 2),
                2,
                IF(
                    AND(CG61="Over", OR(BX61&gt;CE61, BY61&gt;CE61, BZ61&gt;CE61)),
                    1,
                    IF(
                        AND(CG61="Under", OR(BX61&lt;CE61, BY61&lt;CE61, BZ61&lt;CE61)),
                        1,
                        0
                    )
                )
            )
        )
    )
)</f>
        <v>2</v>
      </c>
      <c r="CK61" s="9">
        <f>IF(OR(CF61&gt;0.25),5,
IF(OR(AND(CF61&lt;=0.25,CF61&gt;0.15)),4,
IF(OR(AND(CF61&lt;=0.15,CF61&gt;0.1)),3,
IF(OR(AND(CF61&lt;=0.1,CF61&gt;0.05)),2,
IF(OR(CF61&lt;=0.05),1,"")
)
)
))</f>
        <v>1</v>
      </c>
      <c r="CL61" s="9">
        <f>IF(AND(CG61="Over", CH61&gt;CE61), 1, IF(AND(CG61="Under", CH61&lt;=CE61), 1, 0))</f>
        <v>1</v>
      </c>
      <c r="CM61" s="9">
        <f>IF(AND(CG61="Over", CI61&gt;0.5), 1, IF(AND(CG61="Under", CI61&lt;=0.5), 1, 0))</f>
        <v>1</v>
      </c>
      <c r="CN61" s="9">
        <f>SUM(CJ61:CM61)</f>
        <v>5</v>
      </c>
      <c r="CO61" s="9"/>
      <c r="CP61" s="8">
        <v>1.737431563237865</v>
      </c>
      <c r="CQ61" s="8">
        <v>1.92645885991037</v>
      </c>
      <c r="CR61" s="8">
        <v>1.5567401572245501</v>
      </c>
      <c r="CS61" s="8">
        <v>1.5</v>
      </c>
      <c r="CT61" s="8" t="s">
        <v>58</v>
      </c>
      <c r="CU61" s="8">
        <v>1.5</v>
      </c>
      <c r="CV61" s="8" t="s">
        <v>58</v>
      </c>
      <c r="CW61" s="9">
        <f>IF(CP61&gt;MIN(CS61:CV61),MIN(CS61:CV61),MAX(CS61:CV61))</f>
        <v>1.5</v>
      </c>
      <c r="CX61" s="9">
        <f>CQ61-CW61</f>
        <v>0.42645885991037003</v>
      </c>
      <c r="CY61" s="9" t="str">
        <f>IF(CX61 &lt; 0, "Under", "Over")</f>
        <v>Over</v>
      </c>
      <c r="CZ61" s="8">
        <v>1.7</v>
      </c>
      <c r="DA61" s="8">
        <v>0.5</v>
      </c>
      <c r="DB61" s="9">
        <f>IF(
    AND(CY61="Over", COUNTIF(CP61:CR61, "&gt;"&amp;CW61) = 3),
    3,
    IF(
        AND(CY61="Under", COUNTIF(CP61:CR61, "&lt;"&amp;CW61) = 3),
        3,
        IF(
            AND(CY61="Over", COUNTIF(CP61:CR61, "&gt;"&amp;CW61) = 2),
            2,
            IF(
                AND(CY61="Under", COUNTIF(CP61:CR61, "&lt;"&amp;CW61) = 2),
                2,
                IF(
                    AND(CY61="Over", OR(CP61&gt;CW61, CQ61&gt;CW61, CR61&gt;CW61)),
                    1,
                    IF(
                        AND(CY61="Under", OR(CP61&lt;CW61, CQ61&lt;CW61, CR61&lt;CW61)),
                        1,
                        0
                    )
                )
            )
        )
    )
)</f>
        <v>3</v>
      </c>
      <c r="DC61" s="9">
        <f>IF(OR(CX61&gt;2,CX61&lt;-2),5,
IF(OR(AND(CX61&lt;=2,CX61&gt;1.5),AND(CX61&gt;=-2,CX61&lt;-1.5)),4,
IF(OR(AND(CX61&lt;=1.5,CX61&gt;1),AND(CX61&gt;=-1.5,CX61&lt;-1)),3,
IF(OR(AND(CX61&lt;=1,CX61&gt;0.5),AND(CX61&gt;=1,CX61&lt;-0.5)),2,
IF(OR(CX61&lt;=0.5,CX61&gt;=-0.5),1,"")
)
)
))</f>
        <v>1</v>
      </c>
      <c r="DD61" s="9">
        <f>IF(AND(CY61="Over", CZ61&gt;CW61), 1, IF(AND(CY61="Under", CZ61&lt;=CW61), 1, 0))</f>
        <v>1</v>
      </c>
      <c r="DE61" s="9">
        <f>IF(AND(CY61="Over", DA61&gt;0.5), 1, IF(AND(CY61="Under", DA61&lt;=0.5), 1, 0))</f>
        <v>0</v>
      </c>
      <c r="DF61" s="9">
        <f>SUM(DB61:DE61)</f>
        <v>5</v>
      </c>
      <c r="DG61" s="9"/>
    </row>
    <row r="62" spans="1:111" x14ac:dyDescent="0.3">
      <c r="A62" s="8" t="s">
        <v>303</v>
      </c>
      <c r="B62" s="8" t="s">
        <v>296</v>
      </c>
      <c r="C62" s="8" t="s">
        <v>297</v>
      </c>
      <c r="D62" s="8">
        <v>0.48368554951279458</v>
      </c>
      <c r="E62" s="8">
        <v>0.56999999999999995</v>
      </c>
      <c r="F62" s="8">
        <v>0.37288160282328398</v>
      </c>
      <c r="G62" s="8">
        <v>0.5</v>
      </c>
      <c r="H62" s="8" t="s">
        <v>58</v>
      </c>
      <c r="I62" s="8">
        <v>0.5</v>
      </c>
      <c r="J62" s="8">
        <v>0.5</v>
      </c>
      <c r="K62" s="9">
        <f>IF(D62&gt;MIN(G62:J62),MIN(G62:J62),MAX(G62:J62))</f>
        <v>0.5</v>
      </c>
      <c r="L62" s="9">
        <f>D62-K62</f>
        <v>-1.6314450487205423E-2</v>
      </c>
      <c r="M62" s="9" t="str">
        <f>IF(L62 &lt; 0, "Under", "Over")</f>
        <v>Under</v>
      </c>
      <c r="N62" s="8">
        <v>0.4</v>
      </c>
      <c r="O62" s="8">
        <v>0.3</v>
      </c>
      <c r="P62" s="9">
        <f>IF(
    AND(M62="Over", COUNTIF(D62:F62, "&gt;"&amp;K62) = 3),
    3,
    IF(
        AND(M62="Under", COUNTIF(D62:F62, "&lt;"&amp;K62) = 3),
        3,
        IF(
            AND(M62="Over", COUNTIF(D62:F62, "&gt;"&amp;K62) = 2),
            2,
            IF(
                AND(M62="Under", COUNTIF(D62:F62, "&lt;"&amp;K62) = 2),
                2,
                IF(
                    AND(M62="Over", OR(D62&gt;K62, E62&gt;K62, F62&gt;K62)),
                    1,
                    IF(
                        AND(M62="Under", OR(D62&lt;K62, E62&lt;K62, F62&lt;K62)),
                        1,
                        0
                    )
                )
            )
        )
    )
)</f>
        <v>2</v>
      </c>
      <c r="Q62" s="9">
        <f>IF(OR(L62 &gt; 0.5, L62 &lt; -0.5), 5,
    IF(OR(AND(L62 &lt;= 0.5, L62 &gt; 0.25), AND(L62 &gt;= -0.5, L62 &lt; -0.25)), 4,
        IF(OR(AND(L62 &lt;= 0.25, L62 &gt; 0.15), AND(L62 &gt;= -0.25, L62 &lt; -0.15)), 3,
            IF(OR(AND(L62 &lt;= 0.15, L62 &gt; 0.05), AND(L62 &gt;= -0.15, L62 &lt; -0.05)), 2,
                IF(OR(L62 &lt;= 0.05, L62 &gt;= -0.05), 1, "")
            )
        )
    )
)</f>
        <v>1</v>
      </c>
      <c r="R62" s="9">
        <f>IF(AND(M62="Over", N62&gt;K62), 1, IF(AND(M62="Under", N62&lt;=K62), 1, 0))</f>
        <v>1</v>
      </c>
      <c r="S62" s="9">
        <f>IF(AND(M62="Over", O62&gt;0.5), 1, IF(AND(M62="Under", O62&lt;=0.5), 1, 0))</f>
        <v>1</v>
      </c>
      <c r="T62" s="9">
        <f>SUM(P62:S62)</f>
        <v>5</v>
      </c>
      <c r="U62" s="9"/>
      <c r="V62" s="8">
        <v>0.93713975963324125</v>
      </c>
      <c r="W62" s="8">
        <v>1.0052407468064199</v>
      </c>
      <c r="X62" s="8">
        <v>0.84640723997873202</v>
      </c>
      <c r="Y62" s="8">
        <v>0.5</v>
      </c>
      <c r="Z62" s="8">
        <v>-260</v>
      </c>
      <c r="AA62" s="8">
        <v>210</v>
      </c>
      <c r="AB62" s="8">
        <v>0.3</v>
      </c>
      <c r="AC62" s="9">
        <f>Y62</f>
        <v>0.5</v>
      </c>
      <c r="AD62" s="9">
        <f>V62-AC62</f>
        <v>0.43713975963324125</v>
      </c>
      <c r="AE62" s="9" t="str">
        <f>IF(AD62 &lt; 0, "Under", "Over")</f>
        <v>Over</v>
      </c>
      <c r="AF62" s="8">
        <v>0.9</v>
      </c>
      <c r="AG62" s="8">
        <v>0.6</v>
      </c>
      <c r="AH62" s="9">
        <f>IF(
    AND(AE62="Over", COUNTIF(V62:X62, "&gt;"&amp;AC62) = 3),
    3,
    IF(
        AND(AE62="Under", COUNTIF(V62:X62, "&lt;"&amp;AC62) = 3),
        3,
        IF(
            AND(AE62="Over", COUNTIF(V62:X62, "&gt;"&amp;AC62) = 2),
            2,
            IF(
                AND(AE62="Under", COUNTIF(V62:X62, "&lt;"&amp;AC62) = 2),
                2,
                IF(
                    AND(AE62="Over", OR(V62&gt;AC62, W62&gt;AC62, X62&gt;AC62)),
                    1,
                    IF(
                        AND(AE62="Under", OR(V62&lt;AC62, W62&lt;AC62, X62&lt;AC62)),
                        1,
                        0
                    )
                )
            )
        )
    )
)</f>
        <v>3</v>
      </c>
      <c r="AI62" s="9">
        <f>IF(OR(AD62&gt;0.75,AD62&lt;-0.75),5,
IF(OR(AND(AD62&lt;=0.75,AD62&gt;0.5),AND(AD62&gt;=-0.75,AD62&lt;-0.5)),4,
IF(OR(AND(AD62&lt;=0.5,AD62&gt;0.25),AND(AD62&gt;=-0.5,AD62&lt;-0.25)),3,
IF(OR(AND(AD62&lt;=0.25,AD62&gt;0.1),AND(AD62&gt;=-0.25,AD62&lt;-0.1)),2,
IF(OR(AD62&lt;=0.1,AD62&gt;=-0.1),1,"")
)
)
))</f>
        <v>3</v>
      </c>
      <c r="AJ62" s="9">
        <f>IF(AND(AE62="Over", AF62&gt;AC62), 1, IF(AND(AE62="Under", AF62&lt;=AC62), 1, 0))</f>
        <v>1</v>
      </c>
      <c r="AK62" s="9">
        <f>IF(AND(AE62="Over", AG62&gt;0.5), 1, IF(AND(AE62="Under", AG62&lt;=0.5), 1, 0))</f>
        <v>1</v>
      </c>
      <c r="AL62" s="9">
        <f>SUM(AH62:AK62)</f>
        <v>8</v>
      </c>
      <c r="AM62" s="9"/>
      <c r="AN62" s="8">
        <v>0.1019144490651907</v>
      </c>
      <c r="AO62" s="8">
        <v>0.185420017360445</v>
      </c>
      <c r="AP62" s="8">
        <v>0</v>
      </c>
      <c r="AQ62" s="8" t="s">
        <v>58</v>
      </c>
      <c r="AR62" s="8">
        <v>0.5</v>
      </c>
      <c r="AS62" s="8">
        <v>390</v>
      </c>
      <c r="AT62" s="8" t="s">
        <v>58</v>
      </c>
      <c r="AU62" s="9">
        <f>AR62</f>
        <v>0.5</v>
      </c>
      <c r="AV62" s="9">
        <f>AN62-AU62</f>
        <v>-0.3980855509348093</v>
      </c>
      <c r="AW62" s="9" t="str">
        <f>IF(AV62 &lt; 0, "Under", "Over")</f>
        <v>Under</v>
      </c>
      <c r="AX62" s="8">
        <v>0.2</v>
      </c>
      <c r="AY62" s="8">
        <v>0.2</v>
      </c>
      <c r="AZ62" s="9">
        <f>IF(
    AND(AW62="Over", COUNTIF(AN62:AP62, "&gt;"&amp;AU62) = 3),
    3,
    IF(
        AND(AW62="Under", COUNTIF(AN62:AP62, "&lt;"&amp;AU62) = 3),
        3,
        IF(
            AND(AW62="Over", COUNTIF(AN62:AP62, "&gt;"&amp;AU62) = 2),
            2,
            IF(
                AND(AW62="Under", COUNTIF(AN62:AP62, "&lt;"&amp;AU62) = 2),
                2,
                IF(
                    AND(AW62="Over", OR(AN62&gt;AU62, AO62&gt;AU62, AP62&gt;AU62)),
                    1,
                    IF(
                        AND(AW62="Under", OR(AN62&lt;AU62, AO62&lt;AU62, AP62&lt;AU62)),
                        1,
                        0
                    )
                )
            )
        )
    )
)</f>
        <v>3</v>
      </c>
      <c r="BA62" s="9">
        <f>IF(OR(AV62&gt;0.1),5,
IF(OR(AND(AV62&lt;=0.1,AV62&gt;0.08)),4,
IF(OR(AND(AV62&lt;=0.08,AV62&gt;0.06)),3,
IF(OR(AND(AV62&lt;=0.06,AV62&gt;0.03)),2,
IF(OR(AV62&lt;=0.03),1,"")
)
)
))</f>
        <v>1</v>
      </c>
      <c r="BB62" s="9">
        <f>IF(AND(AW62="Over", AX62&gt;AU62), 1, IF(AND(AW62="Under", AX62&lt;=AU62), 0, 0))</f>
        <v>0</v>
      </c>
      <c r="BC62" s="9">
        <f>IF(AND(AW62="Over", AY62&gt;=0.5), 1, IF(AND(AW62="Under", AY62&lt;0.5), 0, 0))</f>
        <v>0</v>
      </c>
      <c r="BD62" s="9">
        <f>SUM(AZ62:BC62)</f>
        <v>4</v>
      </c>
      <c r="BE62" s="9"/>
      <c r="BF62" s="8">
        <v>0.5038491739659301</v>
      </c>
      <c r="BG62" s="8">
        <v>1.06346153846153</v>
      </c>
      <c r="BH62" s="8">
        <v>0.09</v>
      </c>
      <c r="BI62" s="8" t="s">
        <v>58</v>
      </c>
      <c r="BJ62" s="8">
        <v>0.5</v>
      </c>
      <c r="BK62" s="8">
        <v>115</v>
      </c>
      <c r="BL62" s="8" t="s">
        <v>58</v>
      </c>
      <c r="BM62" s="9">
        <f>BJ62</f>
        <v>0.5</v>
      </c>
      <c r="BN62" s="9">
        <f>BF62-BM62</f>
        <v>3.8491739659300972E-3</v>
      </c>
      <c r="BO62" s="9" t="str">
        <f>IF(BN62 &lt; 0, "Under", "Over")</f>
        <v>Over</v>
      </c>
      <c r="BP62" s="8">
        <v>0.8</v>
      </c>
      <c r="BQ62" s="8">
        <v>0.4</v>
      </c>
      <c r="BR62" s="9">
        <f>IF(
    AND(BO62="Over", COUNTIF(BF62:BH62, "&gt;"&amp;BM62) = 3),
    3,
    IF(
        AND(BO62="Under", COUNTIF(BF62:BH62, "&lt;"&amp;BM62) = 3),
        3,
        IF(
            AND(BO62="Over", COUNTIF(BF62:BH62, "&gt;"&amp;BM62) = 2),
            2,
            IF(
                AND(BO62="Under", COUNTIF(BF62:BH62, "&lt;"&amp;BM62) = 2),
                2,
                IF(
                    AND(BO62="Over", OR(BF62&gt;BM62, BG62&gt;BM62, BH62&gt;BM62)),
                    1,
                    IF(
                        AND(BO62="Under", OR(BF62&lt;BM62, BG62&lt;BM62, BH62&lt;BM62)),
                        1,
                        0
                    )
                )
            )
        )
    )
)</f>
        <v>2</v>
      </c>
      <c r="BS62" s="9">
        <f>IF(OR(BN62&gt;0.5),5,
IF(OR(AND(BN62&lt;=0.5,BN62&gt;0.25)),4,
IF(OR(AND(BN62&lt;=0.25,BN62&gt;0.15)),3,
IF(OR(AND(BN62&lt;=0.15,BN62&gt;0.075)),2,
IF(OR(BN62&lt;=0.075),1,"")
)
)
))</f>
        <v>1</v>
      </c>
      <c r="BT62" s="9">
        <f>IF(AND(BO62="Over", BP62&gt;BM62), 1, IF(AND(BO62="Under", BP62&lt;=BM62), 1, 0))</f>
        <v>1</v>
      </c>
      <c r="BU62" s="9">
        <f>IF(AND(BO62="Over", BQ62&gt;0.5), 1, IF(AND(BO62="Under", BQ62&lt;=0.5), 1, 0))</f>
        <v>0</v>
      </c>
      <c r="BV62" s="9">
        <f>SUM(BR62:BU62)</f>
        <v>4</v>
      </c>
      <c r="BW62" s="9"/>
      <c r="BX62" s="8">
        <v>0.18674098367852371</v>
      </c>
      <c r="BY62" s="8">
        <v>0.64025646897183397</v>
      </c>
      <c r="BZ62" s="8">
        <v>5.1046221671837498E-2</v>
      </c>
      <c r="CA62" s="8" t="s">
        <v>58</v>
      </c>
      <c r="CB62" s="8">
        <v>0.5</v>
      </c>
      <c r="CC62" s="8">
        <v>750</v>
      </c>
      <c r="CD62" s="8" t="s">
        <v>58</v>
      </c>
      <c r="CE62" s="9">
        <f>CB62</f>
        <v>0.5</v>
      </c>
      <c r="CF62" s="9">
        <f>BX62-CE62</f>
        <v>-0.31325901632147629</v>
      </c>
      <c r="CG62" s="9" t="str">
        <f>IF(CF62 &lt; 0, "Under", "Over")</f>
        <v>Under</v>
      </c>
      <c r="CH62" s="8">
        <v>0</v>
      </c>
      <c r="CI62" s="8">
        <v>0</v>
      </c>
      <c r="CJ62" s="9">
        <f>IF(
    AND(CG62="Over", COUNTIF(BX62:BZ62, "&gt;"&amp;CE62) = 3),
    3,
    IF(
        AND(CG62="Under", COUNTIF(BX62:BZ62, "&lt;"&amp;CE62) = 3),
        3,
        IF(
            AND(CG62="Over", COUNTIF(BX62:BZ62, "&gt;"&amp;CE62) = 2),
            2,
            IF(
                AND(CG62="Under", COUNTIF(BX62:BZ62, "&lt;"&amp;CE62) = 2),
                2,
                IF(
                    AND(CG62="Over", OR(BX62&gt;CE62, BY62&gt;CE62, BZ62&gt;CE62)),
                    1,
                    IF(
                        AND(CG62="Under", OR(BX62&lt;CE62, BY62&lt;CE62, BZ62&lt;CE62)),
                        1,
                        0
                    )
                )
            )
        )
    )
)</f>
        <v>2</v>
      </c>
      <c r="CK62" s="9">
        <f>IF(OR(CF62&gt;0.25),5,
IF(OR(AND(CF62&lt;=0.25,CF62&gt;0.15)),4,
IF(OR(AND(CF62&lt;=0.15,CF62&gt;0.1)),3,
IF(OR(AND(CF62&lt;=0.1,CF62&gt;0.05)),2,
IF(OR(CF62&lt;=0.05),1,"")
)
)
))</f>
        <v>1</v>
      </c>
      <c r="CL62" s="9">
        <f>IF(AND(CG62="Over", CH62&gt;CE62), 1, IF(AND(CG62="Under", CH62&lt;=CE62), 1, 0))</f>
        <v>1</v>
      </c>
      <c r="CM62" s="9">
        <f>IF(AND(CG62="Over", CI62&gt;0.5), 1, IF(AND(CG62="Under", CI62&lt;=0.5), 1, 0))</f>
        <v>1</v>
      </c>
      <c r="CN62" s="9">
        <f>SUM(CJ62:CM62)</f>
        <v>5</v>
      </c>
      <c r="CO62" s="9"/>
      <c r="CP62" s="8">
        <v>1.6436546528703051</v>
      </c>
      <c r="CQ62" s="8">
        <v>1.92645885991037</v>
      </c>
      <c r="CR62" s="8">
        <v>1.3621923781612799</v>
      </c>
      <c r="CS62" s="8">
        <v>1.5</v>
      </c>
      <c r="CT62" s="8" t="s">
        <v>58</v>
      </c>
      <c r="CU62" s="8">
        <v>1.5</v>
      </c>
      <c r="CV62" s="8">
        <v>1.5</v>
      </c>
      <c r="CW62" s="9">
        <f>IF(CP62&gt;MIN(CS62:CV62),MIN(CS62:CV62),MAX(CS62:CV62))</f>
        <v>1.5</v>
      </c>
      <c r="CX62" s="9">
        <f>CQ62-CW62</f>
        <v>0.42645885991037003</v>
      </c>
      <c r="CY62" s="9" t="str">
        <f>IF(CX62 &lt; 0, "Under", "Over")</f>
        <v>Over</v>
      </c>
      <c r="CZ62" s="8">
        <v>1.5</v>
      </c>
      <c r="DA62" s="8">
        <v>0.4</v>
      </c>
      <c r="DB62" s="9">
        <f>IF(
    AND(CY62="Over", COUNTIF(CP62:CR62, "&gt;"&amp;CW62) = 3),
    3,
    IF(
        AND(CY62="Under", COUNTIF(CP62:CR62, "&lt;"&amp;CW62) = 3),
        3,
        IF(
            AND(CY62="Over", COUNTIF(CP62:CR62, "&gt;"&amp;CW62) = 2),
            2,
            IF(
                AND(CY62="Under", COUNTIF(CP62:CR62, "&lt;"&amp;CW62) = 2),
                2,
                IF(
                    AND(CY62="Over", OR(CP62&gt;CW62, CQ62&gt;CW62, CR62&gt;CW62)),
                    1,
                    IF(
                        AND(CY62="Under", OR(CP62&lt;CW62, CQ62&lt;CW62, CR62&lt;CW62)),
                        1,
                        0
                    )
                )
            )
        )
    )
)</f>
        <v>2</v>
      </c>
      <c r="DC62" s="9">
        <f>IF(OR(CX62&gt;2,CX62&lt;-2),5,
IF(OR(AND(CX62&lt;=2,CX62&gt;1.5),AND(CX62&gt;=-2,CX62&lt;-1.5)),4,
IF(OR(AND(CX62&lt;=1.5,CX62&gt;1),AND(CX62&gt;=-1.5,CX62&lt;-1)),3,
IF(OR(AND(CX62&lt;=1,CX62&gt;0.5),AND(CX62&gt;=1,CX62&lt;-0.5)),2,
IF(OR(CX62&lt;=0.5,CX62&gt;=-0.5),1,"")
)
)
))</f>
        <v>1</v>
      </c>
      <c r="DD62" s="9">
        <f>IF(AND(CY62="Over", CZ62&gt;CW62), 1, IF(AND(CY62="Under", CZ62&lt;=CW62), 1, 0))</f>
        <v>0</v>
      </c>
      <c r="DE62" s="9">
        <f>IF(AND(CY62="Over", DA62&gt;0.5), 1, IF(AND(CY62="Under", DA62&lt;=0.5), 1, 0))</f>
        <v>0</v>
      </c>
      <c r="DF62" s="9">
        <f>SUM(DB62:DE62)</f>
        <v>3</v>
      </c>
      <c r="DG62" s="9"/>
    </row>
    <row r="63" spans="1:111" x14ac:dyDescent="0.3">
      <c r="A63" s="8" t="s">
        <v>304</v>
      </c>
      <c r="B63" s="8" t="s">
        <v>296</v>
      </c>
      <c r="C63" s="8" t="s">
        <v>297</v>
      </c>
      <c r="D63" s="1">
        <v>1.063062867958972</v>
      </c>
      <c r="E63" s="1">
        <v>1.3</v>
      </c>
      <c r="F63" s="1">
        <v>0.87655022295810803</v>
      </c>
      <c r="G63" s="1">
        <v>0.5</v>
      </c>
      <c r="H63" s="1" t="s">
        <v>58</v>
      </c>
      <c r="I63" s="1">
        <v>0.5</v>
      </c>
      <c r="J63" s="1">
        <v>0.5</v>
      </c>
      <c r="K63" s="2">
        <f>IF(D63&gt;MIN(G63:J63),MIN(G63:J63),MAX(G63:J63))</f>
        <v>0.5</v>
      </c>
      <c r="L63" s="2">
        <f>D63-K63</f>
        <v>0.56306286795897198</v>
      </c>
      <c r="M63" s="2" t="str">
        <f>IF(L63 &lt; 0, "Under", "Over")</f>
        <v>Over</v>
      </c>
      <c r="N63" s="1">
        <v>0.9</v>
      </c>
      <c r="O63" s="1">
        <v>0.6</v>
      </c>
      <c r="P63" s="2">
        <f>IF(
    AND(M63="Over", COUNTIF(D63:F63, "&gt;"&amp;K63) = 3),
    3,
    IF(
        AND(M63="Under", COUNTIF(D63:F63, "&lt;"&amp;K63) = 3),
        3,
        IF(
            AND(M63="Over", COUNTIF(D63:F63, "&gt;"&amp;K63) = 2),
            2,
            IF(
                AND(M63="Under", COUNTIF(D63:F63, "&lt;"&amp;K63) = 2),
                2,
                IF(
                    AND(M63="Over", OR(D63&gt;K63, E63&gt;K63, F63&gt;K63)),
                    1,
                    IF(
                        AND(M63="Under", OR(D63&lt;K63, E63&lt;K63, F63&lt;K63)),
                        1,
                        0
                    )
                )
            )
        )
    )
)</f>
        <v>3</v>
      </c>
      <c r="Q63" s="2">
        <f>IF(OR(L63 &gt; 0.5, L63 &lt; -0.5), 5,
    IF(OR(AND(L63 &lt;= 0.5, L63 &gt; 0.25), AND(L63 &gt;= -0.5, L63 &lt; -0.25)), 4,
        IF(OR(AND(L63 &lt;= 0.25, L63 &gt; 0.15), AND(L63 &gt;= -0.25, L63 &lt; -0.15)), 3,
            IF(OR(AND(L63 &lt;= 0.15, L63 &gt; 0.05), AND(L63 &gt;= -0.15, L63 &lt; -0.05)), 2,
                IF(OR(L63 &lt;= 0.05, L63 &gt;= -0.05), 1, "")
            )
        )
    )
)</f>
        <v>5</v>
      </c>
      <c r="R63" s="2">
        <f>IF(AND(M63="Over", N63&gt;K63), 1, IF(AND(M63="Under", N63&lt;=K63), 1, 0))</f>
        <v>1</v>
      </c>
      <c r="S63" s="2">
        <f>IF(AND(M63="Over", O63&gt;0.5), 1, IF(AND(M63="Under", O63&lt;=0.5), 1, 0))</f>
        <v>1</v>
      </c>
      <c r="T63" s="2">
        <f>SUM(P63:S63)</f>
        <v>10</v>
      </c>
      <c r="U63" s="9"/>
      <c r="V63" s="1">
        <v>2.0426078892190009</v>
      </c>
      <c r="W63" s="1">
        <v>2.2452552333630198</v>
      </c>
      <c r="X63" s="1">
        <v>1.9521494226567599</v>
      </c>
      <c r="Y63" s="1">
        <v>0.5</v>
      </c>
      <c r="Z63" s="1">
        <v>-310</v>
      </c>
      <c r="AA63" s="1">
        <v>170</v>
      </c>
      <c r="AB63" s="1">
        <v>0.6</v>
      </c>
      <c r="AC63" s="2">
        <f>Y63</f>
        <v>0.5</v>
      </c>
      <c r="AD63" s="2">
        <f>V63-AC63</f>
        <v>1.5426078892190009</v>
      </c>
      <c r="AE63" s="2" t="str">
        <f>IF(AD63 &lt; 0, "Under", "Over")</f>
        <v>Over</v>
      </c>
      <c r="AF63" s="1">
        <v>2</v>
      </c>
      <c r="AG63" s="1">
        <v>1</v>
      </c>
      <c r="AH63" s="2">
        <f>IF(
    AND(AE63="Over", COUNTIF(V63:X63, "&gt;"&amp;AC63) = 3),
    3,
    IF(
        AND(AE63="Under", COUNTIF(V63:X63, "&lt;"&amp;AC63) = 3),
        3,
        IF(
            AND(AE63="Over", COUNTIF(V63:X63, "&gt;"&amp;AC63) = 2),
            2,
            IF(
                AND(AE63="Under", COUNTIF(V63:X63, "&lt;"&amp;AC63) = 2),
                2,
                IF(
                    AND(AE63="Over", OR(V63&gt;AC63, W63&gt;AC63, X63&gt;AC63)),
                    1,
                    IF(
                        AND(AE63="Under", OR(V63&lt;AC63, W63&lt;AC63, X63&lt;AC63)),
                        1,
                        0
                    )
                )
            )
        )
    )
)</f>
        <v>3</v>
      </c>
      <c r="AI63" s="2">
        <f>IF(OR(AD63&gt;0.75,AD63&lt;-0.75),5,
IF(OR(AND(AD63&lt;=0.75,AD63&gt;0.5),AND(AD63&gt;=-0.75,AD63&lt;-0.5)),4,
IF(OR(AND(AD63&lt;=0.5,AD63&gt;0.25),AND(AD63&gt;=-0.5,AD63&lt;-0.25)),3,
IF(OR(AND(AD63&lt;=0.25,AD63&gt;0.1),AND(AD63&gt;=-0.25,AD63&lt;-0.1)),2,
IF(OR(AD63&lt;=0.1,AD63&gt;=-0.1),1,"")
)
)
))</f>
        <v>5</v>
      </c>
      <c r="AJ63" s="2">
        <f>IF(AND(AE63="Over", AF63&gt;AC63), 1, IF(AND(AE63="Under", AF63&lt;=AC63), 1, 0))</f>
        <v>1</v>
      </c>
      <c r="AK63" s="2">
        <f>IF(AND(AE63="Over", AG63&gt;0.5), 1, IF(AND(AE63="Under", AG63&lt;=0.5), 1, 0))</f>
        <v>1</v>
      </c>
      <c r="AL63" s="2">
        <f>SUM(AH63:AK63)</f>
        <v>10</v>
      </c>
      <c r="AM63" s="9"/>
      <c r="AN63" s="8">
        <v>0.1118731221484448</v>
      </c>
      <c r="AO63" s="8">
        <v>0.45469659185369898</v>
      </c>
      <c r="AP63" s="8">
        <v>0</v>
      </c>
      <c r="AQ63" s="8" t="s">
        <v>58</v>
      </c>
      <c r="AR63" s="8">
        <v>0.5</v>
      </c>
      <c r="AS63" s="8">
        <v>900</v>
      </c>
      <c r="AT63" s="8" t="s">
        <v>58</v>
      </c>
      <c r="AU63" s="9">
        <f>AR63</f>
        <v>0.5</v>
      </c>
      <c r="AV63" s="9">
        <f>AN63-AU63</f>
        <v>-0.3881268778515552</v>
      </c>
      <c r="AW63" s="9" t="str">
        <f>IF(AV63 &lt; 0, "Under", "Over")</f>
        <v>Under</v>
      </c>
      <c r="AX63" s="8">
        <v>0.1</v>
      </c>
      <c r="AY63" s="8">
        <v>0.1</v>
      </c>
      <c r="AZ63" s="9">
        <f>IF(
    AND(AW63="Over", COUNTIF(AN63:AP63, "&gt;"&amp;AU63) = 3),
    3,
    IF(
        AND(AW63="Under", COUNTIF(AN63:AP63, "&lt;"&amp;AU63) = 3),
        3,
        IF(
            AND(AW63="Over", COUNTIF(AN63:AP63, "&gt;"&amp;AU63) = 2),
            2,
            IF(
                AND(AW63="Under", COUNTIF(AN63:AP63, "&lt;"&amp;AU63) = 2),
                2,
                IF(
                    AND(AW63="Over", OR(AN63&gt;AU63, AO63&gt;AU63, AP63&gt;AU63)),
                    1,
                    IF(
                        AND(AW63="Under", OR(AN63&lt;AU63, AO63&lt;AU63, AP63&lt;AU63)),
                        1,
                        0
                    )
                )
            )
        )
    )
)</f>
        <v>3</v>
      </c>
      <c r="BA63" s="9">
        <f>IF(OR(AV63&gt;0.1),5,
IF(OR(AND(AV63&lt;=0.1,AV63&gt;0.08)),4,
IF(OR(AND(AV63&lt;=0.08,AV63&gt;0.06)),3,
IF(OR(AND(AV63&lt;=0.06,AV63&gt;0.03)),2,
IF(OR(AV63&lt;=0.03),1,"")
)
)
))</f>
        <v>1</v>
      </c>
      <c r="BB63" s="9">
        <f>IF(AND(AW63="Over", AX63&gt;AU63), 1, IF(AND(AW63="Under", AX63&lt;=AU63), 0, 0))</f>
        <v>0</v>
      </c>
      <c r="BC63" s="9">
        <f>IF(AND(AW63="Over", AY63&gt;=0.5), 1, IF(AND(AW63="Under", AY63&lt;0.5), 0, 0))</f>
        <v>0</v>
      </c>
      <c r="BD63" s="9">
        <f>SUM(AZ63:BC63)</f>
        <v>4</v>
      </c>
      <c r="BE63" s="9"/>
      <c r="BF63" s="8">
        <v>0.71783811708640555</v>
      </c>
      <c r="BG63" s="8">
        <v>1.1224284997491201</v>
      </c>
      <c r="BH63" s="8">
        <v>0.36507542394865999</v>
      </c>
      <c r="BI63" s="8" t="s">
        <v>58</v>
      </c>
      <c r="BJ63" s="8">
        <v>0.5</v>
      </c>
      <c r="BK63" s="8">
        <v>220</v>
      </c>
      <c r="BL63" s="8" t="s">
        <v>58</v>
      </c>
      <c r="BM63" s="9">
        <f>BJ63</f>
        <v>0.5</v>
      </c>
      <c r="BN63" s="9">
        <f>BF63-BM63</f>
        <v>0.21783811708640555</v>
      </c>
      <c r="BO63" s="9" t="str">
        <f>IF(BN63 &lt; 0, "Under", "Over")</f>
        <v>Over</v>
      </c>
      <c r="BP63" s="8">
        <v>0.5</v>
      </c>
      <c r="BQ63" s="8">
        <v>0.3</v>
      </c>
      <c r="BR63" s="9">
        <f>IF(
    AND(BO63="Over", COUNTIF(BF63:BH63, "&gt;"&amp;BM63) = 3),
    3,
    IF(
        AND(BO63="Under", COUNTIF(BF63:BH63, "&lt;"&amp;BM63) = 3),
        3,
        IF(
            AND(BO63="Over", COUNTIF(BF63:BH63, "&gt;"&amp;BM63) = 2),
            2,
            IF(
                AND(BO63="Under", COUNTIF(BF63:BH63, "&lt;"&amp;BM63) = 2),
                2,
                IF(
                    AND(BO63="Over", OR(BF63&gt;BM63, BG63&gt;BM63, BH63&gt;BM63)),
                    1,
                    IF(
                        AND(BO63="Under", OR(BF63&lt;BM63, BG63&lt;BM63, BH63&lt;BM63)),
                        1,
                        0
                    )
                )
            )
        )
    )
)</f>
        <v>2</v>
      </c>
      <c r="BS63" s="9">
        <f>IF(OR(BN63&gt;0.5),5,
IF(OR(AND(BN63&lt;=0.5,BN63&gt;0.25)),4,
IF(OR(AND(BN63&lt;=0.25,BN63&gt;0.15)),3,
IF(OR(AND(BN63&lt;=0.15,BN63&gt;0.075)),2,
IF(OR(BN63&lt;=0.075),1,"")
)
)
))</f>
        <v>3</v>
      </c>
      <c r="BT63" s="9">
        <f>IF(AND(BO63="Over", BP63&gt;BM63), 1, IF(AND(BO63="Under", BP63&lt;=BM63), 1, 0))</f>
        <v>0</v>
      </c>
      <c r="BU63" s="9">
        <f>IF(AND(BO63="Over", BQ63&gt;0.5), 1, IF(AND(BO63="Under", BQ63&lt;=0.5), 1, 0))</f>
        <v>0</v>
      </c>
      <c r="BV63" s="9">
        <f>SUM(BR63:BU63)</f>
        <v>5</v>
      </c>
      <c r="BW63" s="9"/>
      <c r="BX63" s="8">
        <v>0.2268985090035848</v>
      </c>
      <c r="BY63" s="8">
        <v>0.59139784946236496</v>
      </c>
      <c r="BZ63" s="8">
        <v>0.12</v>
      </c>
      <c r="CA63" s="8" t="s">
        <v>58</v>
      </c>
      <c r="CB63" s="8">
        <v>0.5</v>
      </c>
      <c r="CC63" s="8">
        <v>880</v>
      </c>
      <c r="CD63" s="8" t="s">
        <v>58</v>
      </c>
      <c r="CE63" s="9">
        <f>CB63</f>
        <v>0.5</v>
      </c>
      <c r="CF63" s="9">
        <f>BX63-CE63</f>
        <v>-0.27310149099641523</v>
      </c>
      <c r="CG63" s="9" t="str">
        <f>IF(CF63 &lt; 0, "Under", "Over")</f>
        <v>Under</v>
      </c>
      <c r="CH63" s="8">
        <v>0</v>
      </c>
      <c r="CI63" s="8">
        <v>0</v>
      </c>
      <c r="CJ63" s="9">
        <f>IF(
    AND(CG63="Over", COUNTIF(BX63:BZ63, "&gt;"&amp;CE63) = 3),
    3,
    IF(
        AND(CG63="Under", COUNTIF(BX63:BZ63, "&lt;"&amp;CE63) = 3),
        3,
        IF(
            AND(CG63="Over", COUNTIF(BX63:BZ63, "&gt;"&amp;CE63) = 2),
            2,
            IF(
                AND(CG63="Under", COUNTIF(BX63:BZ63, "&lt;"&amp;CE63) = 2),
                2,
                IF(
                    AND(CG63="Over", OR(BX63&gt;CE63, BY63&gt;CE63, BZ63&gt;CE63)),
                    1,
                    IF(
                        AND(CG63="Under", OR(BX63&lt;CE63, BY63&lt;CE63, BZ63&lt;CE63)),
                        1,
                        0
                    )
                )
            )
        )
    )
)</f>
        <v>2</v>
      </c>
      <c r="CK63" s="9">
        <f>IF(OR(CF63&gt;0.25),5,
IF(OR(AND(CF63&lt;=0.25,CF63&gt;0.15)),4,
IF(OR(AND(CF63&lt;=0.15,CF63&gt;0.1)),3,
IF(OR(AND(CF63&lt;=0.1,CF63&gt;0.05)),2,
IF(OR(CF63&lt;=0.05),1,"")
)
)
))</f>
        <v>1</v>
      </c>
      <c r="CL63" s="9">
        <f>IF(AND(CG63="Over", CH63&gt;CE63), 1, IF(AND(CG63="Under", CH63&lt;=CE63), 1, 0))</f>
        <v>1</v>
      </c>
      <c r="CM63" s="9">
        <f>IF(AND(CG63="Over", CI63&gt;0.5), 1, IF(AND(CG63="Under", CI63&lt;=0.5), 1, 0))</f>
        <v>1</v>
      </c>
      <c r="CN63" s="9">
        <f>SUM(CJ63:CM63)</f>
        <v>5</v>
      </c>
      <c r="CO63" s="9"/>
      <c r="CP63" s="1">
        <v>3.0248510654758949</v>
      </c>
      <c r="CQ63" s="1">
        <v>3.6357827476038298</v>
      </c>
      <c r="CR63" s="1">
        <v>2.6550634678353302</v>
      </c>
      <c r="CS63" s="1">
        <v>1.5</v>
      </c>
      <c r="CT63" s="1" t="s">
        <v>58</v>
      </c>
      <c r="CU63" s="1">
        <v>1.5</v>
      </c>
      <c r="CV63" s="1">
        <v>1.5</v>
      </c>
      <c r="CW63" s="2">
        <f>IF(CP63&gt;MIN(CS63:CV63),MIN(CS63:CV63),MAX(CS63:CV63))</f>
        <v>1.5</v>
      </c>
      <c r="CX63" s="2">
        <f>CQ63-CW63</f>
        <v>2.1357827476038298</v>
      </c>
      <c r="CY63" s="2" t="str">
        <f>IF(CX63 &lt; 0, "Under", "Over")</f>
        <v>Over</v>
      </c>
      <c r="CZ63" s="1">
        <v>2.7</v>
      </c>
      <c r="DA63" s="1">
        <v>0.8</v>
      </c>
      <c r="DB63" s="2">
        <f>IF(
    AND(CY63="Over", COUNTIF(CP63:CR63, "&gt;"&amp;CW63) = 3),
    3,
    IF(
        AND(CY63="Under", COUNTIF(CP63:CR63, "&lt;"&amp;CW63) = 3),
        3,
        IF(
            AND(CY63="Over", COUNTIF(CP63:CR63, "&gt;"&amp;CW63) = 2),
            2,
            IF(
                AND(CY63="Under", COUNTIF(CP63:CR63, "&lt;"&amp;CW63) = 2),
                2,
                IF(
                    AND(CY63="Over", OR(CP63&gt;CW63, CQ63&gt;CW63, CR63&gt;CW63)),
                    1,
                    IF(
                        AND(CY63="Under", OR(CP63&lt;CW63, CQ63&lt;CW63, CR63&lt;CW63)),
                        1,
                        0
                    )
                )
            )
        )
    )
)</f>
        <v>3</v>
      </c>
      <c r="DC63" s="2">
        <f>IF(OR(CX63&gt;2,CX63&lt;-2),5,
IF(OR(AND(CX63&lt;=2,CX63&gt;1.5),AND(CX63&gt;=-2,CX63&lt;-1.5)),4,
IF(OR(AND(CX63&lt;=1.5,CX63&gt;1),AND(CX63&gt;=-1.5,CX63&lt;-1)),3,
IF(OR(AND(CX63&lt;=1,CX63&gt;0.5),AND(CX63&gt;=1,CX63&lt;-0.5)),2,
IF(OR(CX63&lt;=0.5,CX63&gt;=-0.5),1,"")
)
)
))</f>
        <v>5</v>
      </c>
      <c r="DD63" s="2">
        <f>IF(AND(CY63="Over", CZ63&gt;CW63), 1, IF(AND(CY63="Under", CZ63&lt;=CW63), 1, 0))</f>
        <v>1</v>
      </c>
      <c r="DE63" s="2">
        <f>IF(AND(CY63="Over", DA63&gt;0.5), 1, IF(AND(CY63="Under", DA63&lt;=0.5), 1, 0))</f>
        <v>1</v>
      </c>
      <c r="DF63" s="2">
        <f>SUM(DB63:DE63)</f>
        <v>10</v>
      </c>
      <c r="DG63" s="9"/>
    </row>
    <row r="64" spans="1:111" x14ac:dyDescent="0.3">
      <c r="A64" s="8" t="s">
        <v>305</v>
      </c>
      <c r="B64" s="8" t="s">
        <v>296</v>
      </c>
      <c r="C64" s="8" t="s">
        <v>297</v>
      </c>
      <c r="D64" s="8">
        <v>0.30729329565695679</v>
      </c>
      <c r="E64" s="8">
        <v>0.41452743164392197</v>
      </c>
      <c r="F64" s="8">
        <v>0.08</v>
      </c>
      <c r="G64" s="8">
        <v>0.5</v>
      </c>
      <c r="H64" s="8" t="s">
        <v>58</v>
      </c>
      <c r="I64" s="8">
        <v>0.5</v>
      </c>
      <c r="J64" s="8">
        <v>0.5</v>
      </c>
      <c r="K64" s="9">
        <f>IF(D64&gt;MIN(G64:J64),MIN(G64:J64),MAX(G64:J64))</f>
        <v>0.5</v>
      </c>
      <c r="L64" s="9">
        <f>D64-K64</f>
        <v>-0.19270670434304321</v>
      </c>
      <c r="M64" s="9" t="str">
        <f>IF(L64 &lt; 0, "Under", "Over")</f>
        <v>Under</v>
      </c>
      <c r="N64" s="8">
        <v>0.5</v>
      </c>
      <c r="O64" s="8">
        <v>0.4</v>
      </c>
      <c r="P64" s="9">
        <f>IF(
    AND(M64="Over", COUNTIF(D64:F64, "&gt;"&amp;K64) = 3),
    3,
    IF(
        AND(M64="Under", COUNTIF(D64:F64, "&lt;"&amp;K64) = 3),
        3,
        IF(
            AND(M64="Over", COUNTIF(D64:F64, "&gt;"&amp;K64) = 2),
            2,
            IF(
                AND(M64="Under", COUNTIF(D64:F64, "&lt;"&amp;K64) = 2),
                2,
                IF(
                    AND(M64="Over", OR(D64&gt;K64, E64&gt;K64, F64&gt;K64)),
                    1,
                    IF(
                        AND(M64="Under", OR(D64&lt;K64, E64&lt;K64, F64&lt;K64)),
                        1,
                        0
                    )
                )
            )
        )
    )
)</f>
        <v>3</v>
      </c>
      <c r="Q64" s="9">
        <f>IF(OR(L64 &gt; 0.5, L64 &lt; -0.5), 5,
    IF(OR(AND(L64 &lt;= 0.5, L64 &gt; 0.25), AND(L64 &gt;= -0.5, L64 &lt; -0.25)), 4,
        IF(OR(AND(L64 &lt;= 0.25, L64 &gt; 0.15), AND(L64 &gt;= -0.25, L64 &lt; -0.15)), 3,
            IF(OR(AND(L64 &lt;= 0.15, L64 &gt; 0.05), AND(L64 &gt;= -0.15, L64 &lt; -0.05)), 2,
                IF(OR(L64 &lt;= 0.05, L64 &gt;= -0.05), 1, "")
            )
        )
    )
)</f>
        <v>3</v>
      </c>
      <c r="R64" s="9">
        <f>IF(AND(M64="Over", N64&gt;K64), 1, IF(AND(M64="Under", N64&lt;=K64), 1, 0))</f>
        <v>1</v>
      </c>
      <c r="S64" s="9">
        <f>IF(AND(M64="Over", O64&gt;0.5), 1, IF(AND(M64="Under", O64&lt;=0.5), 1, 0))</f>
        <v>1</v>
      </c>
      <c r="T64" s="9">
        <f>SUM(P64:S64)</f>
        <v>8</v>
      </c>
      <c r="U64" s="9"/>
      <c r="V64" s="8">
        <v>0.93784605783328223</v>
      </c>
      <c r="W64" s="8">
        <v>1.0052407468064199</v>
      </c>
      <c r="X64" s="8">
        <v>0.85954196188059595</v>
      </c>
      <c r="Y64" s="8">
        <v>0.5</v>
      </c>
      <c r="Z64" s="8">
        <v>-220</v>
      </c>
      <c r="AA64" s="8">
        <v>270</v>
      </c>
      <c r="AB64" s="8">
        <v>0.4</v>
      </c>
      <c r="AC64" s="9">
        <f>Y64</f>
        <v>0.5</v>
      </c>
      <c r="AD64" s="9">
        <f>V64-AC64</f>
        <v>0.43784605783328223</v>
      </c>
      <c r="AE64" s="9" t="str">
        <f>IF(AD64 &lt; 0, "Under", "Over")</f>
        <v>Over</v>
      </c>
      <c r="AF64" s="8">
        <v>0.9</v>
      </c>
      <c r="AG64" s="8">
        <v>0.5</v>
      </c>
      <c r="AH64" s="9">
        <f>IF(
    AND(AE64="Over", COUNTIF(V64:X64, "&gt;"&amp;AC64) = 3),
    3,
    IF(
        AND(AE64="Under", COUNTIF(V64:X64, "&lt;"&amp;AC64) = 3),
        3,
        IF(
            AND(AE64="Over", COUNTIF(V64:X64, "&gt;"&amp;AC64) = 2),
            2,
            IF(
                AND(AE64="Under", COUNTIF(V64:X64, "&lt;"&amp;AC64) = 2),
                2,
                IF(
                    AND(AE64="Over", OR(V64&gt;AC64, W64&gt;AC64, X64&gt;AC64)),
                    1,
                    IF(
                        AND(AE64="Under", OR(V64&lt;AC64, W64&lt;AC64, X64&lt;AC64)),
                        1,
                        0
                    )
                )
            )
        )
    )
)</f>
        <v>3</v>
      </c>
      <c r="AI64" s="9">
        <f>IF(OR(AD64&gt;0.75,AD64&lt;-0.75),5,
IF(OR(AND(AD64&lt;=0.75,AD64&gt;0.5),AND(AD64&gt;=-0.75,AD64&lt;-0.5)),4,
IF(OR(AND(AD64&lt;=0.5,AD64&gt;0.25),AND(AD64&gt;=-0.5,AD64&lt;-0.25)),3,
IF(OR(AND(AD64&lt;=0.25,AD64&gt;0.1),AND(AD64&gt;=-0.25,AD64&lt;-0.1)),2,
IF(OR(AD64&lt;=0.1,AD64&gt;=-0.1),1,"")
)
)
))</f>
        <v>3</v>
      </c>
      <c r="AJ64" s="9">
        <f>IF(AND(AE64="Over", AF64&gt;AC64), 1, IF(AND(AE64="Under", AF64&lt;=AC64), 1, 0))</f>
        <v>1</v>
      </c>
      <c r="AK64" s="9">
        <f>IF(AND(AE64="Over", AG64&gt;0.5), 1, IF(AND(AE64="Under", AG64&lt;=0.5), 1, 0))</f>
        <v>0</v>
      </c>
      <c r="AL64" s="9">
        <f>SUM(AH64:AK64)</f>
        <v>7</v>
      </c>
      <c r="AM64" s="9"/>
      <c r="AN64" s="8">
        <v>6.0227922631915752E-2</v>
      </c>
      <c r="AO64" s="8">
        <v>0.183152520740268</v>
      </c>
      <c r="AP64" s="8">
        <v>0</v>
      </c>
      <c r="AQ64" s="8" t="s">
        <v>58</v>
      </c>
      <c r="AR64" s="8">
        <v>0.5</v>
      </c>
      <c r="AS64" s="8">
        <v>900</v>
      </c>
      <c r="AT64" s="8" t="s">
        <v>58</v>
      </c>
      <c r="AU64" s="9">
        <f>AR64</f>
        <v>0.5</v>
      </c>
      <c r="AV64" s="9">
        <f>AN64-AU64</f>
        <v>-0.43977207736808427</v>
      </c>
      <c r="AW64" s="9" t="str">
        <f>IF(AV64 &lt; 0, "Under", "Over")</f>
        <v>Under</v>
      </c>
      <c r="AX64" s="8">
        <v>0.1</v>
      </c>
      <c r="AY64" s="8">
        <v>0.1</v>
      </c>
      <c r="AZ64" s="9">
        <f>IF(
    AND(AW64="Over", COUNTIF(AN64:AP64, "&gt;"&amp;AU64) = 3),
    3,
    IF(
        AND(AW64="Under", COUNTIF(AN64:AP64, "&lt;"&amp;AU64) = 3),
        3,
        IF(
            AND(AW64="Over", COUNTIF(AN64:AP64, "&gt;"&amp;AU64) = 2),
            2,
            IF(
                AND(AW64="Under", COUNTIF(AN64:AP64, "&lt;"&amp;AU64) = 2),
                2,
                IF(
                    AND(AW64="Over", OR(AN64&gt;AU64, AO64&gt;AU64, AP64&gt;AU64)),
                    1,
                    IF(
                        AND(AW64="Under", OR(AN64&lt;AU64, AO64&lt;AU64, AP64&lt;AU64)),
                        1,
                        0
                    )
                )
            )
        )
    )
)</f>
        <v>3</v>
      </c>
      <c r="BA64" s="9">
        <f>IF(OR(AV64&gt;0.1),5,
IF(OR(AND(AV64&lt;=0.1,AV64&gt;0.08)),4,
IF(OR(AND(AV64&lt;=0.08,AV64&gt;0.06)),3,
IF(OR(AND(AV64&lt;=0.06,AV64&gt;0.03)),2,
IF(OR(AV64&lt;=0.03),1,"")
)
)
))</f>
        <v>1</v>
      </c>
      <c r="BB64" s="9">
        <f>IF(AND(AW64="Over", AX64&gt;AU64), 1, IF(AND(AW64="Under", AX64&lt;=AU64), 0, 0))</f>
        <v>0</v>
      </c>
      <c r="BC64" s="9">
        <f>IF(AND(AW64="Over", AY64&gt;=0.5), 1, IF(AND(AW64="Under", AY64&lt;0.5), 0, 0))</f>
        <v>0</v>
      </c>
      <c r="BD64" s="9">
        <f>SUM(AZ64:BC64)</f>
        <v>4</v>
      </c>
      <c r="BE64" s="9"/>
      <c r="BF64" s="8">
        <v>0.39229122482060702</v>
      </c>
      <c r="BG64" s="8">
        <v>0.90119760479041899</v>
      </c>
      <c r="BH64" s="8">
        <v>0.186127896739367</v>
      </c>
      <c r="BI64" s="8" t="s">
        <v>58</v>
      </c>
      <c r="BJ64" s="8">
        <v>0.5</v>
      </c>
      <c r="BK64" s="8">
        <v>200</v>
      </c>
      <c r="BL64" s="8" t="s">
        <v>58</v>
      </c>
      <c r="BM64" s="9">
        <f>BJ64</f>
        <v>0.5</v>
      </c>
      <c r="BN64" s="9">
        <f>BF64-BM64</f>
        <v>-0.10770877517939298</v>
      </c>
      <c r="BO64" s="9" t="str">
        <f>IF(BN64 &lt; 0, "Under", "Over")</f>
        <v>Under</v>
      </c>
      <c r="BP64" s="8">
        <v>0.2</v>
      </c>
      <c r="BQ64" s="8">
        <v>0.2</v>
      </c>
      <c r="BR64" s="9">
        <f>IF(
    AND(BO64="Over", COUNTIF(BF64:BH64, "&gt;"&amp;BM64) = 3),
    3,
    IF(
        AND(BO64="Under", COUNTIF(BF64:BH64, "&lt;"&amp;BM64) = 3),
        3,
        IF(
            AND(BO64="Over", COUNTIF(BF64:BH64, "&gt;"&amp;BM64) = 2),
            2,
            IF(
                AND(BO64="Under", COUNTIF(BF64:BH64, "&lt;"&amp;BM64) = 2),
                2,
                IF(
                    AND(BO64="Over", OR(BF64&gt;BM64, BG64&gt;BM64, BH64&gt;BM64)),
                    1,
                    IF(
                        AND(BO64="Under", OR(BF64&lt;BM64, BG64&lt;BM64, BH64&lt;BM64)),
                        1,
                        0
                    )
                )
            )
        )
    )
)</f>
        <v>2</v>
      </c>
      <c r="BS64" s="9">
        <f>IF(OR(BN64&gt;0.5),5,
IF(OR(AND(BN64&lt;=0.5,BN64&gt;0.25)),4,
IF(OR(AND(BN64&lt;=0.25,BN64&gt;0.15)),3,
IF(OR(AND(BN64&lt;=0.15,BN64&gt;0.075)),2,
IF(OR(BN64&lt;=0.075),1,"")
)
)
))</f>
        <v>1</v>
      </c>
      <c r="BT64" s="9">
        <f>IF(AND(BO64="Over", BP64&gt;BM64), 1, IF(AND(BO64="Under", BP64&lt;=BM64), 1, 0))</f>
        <v>1</v>
      </c>
      <c r="BU64" s="9">
        <f>IF(AND(BO64="Over", BQ64&gt;0.5), 1, IF(AND(BO64="Under", BQ64&lt;=0.5), 1, 0))</f>
        <v>1</v>
      </c>
      <c r="BV64" s="9">
        <f>SUM(BR64:BU64)</f>
        <v>5</v>
      </c>
      <c r="BW64" s="9"/>
      <c r="BX64" s="8">
        <v>0.2275130447875966</v>
      </c>
      <c r="BY64" s="8">
        <v>0.64025646897183397</v>
      </c>
      <c r="BZ64" s="8">
        <v>6.9720091187297606E-2</v>
      </c>
      <c r="CA64" s="8" t="s">
        <v>58</v>
      </c>
      <c r="CB64" s="8">
        <v>0.5</v>
      </c>
      <c r="CC64" s="8">
        <v>850</v>
      </c>
      <c r="CD64" s="8" t="s">
        <v>58</v>
      </c>
      <c r="CE64" s="9">
        <f>CB64</f>
        <v>0.5</v>
      </c>
      <c r="CF64" s="9">
        <f>BX64-CE64</f>
        <v>-0.2724869552124034</v>
      </c>
      <c r="CG64" s="9" t="str">
        <f>IF(CF64 &lt; 0, "Under", "Over")</f>
        <v>Under</v>
      </c>
      <c r="CH64" s="8">
        <v>0</v>
      </c>
      <c r="CI64" s="8">
        <v>0</v>
      </c>
      <c r="CJ64" s="9">
        <f>IF(
    AND(CG64="Over", COUNTIF(BX64:BZ64, "&gt;"&amp;CE64) = 3),
    3,
    IF(
        AND(CG64="Under", COUNTIF(BX64:BZ64, "&lt;"&amp;CE64) = 3),
        3,
        IF(
            AND(CG64="Over", COUNTIF(BX64:BZ64, "&gt;"&amp;CE64) = 2),
            2,
            IF(
                AND(CG64="Under", COUNTIF(BX64:BZ64, "&lt;"&amp;CE64) = 2),
                2,
                IF(
                    AND(CG64="Over", OR(BX64&gt;CE64, BY64&gt;CE64, BZ64&gt;CE64)),
                    1,
                    IF(
                        AND(CG64="Under", OR(BX64&lt;CE64, BY64&lt;CE64, BZ64&lt;CE64)),
                        1,
                        0
                    )
                )
            )
        )
    )
)</f>
        <v>2</v>
      </c>
      <c r="CK64" s="9">
        <f>IF(OR(CF64&gt;0.25),5,
IF(OR(AND(CF64&lt;=0.25,CF64&gt;0.15)),4,
IF(OR(AND(CF64&lt;=0.15,CF64&gt;0.1)),3,
IF(OR(AND(CF64&lt;=0.1,CF64&gt;0.05)),2,
IF(OR(CF64&lt;=0.05),1,"")
)
)
))</f>
        <v>1</v>
      </c>
      <c r="CL64" s="9">
        <f>IF(AND(CG64="Over", CH64&gt;CE64), 1, IF(AND(CG64="Under", CH64&lt;=CE64), 1, 0))</f>
        <v>1</v>
      </c>
      <c r="CM64" s="9">
        <f>IF(AND(CG64="Over", CI64&gt;0.5), 1, IF(AND(CG64="Under", CI64&lt;=0.5), 1, 0))</f>
        <v>1</v>
      </c>
      <c r="CN64" s="9">
        <f>SUM(CJ64:CM64)</f>
        <v>5</v>
      </c>
      <c r="CO64" s="9"/>
      <c r="CP64" s="8">
        <v>1.2113487894009971</v>
      </c>
      <c r="CQ64" s="8">
        <v>1.45817843866171</v>
      </c>
      <c r="CR64" s="8">
        <v>0.99144673085380697</v>
      </c>
      <c r="CS64" s="8">
        <v>1.5</v>
      </c>
      <c r="CT64" s="8" t="s">
        <v>58</v>
      </c>
      <c r="CU64" s="8">
        <v>1.5</v>
      </c>
      <c r="CV64" s="8">
        <v>1.5</v>
      </c>
      <c r="CW64" s="9">
        <f>IF(CP64&gt;MIN(CS64:CV64),MIN(CS64:CV64),MAX(CS64:CV64))</f>
        <v>1.5</v>
      </c>
      <c r="CX64" s="9">
        <f>CQ64-CW64</f>
        <v>-4.1821561338289959E-2</v>
      </c>
      <c r="CY64" s="9" t="str">
        <f>IF(CX64 &lt; 0, "Under", "Over")</f>
        <v>Under</v>
      </c>
      <c r="CZ64" s="8">
        <v>1.3</v>
      </c>
      <c r="DA64" s="8">
        <v>0.4</v>
      </c>
      <c r="DB64" s="9">
        <f>IF(
    AND(CY64="Over", COUNTIF(CP64:CR64, "&gt;"&amp;CW64) = 3),
    3,
    IF(
        AND(CY64="Under", COUNTIF(CP64:CR64, "&lt;"&amp;CW64) = 3),
        3,
        IF(
            AND(CY64="Over", COUNTIF(CP64:CR64, "&gt;"&amp;CW64) = 2),
            2,
            IF(
                AND(CY64="Under", COUNTIF(CP64:CR64, "&lt;"&amp;CW64) = 2),
                2,
                IF(
                    AND(CY64="Over", OR(CP64&gt;CW64, CQ64&gt;CW64, CR64&gt;CW64)),
                    1,
                    IF(
                        AND(CY64="Under", OR(CP64&lt;CW64, CQ64&lt;CW64, CR64&lt;CW64)),
                        1,
                        0
                    )
                )
            )
        )
    )
)</f>
        <v>3</v>
      </c>
      <c r="DC64" s="9">
        <f>IF(OR(CX64&gt;2,CX64&lt;-2),5,
IF(OR(AND(CX64&lt;=2,CX64&gt;1.5),AND(CX64&gt;=-2,CX64&lt;-1.5)),4,
IF(OR(AND(CX64&lt;=1.5,CX64&gt;1),AND(CX64&gt;=-1.5,CX64&lt;-1)),3,
IF(OR(AND(CX64&lt;=1,CX64&gt;0.5),AND(CX64&gt;=1,CX64&lt;-0.5)),2,
IF(OR(CX64&lt;=0.5,CX64&gt;=-0.5),1,"")
)
)
))</f>
        <v>1</v>
      </c>
      <c r="DD64" s="9">
        <f>IF(AND(CY64="Over", CZ64&gt;CW64), 1, IF(AND(CY64="Under", CZ64&lt;=CW64), 1, 0))</f>
        <v>1</v>
      </c>
      <c r="DE64" s="9">
        <f>IF(AND(CY64="Over", DA64&gt;0.5), 1, IF(AND(CY64="Under", DA64&lt;=0.5), 1, 0))</f>
        <v>1</v>
      </c>
      <c r="DF64" s="9">
        <f>SUM(DB64:DE64)</f>
        <v>6</v>
      </c>
      <c r="DG64" s="9"/>
    </row>
    <row r="65" spans="1:111" x14ac:dyDescent="0.3">
      <c r="A65" s="8" t="s">
        <v>169</v>
      </c>
      <c r="B65" s="8" t="s">
        <v>170</v>
      </c>
      <c r="C65" s="8" t="s">
        <v>115</v>
      </c>
      <c r="D65" s="8">
        <v>0.30232714943168337</v>
      </c>
      <c r="E65" s="8">
        <v>0.56999999999999995</v>
      </c>
      <c r="F65" s="8">
        <v>0.14920037140749201</v>
      </c>
      <c r="G65" s="8">
        <v>0.5</v>
      </c>
      <c r="H65" s="8" t="s">
        <v>58</v>
      </c>
      <c r="I65" s="8">
        <v>0.5</v>
      </c>
      <c r="J65" s="8" t="s">
        <v>58</v>
      </c>
      <c r="K65" s="9">
        <f>IF(D65&gt;MIN(G65:J65),MIN(G65:J65),MAX(G65:J65))</f>
        <v>0.5</v>
      </c>
      <c r="L65" s="9">
        <f>D65-K65</f>
        <v>-0.19767285056831663</v>
      </c>
      <c r="M65" s="9" t="str">
        <f>IF(L65 &lt; 0, "Under", "Over")</f>
        <v>Under</v>
      </c>
      <c r="N65" s="8">
        <v>0.125</v>
      </c>
      <c r="O65" s="8">
        <v>0.125</v>
      </c>
      <c r="P65" s="9">
        <f>IF(
    AND(M65="Over", COUNTIF(D65:F65, "&gt;"&amp;K65) = 3),
    3,
    IF(
        AND(M65="Under", COUNTIF(D65:F65, "&lt;"&amp;K65) = 3),
        3,
        IF(
            AND(M65="Over", COUNTIF(D65:F65, "&gt;"&amp;K65) = 2),
            2,
            IF(
                AND(M65="Under", COUNTIF(D65:F65, "&lt;"&amp;K65) = 2),
                2,
                IF(
                    AND(M65="Over", OR(D65&gt;K65, E65&gt;K65, F65&gt;K65)),
                    1,
                    IF(
                        AND(M65="Under", OR(D65&lt;K65, E65&lt;K65, F65&lt;K65)),
                        1,
                        0
                    )
                )
            )
        )
    )
)</f>
        <v>2</v>
      </c>
      <c r="Q65" s="9">
        <f>IF(OR(L65 &gt; 0.5, L65 &lt; -0.5), 5,
    IF(OR(AND(L65 &lt;= 0.5, L65 &gt; 0.25), AND(L65 &gt;= -0.5, L65 &lt; -0.25)), 4,
        IF(OR(AND(L65 &lt;= 0.25, L65 &gt; 0.15), AND(L65 &gt;= -0.25, L65 &lt; -0.15)), 3,
            IF(OR(AND(L65 &lt;= 0.15, L65 &gt; 0.05), AND(L65 &gt;= -0.15, L65 &lt; -0.05)), 2,
                IF(OR(L65 &lt;= 0.05, L65 &gt;= -0.05), 1, "")
            )
        )
    )
)</f>
        <v>3</v>
      </c>
      <c r="R65" s="9">
        <f>IF(AND(M65="Over", N65&gt;K65), 1, IF(AND(M65="Under", N65&lt;=K65), 1, 0))</f>
        <v>1</v>
      </c>
      <c r="S65" s="9">
        <f>IF(AND(M65="Over", O65&gt;0.5), 1, IF(AND(M65="Under", O65&lt;=0.5), 1, 0))</f>
        <v>1</v>
      </c>
      <c r="T65" s="9">
        <f>SUM(P65:S65)</f>
        <v>7</v>
      </c>
      <c r="U65" s="9"/>
      <c r="V65" s="8">
        <v>0.58698779686815172</v>
      </c>
      <c r="W65" s="8">
        <v>1.0052407468064199</v>
      </c>
      <c r="X65" s="8">
        <v>0.406348499439035</v>
      </c>
      <c r="Y65" s="8">
        <v>0.5</v>
      </c>
      <c r="Z65" s="8">
        <v>-165</v>
      </c>
      <c r="AA65" s="8">
        <v>370</v>
      </c>
      <c r="AB65" s="8">
        <v>0</v>
      </c>
      <c r="AC65" s="9">
        <f>Y65</f>
        <v>0.5</v>
      </c>
      <c r="AD65" s="9">
        <f>V65-AC65</f>
        <v>8.6987796868151723E-2</v>
      </c>
      <c r="AE65" s="9" t="str">
        <f>IF(AD65 &lt; 0, "Under", "Over")</f>
        <v>Over</v>
      </c>
      <c r="AF65" s="8">
        <v>0.375</v>
      </c>
      <c r="AG65" s="8">
        <v>0.375</v>
      </c>
      <c r="AH65" s="9">
        <f>IF(
    AND(AE65="Over", COUNTIF(V65:X65, "&gt;"&amp;AC65) = 3),
    3,
    IF(
        AND(AE65="Under", COUNTIF(V65:X65, "&lt;"&amp;AC65) = 3),
        3,
        IF(
            AND(AE65="Over", COUNTIF(V65:X65, "&gt;"&amp;AC65) = 2),
            2,
            IF(
                AND(AE65="Under", COUNTIF(V65:X65, "&lt;"&amp;AC65) = 2),
                2,
                IF(
                    AND(AE65="Over", OR(V65&gt;AC65, W65&gt;AC65, X65&gt;AC65)),
                    1,
                    IF(
                        AND(AE65="Under", OR(V65&lt;AC65, W65&lt;AC65, X65&lt;AC65)),
                        1,
                        0
                    )
                )
            )
        )
    )
)</f>
        <v>2</v>
      </c>
      <c r="AI65" s="9">
        <f>IF(OR(AD65&gt;0.75,AD65&lt;-0.75),5,
IF(OR(AND(AD65&lt;=0.75,AD65&gt;0.5),AND(AD65&gt;=-0.75,AD65&lt;-0.5)),4,
IF(OR(AND(AD65&lt;=0.5,AD65&gt;0.25),AND(AD65&gt;=-0.5,AD65&lt;-0.25)),3,
IF(OR(AND(AD65&lt;=0.25,AD65&gt;0.1),AND(AD65&gt;=-0.25,AD65&lt;-0.1)),2,
IF(OR(AD65&lt;=0.1,AD65&gt;=-0.1),1,"")
)
)
))</f>
        <v>1</v>
      </c>
      <c r="AJ65" s="9">
        <f>IF(AND(AE65="Over", AF65&gt;AC65), 1, IF(AND(AE65="Under", AF65&lt;=AC65), 1, 0))</f>
        <v>0</v>
      </c>
      <c r="AK65" s="9">
        <f>IF(AND(AE65="Over", AG65&gt;0.5), 1, IF(AND(AE65="Under", AG65&lt;=0.5), 1, 0))</f>
        <v>0</v>
      </c>
      <c r="AL65" s="9">
        <f>SUM(AH65:AK65)</f>
        <v>3</v>
      </c>
      <c r="AM65" s="9"/>
      <c r="AN65" s="8">
        <v>4.7498036648878687E-2</v>
      </c>
      <c r="AO65" s="8">
        <v>0.183152520740268</v>
      </c>
      <c r="AP65" s="8">
        <v>0</v>
      </c>
      <c r="AQ65" s="8" t="s">
        <v>58</v>
      </c>
      <c r="AR65" s="8">
        <v>0.5</v>
      </c>
      <c r="AS65" s="8">
        <v>900</v>
      </c>
      <c r="AT65" s="8" t="s">
        <v>58</v>
      </c>
      <c r="AU65" s="9">
        <f>AR65</f>
        <v>0.5</v>
      </c>
      <c r="AV65" s="9">
        <f>AN65-AU65</f>
        <v>-0.45250196335112131</v>
      </c>
      <c r="AW65" s="9" t="str">
        <f>IF(AV65 &lt; 0, "Under", "Over")</f>
        <v>Under</v>
      </c>
      <c r="AX65" s="8">
        <v>0</v>
      </c>
      <c r="AY65" s="8">
        <v>0</v>
      </c>
      <c r="AZ65" s="9">
        <f>IF(
    AND(AW65="Over", COUNTIF(AN65:AP65, "&gt;"&amp;AU65) = 3),
    3,
    IF(
        AND(AW65="Under", COUNTIF(AN65:AP65, "&lt;"&amp;AU65) = 3),
        3,
        IF(
            AND(AW65="Over", COUNTIF(AN65:AP65, "&gt;"&amp;AU65) = 2),
            2,
            IF(
                AND(AW65="Under", COUNTIF(AN65:AP65, "&lt;"&amp;AU65) = 2),
                2,
                IF(
                    AND(AW65="Over", OR(AN65&gt;AU65, AO65&gt;AU65, AP65&gt;AU65)),
                    1,
                    IF(
                        AND(AW65="Under", OR(AN65&lt;AU65, AO65&lt;AU65, AP65&lt;AU65)),
                        1,
                        0
                    )
                )
            )
        )
    )
)</f>
        <v>3</v>
      </c>
      <c r="BA65" s="9">
        <f>IF(OR(AV65&gt;0.1),5,
IF(OR(AND(AV65&lt;=0.1,AV65&gt;0.08)),4,
IF(OR(AND(AV65&lt;=0.08,AV65&gt;0.06)),3,
IF(OR(AND(AV65&lt;=0.06,AV65&gt;0.03)),2,
IF(OR(AV65&lt;=0.03),1,"")
)
)
))</f>
        <v>1</v>
      </c>
      <c r="BB65" s="9">
        <f>IF(AND(AW65="Over", AX65&gt;AU65), 1, IF(AND(AW65="Under", AX65&lt;=AU65), 0, 0))</f>
        <v>0</v>
      </c>
      <c r="BC65" s="9">
        <f>IF(AND(AW65="Over", AY65&gt;=0.5), 1, IF(AND(AW65="Under", AY65&lt;0.5), 0, 0))</f>
        <v>0</v>
      </c>
      <c r="BD65" s="9">
        <f>SUM(AZ65:BC65)</f>
        <v>4</v>
      </c>
      <c r="BE65" s="9"/>
      <c r="BF65" s="8">
        <v>0.24829206109988891</v>
      </c>
      <c r="BG65" s="8">
        <v>0.69138090824837795</v>
      </c>
      <c r="BH65" s="8">
        <v>0.08</v>
      </c>
      <c r="BI65" s="8" t="s">
        <v>58</v>
      </c>
      <c r="BJ65" s="8">
        <v>0.5</v>
      </c>
      <c r="BK65" s="8">
        <v>200</v>
      </c>
      <c r="BL65" s="8" t="s">
        <v>58</v>
      </c>
      <c r="BM65" s="9">
        <f>BJ65</f>
        <v>0.5</v>
      </c>
      <c r="BN65" s="9">
        <f>BF65-BM65</f>
        <v>-0.25170793890011112</v>
      </c>
      <c r="BO65" s="9" t="str">
        <f>IF(BN65 &lt; 0, "Under", "Over")</f>
        <v>Under</v>
      </c>
      <c r="BP65" s="8">
        <v>0</v>
      </c>
      <c r="BQ65" s="8">
        <v>0</v>
      </c>
      <c r="BR65" s="9">
        <f>IF(
    AND(BO65="Over", COUNTIF(BF65:BH65, "&gt;"&amp;BM65) = 3),
    3,
    IF(
        AND(BO65="Under", COUNTIF(BF65:BH65, "&lt;"&amp;BM65) = 3),
        3,
        IF(
            AND(BO65="Over", COUNTIF(BF65:BH65, "&gt;"&amp;BM65) = 2),
            2,
            IF(
                AND(BO65="Under", COUNTIF(BF65:BH65, "&lt;"&amp;BM65) = 2),
                2,
                IF(
                    AND(BO65="Over", OR(BF65&gt;BM65, BG65&gt;BM65, BH65&gt;BM65)),
                    1,
                    IF(
                        AND(BO65="Under", OR(BF65&lt;BM65, BG65&lt;BM65, BH65&lt;BM65)),
                        1,
                        0
                    )
                )
            )
        )
    )
)</f>
        <v>2</v>
      </c>
      <c r="BS65" s="9">
        <f>IF(OR(BN65&gt;0.5),5,
IF(OR(AND(BN65&lt;=0.5,BN65&gt;0.25)),4,
IF(OR(AND(BN65&lt;=0.25,BN65&gt;0.15)),3,
IF(OR(AND(BN65&lt;=0.15,BN65&gt;0.075)),2,
IF(OR(BN65&lt;=0.075),1,"")
)
)
))</f>
        <v>1</v>
      </c>
      <c r="BT65" s="9">
        <f>IF(AND(BO65="Over", BP65&gt;BM65), 1, IF(AND(BO65="Under", BP65&lt;=BM65), 1, 0))</f>
        <v>1</v>
      </c>
      <c r="BU65" s="9">
        <f>IF(AND(BO65="Over", BQ65&gt;0.5), 1, IF(AND(BO65="Under", BQ65&lt;=0.5), 1, 0))</f>
        <v>1</v>
      </c>
      <c r="BV65" s="9">
        <f>SUM(BR65:BU65)</f>
        <v>5</v>
      </c>
      <c r="BW65" s="9"/>
      <c r="BX65" s="8">
        <v>8.858554399841076E-2</v>
      </c>
      <c r="BY65" s="8">
        <v>0.31045576407506698</v>
      </c>
      <c r="BZ65" s="8">
        <v>0.01</v>
      </c>
      <c r="CA65" s="8" t="s">
        <v>58</v>
      </c>
      <c r="CB65" s="8">
        <v>0.5</v>
      </c>
      <c r="CC65" s="8">
        <v>450</v>
      </c>
      <c r="CD65" s="8" t="s">
        <v>58</v>
      </c>
      <c r="CE65" s="9">
        <f>CB65</f>
        <v>0.5</v>
      </c>
      <c r="CF65" s="9">
        <f>BX65-CE65</f>
        <v>-0.41141445600158921</v>
      </c>
      <c r="CG65" s="9" t="str">
        <f>IF(CF65 &lt; 0, "Under", "Over")</f>
        <v>Under</v>
      </c>
      <c r="CH65" s="8">
        <v>0.125</v>
      </c>
      <c r="CI65" s="8">
        <v>0.125</v>
      </c>
      <c r="CJ65" s="9">
        <f>IF(
    AND(CG65="Over", COUNTIF(BX65:BZ65, "&gt;"&amp;CE65) = 3),
    3,
    IF(
        AND(CG65="Under", COUNTIF(BX65:BZ65, "&lt;"&amp;CE65) = 3),
        3,
        IF(
            AND(CG65="Over", COUNTIF(BX65:BZ65, "&gt;"&amp;CE65) = 2),
            2,
            IF(
                AND(CG65="Under", COUNTIF(BX65:BZ65, "&lt;"&amp;CE65) = 2),
                2,
                IF(
                    AND(CG65="Over", OR(BX65&gt;CE65, BY65&gt;CE65, BZ65&gt;CE65)),
                    1,
                    IF(
                        AND(CG65="Under", OR(BX65&lt;CE65, BY65&lt;CE65, BZ65&lt;CE65)),
                        1,
                        0
                    )
                )
            )
        )
    )
)</f>
        <v>3</v>
      </c>
      <c r="CK65" s="9">
        <f>IF(OR(CF65&gt;0.25),5,
IF(OR(AND(CF65&lt;=0.25,CF65&gt;0.15)),4,
IF(OR(AND(CF65&lt;=0.15,CF65&gt;0.1)),3,
IF(OR(AND(CF65&lt;=0.1,CF65&gt;0.05)),2,
IF(OR(CF65&lt;=0.05),1,"")
)
)
))</f>
        <v>1</v>
      </c>
      <c r="CL65" s="9">
        <f>IF(AND(CG65="Over", CH65&gt;CE65), 1, IF(AND(CG65="Under", CH65&lt;=CE65), 1, 0))</f>
        <v>1</v>
      </c>
      <c r="CM65" s="9">
        <f>IF(AND(CG65="Over", CI65&gt;0.5), 1, IF(AND(CG65="Under", CI65&lt;=0.5), 1, 0))</f>
        <v>1</v>
      </c>
      <c r="CN65" s="9">
        <f>SUM(CJ65:CM65)</f>
        <v>6</v>
      </c>
      <c r="CO65" s="9"/>
      <c r="CP65" s="8">
        <v>0.84250845945003228</v>
      </c>
      <c r="CQ65" s="8">
        <v>1.43153526970954</v>
      </c>
      <c r="CR65" s="8">
        <v>0.473533424161107</v>
      </c>
      <c r="CS65" s="8">
        <v>1.5</v>
      </c>
      <c r="CT65" s="8" t="s">
        <v>58</v>
      </c>
      <c r="CU65" s="8">
        <v>1.5</v>
      </c>
      <c r="CV65" s="8" t="s">
        <v>58</v>
      </c>
      <c r="CW65" s="9">
        <f>IF(CP65&gt;MIN(CS65:CV65),MIN(CS65:CV65),MAX(CS65:CV65))</f>
        <v>1.5</v>
      </c>
      <c r="CX65" s="9">
        <f>CQ65-CW65</f>
        <v>-6.8464730290459963E-2</v>
      </c>
      <c r="CY65" s="9" t="str">
        <f>IF(CX65 &lt; 0, "Under", "Over")</f>
        <v>Under</v>
      </c>
      <c r="CZ65" s="8">
        <v>0.375</v>
      </c>
      <c r="DA65" s="8">
        <v>0</v>
      </c>
      <c r="DB65" s="9">
        <f>IF(
    AND(CY65="Over", COUNTIF(CP65:CR65, "&gt;"&amp;CW65) = 3),
    3,
    IF(
        AND(CY65="Under", COUNTIF(CP65:CR65, "&lt;"&amp;CW65) = 3),
        3,
        IF(
            AND(CY65="Over", COUNTIF(CP65:CR65, "&gt;"&amp;CW65) = 2),
            2,
            IF(
                AND(CY65="Under", COUNTIF(CP65:CR65, "&lt;"&amp;CW65) = 2),
                2,
                IF(
                    AND(CY65="Over", OR(CP65&gt;CW65, CQ65&gt;CW65, CR65&gt;CW65)),
                    1,
                    IF(
                        AND(CY65="Under", OR(CP65&lt;CW65, CQ65&lt;CW65, CR65&lt;CW65)),
                        1,
                        0
                    )
                )
            )
        )
    )
)</f>
        <v>3</v>
      </c>
      <c r="DC65" s="9">
        <f>IF(OR(CX65&gt;2,CX65&lt;-2),5,
IF(OR(AND(CX65&lt;=2,CX65&gt;1.5),AND(CX65&gt;=-2,CX65&lt;-1.5)),4,
IF(OR(AND(CX65&lt;=1.5,CX65&gt;1),AND(CX65&gt;=-1.5,CX65&lt;-1)),3,
IF(OR(AND(CX65&lt;=1,CX65&gt;0.5),AND(CX65&gt;=1,CX65&lt;-0.5)),2,
IF(OR(CX65&lt;=0.5,CX65&gt;=-0.5),1,"")
)
)
))</f>
        <v>1</v>
      </c>
      <c r="DD65" s="9">
        <f>IF(AND(CY65="Over", CZ65&gt;CW65), 1, IF(AND(CY65="Under", CZ65&lt;=CW65), 1, 0))</f>
        <v>1</v>
      </c>
      <c r="DE65" s="9">
        <f>IF(AND(CY65="Over", DA65&gt;0.5), 1, IF(AND(CY65="Under", DA65&lt;=0.5), 1, 0))</f>
        <v>1</v>
      </c>
      <c r="DF65" s="9">
        <f>SUM(DB65:DE65)</f>
        <v>6</v>
      </c>
      <c r="DG65" s="9"/>
    </row>
    <row r="66" spans="1:111" x14ac:dyDescent="0.3">
      <c r="A66" s="8" t="s">
        <v>171</v>
      </c>
      <c r="B66" s="8" t="s">
        <v>170</v>
      </c>
      <c r="C66" s="8" t="s">
        <v>115</v>
      </c>
      <c r="D66" s="8">
        <v>0.30485191882234952</v>
      </c>
      <c r="E66" s="8">
        <v>0.451647183846971</v>
      </c>
      <c r="F66" s="8">
        <v>0.17932565218656399</v>
      </c>
      <c r="G66" s="8">
        <v>0.5</v>
      </c>
      <c r="H66" s="8" t="s">
        <v>58</v>
      </c>
      <c r="I66" s="8">
        <v>0.5</v>
      </c>
      <c r="J66" s="8">
        <v>0.5</v>
      </c>
      <c r="K66" s="9">
        <f>IF(D66&gt;MIN(G66:J66),MIN(G66:J66),MAX(G66:J66))</f>
        <v>0.5</v>
      </c>
      <c r="L66" s="9">
        <f>D66-K66</f>
        <v>-0.19514808117765048</v>
      </c>
      <c r="M66" s="9" t="str">
        <f>IF(L66 &lt; 0, "Under", "Over")</f>
        <v>Under</v>
      </c>
      <c r="N66" s="8">
        <v>0.5</v>
      </c>
      <c r="O66" s="8">
        <v>0.5</v>
      </c>
      <c r="P66" s="9">
        <f>IF(
    AND(M66="Over", COUNTIF(D66:F66, "&gt;"&amp;K66) = 3),
    3,
    IF(
        AND(M66="Under", COUNTIF(D66:F66, "&lt;"&amp;K66) = 3),
        3,
        IF(
            AND(M66="Over", COUNTIF(D66:F66, "&gt;"&amp;K66) = 2),
            2,
            IF(
                AND(M66="Under", COUNTIF(D66:F66, "&lt;"&amp;K66) = 2),
                2,
                IF(
                    AND(M66="Over", OR(D66&gt;K66, E66&gt;K66, F66&gt;K66)),
                    1,
                    IF(
                        AND(M66="Under", OR(D66&lt;K66, E66&lt;K66, F66&lt;K66)),
                        1,
                        0
                    )
                )
            )
        )
    )
)</f>
        <v>3</v>
      </c>
      <c r="Q66" s="9">
        <f>IF(OR(L66 &gt; 0.5, L66 &lt; -0.5), 5,
    IF(OR(AND(L66 &lt;= 0.5, L66 &gt; 0.25), AND(L66 &gt;= -0.5, L66 &lt; -0.25)), 4,
        IF(OR(AND(L66 &lt;= 0.25, L66 &gt; 0.15), AND(L66 &gt;= -0.25, L66 &lt; -0.15)), 3,
            IF(OR(AND(L66 &lt;= 0.15, L66 &gt; 0.05), AND(L66 &gt;= -0.15, L66 &lt; -0.05)), 2,
                IF(OR(L66 &lt;= 0.05, L66 &gt;= -0.05), 1, "")
            )
        )
    )
)</f>
        <v>3</v>
      </c>
      <c r="R66" s="9">
        <f>IF(AND(M66="Over", N66&gt;K66), 1, IF(AND(M66="Under", N66&lt;=K66), 1, 0))</f>
        <v>1</v>
      </c>
      <c r="S66" s="9">
        <f>IF(AND(M66="Over", O66&gt;0.5), 1, IF(AND(M66="Under", O66&lt;=0.5), 1, 0))</f>
        <v>1</v>
      </c>
      <c r="T66" s="9">
        <f>SUM(P66:S66)</f>
        <v>8</v>
      </c>
      <c r="U66" s="9"/>
      <c r="V66" s="8">
        <v>0.97317956525504468</v>
      </c>
      <c r="W66" s="8">
        <v>1.0052407468064199</v>
      </c>
      <c r="X66" s="8">
        <v>0.935699080862336</v>
      </c>
      <c r="Y66" s="8">
        <v>0.5</v>
      </c>
      <c r="Z66" s="8">
        <v>-250</v>
      </c>
      <c r="AA66" s="8">
        <v>210</v>
      </c>
      <c r="AB66" s="8">
        <v>0.3</v>
      </c>
      <c r="AC66" s="9">
        <f>Y66</f>
        <v>0.5</v>
      </c>
      <c r="AD66" s="9">
        <f>V66-AC66</f>
        <v>0.47317956525504468</v>
      </c>
      <c r="AE66" s="9" t="str">
        <f>IF(AD66 &lt; 0, "Under", "Over")</f>
        <v>Over</v>
      </c>
      <c r="AF66" s="8">
        <v>0.9</v>
      </c>
      <c r="AG66" s="8">
        <v>0.6</v>
      </c>
      <c r="AH66" s="9">
        <f>IF(
    AND(AE66="Over", COUNTIF(V66:X66, "&gt;"&amp;AC66) = 3),
    3,
    IF(
        AND(AE66="Under", COUNTIF(V66:X66, "&lt;"&amp;AC66) = 3),
        3,
        IF(
            AND(AE66="Over", COUNTIF(V66:X66, "&gt;"&amp;AC66) = 2),
            2,
            IF(
                AND(AE66="Under", COUNTIF(V66:X66, "&lt;"&amp;AC66) = 2),
                2,
                IF(
                    AND(AE66="Over", OR(V66&gt;AC66, W66&gt;AC66, X66&gt;AC66)),
                    1,
                    IF(
                        AND(AE66="Under", OR(V66&lt;AC66, W66&lt;AC66, X66&lt;AC66)),
                        1,
                        0
                    )
                )
            )
        )
    )
)</f>
        <v>3</v>
      </c>
      <c r="AI66" s="9">
        <f>IF(OR(AD66&gt;0.75,AD66&lt;-0.75),5,
IF(OR(AND(AD66&lt;=0.75,AD66&gt;0.5),AND(AD66&gt;=-0.75,AD66&lt;-0.5)),4,
IF(OR(AND(AD66&lt;=0.5,AD66&gt;0.25),AND(AD66&gt;=-0.5,AD66&lt;-0.25)),3,
IF(OR(AND(AD66&lt;=0.25,AD66&gt;0.1),AND(AD66&gt;=-0.25,AD66&lt;-0.1)),2,
IF(OR(AD66&lt;=0.1,AD66&gt;=-0.1),1,"")
)
)
))</f>
        <v>3</v>
      </c>
      <c r="AJ66" s="9">
        <f>IF(AND(AE66="Over", AF66&gt;AC66), 1, IF(AND(AE66="Under", AF66&lt;=AC66), 1, 0))</f>
        <v>1</v>
      </c>
      <c r="AK66" s="9">
        <f>IF(AND(AE66="Over", AG66&gt;0.5), 1, IF(AND(AE66="Under", AG66&lt;=0.5), 1, 0))</f>
        <v>1</v>
      </c>
      <c r="AL66" s="9">
        <f>SUM(AH66:AK66)</f>
        <v>8</v>
      </c>
      <c r="AM66" s="9"/>
      <c r="AN66" s="8">
        <v>4.7292595633212302E-2</v>
      </c>
      <c r="AO66" s="8">
        <v>0.183152520740268</v>
      </c>
      <c r="AP66" s="8">
        <v>0</v>
      </c>
      <c r="AQ66" s="8" t="s">
        <v>58</v>
      </c>
      <c r="AR66" s="8">
        <v>0.5</v>
      </c>
      <c r="AS66" s="8">
        <v>560</v>
      </c>
      <c r="AT66" s="8" t="s">
        <v>58</v>
      </c>
      <c r="AU66" s="9">
        <f>AR66</f>
        <v>0.5</v>
      </c>
      <c r="AV66" s="9">
        <f>AN66-AU66</f>
        <v>-0.45270740436678769</v>
      </c>
      <c r="AW66" s="9" t="str">
        <f>IF(AV66 &lt; 0, "Under", "Over")</f>
        <v>Under</v>
      </c>
      <c r="AX66" s="8">
        <v>0</v>
      </c>
      <c r="AY66" s="8">
        <v>0</v>
      </c>
      <c r="AZ66" s="9">
        <f>IF(
    AND(AW66="Over", COUNTIF(AN66:AP66, "&gt;"&amp;AU66) = 3),
    3,
    IF(
        AND(AW66="Under", COUNTIF(AN66:AP66, "&lt;"&amp;AU66) = 3),
        3,
        IF(
            AND(AW66="Over", COUNTIF(AN66:AP66, "&gt;"&amp;AU66) = 2),
            2,
            IF(
                AND(AW66="Under", COUNTIF(AN66:AP66, "&lt;"&amp;AU66) = 2),
                2,
                IF(
                    AND(AW66="Over", OR(AN66&gt;AU66, AO66&gt;AU66, AP66&gt;AU66)),
                    1,
                    IF(
                        AND(AW66="Under", OR(AN66&lt;AU66, AO66&lt;AU66, AP66&lt;AU66)),
                        1,
                        0
                    )
                )
            )
        )
    )
)</f>
        <v>3</v>
      </c>
      <c r="BA66" s="9">
        <f>IF(OR(AV66&gt;0.1),5,
IF(OR(AND(AV66&lt;=0.1,AV66&gt;0.08)),4,
IF(OR(AND(AV66&lt;=0.08,AV66&gt;0.06)),3,
IF(OR(AND(AV66&lt;=0.06,AV66&gt;0.03)),2,
IF(OR(AV66&lt;=0.03),1,"")
)
)
))</f>
        <v>1</v>
      </c>
      <c r="BB66" s="9">
        <f>IF(AND(AW66="Over", AX66&gt;AU66), 1, IF(AND(AW66="Under", AX66&lt;=AU66), 0, 0))</f>
        <v>0</v>
      </c>
      <c r="BC66" s="9">
        <f>IF(AND(AW66="Over", AY66&gt;=0.5), 1, IF(AND(AW66="Under", AY66&lt;0.5), 0, 0))</f>
        <v>0</v>
      </c>
      <c r="BD66" s="9">
        <f>SUM(AZ66:BC66)</f>
        <v>4</v>
      </c>
      <c r="BE66" s="9"/>
      <c r="BF66" s="8">
        <v>0.32119968089366008</v>
      </c>
      <c r="BG66" s="8">
        <v>0.73637344846195296</v>
      </c>
      <c r="BH66" s="8">
        <v>0.17112021974844499</v>
      </c>
      <c r="BI66" s="8" t="s">
        <v>58</v>
      </c>
      <c r="BJ66" s="8">
        <v>0.5</v>
      </c>
      <c r="BK66" s="8">
        <v>150</v>
      </c>
      <c r="BL66" s="8" t="s">
        <v>58</v>
      </c>
      <c r="BM66" s="9">
        <f>BJ66</f>
        <v>0.5</v>
      </c>
      <c r="BN66" s="9">
        <f>BF66-BM66</f>
        <v>-0.17880031910633992</v>
      </c>
      <c r="BO66" s="9" t="str">
        <f>IF(BN66 &lt; 0, "Under", "Over")</f>
        <v>Under</v>
      </c>
      <c r="BP66" s="8">
        <v>0.3</v>
      </c>
      <c r="BQ66" s="8">
        <v>0.2</v>
      </c>
      <c r="BR66" s="9">
        <f>IF(
    AND(BO66="Over", COUNTIF(BF66:BH66, "&gt;"&amp;BM66) = 3),
    3,
    IF(
        AND(BO66="Under", COUNTIF(BF66:BH66, "&lt;"&amp;BM66) = 3),
        3,
        IF(
            AND(BO66="Over", COUNTIF(BF66:BH66, "&gt;"&amp;BM66) = 2),
            2,
            IF(
                AND(BO66="Under", COUNTIF(BF66:BH66, "&lt;"&amp;BM66) = 2),
                2,
                IF(
                    AND(BO66="Over", OR(BF66&gt;BM66, BG66&gt;BM66, BH66&gt;BM66)),
                    1,
                    IF(
                        AND(BO66="Under", OR(BF66&lt;BM66, BG66&lt;BM66, BH66&lt;BM66)),
                        1,
                        0
                    )
                )
            )
        )
    )
)</f>
        <v>2</v>
      </c>
      <c r="BS66" s="9">
        <f>IF(OR(BN66&gt;0.5),5,
IF(OR(AND(BN66&lt;=0.5,BN66&gt;0.25)),4,
IF(OR(AND(BN66&lt;=0.25,BN66&gt;0.15)),3,
IF(OR(AND(BN66&lt;=0.15,BN66&gt;0.075)),2,
IF(OR(BN66&lt;=0.075),1,"")
)
)
))</f>
        <v>1</v>
      </c>
      <c r="BT66" s="9">
        <f>IF(AND(BO66="Over", BP66&gt;BM66), 1, IF(AND(BO66="Under", BP66&lt;=BM66), 1, 0))</f>
        <v>1</v>
      </c>
      <c r="BU66" s="9">
        <f>IF(AND(BO66="Over", BQ66&gt;0.5), 1, IF(AND(BO66="Under", BQ66&lt;=0.5), 1, 0))</f>
        <v>1</v>
      </c>
      <c r="BV66" s="9">
        <f>SUM(BR66:BU66)</f>
        <v>5</v>
      </c>
      <c r="BW66" s="9"/>
      <c r="BX66" s="8">
        <v>0.18870445992934021</v>
      </c>
      <c r="BY66" s="8">
        <v>0.58131745441012195</v>
      </c>
      <c r="BZ66" s="8">
        <v>7.5987368020605697E-2</v>
      </c>
      <c r="CA66" s="8" t="s">
        <v>58</v>
      </c>
      <c r="CB66" s="8">
        <v>0.5</v>
      </c>
      <c r="CC66" s="8">
        <v>250</v>
      </c>
      <c r="CD66" s="8" t="s">
        <v>58</v>
      </c>
      <c r="CE66" s="9">
        <f>CB66</f>
        <v>0.5</v>
      </c>
      <c r="CF66" s="9">
        <f>BX66-CE66</f>
        <v>-0.31129554007065979</v>
      </c>
      <c r="CG66" s="9" t="str">
        <f>IF(CF66 &lt; 0, "Under", "Over")</f>
        <v>Under</v>
      </c>
      <c r="CH66" s="8">
        <v>0.4</v>
      </c>
      <c r="CI66" s="8">
        <v>0.3</v>
      </c>
      <c r="CJ66" s="9">
        <f>IF(
    AND(CG66="Over", COUNTIF(BX66:BZ66, "&gt;"&amp;CE66) = 3),
    3,
    IF(
        AND(CG66="Under", COUNTIF(BX66:BZ66, "&lt;"&amp;CE66) = 3),
        3,
        IF(
            AND(CG66="Over", COUNTIF(BX66:BZ66, "&gt;"&amp;CE66) = 2),
            2,
            IF(
                AND(CG66="Under", COUNTIF(BX66:BZ66, "&lt;"&amp;CE66) = 2),
                2,
                IF(
                    AND(CG66="Over", OR(BX66&gt;CE66, BY66&gt;CE66, BZ66&gt;CE66)),
                    1,
                    IF(
                        AND(CG66="Under", OR(BX66&lt;CE66, BY66&lt;CE66, BZ66&lt;CE66)),
                        1,
                        0
                    )
                )
            )
        )
    )
)</f>
        <v>2</v>
      </c>
      <c r="CK66" s="9">
        <f>IF(OR(CF66&gt;0.25),5,
IF(OR(AND(CF66&lt;=0.25,CF66&gt;0.15)),4,
IF(OR(AND(CF66&lt;=0.15,CF66&gt;0.1)),3,
IF(OR(AND(CF66&lt;=0.1,CF66&gt;0.05)),2,
IF(OR(CF66&lt;=0.05),1,"")
)
)
))</f>
        <v>1</v>
      </c>
      <c r="CL66" s="9">
        <f>IF(AND(CG66="Over", CH66&gt;CE66), 1, IF(AND(CG66="Under", CH66&lt;=CE66), 1, 0))</f>
        <v>1</v>
      </c>
      <c r="CM66" s="9">
        <f>IF(AND(CG66="Over", CI66&gt;0.5), 1, IF(AND(CG66="Under", CI66&lt;=0.5), 1, 0))</f>
        <v>1</v>
      </c>
      <c r="CN66" s="9">
        <f>SUM(CJ66:CM66)</f>
        <v>5</v>
      </c>
      <c r="CO66" s="9"/>
      <c r="CP66" s="8">
        <v>1.116010113848567</v>
      </c>
      <c r="CQ66" s="8">
        <v>1.43153526970954</v>
      </c>
      <c r="CR66" s="8">
        <v>0.99336412816257103</v>
      </c>
      <c r="CS66" s="8">
        <v>1.5</v>
      </c>
      <c r="CT66" s="8" t="s">
        <v>58</v>
      </c>
      <c r="CU66" s="8">
        <v>1.5</v>
      </c>
      <c r="CV66" s="8">
        <v>1.5</v>
      </c>
      <c r="CW66" s="9">
        <f>IF(CP66&gt;MIN(CS66:CV66),MIN(CS66:CV66),MAX(CS66:CV66))</f>
        <v>1.5</v>
      </c>
      <c r="CX66" s="9">
        <f>CQ66-CW66</f>
        <v>-6.8464730290459963E-2</v>
      </c>
      <c r="CY66" s="9" t="str">
        <f>IF(CX66 &lt; 0, "Under", "Over")</f>
        <v>Under</v>
      </c>
      <c r="CZ66" s="8">
        <v>0.9</v>
      </c>
      <c r="DA66" s="8">
        <v>0.3</v>
      </c>
      <c r="DB66" s="9">
        <f>IF(
    AND(CY66="Over", COUNTIF(CP66:CR66, "&gt;"&amp;CW66) = 3),
    3,
    IF(
        AND(CY66="Under", COUNTIF(CP66:CR66, "&lt;"&amp;CW66) = 3),
        3,
        IF(
            AND(CY66="Over", COUNTIF(CP66:CR66, "&gt;"&amp;CW66) = 2),
            2,
            IF(
                AND(CY66="Under", COUNTIF(CP66:CR66, "&lt;"&amp;CW66) = 2),
                2,
                IF(
                    AND(CY66="Over", OR(CP66&gt;CW66, CQ66&gt;CW66, CR66&gt;CW66)),
                    1,
                    IF(
                        AND(CY66="Under", OR(CP66&lt;CW66, CQ66&lt;CW66, CR66&lt;CW66)),
                        1,
                        0
                    )
                )
            )
        )
    )
)</f>
        <v>3</v>
      </c>
      <c r="DC66" s="9">
        <f>IF(OR(CX66&gt;2,CX66&lt;-2),5,
IF(OR(AND(CX66&lt;=2,CX66&gt;1.5),AND(CX66&gt;=-2,CX66&lt;-1.5)),4,
IF(OR(AND(CX66&lt;=1.5,CX66&gt;1),AND(CX66&gt;=-1.5,CX66&lt;-1)),3,
IF(OR(AND(CX66&lt;=1,CX66&gt;0.5),AND(CX66&gt;=1,CX66&lt;-0.5)),2,
IF(OR(CX66&lt;=0.5,CX66&gt;=-0.5),1,"")
)
)
))</f>
        <v>1</v>
      </c>
      <c r="DD66" s="9">
        <f>IF(AND(CY66="Over", CZ66&gt;CW66), 1, IF(AND(CY66="Under", CZ66&lt;=CW66), 1, 0))</f>
        <v>1</v>
      </c>
      <c r="DE66" s="9">
        <f>IF(AND(CY66="Over", DA66&gt;0.5), 1, IF(AND(CY66="Under", DA66&lt;=0.5), 1, 0))</f>
        <v>1</v>
      </c>
      <c r="DF66" s="9">
        <f>SUM(DB66:DE66)</f>
        <v>6</v>
      </c>
      <c r="DG66" s="9"/>
    </row>
    <row r="67" spans="1:111" x14ac:dyDescent="0.3">
      <c r="A67" s="8" t="s">
        <v>245</v>
      </c>
      <c r="B67" s="8" t="s">
        <v>170</v>
      </c>
      <c r="C67" s="8" t="s">
        <v>115</v>
      </c>
      <c r="D67" s="8">
        <v>0.75809164120583361</v>
      </c>
      <c r="E67" s="8">
        <v>1.0748663101604199</v>
      </c>
      <c r="F67" s="8">
        <v>0.46</v>
      </c>
      <c r="G67" s="8">
        <v>0.5</v>
      </c>
      <c r="H67" s="8" t="s">
        <v>58</v>
      </c>
      <c r="I67" s="8">
        <v>0.5</v>
      </c>
      <c r="J67" s="8">
        <v>0.5</v>
      </c>
      <c r="K67" s="9">
        <f>IF(D67&gt;MIN(G67:J67),MIN(G67:J67),MAX(G67:J67))</f>
        <v>0.5</v>
      </c>
      <c r="L67" s="9">
        <f>D67-K67</f>
        <v>0.25809164120583361</v>
      </c>
      <c r="M67" s="9" t="str">
        <f>IF(L67 &lt; 0, "Under", "Over")</f>
        <v>Over</v>
      </c>
      <c r="N67" s="8">
        <v>0.7</v>
      </c>
      <c r="O67" s="8">
        <v>0.5</v>
      </c>
      <c r="P67" s="9">
        <f>IF(
    AND(M67="Over", COUNTIF(D67:F67, "&gt;"&amp;K67) = 3),
    3,
    IF(
        AND(M67="Under", COUNTIF(D67:F67, "&lt;"&amp;K67) = 3),
        3,
        IF(
            AND(M67="Over", COUNTIF(D67:F67, "&gt;"&amp;K67) = 2),
            2,
            IF(
                AND(M67="Under", COUNTIF(D67:F67, "&lt;"&amp;K67) = 2),
                2,
                IF(
                    AND(M67="Over", OR(D67&gt;K67, E67&gt;K67, F67&gt;K67)),
                    1,
                    IF(
                        AND(M67="Under", OR(D67&lt;K67, E67&lt;K67, F67&lt;K67)),
                        1,
                        0
                    )
                )
            )
        )
    )
)</f>
        <v>2</v>
      </c>
      <c r="Q67" s="9">
        <f>IF(OR(L67 &gt; 0.5, L67 &lt; -0.5), 5,
    IF(OR(AND(L67 &lt;= 0.5, L67 &gt; 0.25), AND(L67 &gt;= -0.5, L67 &lt; -0.25)), 4,
        IF(OR(AND(L67 &lt;= 0.25, L67 &gt; 0.15), AND(L67 &gt;= -0.25, L67 &lt; -0.15)), 3,
            IF(OR(AND(L67 &lt;= 0.15, L67 &gt; 0.05), AND(L67 &gt;= -0.15, L67 &lt; -0.05)), 2,
                IF(OR(L67 &lt;= 0.05, L67 &gt;= -0.05), 1, "")
            )
        )
    )
)</f>
        <v>4</v>
      </c>
      <c r="R67" s="9">
        <f>IF(AND(M67="Over", N67&gt;K67), 1, IF(AND(M67="Under", N67&lt;=K67), 1, 0))</f>
        <v>1</v>
      </c>
      <c r="S67" s="9">
        <f>IF(AND(M67="Over", O67&gt;0.5), 1, IF(AND(M67="Under", O67&lt;=0.5), 1, 0))</f>
        <v>0</v>
      </c>
      <c r="T67" s="9">
        <f>SUM(P67:S67)</f>
        <v>7</v>
      </c>
      <c r="U67" s="9"/>
      <c r="V67" s="1">
        <v>1.736925319394375</v>
      </c>
      <c r="W67" s="1">
        <v>2.0083497053045098</v>
      </c>
      <c r="X67" s="1">
        <v>1.4886442093718</v>
      </c>
      <c r="Y67" s="1">
        <v>0.5</v>
      </c>
      <c r="Z67" s="1">
        <v>-310</v>
      </c>
      <c r="AA67" s="1">
        <v>175</v>
      </c>
      <c r="AB67" s="1">
        <v>0.4</v>
      </c>
      <c r="AC67" s="2">
        <f>Y67</f>
        <v>0.5</v>
      </c>
      <c r="AD67" s="2">
        <f>V67-AC67</f>
        <v>1.236925319394375</v>
      </c>
      <c r="AE67" s="2" t="str">
        <f>IF(AD67 &lt; 0, "Under", "Over")</f>
        <v>Over</v>
      </c>
      <c r="AF67" s="1">
        <v>1.5</v>
      </c>
      <c r="AG67" s="1">
        <v>0.9</v>
      </c>
      <c r="AH67" s="2">
        <f>IF(
    AND(AE67="Over", COUNTIF(V67:X67, "&gt;"&amp;AC67) = 3),
    3,
    IF(
        AND(AE67="Under", COUNTIF(V67:X67, "&lt;"&amp;AC67) = 3),
        3,
        IF(
            AND(AE67="Over", COUNTIF(V67:X67, "&gt;"&amp;AC67) = 2),
            2,
            IF(
                AND(AE67="Under", COUNTIF(V67:X67, "&lt;"&amp;AC67) = 2),
                2,
                IF(
                    AND(AE67="Over", OR(V67&gt;AC67, W67&gt;AC67, X67&gt;AC67)),
                    1,
                    IF(
                        AND(AE67="Under", OR(V67&lt;AC67, W67&lt;AC67, X67&lt;AC67)),
                        1,
                        0
                    )
                )
            )
        )
    )
)</f>
        <v>3</v>
      </c>
      <c r="AI67" s="2">
        <f>IF(OR(AD67&gt;0.75,AD67&lt;-0.75),5,
IF(OR(AND(AD67&lt;=0.75,AD67&gt;0.5),AND(AD67&gt;=-0.75,AD67&lt;-0.5)),4,
IF(OR(AND(AD67&lt;=0.5,AD67&gt;0.25),AND(AD67&gt;=-0.5,AD67&lt;-0.25)),3,
IF(OR(AND(AD67&lt;=0.25,AD67&gt;0.1),AND(AD67&gt;=-0.25,AD67&lt;-0.1)),2,
IF(OR(AD67&lt;=0.1,AD67&gt;=-0.1),1,"")
)
)
))</f>
        <v>5</v>
      </c>
      <c r="AJ67" s="2">
        <f>IF(AND(AE67="Over", AF67&gt;AC67), 1, IF(AND(AE67="Under", AF67&lt;=AC67), 1, 0))</f>
        <v>1</v>
      </c>
      <c r="AK67" s="2">
        <f>IF(AND(AE67="Over", AG67&gt;0.5), 1, IF(AND(AE67="Under", AG67&lt;=0.5), 1, 0))</f>
        <v>1</v>
      </c>
      <c r="AL67" s="2">
        <f>SUM(AH67:AK67)</f>
        <v>10</v>
      </c>
      <c r="AM67" s="9"/>
      <c r="AN67" s="8">
        <v>6.8399990580948505E-2</v>
      </c>
      <c r="AO67" s="8">
        <v>0.183152520740268</v>
      </c>
      <c r="AP67" s="8">
        <v>-5.4821077583155502E-6</v>
      </c>
      <c r="AQ67" s="8" t="s">
        <v>58</v>
      </c>
      <c r="AR67" s="8">
        <v>0.5</v>
      </c>
      <c r="AS67" s="8">
        <v>600</v>
      </c>
      <c r="AT67" s="8" t="s">
        <v>58</v>
      </c>
      <c r="AU67" s="9">
        <f>AR67</f>
        <v>0.5</v>
      </c>
      <c r="AV67" s="9">
        <f>AN67-AU67</f>
        <v>-0.43160000941905152</v>
      </c>
      <c r="AW67" s="9" t="str">
        <f>IF(AV67 &lt; 0, "Under", "Over")</f>
        <v>Under</v>
      </c>
      <c r="AX67" s="8">
        <v>0.1</v>
      </c>
      <c r="AY67" s="8">
        <v>0.1</v>
      </c>
      <c r="AZ67" s="9">
        <f>IF(
    AND(AW67="Over", COUNTIF(AN67:AP67, "&gt;"&amp;AU67) = 3),
    3,
    IF(
        AND(AW67="Under", COUNTIF(AN67:AP67, "&lt;"&amp;AU67) = 3),
        3,
        IF(
            AND(AW67="Over", COUNTIF(AN67:AP67, "&gt;"&amp;AU67) = 2),
            2,
            IF(
                AND(AW67="Under", COUNTIF(AN67:AP67, "&lt;"&amp;AU67) = 2),
                2,
                IF(
                    AND(AW67="Over", OR(AN67&gt;AU67, AO67&gt;AU67, AP67&gt;AU67)),
                    1,
                    IF(
                        AND(AW67="Under", OR(AN67&lt;AU67, AO67&lt;AU67, AP67&lt;AU67)),
                        1,
                        0
                    )
                )
            )
        )
    )
)</f>
        <v>3</v>
      </c>
      <c r="BA67" s="9">
        <f>IF(OR(AV67&gt;0.1),5,
IF(OR(AND(AV67&lt;=0.1,AV67&gt;0.08)),4,
IF(OR(AND(AV67&lt;=0.08,AV67&gt;0.06)),3,
IF(OR(AND(AV67&lt;=0.06,AV67&gt;0.03)),2,
IF(OR(AV67&lt;=0.03),1,"")
)
)
))</f>
        <v>1</v>
      </c>
      <c r="BB67" s="9">
        <f>IF(AND(AW67="Over", AX67&gt;AU67), 1, IF(AND(AW67="Under", AX67&lt;=AU67), 0, 0))</f>
        <v>0</v>
      </c>
      <c r="BC67" s="9">
        <f>IF(AND(AW67="Over", AY67&gt;=0.5), 1, IF(AND(AW67="Under", AY67&lt;0.5), 0, 0))</f>
        <v>0</v>
      </c>
      <c r="BD67" s="9">
        <f>SUM(AZ67:BC67)</f>
        <v>4</v>
      </c>
      <c r="BE67" s="9"/>
      <c r="BF67" s="8">
        <v>0.57220484753224199</v>
      </c>
      <c r="BG67" s="8">
        <v>1.1092982111264</v>
      </c>
      <c r="BH67" s="8">
        <v>0.16</v>
      </c>
      <c r="BI67" s="8" t="s">
        <v>58</v>
      </c>
      <c r="BJ67" s="8">
        <v>0.5</v>
      </c>
      <c r="BK67" s="8">
        <v>150</v>
      </c>
      <c r="BL67" s="8" t="s">
        <v>58</v>
      </c>
      <c r="BM67" s="9">
        <f>BJ67</f>
        <v>0.5</v>
      </c>
      <c r="BN67" s="9">
        <f>BF67-BM67</f>
        <v>7.2204847532241989E-2</v>
      </c>
      <c r="BO67" s="9" t="str">
        <f>IF(BN67 &lt; 0, "Under", "Over")</f>
        <v>Over</v>
      </c>
      <c r="BP67" s="8">
        <v>0.2</v>
      </c>
      <c r="BQ67" s="8">
        <v>0.2</v>
      </c>
      <c r="BR67" s="9">
        <f>IF(
    AND(BO67="Over", COUNTIF(BF67:BH67, "&gt;"&amp;BM67) = 3),
    3,
    IF(
        AND(BO67="Under", COUNTIF(BF67:BH67, "&lt;"&amp;BM67) = 3),
        3,
        IF(
            AND(BO67="Over", COUNTIF(BF67:BH67, "&gt;"&amp;BM67) = 2),
            2,
            IF(
                AND(BO67="Under", COUNTIF(BF67:BH67, "&lt;"&amp;BM67) = 2),
                2,
                IF(
                    AND(BO67="Over", OR(BF67&gt;BM67, BG67&gt;BM67, BH67&gt;BM67)),
                    1,
                    IF(
                        AND(BO67="Under", OR(BF67&lt;BM67, BG67&lt;BM67, BH67&lt;BM67)),
                        1,
                        0
                    )
                )
            )
        )
    )
)</f>
        <v>2</v>
      </c>
      <c r="BS67" s="9">
        <f>IF(OR(BN67&gt;0.5),5,
IF(OR(AND(BN67&lt;=0.5,BN67&gt;0.25)),4,
IF(OR(AND(BN67&lt;=0.25,BN67&gt;0.15)),3,
IF(OR(AND(BN67&lt;=0.15,BN67&gt;0.075)),2,
IF(OR(BN67&lt;=0.075),1,"")
)
)
))</f>
        <v>1</v>
      </c>
      <c r="BT67" s="9">
        <f>IF(AND(BO67="Over", BP67&gt;BM67), 1, IF(AND(BO67="Under", BP67&lt;=BM67), 1, 0))</f>
        <v>0</v>
      </c>
      <c r="BU67" s="9">
        <f>IF(AND(BO67="Over", BQ67&gt;0.5), 1, IF(AND(BO67="Under", BQ67&lt;=0.5), 1, 0))</f>
        <v>0</v>
      </c>
      <c r="BV67" s="9">
        <f>SUM(BR67:BU67)</f>
        <v>3</v>
      </c>
      <c r="BW67" s="9"/>
      <c r="BX67" s="8">
        <v>0.19480269071976489</v>
      </c>
      <c r="BY67" s="8">
        <v>0.64025646897183397</v>
      </c>
      <c r="BZ67" s="8">
        <v>0.05</v>
      </c>
      <c r="CA67" s="8" t="s">
        <v>58</v>
      </c>
      <c r="CB67" s="8">
        <v>0.5</v>
      </c>
      <c r="CC67" s="8">
        <v>700</v>
      </c>
      <c r="CD67" s="8" t="s">
        <v>58</v>
      </c>
      <c r="CE67" s="9">
        <f>CB67</f>
        <v>0.5</v>
      </c>
      <c r="CF67" s="9">
        <f>BX67-CE67</f>
        <v>-0.30519730928023514</v>
      </c>
      <c r="CG67" s="9" t="str">
        <f>IF(CF67 &lt; 0, "Under", "Over")</f>
        <v>Under</v>
      </c>
      <c r="CH67" s="8">
        <v>0.2</v>
      </c>
      <c r="CI67" s="8">
        <v>0.2</v>
      </c>
      <c r="CJ67" s="9">
        <f>IF(
    AND(CG67="Over", COUNTIF(BX67:BZ67, "&gt;"&amp;CE67) = 3),
    3,
    IF(
        AND(CG67="Under", COUNTIF(BX67:BZ67, "&lt;"&amp;CE67) = 3),
        3,
        IF(
            AND(CG67="Over", COUNTIF(BX67:BZ67, "&gt;"&amp;CE67) = 2),
            2,
            IF(
                AND(CG67="Under", COUNTIF(BX67:BZ67, "&lt;"&amp;CE67) = 2),
                2,
                IF(
                    AND(CG67="Over", OR(BX67&gt;CE67, BY67&gt;CE67, BZ67&gt;CE67)),
                    1,
                    IF(
                        AND(CG67="Under", OR(BX67&lt;CE67, BY67&lt;CE67, BZ67&lt;CE67)),
                        1,
                        0
                    )
                )
            )
        )
    )
)</f>
        <v>2</v>
      </c>
      <c r="CK67" s="9">
        <f>IF(OR(CF67&gt;0.25),5,
IF(OR(AND(CF67&lt;=0.25,CF67&gt;0.15)),4,
IF(OR(AND(CF67&lt;=0.15,CF67&gt;0.1)),3,
IF(OR(AND(CF67&lt;=0.1,CF67&gt;0.05)),2,
IF(OR(CF67&lt;=0.05),1,"")
)
)
))</f>
        <v>1</v>
      </c>
      <c r="CL67" s="9">
        <f>IF(AND(CG67="Over", CH67&gt;CE67), 1, IF(AND(CG67="Under", CH67&lt;=CE67), 1, 0))</f>
        <v>1</v>
      </c>
      <c r="CM67" s="9">
        <f>IF(AND(CG67="Over", CI67&gt;0.5), 1, IF(AND(CG67="Under", CI67&lt;=0.5), 1, 0))</f>
        <v>1</v>
      </c>
      <c r="CN67" s="9">
        <f>SUM(CJ67:CM67)</f>
        <v>5</v>
      </c>
      <c r="CO67" s="9"/>
      <c r="CP67" s="1">
        <v>2.6941628411488669</v>
      </c>
      <c r="CQ67" s="1">
        <v>3.5046125461254598</v>
      </c>
      <c r="CR67" s="1">
        <v>2.1876744886322199</v>
      </c>
      <c r="CS67" s="1">
        <v>1.5</v>
      </c>
      <c r="CT67" s="1" t="s">
        <v>58</v>
      </c>
      <c r="CU67" s="1">
        <v>1.5</v>
      </c>
      <c r="CV67" s="1">
        <v>1.5</v>
      </c>
      <c r="CW67" s="2">
        <f>IF(CP67&gt;MIN(CS67:CV67),MIN(CS67:CV67),MAX(CS67:CV67))</f>
        <v>1.5</v>
      </c>
      <c r="CX67" s="2">
        <f>CQ67-CW67</f>
        <v>2.0046125461254598</v>
      </c>
      <c r="CY67" s="2" t="str">
        <f>IF(CX67 &lt; 0, "Under", "Over")</f>
        <v>Over</v>
      </c>
      <c r="CZ67" s="1">
        <v>2.2999999999999998</v>
      </c>
      <c r="DA67" s="1">
        <v>0.6</v>
      </c>
      <c r="DB67" s="2">
        <f>IF(
    AND(CY67="Over", COUNTIF(CP67:CR67, "&gt;"&amp;CW67) = 3),
    3,
    IF(
        AND(CY67="Under", COUNTIF(CP67:CR67, "&lt;"&amp;CW67) = 3),
        3,
        IF(
            AND(CY67="Over", COUNTIF(CP67:CR67, "&gt;"&amp;CW67) = 2),
            2,
            IF(
                AND(CY67="Under", COUNTIF(CP67:CR67, "&lt;"&amp;CW67) = 2),
                2,
                IF(
                    AND(CY67="Over", OR(CP67&gt;CW67, CQ67&gt;CW67, CR67&gt;CW67)),
                    1,
                    IF(
                        AND(CY67="Under", OR(CP67&lt;CW67, CQ67&lt;CW67, CR67&lt;CW67)),
                        1,
                        0
                    )
                )
            )
        )
    )
)</f>
        <v>3</v>
      </c>
      <c r="DC67" s="2">
        <f>IF(OR(CX67&gt;2,CX67&lt;-2),5,
IF(OR(AND(CX67&lt;=2,CX67&gt;1.5),AND(CX67&gt;=-2,CX67&lt;-1.5)),4,
IF(OR(AND(CX67&lt;=1.5,CX67&gt;1),AND(CX67&gt;=-1.5,CX67&lt;-1)),3,
IF(OR(AND(CX67&lt;=1,CX67&gt;0.5),AND(CX67&gt;=1,CX67&lt;-0.5)),2,
IF(OR(CX67&lt;=0.5,CX67&gt;=-0.5),1,"")
)
)
))</f>
        <v>5</v>
      </c>
      <c r="DD67" s="2">
        <f>IF(AND(CY67="Over", CZ67&gt;CW67), 1, IF(AND(CY67="Under", CZ67&lt;=CW67), 1, 0))</f>
        <v>1</v>
      </c>
      <c r="DE67" s="2">
        <f>IF(AND(CY67="Over", DA67&gt;0.5), 1, IF(AND(CY67="Under", DA67&lt;=0.5), 1, 0))</f>
        <v>1</v>
      </c>
      <c r="DF67" s="2">
        <f>SUM(DB67:DE67)</f>
        <v>10</v>
      </c>
      <c r="DG67" s="9"/>
    </row>
    <row r="68" spans="1:111" x14ac:dyDescent="0.3">
      <c r="A68" s="8" t="s">
        <v>172</v>
      </c>
      <c r="B68" s="8" t="s">
        <v>170</v>
      </c>
      <c r="C68" s="8" t="s">
        <v>115</v>
      </c>
      <c r="D68" s="8">
        <v>0.57228584090880363</v>
      </c>
      <c r="E68" s="8">
        <v>0.74</v>
      </c>
      <c r="F68" s="8">
        <v>0.47395492494992097</v>
      </c>
      <c r="G68" s="8">
        <v>0.5</v>
      </c>
      <c r="H68" s="8" t="s">
        <v>58</v>
      </c>
      <c r="I68" s="8">
        <v>0.5</v>
      </c>
      <c r="J68" s="8">
        <v>0.5</v>
      </c>
      <c r="K68" s="9">
        <f>IF(D68&gt;MIN(G68:J68),MIN(G68:J68),MAX(G68:J68))</f>
        <v>0.5</v>
      </c>
      <c r="L68" s="9">
        <f>D68-K68</f>
        <v>7.2285840908803634E-2</v>
      </c>
      <c r="M68" s="9" t="str">
        <f>IF(L68 &lt; 0, "Under", "Over")</f>
        <v>Over</v>
      </c>
      <c r="N68" s="8">
        <v>0.6</v>
      </c>
      <c r="O68" s="8">
        <v>0.5</v>
      </c>
      <c r="P68" s="9">
        <f>IF(
    AND(M68="Over", COUNTIF(D68:F68, "&gt;"&amp;K68) = 3),
    3,
    IF(
        AND(M68="Under", COUNTIF(D68:F68, "&lt;"&amp;K68) = 3),
        3,
        IF(
            AND(M68="Over", COUNTIF(D68:F68, "&gt;"&amp;K68) = 2),
            2,
            IF(
                AND(M68="Under", COUNTIF(D68:F68, "&lt;"&amp;K68) = 2),
                2,
                IF(
                    AND(M68="Over", OR(D68&gt;K68, E68&gt;K68, F68&gt;K68)),
                    1,
                    IF(
                        AND(M68="Under", OR(D68&lt;K68, E68&lt;K68, F68&lt;K68)),
                        1,
                        0
                    )
                )
            )
        )
    )
)</f>
        <v>2</v>
      </c>
      <c r="Q68" s="9">
        <f>IF(OR(L68 &gt; 0.5, L68 &lt; -0.5), 5,
    IF(OR(AND(L68 &lt;= 0.5, L68 &gt; 0.25), AND(L68 &gt;= -0.5, L68 &lt; -0.25)), 4,
        IF(OR(AND(L68 &lt;= 0.25, L68 &gt; 0.15), AND(L68 &gt;= -0.25, L68 &lt; -0.15)), 3,
            IF(OR(AND(L68 &lt;= 0.15, L68 &gt; 0.05), AND(L68 &gt;= -0.15, L68 &lt; -0.05)), 2,
                IF(OR(L68 &lt;= 0.05, L68 &gt;= -0.05), 1, "")
            )
        )
    )
)</f>
        <v>2</v>
      </c>
      <c r="R68" s="9">
        <f>IF(AND(M68="Over", N68&gt;K68), 1, IF(AND(M68="Under", N68&lt;=K68), 1, 0))</f>
        <v>1</v>
      </c>
      <c r="S68" s="9">
        <f>IF(AND(M68="Over", O68&gt;0.5), 1, IF(AND(M68="Under", O68&lt;=0.5), 1, 0))</f>
        <v>0</v>
      </c>
      <c r="T68" s="9">
        <f>SUM(P68:S68)</f>
        <v>5</v>
      </c>
      <c r="U68" s="9"/>
      <c r="V68" s="1">
        <v>1.040803336010643</v>
      </c>
      <c r="W68" s="1">
        <v>1.1182756258700699</v>
      </c>
      <c r="X68" s="1">
        <v>0.99995074051370003</v>
      </c>
      <c r="Y68" s="1">
        <v>0.5</v>
      </c>
      <c r="Z68" s="1">
        <v>-290</v>
      </c>
      <c r="AA68" s="1">
        <v>175</v>
      </c>
      <c r="AB68" s="1">
        <v>0.2</v>
      </c>
      <c r="AC68" s="2">
        <f>Y68</f>
        <v>0.5</v>
      </c>
      <c r="AD68" s="2">
        <f>V68-AC68</f>
        <v>0.54080333601064301</v>
      </c>
      <c r="AE68" s="2" t="str">
        <f>IF(AD68 &lt; 0, "Under", "Over")</f>
        <v>Over</v>
      </c>
      <c r="AF68" s="1">
        <v>1.1000000000000001</v>
      </c>
      <c r="AG68" s="1">
        <v>0.7</v>
      </c>
      <c r="AH68" s="2">
        <f>IF(
    AND(AE68="Over", COUNTIF(V68:X68, "&gt;"&amp;AC68) = 3),
    3,
    IF(
        AND(AE68="Under", COUNTIF(V68:X68, "&lt;"&amp;AC68) = 3),
        3,
        IF(
            AND(AE68="Over", COUNTIF(V68:X68, "&gt;"&amp;AC68) = 2),
            2,
            IF(
                AND(AE68="Under", COUNTIF(V68:X68, "&lt;"&amp;AC68) = 2),
                2,
                IF(
                    AND(AE68="Over", OR(V68&gt;AC68, W68&gt;AC68, X68&gt;AC68)),
                    1,
                    IF(
                        AND(AE68="Under", OR(V68&lt;AC68, W68&lt;AC68, X68&lt;AC68)),
                        1,
                        0
                    )
                )
            )
        )
    )
)</f>
        <v>3</v>
      </c>
      <c r="AI68" s="2">
        <f>IF(OR(AD68&gt;0.75,AD68&lt;-0.75),5,
IF(OR(AND(AD68&lt;=0.75,AD68&gt;0.5),AND(AD68&gt;=-0.75,AD68&lt;-0.5)),4,
IF(OR(AND(AD68&lt;=0.5,AD68&gt;0.25),AND(AD68&gt;=-0.5,AD68&lt;-0.25)),3,
IF(OR(AND(AD68&lt;=0.25,AD68&gt;0.1),AND(AD68&gt;=-0.25,AD68&lt;-0.1)),2,
IF(OR(AD68&lt;=0.1,AD68&gt;=-0.1),1,"")
)
)
))</f>
        <v>4</v>
      </c>
      <c r="AJ68" s="2">
        <f>IF(AND(AE68="Over", AF68&gt;AC68), 1, IF(AND(AE68="Under", AF68&lt;=AC68), 1, 0))</f>
        <v>1</v>
      </c>
      <c r="AK68" s="2">
        <f>IF(AND(AE68="Over", AG68&gt;0.5), 1, IF(AND(AE68="Under", AG68&lt;=0.5), 1, 0))</f>
        <v>1</v>
      </c>
      <c r="AL68" s="2">
        <f>SUM(AH68:AK68)</f>
        <v>9</v>
      </c>
      <c r="AM68" s="9"/>
      <c r="AN68" s="8">
        <v>0.14424943435747981</v>
      </c>
      <c r="AO68" s="8">
        <v>0.31733936684678998</v>
      </c>
      <c r="AP68" s="8">
        <v>-1.26645696214175E-2</v>
      </c>
      <c r="AQ68" s="8" t="s">
        <v>58</v>
      </c>
      <c r="AR68" s="8">
        <v>0.5</v>
      </c>
      <c r="AS68" s="8">
        <v>560</v>
      </c>
      <c r="AT68" s="8" t="s">
        <v>58</v>
      </c>
      <c r="AU68" s="9">
        <f>AR68</f>
        <v>0.5</v>
      </c>
      <c r="AV68" s="9">
        <f>AN68-AU68</f>
        <v>-0.35575056564252017</v>
      </c>
      <c r="AW68" s="9" t="str">
        <f>IF(AV68 &lt; 0, "Under", "Over")</f>
        <v>Under</v>
      </c>
      <c r="AX68" s="8">
        <v>0.3</v>
      </c>
      <c r="AY68" s="8">
        <v>0.2</v>
      </c>
      <c r="AZ68" s="9">
        <f>IF(
    AND(AW68="Over", COUNTIF(AN68:AP68, "&gt;"&amp;AU68) = 3),
    3,
    IF(
        AND(AW68="Under", COUNTIF(AN68:AP68, "&lt;"&amp;AU68) = 3),
        3,
        IF(
            AND(AW68="Over", COUNTIF(AN68:AP68, "&gt;"&amp;AU68) = 2),
            2,
            IF(
                AND(AW68="Under", COUNTIF(AN68:AP68, "&lt;"&amp;AU68) = 2),
                2,
                IF(
                    AND(AW68="Over", OR(AN68&gt;AU68, AO68&gt;AU68, AP68&gt;AU68)),
                    1,
                    IF(
                        AND(AW68="Under", OR(AN68&lt;AU68, AO68&lt;AU68, AP68&lt;AU68)),
                        1,
                        0
                    )
                )
            )
        )
    )
)</f>
        <v>3</v>
      </c>
      <c r="BA68" s="9">
        <f>IF(OR(AV68&gt;0.1),5,
IF(OR(AND(AV68&lt;=0.1,AV68&gt;0.08)),4,
IF(OR(AND(AV68&lt;=0.08,AV68&gt;0.06)),3,
IF(OR(AND(AV68&lt;=0.06,AV68&gt;0.03)),2,
IF(OR(AV68&lt;=0.03),1,"")
)
)
))</f>
        <v>1</v>
      </c>
      <c r="BB68" s="9">
        <f>IF(AND(AW68="Over", AX68&gt;AU68), 1, IF(AND(AW68="Under", AX68&lt;=AU68), 0, 0))</f>
        <v>0</v>
      </c>
      <c r="BC68" s="9">
        <f>IF(AND(AW68="Over", AY68&gt;=0.5), 1, IF(AND(AW68="Under", AY68&lt;0.5), 0, 0))</f>
        <v>0</v>
      </c>
      <c r="BD68" s="9">
        <f>SUM(AZ68:BC68)</f>
        <v>4</v>
      </c>
      <c r="BE68" s="9"/>
      <c r="BF68" s="8">
        <v>0.78271863561276178</v>
      </c>
      <c r="BG68" s="8">
        <v>1.0845088723505001</v>
      </c>
      <c r="BH68" s="8">
        <v>0.44</v>
      </c>
      <c r="BI68" s="8" t="s">
        <v>58</v>
      </c>
      <c r="BJ68" s="8">
        <v>0.5</v>
      </c>
      <c r="BK68" s="8">
        <v>120</v>
      </c>
      <c r="BL68" s="8" t="s">
        <v>58</v>
      </c>
      <c r="BM68" s="9">
        <f>BJ68</f>
        <v>0.5</v>
      </c>
      <c r="BN68" s="9">
        <f>BF68-BM68</f>
        <v>0.28271863561276178</v>
      </c>
      <c r="BO68" s="9" t="str">
        <f>IF(BN68 &lt; 0, "Under", "Over")</f>
        <v>Over</v>
      </c>
      <c r="BP68" s="8">
        <v>1</v>
      </c>
      <c r="BQ68" s="8">
        <v>0.5</v>
      </c>
      <c r="BR68" s="9">
        <f>IF(
    AND(BO68="Over", COUNTIF(BF68:BH68, "&gt;"&amp;BM68) = 3),
    3,
    IF(
        AND(BO68="Under", COUNTIF(BF68:BH68, "&lt;"&amp;BM68) = 3),
        3,
        IF(
            AND(BO68="Over", COUNTIF(BF68:BH68, "&gt;"&amp;BM68) = 2),
            2,
            IF(
                AND(BO68="Under", COUNTIF(BF68:BH68, "&lt;"&amp;BM68) = 2),
                2,
                IF(
                    AND(BO68="Over", OR(BF68&gt;BM68, BG68&gt;BM68, BH68&gt;BM68)),
                    1,
                    IF(
                        AND(BO68="Under", OR(BF68&lt;BM68, BG68&lt;BM68, BH68&lt;BM68)),
                        1,
                        0
                    )
                )
            )
        )
    )
)</f>
        <v>2</v>
      </c>
      <c r="BS68" s="9">
        <f>IF(OR(BN68&gt;0.5),5,
IF(OR(AND(BN68&lt;=0.5,BN68&gt;0.25)),4,
IF(OR(AND(BN68&lt;=0.25,BN68&gt;0.15)),3,
IF(OR(AND(BN68&lt;=0.15,BN68&gt;0.075)),2,
IF(OR(BN68&lt;=0.075),1,"")
)
)
))</f>
        <v>4</v>
      </c>
      <c r="BT68" s="9">
        <f>IF(AND(BO68="Over", BP68&gt;BM68), 1, IF(AND(BO68="Under", BP68&lt;=BM68), 1, 0))</f>
        <v>1</v>
      </c>
      <c r="BU68" s="9">
        <f>IF(AND(BO68="Over", BQ68&gt;0.5), 1, IF(AND(BO68="Under", BQ68&lt;=0.5), 1, 0))</f>
        <v>0</v>
      </c>
      <c r="BV68" s="9">
        <f>SUM(BR68:BU68)</f>
        <v>7</v>
      </c>
      <c r="BW68" s="9"/>
      <c r="BX68" s="8">
        <v>0.1187332853269757</v>
      </c>
      <c r="BY68" s="8">
        <v>0.50555681560444499</v>
      </c>
      <c r="BZ68" s="8">
        <v>0</v>
      </c>
      <c r="CA68" s="8" t="s">
        <v>58</v>
      </c>
      <c r="CB68" s="8">
        <v>0.5</v>
      </c>
      <c r="CC68" s="8">
        <v>580</v>
      </c>
      <c r="CD68" s="8" t="s">
        <v>58</v>
      </c>
      <c r="CE68" s="9">
        <f>CB68</f>
        <v>0.5</v>
      </c>
      <c r="CF68" s="9">
        <f>BX68-CE68</f>
        <v>-0.38126671467302431</v>
      </c>
      <c r="CG68" s="9" t="str">
        <f>IF(CF68 &lt; 0, "Under", "Over")</f>
        <v>Under</v>
      </c>
      <c r="CH68" s="8">
        <v>0</v>
      </c>
      <c r="CI68" s="8">
        <v>0</v>
      </c>
      <c r="CJ68" s="9">
        <f>IF(
    AND(CG68="Over", COUNTIF(BX68:BZ68, "&gt;"&amp;CE68) = 3),
    3,
    IF(
        AND(CG68="Under", COUNTIF(BX68:BZ68, "&lt;"&amp;CE68) = 3),
        3,
        IF(
            AND(CG68="Over", COUNTIF(BX68:BZ68, "&gt;"&amp;CE68) = 2),
            2,
            IF(
                AND(CG68="Under", COUNTIF(BX68:BZ68, "&lt;"&amp;CE68) = 2),
                2,
                IF(
                    AND(CG68="Over", OR(BX68&gt;CE68, BY68&gt;CE68, BZ68&gt;CE68)),
                    1,
                    IF(
                        AND(CG68="Under", OR(BX68&lt;CE68, BY68&lt;CE68, BZ68&lt;CE68)),
                        1,
                        0
                    )
                )
            )
        )
    )
)</f>
        <v>2</v>
      </c>
      <c r="CK68" s="9">
        <f>IF(OR(CF68&gt;0.25),5,
IF(OR(AND(CF68&lt;=0.25,CF68&gt;0.15)),4,
IF(OR(AND(CF68&lt;=0.15,CF68&gt;0.1)),3,
IF(OR(AND(CF68&lt;=0.1,CF68&gt;0.05)),2,
IF(OR(CF68&lt;=0.05),1,"")
)
)
))</f>
        <v>1</v>
      </c>
      <c r="CL68" s="9">
        <f>IF(AND(CG68="Over", CH68&gt;CE68), 1, IF(AND(CG68="Under", CH68&lt;=CE68), 1, 0))</f>
        <v>1</v>
      </c>
      <c r="CM68" s="9">
        <f>IF(AND(CG68="Over", CI68&gt;0.5), 1, IF(AND(CG68="Under", CI68&lt;=0.5), 1, 0))</f>
        <v>1</v>
      </c>
      <c r="CN68" s="9">
        <f>SUM(CJ68:CM68)</f>
        <v>5</v>
      </c>
      <c r="CO68" s="9"/>
      <c r="CP68" s="1">
        <v>2.72264762783364</v>
      </c>
      <c r="CQ68" s="1">
        <v>3.5046125461254598</v>
      </c>
      <c r="CR68" s="1">
        <v>2.23430169463867</v>
      </c>
      <c r="CS68" s="1">
        <v>1.5</v>
      </c>
      <c r="CT68" s="1" t="s">
        <v>58</v>
      </c>
      <c r="CU68" s="1">
        <v>1.5</v>
      </c>
      <c r="CV68" s="1">
        <v>1.5</v>
      </c>
      <c r="CW68" s="2">
        <f>IF(CP68&gt;MIN(CS68:CV68),MIN(CS68:CV68),MAX(CS68:CV68))</f>
        <v>1.5</v>
      </c>
      <c r="CX68" s="2">
        <f>CQ68-CW68</f>
        <v>2.0046125461254598</v>
      </c>
      <c r="CY68" s="2" t="str">
        <f>IF(CX68 &lt; 0, "Under", "Over")</f>
        <v>Over</v>
      </c>
      <c r="CZ68" s="1">
        <v>2.5</v>
      </c>
      <c r="DA68" s="1">
        <v>0.6</v>
      </c>
      <c r="DB68" s="2">
        <f>IF(
    AND(CY68="Over", COUNTIF(CP68:CR68, "&gt;"&amp;CW68) = 3),
    3,
    IF(
        AND(CY68="Under", COUNTIF(CP68:CR68, "&lt;"&amp;CW68) = 3),
        3,
        IF(
            AND(CY68="Over", COUNTIF(CP68:CR68, "&gt;"&amp;CW68) = 2),
            2,
            IF(
                AND(CY68="Under", COUNTIF(CP68:CR68, "&lt;"&amp;CW68) = 2),
                2,
                IF(
                    AND(CY68="Over", OR(CP68&gt;CW68, CQ68&gt;CW68, CR68&gt;CW68)),
                    1,
                    IF(
                        AND(CY68="Under", OR(CP68&lt;CW68, CQ68&lt;CW68, CR68&lt;CW68)),
                        1,
                        0
                    )
                )
            )
        )
    )
)</f>
        <v>3</v>
      </c>
      <c r="DC68" s="2">
        <f>IF(OR(CX68&gt;2,CX68&lt;-2),5,
IF(OR(AND(CX68&lt;=2,CX68&gt;1.5),AND(CX68&gt;=-2,CX68&lt;-1.5)),4,
IF(OR(AND(CX68&lt;=1.5,CX68&gt;1),AND(CX68&gt;=-1.5,CX68&lt;-1)),3,
IF(OR(AND(CX68&lt;=1,CX68&gt;0.5),AND(CX68&gt;=1,CX68&lt;-0.5)),2,
IF(OR(CX68&lt;=0.5,CX68&gt;=-0.5),1,"")
)
)
))</f>
        <v>5</v>
      </c>
      <c r="DD68" s="2">
        <f>IF(AND(CY68="Over", CZ68&gt;CW68), 1, IF(AND(CY68="Under", CZ68&lt;=CW68), 1, 0))</f>
        <v>1</v>
      </c>
      <c r="DE68" s="2">
        <f>IF(AND(CY68="Over", DA68&gt;0.5), 1, IF(AND(CY68="Under", DA68&lt;=0.5), 1, 0))</f>
        <v>1</v>
      </c>
      <c r="DF68" s="2">
        <f>SUM(DB68:DE68)</f>
        <v>10</v>
      </c>
      <c r="DG68" s="9"/>
    </row>
    <row r="69" spans="1:111" x14ac:dyDescent="0.3">
      <c r="A69" s="8" t="s">
        <v>202</v>
      </c>
      <c r="B69" s="8" t="s">
        <v>170</v>
      </c>
      <c r="C69" s="8" t="s">
        <v>115</v>
      </c>
      <c r="D69" s="8">
        <v>0.44234207941988862</v>
      </c>
      <c r="E69" s="8">
        <v>0.5</v>
      </c>
      <c r="F69" s="8">
        <v>0.36983774176344197</v>
      </c>
      <c r="G69" s="8">
        <v>0.5</v>
      </c>
      <c r="H69" s="8" t="s">
        <v>58</v>
      </c>
      <c r="I69" s="8">
        <v>0.5</v>
      </c>
      <c r="J69" s="8" t="s">
        <v>58</v>
      </c>
      <c r="K69" s="9">
        <f>IF(D69&gt;MIN(G69:J69),MIN(G69:J69),MAX(G69:J69))</f>
        <v>0.5</v>
      </c>
      <c r="L69" s="9">
        <f>D69-K69</f>
        <v>-5.7657920580111377E-2</v>
      </c>
      <c r="M69" s="9" t="str">
        <f>IF(L69 &lt; 0, "Under", "Over")</f>
        <v>Under</v>
      </c>
      <c r="N69" s="8">
        <v>0.4</v>
      </c>
      <c r="O69" s="8">
        <v>0.3</v>
      </c>
      <c r="P69" s="9">
        <f>IF(
    AND(M69="Over", COUNTIF(D69:F69, "&gt;"&amp;K69) = 3),
    3,
    IF(
        AND(M69="Under", COUNTIF(D69:F69, "&lt;"&amp;K69) = 3),
        3,
        IF(
            AND(M69="Over", COUNTIF(D69:F69, "&gt;"&amp;K69) = 2),
            2,
            IF(
                AND(M69="Under", COUNTIF(D69:F69, "&lt;"&amp;K69) = 2),
                2,
                IF(
                    AND(M69="Over", OR(D69&gt;K69, E69&gt;K69, F69&gt;K69)),
                    1,
                    IF(
                        AND(M69="Under", OR(D69&lt;K69, E69&lt;K69, F69&lt;K69)),
                        1,
                        0
                    )
                )
            )
        )
    )
)</f>
        <v>2</v>
      </c>
      <c r="Q69" s="9">
        <f>IF(OR(L69 &gt; 0.5, L69 &lt; -0.5), 5,
    IF(OR(AND(L69 &lt;= 0.5, L69 &gt; 0.25), AND(L69 &gt;= -0.5, L69 &lt; -0.25)), 4,
        IF(OR(AND(L69 &lt;= 0.25, L69 &gt; 0.15), AND(L69 &gt;= -0.25, L69 &lt; -0.15)), 3,
            IF(OR(AND(L69 &lt;= 0.15, L69 &gt; 0.05), AND(L69 &gt;= -0.15, L69 &lt; -0.05)), 2,
                IF(OR(L69 &lt;= 0.05, L69 &gt;= -0.05), 1, "")
            )
        )
    )
)</f>
        <v>2</v>
      </c>
      <c r="R69" s="9">
        <f>IF(AND(M69="Over", N69&gt;K69), 1, IF(AND(M69="Under", N69&lt;=K69), 1, 0))</f>
        <v>1</v>
      </c>
      <c r="S69" s="9">
        <f>IF(AND(M69="Over", O69&gt;0.5), 1, IF(AND(M69="Under", O69&lt;=0.5), 1, 0))</f>
        <v>1</v>
      </c>
      <c r="T69" s="9">
        <f>SUM(P69:S69)</f>
        <v>6</v>
      </c>
      <c r="U69" s="9"/>
      <c r="V69" s="8">
        <v>0.95135999203502486</v>
      </c>
      <c r="W69" s="8">
        <v>1.0052407468064199</v>
      </c>
      <c r="X69" s="8">
        <v>0.89567685369666705</v>
      </c>
      <c r="Y69" s="8">
        <v>0.5</v>
      </c>
      <c r="Z69" s="8">
        <v>-210</v>
      </c>
      <c r="AA69" s="8">
        <v>280</v>
      </c>
      <c r="AB69" s="8">
        <v>0.2</v>
      </c>
      <c r="AC69" s="9">
        <f>Y69</f>
        <v>0.5</v>
      </c>
      <c r="AD69" s="9">
        <f>V69-AC69</f>
        <v>0.45135999203502486</v>
      </c>
      <c r="AE69" s="9" t="str">
        <f>IF(AD69 &lt; 0, "Under", "Over")</f>
        <v>Over</v>
      </c>
      <c r="AF69" s="8">
        <v>0.9</v>
      </c>
      <c r="AG69" s="8">
        <v>0.7</v>
      </c>
      <c r="AH69" s="9">
        <f>IF(
    AND(AE69="Over", COUNTIF(V69:X69, "&gt;"&amp;AC69) = 3),
    3,
    IF(
        AND(AE69="Under", COUNTIF(V69:X69, "&lt;"&amp;AC69) = 3),
        3,
        IF(
            AND(AE69="Over", COUNTIF(V69:X69, "&gt;"&amp;AC69) = 2),
            2,
            IF(
                AND(AE69="Under", COUNTIF(V69:X69, "&lt;"&amp;AC69) = 2),
                2,
                IF(
                    AND(AE69="Over", OR(V69&gt;AC69, W69&gt;AC69, X69&gt;AC69)),
                    1,
                    IF(
                        AND(AE69="Under", OR(V69&lt;AC69, W69&lt;AC69, X69&lt;AC69)),
                        1,
                        0
                    )
                )
            )
        )
    )
)</f>
        <v>3</v>
      </c>
      <c r="AI69" s="9">
        <f>IF(OR(AD69&gt;0.75,AD69&lt;-0.75),5,
IF(OR(AND(AD69&lt;=0.75,AD69&gt;0.5),AND(AD69&gt;=-0.75,AD69&lt;-0.5)),4,
IF(OR(AND(AD69&lt;=0.5,AD69&gt;0.25),AND(AD69&gt;=-0.5,AD69&lt;-0.25)),3,
IF(OR(AND(AD69&lt;=0.25,AD69&gt;0.1),AND(AD69&gt;=-0.25,AD69&lt;-0.1)),2,
IF(OR(AD69&lt;=0.1,AD69&gt;=-0.1),1,"")
)
)
))</f>
        <v>3</v>
      </c>
      <c r="AJ69" s="9">
        <f>IF(AND(AE69="Over", AF69&gt;AC69), 1, IF(AND(AE69="Under", AF69&lt;=AC69), 1, 0))</f>
        <v>1</v>
      </c>
      <c r="AK69" s="9">
        <f>IF(AND(AE69="Over", AG69&gt;0.5), 1, IF(AND(AE69="Under", AG69&lt;=0.5), 1, 0))</f>
        <v>1</v>
      </c>
      <c r="AL69" s="9">
        <f>SUM(AH69:AK69)</f>
        <v>8</v>
      </c>
      <c r="AM69" s="9"/>
      <c r="AN69" s="8">
        <v>7.2857593312379162E-2</v>
      </c>
      <c r="AO69" s="8">
        <v>0.183152520740268</v>
      </c>
      <c r="AP69" s="8">
        <v>0</v>
      </c>
      <c r="AQ69" s="8" t="s">
        <v>58</v>
      </c>
      <c r="AR69" s="8">
        <v>0.5</v>
      </c>
      <c r="AS69" s="8">
        <v>1000</v>
      </c>
      <c r="AT69" s="8" t="s">
        <v>58</v>
      </c>
      <c r="AU69" s="9">
        <f>AR69</f>
        <v>0.5</v>
      </c>
      <c r="AV69" s="9">
        <f>AN69-AU69</f>
        <v>-0.42714240668762082</v>
      </c>
      <c r="AW69" s="9" t="str">
        <f>IF(AV69 &lt; 0, "Under", "Over")</f>
        <v>Under</v>
      </c>
      <c r="AX69" s="8">
        <v>0.1</v>
      </c>
      <c r="AY69" s="8">
        <v>0.1</v>
      </c>
      <c r="AZ69" s="9">
        <f>IF(
    AND(AW69="Over", COUNTIF(AN69:AP69, "&gt;"&amp;AU69) = 3),
    3,
    IF(
        AND(AW69="Under", COUNTIF(AN69:AP69, "&lt;"&amp;AU69) = 3),
        3,
        IF(
            AND(AW69="Over", COUNTIF(AN69:AP69, "&gt;"&amp;AU69) = 2),
            2,
            IF(
                AND(AW69="Under", COUNTIF(AN69:AP69, "&lt;"&amp;AU69) = 2),
                2,
                IF(
                    AND(AW69="Over", OR(AN69&gt;AU69, AO69&gt;AU69, AP69&gt;AU69)),
                    1,
                    IF(
                        AND(AW69="Under", OR(AN69&lt;AU69, AO69&lt;AU69, AP69&lt;AU69)),
                        1,
                        0
                    )
                )
            )
        )
    )
)</f>
        <v>3</v>
      </c>
      <c r="BA69" s="9">
        <f>IF(OR(AV69&gt;0.1),5,
IF(OR(AND(AV69&lt;=0.1,AV69&gt;0.08)),4,
IF(OR(AND(AV69&lt;=0.08,AV69&gt;0.06)),3,
IF(OR(AND(AV69&lt;=0.06,AV69&gt;0.03)),2,
IF(OR(AV69&lt;=0.03),1,"")
)
)
))</f>
        <v>1</v>
      </c>
      <c r="BB69" s="9">
        <f>IF(AND(AW69="Over", AX69&gt;AU69), 1, IF(AND(AW69="Under", AX69&lt;=AU69), 0, 0))</f>
        <v>0</v>
      </c>
      <c r="BC69" s="9">
        <f>IF(AND(AW69="Over", AY69&gt;=0.5), 1, IF(AND(AW69="Under", AY69&lt;0.5), 0, 0))</f>
        <v>0</v>
      </c>
      <c r="BD69" s="9">
        <f>SUM(AZ69:BC69)</f>
        <v>4</v>
      </c>
      <c r="BE69" s="9"/>
      <c r="BF69" s="8">
        <v>0.50681632630391815</v>
      </c>
      <c r="BG69" s="8">
        <v>1.0180180180180101</v>
      </c>
      <c r="BH69" s="8">
        <v>0.36824590813475999</v>
      </c>
      <c r="BI69" s="8" t="s">
        <v>58</v>
      </c>
      <c r="BJ69" s="8">
        <v>0.5</v>
      </c>
      <c r="BK69" s="8">
        <v>185</v>
      </c>
      <c r="BL69" s="8" t="s">
        <v>58</v>
      </c>
      <c r="BM69" s="9">
        <f>BJ69</f>
        <v>0.5</v>
      </c>
      <c r="BN69" s="9">
        <f>BF69-BM69</f>
        <v>6.8163263039181521E-3</v>
      </c>
      <c r="BO69" s="9" t="str">
        <f>IF(BN69 &lt; 0, "Under", "Over")</f>
        <v>Over</v>
      </c>
      <c r="BP69" s="8">
        <v>0.4</v>
      </c>
      <c r="BQ69" s="8">
        <v>0.3</v>
      </c>
      <c r="BR69" s="9">
        <f>IF(
    AND(BO69="Over", COUNTIF(BF69:BH69, "&gt;"&amp;BM69) = 3),
    3,
    IF(
        AND(BO69="Under", COUNTIF(BF69:BH69, "&lt;"&amp;BM69) = 3),
        3,
        IF(
            AND(BO69="Over", COUNTIF(BF69:BH69, "&gt;"&amp;BM69) = 2),
            2,
            IF(
                AND(BO69="Under", COUNTIF(BF69:BH69, "&lt;"&amp;BM69) = 2),
                2,
                IF(
                    AND(BO69="Over", OR(BF69&gt;BM69, BG69&gt;BM69, BH69&gt;BM69)),
                    1,
                    IF(
                        AND(BO69="Under", OR(BF69&lt;BM69, BG69&lt;BM69, BH69&lt;BM69)),
                        1,
                        0
                    )
                )
            )
        )
    )
)</f>
        <v>2</v>
      </c>
      <c r="BS69" s="9">
        <f>IF(OR(BN69&gt;0.5),5,
IF(OR(AND(BN69&lt;=0.5,BN69&gt;0.25)),4,
IF(OR(AND(BN69&lt;=0.25,BN69&gt;0.15)),3,
IF(OR(AND(BN69&lt;=0.15,BN69&gt;0.075)),2,
IF(OR(BN69&lt;=0.075),1,"")
)
)
))</f>
        <v>1</v>
      </c>
      <c r="BT69" s="9">
        <f>IF(AND(BO69="Over", BP69&gt;BM69), 1, IF(AND(BO69="Under", BP69&lt;=BM69), 1, 0))</f>
        <v>0</v>
      </c>
      <c r="BU69" s="9">
        <f>IF(AND(BO69="Over", BQ69&gt;0.5), 1, IF(AND(BO69="Under", BQ69&lt;=0.5), 1, 0))</f>
        <v>0</v>
      </c>
      <c r="BV69" s="9">
        <f>SUM(BR69:BU69)</f>
        <v>3</v>
      </c>
      <c r="BW69" s="9"/>
      <c r="BX69" s="8">
        <v>9.3245879354281663E-2</v>
      </c>
      <c r="BY69" s="8">
        <v>0.31045576407506698</v>
      </c>
      <c r="BZ69" s="8">
        <v>0.01</v>
      </c>
      <c r="CA69" s="8" t="s">
        <v>58</v>
      </c>
      <c r="CB69" s="8">
        <v>0.5</v>
      </c>
      <c r="CC69" s="8" t="s">
        <v>58</v>
      </c>
      <c r="CD69" s="8" t="s">
        <v>58</v>
      </c>
      <c r="CE69" s="9">
        <f>CB69</f>
        <v>0.5</v>
      </c>
      <c r="CF69" s="9">
        <f>BX69-CE69</f>
        <v>-0.40675412064571836</v>
      </c>
      <c r="CG69" s="9" t="str">
        <f>IF(CF69 &lt; 0, "Under", "Over")</f>
        <v>Under</v>
      </c>
      <c r="CH69" s="8">
        <v>0</v>
      </c>
      <c r="CI69" s="8">
        <v>0</v>
      </c>
      <c r="CJ69" s="9">
        <f>IF(
    AND(CG69="Over", COUNTIF(BX69:BZ69, "&gt;"&amp;CE69) = 3),
    3,
    IF(
        AND(CG69="Under", COUNTIF(BX69:BZ69, "&lt;"&amp;CE69) = 3),
        3,
        IF(
            AND(CG69="Over", COUNTIF(BX69:BZ69, "&gt;"&amp;CE69) = 2),
            2,
            IF(
                AND(CG69="Under", COUNTIF(BX69:BZ69, "&lt;"&amp;CE69) = 2),
                2,
                IF(
                    AND(CG69="Over", OR(BX69&gt;CE69, BY69&gt;CE69, BZ69&gt;CE69)),
                    1,
                    IF(
                        AND(CG69="Under", OR(BX69&lt;CE69, BY69&lt;CE69, BZ69&lt;CE69)),
                        1,
                        0
                    )
                )
            )
        )
    )
)</f>
        <v>3</v>
      </c>
      <c r="CK69" s="9">
        <f>IF(OR(CF69&gt;0.25),5,
IF(OR(AND(CF69&lt;=0.25,CF69&gt;0.15)),4,
IF(OR(AND(CF69&lt;=0.15,CF69&gt;0.1)),3,
IF(OR(AND(CF69&lt;=0.1,CF69&gt;0.05)),2,
IF(OR(CF69&lt;=0.05),1,"")
)
)
))</f>
        <v>1</v>
      </c>
      <c r="CL69" s="9">
        <f>IF(AND(CG69="Over", CH69&gt;CE69), 1, IF(AND(CG69="Under", CH69&lt;=CE69), 1, 0))</f>
        <v>1</v>
      </c>
      <c r="CM69" s="9">
        <f>IF(AND(CG69="Over", CI69&gt;0.5), 1, IF(AND(CG69="Under", CI69&lt;=0.5), 1, 0))</f>
        <v>1</v>
      </c>
      <c r="CN69" s="9">
        <f>SUM(CJ69:CM69)</f>
        <v>6</v>
      </c>
      <c r="CO69" s="9"/>
      <c r="CP69" s="8">
        <v>1.635372986033808</v>
      </c>
      <c r="CQ69" s="8">
        <v>1.8441725692208599</v>
      </c>
      <c r="CR69" s="8">
        <v>1.3948134450780501</v>
      </c>
      <c r="CS69" s="8">
        <v>1.5</v>
      </c>
      <c r="CT69" s="8" t="s">
        <v>58</v>
      </c>
      <c r="CU69" s="8">
        <v>1.5</v>
      </c>
      <c r="CV69" s="8" t="s">
        <v>58</v>
      </c>
      <c r="CW69" s="9">
        <f>IF(CP69&gt;MIN(CS69:CV69),MIN(CS69:CV69),MAX(CS69:CV69))</f>
        <v>1.5</v>
      </c>
      <c r="CX69" s="9">
        <f>CQ69-CW69</f>
        <v>0.34417256922085993</v>
      </c>
      <c r="CY69" s="9" t="str">
        <f>IF(CX69 &lt; 0, "Under", "Over")</f>
        <v>Over</v>
      </c>
      <c r="CZ69" s="8">
        <v>1.5</v>
      </c>
      <c r="DA69" s="8">
        <v>0.3</v>
      </c>
      <c r="DB69" s="9">
        <f>IF(
    AND(CY69="Over", COUNTIF(CP69:CR69, "&gt;"&amp;CW69) = 3),
    3,
    IF(
        AND(CY69="Under", COUNTIF(CP69:CR69, "&lt;"&amp;CW69) = 3),
        3,
        IF(
            AND(CY69="Over", COUNTIF(CP69:CR69, "&gt;"&amp;CW69) = 2),
            2,
            IF(
                AND(CY69="Under", COUNTIF(CP69:CR69, "&lt;"&amp;CW69) = 2),
                2,
                IF(
                    AND(CY69="Over", OR(CP69&gt;CW69, CQ69&gt;CW69, CR69&gt;CW69)),
                    1,
                    IF(
                        AND(CY69="Under", OR(CP69&lt;CW69, CQ69&lt;CW69, CR69&lt;CW69)),
                        1,
                        0
                    )
                )
            )
        )
    )
)</f>
        <v>2</v>
      </c>
      <c r="DC69" s="9">
        <f>IF(OR(CX69&gt;2,CX69&lt;-2),5,
IF(OR(AND(CX69&lt;=2,CX69&gt;1.5),AND(CX69&gt;=-2,CX69&lt;-1.5)),4,
IF(OR(AND(CX69&lt;=1.5,CX69&gt;1),AND(CX69&gt;=-1.5,CX69&lt;-1)),3,
IF(OR(AND(CX69&lt;=1,CX69&gt;0.5),AND(CX69&gt;=1,CX69&lt;-0.5)),2,
IF(OR(CX69&lt;=0.5,CX69&gt;=-0.5),1,"")
)
)
))</f>
        <v>1</v>
      </c>
      <c r="DD69" s="9">
        <f>IF(AND(CY69="Over", CZ69&gt;CW69), 1, IF(AND(CY69="Under", CZ69&lt;=CW69), 1, 0))</f>
        <v>0</v>
      </c>
      <c r="DE69" s="9">
        <f>IF(AND(CY69="Over", DA69&gt;0.5), 1, IF(AND(CY69="Under", DA69&lt;=0.5), 1, 0))</f>
        <v>0</v>
      </c>
      <c r="DF69" s="9">
        <f>SUM(DB69:DE69)</f>
        <v>3</v>
      </c>
      <c r="DG69" s="9"/>
    </row>
    <row r="70" spans="1:111" x14ac:dyDescent="0.3">
      <c r="A70" s="8" t="s">
        <v>246</v>
      </c>
      <c r="B70" s="8" t="s">
        <v>170</v>
      </c>
      <c r="C70" s="8" t="s">
        <v>115</v>
      </c>
      <c r="D70" s="8">
        <v>0.37916194037677747</v>
      </c>
      <c r="E70" s="8">
        <v>0.451647183846971</v>
      </c>
      <c r="F70" s="8">
        <v>0.18970816854619399</v>
      </c>
      <c r="G70" s="8">
        <v>0.5</v>
      </c>
      <c r="H70" s="8" t="s">
        <v>58</v>
      </c>
      <c r="I70" s="8">
        <v>0.5</v>
      </c>
      <c r="J70" s="8">
        <v>0.5</v>
      </c>
      <c r="K70" s="9">
        <f>IF(D70&gt;MIN(G70:J70),MIN(G70:J70),MAX(G70:J70))</f>
        <v>0.5</v>
      </c>
      <c r="L70" s="9">
        <f>D70-K70</f>
        <v>-0.12083805962322253</v>
      </c>
      <c r="M70" s="9" t="str">
        <f>IF(L70 &lt; 0, "Under", "Over")</f>
        <v>Under</v>
      </c>
      <c r="N70" s="8">
        <v>0.6</v>
      </c>
      <c r="O70" s="8">
        <v>0.3</v>
      </c>
      <c r="P70" s="9">
        <f>IF(
    AND(M70="Over", COUNTIF(D70:F70, "&gt;"&amp;K70) = 3),
    3,
    IF(
        AND(M70="Under", COUNTIF(D70:F70, "&lt;"&amp;K70) = 3),
        3,
        IF(
            AND(M70="Over", COUNTIF(D70:F70, "&gt;"&amp;K70) = 2),
            2,
            IF(
                AND(M70="Under", COUNTIF(D70:F70, "&lt;"&amp;K70) = 2),
                2,
                IF(
                    AND(M70="Over", OR(D70&gt;K70, E70&gt;K70, F70&gt;K70)),
                    1,
                    IF(
                        AND(M70="Under", OR(D70&lt;K70, E70&lt;K70, F70&lt;K70)),
                        1,
                        0
                    )
                )
            )
        )
    )
)</f>
        <v>3</v>
      </c>
      <c r="Q70" s="9">
        <f>IF(OR(L70 &gt; 0.5, L70 &lt; -0.5), 5,
    IF(OR(AND(L70 &lt;= 0.5, L70 &gt; 0.25), AND(L70 &gt;= -0.5, L70 &lt; -0.25)), 4,
        IF(OR(AND(L70 &lt;= 0.25, L70 &gt; 0.15), AND(L70 &gt;= -0.25, L70 &lt; -0.15)), 3,
            IF(OR(AND(L70 &lt;= 0.15, L70 &gt; 0.05), AND(L70 &gt;= -0.15, L70 &lt; -0.05)), 2,
                IF(OR(L70 &lt;= 0.05, L70 &gt;= -0.05), 1, "")
            )
        )
    )
)</f>
        <v>2</v>
      </c>
      <c r="R70" s="9">
        <f>IF(AND(M70="Over", N70&gt;K70), 1, IF(AND(M70="Under", N70&lt;=K70), 1, 0))</f>
        <v>0</v>
      </c>
      <c r="S70" s="9">
        <f>IF(AND(M70="Over", O70&gt;0.5), 1, IF(AND(M70="Under", O70&lt;=0.5), 1, 0))</f>
        <v>1</v>
      </c>
      <c r="T70" s="9">
        <f>SUM(P70:S70)</f>
        <v>6</v>
      </c>
      <c r="V70" s="8">
        <v>0.95090682510620927</v>
      </c>
      <c r="W70" s="8">
        <v>1.0052407468064199</v>
      </c>
      <c r="X70" s="8">
        <v>0.89106295041512196</v>
      </c>
      <c r="Y70" s="8">
        <v>0.5</v>
      </c>
      <c r="Z70" s="8" t="s">
        <v>58</v>
      </c>
      <c r="AA70" s="8" t="s">
        <v>58</v>
      </c>
      <c r="AB70" s="8">
        <v>0.1</v>
      </c>
      <c r="AC70" s="9">
        <f>Y70</f>
        <v>0.5</v>
      </c>
      <c r="AD70" s="9">
        <f>V70-AC70</f>
        <v>0.45090682510620927</v>
      </c>
      <c r="AE70" s="9" t="str">
        <f>IF(AD70 &lt; 0, "Under", "Over")</f>
        <v>Over</v>
      </c>
      <c r="AF70" s="8">
        <v>0.9</v>
      </c>
      <c r="AG70" s="8">
        <v>0.7</v>
      </c>
      <c r="AH70" s="9">
        <f>IF(
    AND(AE70="Over", COUNTIF(V70:X70, "&gt;"&amp;AC70) = 3),
    3,
    IF(
        AND(AE70="Under", COUNTIF(V70:X70, "&lt;"&amp;AC70) = 3),
        3,
        IF(
            AND(AE70="Over", COUNTIF(V70:X70, "&gt;"&amp;AC70) = 2),
            2,
            IF(
                AND(AE70="Under", COUNTIF(V70:X70, "&lt;"&amp;AC70) = 2),
                2,
                IF(
                    AND(AE70="Over", OR(V70&gt;AC70, W70&gt;AC70, X70&gt;AC70)),
                    1,
                    IF(
                        AND(AE70="Under", OR(V70&lt;AC70, W70&lt;AC70, X70&lt;AC70)),
                        1,
                        0
                    )
                )
            )
        )
    )
)</f>
        <v>3</v>
      </c>
      <c r="AI70" s="9">
        <f>IF(OR(AD70&gt;0.75,AD70&lt;-0.75),5,
IF(OR(AND(AD70&lt;=0.75,AD70&gt;0.5),AND(AD70&gt;=-0.75,AD70&lt;-0.5)),4,
IF(OR(AND(AD70&lt;=0.5,AD70&gt;0.25),AND(AD70&gt;=-0.5,AD70&lt;-0.25)),3,
IF(OR(AND(AD70&lt;=0.25,AD70&gt;0.1),AND(AD70&gt;=-0.25,AD70&lt;-0.1)),2,
IF(OR(AD70&lt;=0.1,AD70&gt;=-0.1),1,"")
)
)
))</f>
        <v>3</v>
      </c>
      <c r="AJ70" s="9">
        <f>IF(AND(AE70="Over", AF70&gt;AC70), 1, IF(AND(AE70="Under", AF70&lt;=AC70), 1, 0))</f>
        <v>1</v>
      </c>
      <c r="AK70" s="9">
        <f>IF(AND(AE70="Over", AG70&gt;0.5), 1, IF(AND(AE70="Under", AG70&lt;=0.5), 1, 0))</f>
        <v>1</v>
      </c>
      <c r="AL70" s="9">
        <f>SUM(AH70:AK70)</f>
        <v>8</v>
      </c>
      <c r="AN70" s="8">
        <v>3.0146014500724631E-2</v>
      </c>
      <c r="AO70" s="8">
        <v>0.183152520740268</v>
      </c>
      <c r="AP70" s="8">
        <v>-8.8812524372199608E-3</v>
      </c>
      <c r="AQ70" s="8" t="s">
        <v>58</v>
      </c>
      <c r="AR70" s="8">
        <v>0.5</v>
      </c>
      <c r="AS70" s="8" t="s">
        <v>58</v>
      </c>
      <c r="AT70" s="8" t="s">
        <v>58</v>
      </c>
      <c r="AU70" s="9">
        <f>AR70</f>
        <v>0.5</v>
      </c>
      <c r="AV70" s="9">
        <f>AN70-AU70</f>
        <v>-0.46985398549927537</v>
      </c>
      <c r="AW70" s="9" t="str">
        <f>IF(AV70 &lt; 0, "Under", "Over")</f>
        <v>Under</v>
      </c>
      <c r="AX70" s="8">
        <v>0</v>
      </c>
      <c r="AY70" s="8">
        <v>0</v>
      </c>
      <c r="AZ70" s="9">
        <f>IF(
    AND(AW70="Over", COUNTIF(AN70:AP70, "&gt;"&amp;AU70) = 3),
    3,
    IF(
        AND(AW70="Under", COUNTIF(AN70:AP70, "&lt;"&amp;AU70) = 3),
        3,
        IF(
            AND(AW70="Over", COUNTIF(AN70:AP70, "&gt;"&amp;AU70) = 2),
            2,
            IF(
                AND(AW70="Under", COUNTIF(AN70:AP70, "&lt;"&amp;AU70) = 2),
                2,
                IF(
                    AND(AW70="Over", OR(AN70&gt;AU70, AO70&gt;AU70, AP70&gt;AU70)),
                    1,
                    IF(
                        AND(AW70="Under", OR(AN70&lt;AU70, AO70&lt;AU70, AP70&lt;AU70)),
                        1,
                        0
                    )
                )
            )
        )
    )
)</f>
        <v>3</v>
      </c>
      <c r="BA70" s="9">
        <f>IF(OR(AV70&gt;0.1),5,
IF(OR(AND(AV70&lt;=0.1,AV70&gt;0.08)),4,
IF(OR(AND(AV70&lt;=0.08,AV70&gt;0.06)),3,
IF(OR(AND(AV70&lt;=0.06,AV70&gt;0.03)),2,
IF(OR(AV70&lt;=0.03),1,"")
)
)
))</f>
        <v>1</v>
      </c>
      <c r="BB70" s="9">
        <f>IF(AND(AW70="Over", AX70&gt;AU70), 1, IF(AND(AW70="Under", AX70&lt;=AU70), 0, 0))</f>
        <v>0</v>
      </c>
      <c r="BC70" s="9">
        <f>IF(AND(AW70="Over", AY70&gt;=0.5), 1, IF(AND(AW70="Under", AY70&lt;0.5), 0, 0))</f>
        <v>0</v>
      </c>
      <c r="BD70" s="9">
        <f>SUM(AZ70:BC70)</f>
        <v>4</v>
      </c>
      <c r="BF70" s="8">
        <v>0.40198127893837071</v>
      </c>
      <c r="BG70" s="8">
        <v>0.97659709044908205</v>
      </c>
      <c r="BH70" s="8">
        <v>0.22329917291656101</v>
      </c>
      <c r="BI70" s="8" t="s">
        <v>58</v>
      </c>
      <c r="BJ70" s="8">
        <v>0.5</v>
      </c>
      <c r="BK70" s="8" t="s">
        <v>58</v>
      </c>
      <c r="BL70" s="8" t="s">
        <v>58</v>
      </c>
      <c r="BM70" s="9">
        <f>BJ70</f>
        <v>0.5</v>
      </c>
      <c r="BN70" s="9">
        <f>BF70-BM70</f>
        <v>-9.8018721061629288E-2</v>
      </c>
      <c r="BO70" s="9" t="str">
        <f>IF(BN70 &lt; 0, "Under", "Over")</f>
        <v>Under</v>
      </c>
      <c r="BP70" s="8">
        <v>0.6</v>
      </c>
      <c r="BQ70" s="8">
        <v>0.4</v>
      </c>
      <c r="BR70" s="9">
        <f>IF(
    AND(BO70="Over", COUNTIF(BF70:BH70, "&gt;"&amp;BM70) = 3),
    3,
    IF(
        AND(BO70="Under", COUNTIF(BF70:BH70, "&lt;"&amp;BM70) = 3),
        3,
        IF(
            AND(BO70="Over", COUNTIF(BF70:BH70, "&gt;"&amp;BM70) = 2),
            2,
            IF(
                AND(BO70="Under", COUNTIF(BF70:BH70, "&lt;"&amp;BM70) = 2),
                2,
                IF(
                    AND(BO70="Over", OR(BF70&gt;BM70, BG70&gt;BM70, BH70&gt;BM70)),
                    1,
                    IF(
                        AND(BO70="Under", OR(BF70&lt;BM70, BG70&lt;BM70, BH70&lt;BM70)),
                        1,
                        0
                    )
                )
            )
        )
    )
)</f>
        <v>2</v>
      </c>
      <c r="BS70" s="9">
        <f>IF(OR(BN70&gt;0.5),5,
IF(OR(AND(BN70&lt;=0.5,BN70&gt;0.25)),4,
IF(OR(AND(BN70&lt;=0.25,BN70&gt;0.15)),3,
IF(OR(AND(BN70&lt;=0.15,BN70&gt;0.075)),2,
IF(OR(BN70&lt;=0.075),1,"")
)
)
))</f>
        <v>1</v>
      </c>
      <c r="BT70" s="9">
        <f>IF(AND(BO70="Over", BP70&gt;BM70), 1, IF(AND(BO70="Under", BP70&lt;=BM70), 1, 0))</f>
        <v>0</v>
      </c>
      <c r="BU70" s="9">
        <f>IF(AND(BO70="Over", BQ70&gt;0.5), 1, IF(AND(BO70="Under", BQ70&lt;=0.5), 1, 0))</f>
        <v>1</v>
      </c>
      <c r="BV70" s="9">
        <f>SUM(BR70:BU70)</f>
        <v>4</v>
      </c>
      <c r="BX70" s="8">
        <v>9.0633404875699194E-2</v>
      </c>
      <c r="BY70" s="8">
        <v>0.31045576407506698</v>
      </c>
      <c r="BZ70" s="8">
        <v>0</v>
      </c>
      <c r="CA70" s="8" t="s">
        <v>58</v>
      </c>
      <c r="CB70" s="8">
        <v>0.5</v>
      </c>
      <c r="CC70" s="8" t="s">
        <v>58</v>
      </c>
      <c r="CD70" s="8" t="s">
        <v>58</v>
      </c>
      <c r="CE70" s="9">
        <f>CB70</f>
        <v>0.5</v>
      </c>
      <c r="CF70" s="9">
        <f>BX70-CE70</f>
        <v>-0.40936659512430079</v>
      </c>
      <c r="CG70" s="9" t="str">
        <f>IF(CF70 &lt; 0, "Under", "Over")</f>
        <v>Under</v>
      </c>
      <c r="CH70" s="8">
        <v>0.1</v>
      </c>
      <c r="CI70" s="8">
        <v>0.1</v>
      </c>
      <c r="CJ70" s="9">
        <f>IF(
    AND(CG70="Over", COUNTIF(BX70:BZ70, "&gt;"&amp;CE70) = 3),
    3,
    IF(
        AND(CG70="Under", COUNTIF(BX70:BZ70, "&lt;"&amp;CE70) = 3),
        3,
        IF(
            AND(CG70="Over", COUNTIF(BX70:BZ70, "&gt;"&amp;CE70) = 2),
            2,
            IF(
                AND(CG70="Under", COUNTIF(BX70:BZ70, "&lt;"&amp;CE70) = 2),
                2,
                IF(
                    AND(CG70="Over", OR(BX70&gt;CE70, BY70&gt;CE70, BZ70&gt;CE70)),
                    1,
                    IF(
                        AND(CG70="Under", OR(BX70&lt;CE70, BY70&lt;CE70, BZ70&lt;CE70)),
                        1,
                        0
                    )
                )
            )
        )
    )
)</f>
        <v>3</v>
      </c>
      <c r="CK70" s="9">
        <f>IF(OR(CF70&gt;0.25),5,
IF(OR(AND(CF70&lt;=0.25,CF70&gt;0.15)),4,
IF(OR(AND(CF70&lt;=0.15,CF70&gt;0.1)),3,
IF(OR(AND(CF70&lt;=0.1,CF70&gt;0.05)),2,
IF(OR(CF70&lt;=0.05),1,"")
)
)
))</f>
        <v>1</v>
      </c>
      <c r="CL70" s="9">
        <f>IF(AND(CG70="Over", CH70&gt;CE70), 1, IF(AND(CG70="Under", CH70&lt;=CE70), 1, 0))</f>
        <v>1</v>
      </c>
      <c r="CM70" s="9">
        <f>IF(AND(CG70="Over", CI70&gt;0.5), 1, IF(AND(CG70="Under", CI70&lt;=0.5), 1, 0))</f>
        <v>1</v>
      </c>
      <c r="CN70" s="9">
        <f>SUM(CJ70:CM70)</f>
        <v>6</v>
      </c>
      <c r="CP70" s="8">
        <v>1.2763440235926471</v>
      </c>
      <c r="CQ70" s="8">
        <v>1.45817843866171</v>
      </c>
      <c r="CR70" s="8">
        <v>0.99144673085380697</v>
      </c>
      <c r="CS70" s="8">
        <v>1.5</v>
      </c>
      <c r="CT70" s="8" t="s">
        <v>58</v>
      </c>
      <c r="CU70" s="8">
        <v>1.5</v>
      </c>
      <c r="CV70" s="8">
        <v>1.5</v>
      </c>
      <c r="CW70" s="9">
        <f>IF(CP70&gt;MIN(CS70:CV70),MIN(CS70:CV70),MAX(CS70:CV70))</f>
        <v>1.5</v>
      </c>
      <c r="CX70" s="9">
        <f>CQ70-CW70</f>
        <v>-4.1821561338289959E-2</v>
      </c>
      <c r="CY70" s="9" t="str">
        <f>IF(CX70 &lt; 0, "Under", "Over")</f>
        <v>Under</v>
      </c>
      <c r="CZ70" s="8">
        <v>1.4</v>
      </c>
      <c r="DA70" s="8">
        <v>0.3</v>
      </c>
      <c r="DB70" s="9">
        <f>IF(
    AND(CY70="Over", COUNTIF(CP70:CR70, "&gt;"&amp;CW70) = 3),
    3,
    IF(
        AND(CY70="Under", COUNTIF(CP70:CR70, "&lt;"&amp;CW70) = 3),
        3,
        IF(
            AND(CY70="Over", COUNTIF(CP70:CR70, "&gt;"&amp;CW70) = 2),
            2,
            IF(
                AND(CY70="Under", COUNTIF(CP70:CR70, "&lt;"&amp;CW70) = 2),
                2,
                IF(
                    AND(CY70="Over", OR(CP70&gt;CW70, CQ70&gt;CW70, CR70&gt;CW70)),
                    1,
                    IF(
                        AND(CY70="Under", OR(CP70&lt;CW70, CQ70&lt;CW70, CR70&lt;CW70)),
                        1,
                        0
                    )
                )
            )
        )
    )
)</f>
        <v>3</v>
      </c>
      <c r="DC70" s="9">
        <f>IF(OR(CX70&gt;2,CX70&lt;-2),5,
IF(OR(AND(CX70&lt;=2,CX70&gt;1.5),AND(CX70&gt;=-2,CX70&lt;-1.5)),4,
IF(OR(AND(CX70&lt;=1.5,CX70&gt;1),AND(CX70&gt;=-1.5,CX70&lt;-1)),3,
IF(OR(AND(CX70&lt;=1,CX70&gt;0.5),AND(CX70&gt;=1,CX70&lt;-0.5)),2,
IF(OR(CX70&lt;=0.5,CX70&gt;=-0.5),1,"")
)
)
))</f>
        <v>1</v>
      </c>
      <c r="DD70" s="9">
        <f>IF(AND(CY70="Over", CZ70&gt;CW70), 1, IF(AND(CY70="Under", CZ70&lt;=CW70), 1, 0))</f>
        <v>1</v>
      </c>
      <c r="DE70" s="9">
        <f>IF(AND(CY70="Over", DA70&gt;0.5), 1, IF(AND(CY70="Under", DA70&lt;=0.5), 1, 0))</f>
        <v>1</v>
      </c>
      <c r="DF70" s="9">
        <f>SUM(DB70:DE70)</f>
        <v>6</v>
      </c>
    </row>
    <row r="71" spans="1:111" x14ac:dyDescent="0.3">
      <c r="A71" s="8" t="s">
        <v>173</v>
      </c>
      <c r="B71" s="8" t="s">
        <v>170</v>
      </c>
      <c r="C71" s="8" t="s">
        <v>115</v>
      </c>
      <c r="D71" s="8">
        <v>0.42846558605114571</v>
      </c>
      <c r="E71" s="8">
        <v>0.49579329602033201</v>
      </c>
      <c r="F71" s="8">
        <v>0.241756556464333</v>
      </c>
      <c r="G71" s="8">
        <v>0.5</v>
      </c>
      <c r="H71" s="8" t="s">
        <v>58</v>
      </c>
      <c r="I71" s="8">
        <v>0.5</v>
      </c>
      <c r="J71" s="8">
        <v>0.5</v>
      </c>
      <c r="K71" s="9">
        <f>IF(D71&gt;MIN(G71:J71),MIN(G71:J71),MAX(G71:J71))</f>
        <v>0.5</v>
      </c>
      <c r="L71" s="9">
        <f>D71-K71</f>
        <v>-7.1534413948854292E-2</v>
      </c>
      <c r="M71" s="9" t="str">
        <f>IF(L71 &lt; 0, "Under", "Over")</f>
        <v>Under</v>
      </c>
      <c r="N71" s="8">
        <v>0.5</v>
      </c>
      <c r="O71" s="8">
        <v>0.4</v>
      </c>
      <c r="P71" s="9">
        <f>IF(
    AND(M71="Over", COUNTIF(D71:F71, "&gt;"&amp;K71) = 3),
    3,
    IF(
        AND(M71="Under", COUNTIF(D71:F71, "&lt;"&amp;K71) = 3),
        3,
        IF(
            AND(M71="Over", COUNTIF(D71:F71, "&gt;"&amp;K71) = 2),
            2,
            IF(
                AND(M71="Under", COUNTIF(D71:F71, "&lt;"&amp;K71) = 2),
                2,
                IF(
                    AND(M71="Over", OR(D71&gt;K71, E71&gt;K71, F71&gt;K71)),
                    1,
                    IF(
                        AND(M71="Under", OR(D71&lt;K71, E71&lt;K71, F71&lt;K71)),
                        1,
                        0
                    )
                )
            )
        )
    )
)</f>
        <v>3</v>
      </c>
      <c r="Q71" s="9">
        <f>IF(OR(L71 &gt; 0.5, L71 &lt; -0.5), 5,
    IF(OR(AND(L71 &lt;= 0.5, L71 &gt; 0.25), AND(L71 &gt;= -0.5, L71 &lt; -0.25)), 4,
        IF(OR(AND(L71 &lt;= 0.25, L71 &gt; 0.15), AND(L71 &gt;= -0.25, L71 &lt; -0.15)), 3,
            IF(OR(AND(L71 &lt;= 0.15, L71 &gt; 0.05), AND(L71 &gt;= -0.15, L71 &lt; -0.05)), 2,
                IF(OR(L71 &lt;= 0.05, L71 &gt;= -0.05), 1, "")
            )
        )
    )
)</f>
        <v>2</v>
      </c>
      <c r="R71" s="9">
        <f>IF(AND(M71="Over", N71&gt;K71), 1, IF(AND(M71="Under", N71&lt;=K71), 1, 0))</f>
        <v>1</v>
      </c>
      <c r="S71" s="9">
        <f>IF(AND(M71="Over", O71&gt;0.5), 1, IF(AND(M71="Under", O71&lt;=0.5), 1, 0))</f>
        <v>1</v>
      </c>
      <c r="T71" s="9">
        <f>SUM(P71:S71)</f>
        <v>7</v>
      </c>
      <c r="U71" s="9"/>
      <c r="V71" s="1">
        <v>1.0028640413069361</v>
      </c>
      <c r="W71" s="1">
        <v>1.04778103042524</v>
      </c>
      <c r="X71" s="1">
        <v>0.98382868555224401</v>
      </c>
      <c r="Y71" s="1">
        <v>0.5</v>
      </c>
      <c r="Z71" s="1">
        <v>-180</v>
      </c>
      <c r="AA71" s="1">
        <v>320</v>
      </c>
      <c r="AB71" s="1">
        <v>0.2</v>
      </c>
      <c r="AC71" s="2">
        <f>Y71</f>
        <v>0.5</v>
      </c>
      <c r="AD71" s="2">
        <f>V71-AC71</f>
        <v>0.50286404130693607</v>
      </c>
      <c r="AE71" s="2" t="str">
        <f>IF(AD71 &lt; 0, "Under", "Over")</f>
        <v>Over</v>
      </c>
      <c r="AF71" s="1">
        <v>1</v>
      </c>
      <c r="AG71" s="1">
        <v>0.8</v>
      </c>
      <c r="AH71" s="2">
        <f>IF(
    AND(AE71="Over", COUNTIF(V71:X71, "&gt;"&amp;AC71) = 3),
    3,
    IF(
        AND(AE71="Under", COUNTIF(V71:X71, "&lt;"&amp;AC71) = 3),
        3,
        IF(
            AND(AE71="Over", COUNTIF(V71:X71, "&gt;"&amp;AC71) = 2),
            2,
            IF(
                AND(AE71="Under", COUNTIF(V71:X71, "&lt;"&amp;AC71) = 2),
                2,
                IF(
                    AND(AE71="Over", OR(V71&gt;AC71, W71&gt;AC71, X71&gt;AC71)),
                    1,
                    IF(
                        AND(AE71="Under", OR(V71&lt;AC71, W71&lt;AC71, X71&lt;AC71)),
                        1,
                        0
                    )
                )
            )
        )
    )
)</f>
        <v>3</v>
      </c>
      <c r="AI71" s="2">
        <f>IF(OR(AD71&gt;0.75,AD71&lt;-0.75),5,
IF(OR(AND(AD71&lt;=0.75,AD71&gt;0.5),AND(AD71&gt;=-0.75,AD71&lt;-0.5)),4,
IF(OR(AND(AD71&lt;=0.5,AD71&gt;0.25),AND(AD71&gt;=-0.5,AD71&lt;-0.25)),3,
IF(OR(AND(AD71&lt;=0.25,AD71&gt;0.1),AND(AD71&gt;=-0.25,AD71&lt;-0.1)),2,
IF(OR(AD71&lt;=0.1,AD71&gt;=-0.1),1,"")
)
)
))</f>
        <v>4</v>
      </c>
      <c r="AJ71" s="2">
        <f>IF(AND(AE71="Over", AF71&gt;AC71), 1, IF(AND(AE71="Under", AF71&lt;=AC71), 1, 0))</f>
        <v>1</v>
      </c>
      <c r="AK71" s="2">
        <f>IF(AND(AE71="Over", AG71&gt;0.5), 1, IF(AND(AE71="Under", AG71&lt;=0.5), 1, 0))</f>
        <v>1</v>
      </c>
      <c r="AL71" s="2">
        <f>SUM(AH71:AK71)</f>
        <v>9</v>
      </c>
      <c r="AM71" s="9"/>
      <c r="AN71" s="8">
        <v>7.2443180956510936E-2</v>
      </c>
      <c r="AO71" s="8">
        <v>0.183152520740268</v>
      </c>
      <c r="AP71" s="8">
        <v>-2.7303206965504901E-3</v>
      </c>
      <c r="AQ71" s="8" t="s">
        <v>58</v>
      </c>
      <c r="AR71" s="8">
        <v>0.5</v>
      </c>
      <c r="AS71" s="8">
        <v>540</v>
      </c>
      <c r="AT71" s="8" t="s">
        <v>58</v>
      </c>
      <c r="AU71" s="9">
        <f>AR71</f>
        <v>0.5</v>
      </c>
      <c r="AV71" s="9">
        <f>AN71-AU71</f>
        <v>-0.42755681904348908</v>
      </c>
      <c r="AW71" s="9" t="str">
        <f>IF(AV71 &lt; 0, "Under", "Over")</f>
        <v>Under</v>
      </c>
      <c r="AX71" s="8">
        <v>0.1</v>
      </c>
      <c r="AY71" s="8">
        <v>0.1</v>
      </c>
      <c r="AZ71" s="9">
        <f>IF(
    AND(AW71="Over", COUNTIF(AN71:AP71, "&gt;"&amp;AU71) = 3),
    3,
    IF(
        AND(AW71="Under", COUNTIF(AN71:AP71, "&lt;"&amp;AU71) = 3),
        3,
        IF(
            AND(AW71="Over", COUNTIF(AN71:AP71, "&gt;"&amp;AU71) = 2),
            2,
            IF(
                AND(AW71="Under", COUNTIF(AN71:AP71, "&lt;"&amp;AU71) = 2),
                2,
                IF(
                    AND(AW71="Over", OR(AN71&gt;AU71, AO71&gt;AU71, AP71&gt;AU71)),
                    1,
                    IF(
                        AND(AW71="Under", OR(AN71&lt;AU71, AO71&lt;AU71, AP71&lt;AU71)),
                        1,
                        0
                    )
                )
            )
        )
    )
)</f>
        <v>3</v>
      </c>
      <c r="BA71" s="9">
        <f>IF(OR(AV71&gt;0.1),5,
IF(OR(AND(AV71&lt;=0.1,AV71&gt;0.08)),4,
IF(OR(AND(AV71&lt;=0.08,AV71&gt;0.06)),3,
IF(OR(AND(AV71&lt;=0.06,AV71&gt;0.03)),2,
IF(OR(AV71&lt;=0.03),1,"")
)
)
))</f>
        <v>1</v>
      </c>
      <c r="BB71" s="9">
        <f>IF(AND(AW71="Over", AX71&gt;AU71), 1, IF(AND(AW71="Under", AX71&lt;=AU71), 0, 0))</f>
        <v>0</v>
      </c>
      <c r="BC71" s="9">
        <f>IF(AND(AW71="Over", AY71&gt;=0.5), 1, IF(AND(AW71="Under", AY71&lt;0.5), 0, 0))</f>
        <v>0</v>
      </c>
      <c r="BD71" s="9">
        <f>SUM(AZ71:BC71)</f>
        <v>4</v>
      </c>
      <c r="BE71" s="9"/>
      <c r="BF71" s="8">
        <v>0.64309543787290924</v>
      </c>
      <c r="BG71" s="8">
        <v>1.0229968440472601</v>
      </c>
      <c r="BH71" s="8">
        <v>0.4</v>
      </c>
      <c r="BI71" s="8" t="s">
        <v>58</v>
      </c>
      <c r="BJ71" s="8">
        <v>0.5</v>
      </c>
      <c r="BK71" s="8">
        <v>155</v>
      </c>
      <c r="BL71" s="8" t="s">
        <v>58</v>
      </c>
      <c r="BM71" s="9">
        <f>BJ71</f>
        <v>0.5</v>
      </c>
      <c r="BN71" s="9">
        <f>BF71-BM71</f>
        <v>0.14309543787290924</v>
      </c>
      <c r="BO71" s="9" t="str">
        <f>IF(BN71 &lt; 0, "Under", "Over")</f>
        <v>Over</v>
      </c>
      <c r="BP71" s="8">
        <v>0.8</v>
      </c>
      <c r="BQ71" s="8">
        <v>0.3</v>
      </c>
      <c r="BR71" s="9">
        <f>IF(
    AND(BO71="Over", COUNTIF(BF71:BH71, "&gt;"&amp;BM71) = 3),
    3,
    IF(
        AND(BO71="Under", COUNTIF(BF71:BH71, "&lt;"&amp;BM71) = 3),
        3,
        IF(
            AND(BO71="Over", COUNTIF(BF71:BH71, "&gt;"&amp;BM71) = 2),
            2,
            IF(
                AND(BO71="Under", COUNTIF(BF71:BH71, "&lt;"&amp;BM71) = 2),
                2,
                IF(
                    AND(BO71="Over", OR(BF71&gt;BM71, BG71&gt;BM71, BH71&gt;BM71)),
                    1,
                    IF(
                        AND(BO71="Under", OR(BF71&lt;BM71, BG71&lt;BM71, BH71&lt;BM71)),
                        1,
                        0
                    )
                )
            )
        )
    )
)</f>
        <v>2</v>
      </c>
      <c r="BS71" s="9">
        <f>IF(OR(BN71&gt;0.5),5,
IF(OR(AND(BN71&lt;=0.5,BN71&gt;0.25)),4,
IF(OR(AND(BN71&lt;=0.25,BN71&gt;0.15)),3,
IF(OR(AND(BN71&lt;=0.15,BN71&gt;0.075)),2,
IF(OR(BN71&lt;=0.075),1,"")
)
)
))</f>
        <v>2</v>
      </c>
      <c r="BT71" s="9">
        <f>IF(AND(BO71="Over", BP71&gt;BM71), 1, IF(AND(BO71="Under", BP71&lt;=BM71), 1, 0))</f>
        <v>1</v>
      </c>
      <c r="BU71" s="9">
        <f>IF(AND(BO71="Over", BQ71&gt;0.5), 1, IF(AND(BO71="Under", BQ71&lt;=0.5), 1, 0))</f>
        <v>0</v>
      </c>
      <c r="BV71" s="9">
        <f>SUM(BR71:BU71)</f>
        <v>5</v>
      </c>
      <c r="BW71" s="9"/>
      <c r="BX71" s="8">
        <v>0.16557239363819309</v>
      </c>
      <c r="BY71" s="8">
        <v>0.58131745441012195</v>
      </c>
      <c r="BZ71" s="8">
        <v>0.01</v>
      </c>
      <c r="CA71" s="8" t="s">
        <v>58</v>
      </c>
      <c r="CB71" s="8">
        <v>0.5</v>
      </c>
      <c r="CC71" s="8">
        <v>850</v>
      </c>
      <c r="CD71" s="8" t="s">
        <v>58</v>
      </c>
      <c r="CE71" s="9">
        <f>CB71</f>
        <v>0.5</v>
      </c>
      <c r="CF71" s="9">
        <f>BX71-CE71</f>
        <v>-0.33442760636180691</v>
      </c>
      <c r="CG71" s="9" t="str">
        <f>IF(CF71 &lt; 0, "Under", "Over")</f>
        <v>Under</v>
      </c>
      <c r="CH71" s="8">
        <v>0.1</v>
      </c>
      <c r="CI71" s="8">
        <v>0.1</v>
      </c>
      <c r="CJ71" s="9">
        <f>IF(
    AND(CG71="Over", COUNTIF(BX71:BZ71, "&gt;"&amp;CE71) = 3),
    3,
    IF(
        AND(CG71="Under", COUNTIF(BX71:BZ71, "&lt;"&amp;CE71) = 3),
        3,
        IF(
            AND(CG71="Over", COUNTIF(BX71:BZ71, "&gt;"&amp;CE71) = 2),
            2,
            IF(
                AND(CG71="Under", COUNTIF(BX71:BZ71, "&lt;"&amp;CE71) = 2),
                2,
                IF(
                    AND(CG71="Over", OR(BX71&gt;CE71, BY71&gt;CE71, BZ71&gt;CE71)),
                    1,
                    IF(
                        AND(CG71="Under", OR(BX71&lt;CE71, BY71&lt;CE71, BZ71&lt;CE71)),
                        1,
                        0
                    )
                )
            )
        )
    )
)</f>
        <v>2</v>
      </c>
      <c r="CK71" s="9">
        <f>IF(OR(CF71&gt;0.25),5,
IF(OR(AND(CF71&lt;=0.25,CF71&gt;0.15)),4,
IF(OR(AND(CF71&lt;=0.15,CF71&gt;0.1)),3,
IF(OR(AND(CF71&lt;=0.1,CF71&gt;0.05)),2,
IF(OR(CF71&lt;=0.05),1,"")
)
)
))</f>
        <v>1</v>
      </c>
      <c r="CL71" s="9">
        <f>IF(AND(CG71="Over", CH71&gt;CE71), 1, IF(AND(CG71="Under", CH71&lt;=CE71), 1, 0))</f>
        <v>1</v>
      </c>
      <c r="CM71" s="9">
        <f>IF(AND(CG71="Over", CI71&gt;0.5), 1, IF(AND(CG71="Under", CI71&lt;=0.5), 1, 0))</f>
        <v>1</v>
      </c>
      <c r="CN71" s="9">
        <f>SUM(CJ71:CM71)</f>
        <v>5</v>
      </c>
      <c r="CO71" s="9"/>
      <c r="CP71" s="8">
        <v>1.661827313880673</v>
      </c>
      <c r="CQ71" s="8">
        <v>1.8441725692208599</v>
      </c>
      <c r="CR71" s="8">
        <v>1.4482275659519399</v>
      </c>
      <c r="CS71" s="8">
        <v>1.5</v>
      </c>
      <c r="CT71" s="8" t="s">
        <v>58</v>
      </c>
      <c r="CU71" s="8">
        <v>1.5</v>
      </c>
      <c r="CV71" s="8">
        <v>1.5</v>
      </c>
      <c r="CW71" s="9">
        <f>IF(CP71&gt;MIN(CS71:CV71),MIN(CS71:CV71),MAX(CS71:CV71))</f>
        <v>1.5</v>
      </c>
      <c r="CX71" s="9">
        <f>CQ71-CW71</f>
        <v>0.34417256922085993</v>
      </c>
      <c r="CY71" s="9" t="str">
        <f>IF(CX71 &lt; 0, "Under", "Over")</f>
        <v>Over</v>
      </c>
      <c r="CZ71" s="8">
        <v>1.6</v>
      </c>
      <c r="DA71" s="8">
        <v>0.3</v>
      </c>
      <c r="DB71" s="9">
        <f>IF(
    AND(CY71="Over", COUNTIF(CP71:CR71, "&gt;"&amp;CW71) = 3),
    3,
    IF(
        AND(CY71="Under", COUNTIF(CP71:CR71, "&lt;"&amp;CW71) = 3),
        3,
        IF(
            AND(CY71="Over", COUNTIF(CP71:CR71, "&gt;"&amp;CW71) = 2),
            2,
            IF(
                AND(CY71="Under", COUNTIF(CP71:CR71, "&lt;"&amp;CW71) = 2),
                2,
                IF(
                    AND(CY71="Over", OR(CP71&gt;CW71, CQ71&gt;CW71, CR71&gt;CW71)),
                    1,
                    IF(
                        AND(CY71="Under", OR(CP71&lt;CW71, CQ71&lt;CW71, CR71&lt;CW71)),
                        1,
                        0
                    )
                )
            )
        )
    )
)</f>
        <v>2</v>
      </c>
      <c r="DC71" s="9">
        <f>IF(OR(CX71&gt;2,CX71&lt;-2),5,
IF(OR(AND(CX71&lt;=2,CX71&gt;1.5),AND(CX71&gt;=-2,CX71&lt;-1.5)),4,
IF(OR(AND(CX71&lt;=1.5,CX71&gt;1),AND(CX71&gt;=-1.5,CX71&lt;-1)),3,
IF(OR(AND(CX71&lt;=1,CX71&gt;0.5),AND(CX71&gt;=1,CX71&lt;-0.5)),2,
IF(OR(CX71&lt;=0.5,CX71&gt;=-0.5),1,"")
)
)
))</f>
        <v>1</v>
      </c>
      <c r="DD71" s="9">
        <f>IF(AND(CY71="Over", CZ71&gt;CW71), 1, IF(AND(CY71="Under", CZ71&lt;=CW71), 1, 0))</f>
        <v>1</v>
      </c>
      <c r="DE71" s="9">
        <f>IF(AND(CY71="Over", DA71&gt;0.5), 1, IF(AND(CY71="Under", DA71&lt;=0.5), 1, 0))</f>
        <v>0</v>
      </c>
      <c r="DF71" s="9">
        <f>SUM(DB71:DE71)</f>
        <v>4</v>
      </c>
      <c r="DG71" s="9"/>
    </row>
    <row r="72" spans="1:111" x14ac:dyDescent="0.3">
      <c r="A72" s="8" t="s">
        <v>203</v>
      </c>
      <c r="B72" s="8" t="s">
        <v>170</v>
      </c>
      <c r="C72" s="8" t="s">
        <v>115</v>
      </c>
      <c r="D72" s="8">
        <v>0.60266959498309547</v>
      </c>
      <c r="E72" s="8">
        <v>0.76350198976691297</v>
      </c>
      <c r="F72" s="8">
        <v>0.42826467668284401</v>
      </c>
      <c r="G72" s="8">
        <v>0.5</v>
      </c>
      <c r="H72" s="8" t="s">
        <v>58</v>
      </c>
      <c r="I72" s="8">
        <v>0.5</v>
      </c>
      <c r="J72" s="8">
        <v>0.5</v>
      </c>
      <c r="K72" s="9">
        <f>IF(D72&gt;MIN(G72:J72),MIN(G72:J72),MAX(G72:J72))</f>
        <v>0.5</v>
      </c>
      <c r="L72" s="9">
        <f>D72-K72</f>
        <v>0.10266959498309547</v>
      </c>
      <c r="M72" s="9" t="str">
        <f>IF(L72 &lt; 0, "Under", "Over")</f>
        <v>Over</v>
      </c>
      <c r="N72" s="8">
        <v>0.5</v>
      </c>
      <c r="O72" s="8">
        <v>0.25</v>
      </c>
      <c r="P72" s="9">
        <f>IF(
    AND(M72="Over", COUNTIF(D72:F72, "&gt;"&amp;K72) = 3),
    3,
    IF(
        AND(M72="Under", COUNTIF(D72:F72, "&lt;"&amp;K72) = 3),
        3,
        IF(
            AND(M72="Over", COUNTIF(D72:F72, "&gt;"&amp;K72) = 2),
            2,
            IF(
                AND(M72="Under", COUNTIF(D72:F72, "&lt;"&amp;K72) = 2),
                2,
                IF(
                    AND(M72="Over", OR(D72&gt;K72, E72&gt;K72, F72&gt;K72)),
                    1,
                    IF(
                        AND(M72="Under", OR(D72&lt;K72, E72&lt;K72, F72&lt;K72)),
                        1,
                        0
                    )
                )
            )
        )
    )
)</f>
        <v>2</v>
      </c>
      <c r="Q72" s="9">
        <f>IF(OR(L72 &gt; 0.5, L72 &lt; -0.5), 5,
    IF(OR(AND(L72 &lt;= 0.5, L72 &gt; 0.25), AND(L72 &gt;= -0.5, L72 &lt; -0.25)), 4,
        IF(OR(AND(L72 &lt;= 0.25, L72 &gt; 0.15), AND(L72 &gt;= -0.25, L72 &lt; -0.15)), 3,
            IF(OR(AND(L72 &lt;= 0.15, L72 &gt; 0.05), AND(L72 &gt;= -0.15, L72 &lt; -0.05)), 2,
                IF(OR(L72 &lt;= 0.05, L72 &gt;= -0.05), 1, "")
            )
        )
    )
)</f>
        <v>2</v>
      </c>
      <c r="R72" s="9">
        <f>IF(AND(M72="Over", N72&gt;K72), 1, IF(AND(M72="Under", N72&lt;=K72), 1, 0))</f>
        <v>0</v>
      </c>
      <c r="S72" s="9">
        <f>IF(AND(M72="Over", O72&gt;0.5), 1, IF(AND(M72="Under", O72&lt;=0.5), 1, 0))</f>
        <v>0</v>
      </c>
      <c r="T72" s="9">
        <f>SUM(P72:S72)</f>
        <v>4</v>
      </c>
      <c r="U72" s="9"/>
      <c r="V72" s="1">
        <v>1.5842853022484269</v>
      </c>
      <c r="W72" s="1">
        <v>2.00134931119538</v>
      </c>
      <c r="X72" s="1">
        <v>1.2453620658793001</v>
      </c>
      <c r="Y72" s="1">
        <v>0.5</v>
      </c>
      <c r="Z72" s="1">
        <v>-230</v>
      </c>
      <c r="AA72" s="1">
        <v>260</v>
      </c>
      <c r="AB72" s="1">
        <v>0.25</v>
      </c>
      <c r="AC72" s="2">
        <f>Y72</f>
        <v>0.5</v>
      </c>
      <c r="AD72" s="2">
        <f>V72-AC72</f>
        <v>1.0842853022484269</v>
      </c>
      <c r="AE72" s="2" t="str">
        <f>IF(AD72 &lt; 0, "Under", "Over")</f>
        <v>Over</v>
      </c>
      <c r="AF72" s="1">
        <v>1.25</v>
      </c>
      <c r="AG72" s="1">
        <v>0.75</v>
      </c>
      <c r="AH72" s="2">
        <f>IF(
    AND(AE72="Over", COUNTIF(V72:X72, "&gt;"&amp;AC72) = 3),
    3,
    IF(
        AND(AE72="Under", COUNTIF(V72:X72, "&lt;"&amp;AC72) = 3),
        3,
        IF(
            AND(AE72="Over", COUNTIF(V72:X72, "&gt;"&amp;AC72) = 2),
            2,
            IF(
                AND(AE72="Under", COUNTIF(V72:X72, "&lt;"&amp;AC72) = 2),
                2,
                IF(
                    AND(AE72="Over", OR(V72&gt;AC72, W72&gt;AC72, X72&gt;AC72)),
                    1,
                    IF(
                        AND(AE72="Under", OR(V72&lt;AC72, W72&lt;AC72, X72&lt;AC72)),
                        1,
                        0
                    )
                )
            )
        )
    )
)</f>
        <v>3</v>
      </c>
      <c r="AI72" s="2">
        <f>IF(OR(AD72&gt;0.75,AD72&lt;-0.75),5,
IF(OR(AND(AD72&lt;=0.75,AD72&gt;0.5),AND(AD72&gt;=-0.75,AD72&lt;-0.5)),4,
IF(OR(AND(AD72&lt;=0.5,AD72&gt;0.25),AND(AD72&gt;=-0.5,AD72&lt;-0.25)),3,
IF(OR(AND(AD72&lt;=0.25,AD72&gt;0.1),AND(AD72&gt;=-0.25,AD72&lt;-0.1)),2,
IF(OR(AD72&lt;=0.1,AD72&gt;=-0.1),1,"")
)
)
))</f>
        <v>5</v>
      </c>
      <c r="AJ72" s="2">
        <f>IF(AND(AE72="Over", AF72&gt;AC72), 1, IF(AND(AE72="Under", AF72&lt;=AC72), 1, 0))</f>
        <v>1</v>
      </c>
      <c r="AK72" s="2">
        <f>IF(AND(AE72="Over", AG72&gt;0.5), 1, IF(AND(AE72="Under", AG72&lt;=0.5), 1, 0))</f>
        <v>1</v>
      </c>
      <c r="AL72" s="2">
        <f>SUM(AH72:AK72)</f>
        <v>10</v>
      </c>
      <c r="AM72" s="9"/>
      <c r="AN72" s="8">
        <v>2.000538659787186E-2</v>
      </c>
      <c r="AO72" s="8">
        <v>0.12520868113522499</v>
      </c>
      <c r="AP72" s="8">
        <v>-4.6379341206945904E-3</v>
      </c>
      <c r="AQ72" s="8" t="s">
        <v>58</v>
      </c>
      <c r="AR72" s="8">
        <v>0.5</v>
      </c>
      <c r="AS72" s="8">
        <v>560</v>
      </c>
      <c r="AT72" s="8" t="s">
        <v>58</v>
      </c>
      <c r="AU72" s="9">
        <f>AR72</f>
        <v>0.5</v>
      </c>
      <c r="AV72" s="9">
        <f>AN72-AU72</f>
        <v>-0.47999461340212812</v>
      </c>
      <c r="AW72" s="9" t="str">
        <f>IF(AV72 &lt; 0, "Under", "Over")</f>
        <v>Under</v>
      </c>
      <c r="AX72" s="8">
        <v>0</v>
      </c>
      <c r="AY72" s="8">
        <v>0</v>
      </c>
      <c r="AZ72" s="9">
        <f>IF(
    AND(AW72="Over", COUNTIF(AN72:AP72, "&gt;"&amp;AU72) = 3),
    3,
    IF(
        AND(AW72="Under", COUNTIF(AN72:AP72, "&lt;"&amp;AU72) = 3),
        3,
        IF(
            AND(AW72="Over", COUNTIF(AN72:AP72, "&gt;"&amp;AU72) = 2),
            2,
            IF(
                AND(AW72="Under", COUNTIF(AN72:AP72, "&lt;"&amp;AU72) = 2),
                2,
                IF(
                    AND(AW72="Over", OR(AN72&gt;AU72, AO72&gt;AU72, AP72&gt;AU72)),
                    1,
                    IF(
                        AND(AW72="Under", OR(AN72&lt;AU72, AO72&lt;AU72, AP72&lt;AU72)),
                        1,
                        0
                    )
                )
            )
        )
    )
)</f>
        <v>3</v>
      </c>
      <c r="BA72" s="9">
        <f>IF(OR(AV72&gt;0.1),5,
IF(OR(AND(AV72&lt;=0.1,AV72&gt;0.08)),4,
IF(OR(AND(AV72&lt;=0.08,AV72&gt;0.06)),3,
IF(OR(AND(AV72&lt;=0.06,AV72&gt;0.03)),2,
IF(OR(AV72&lt;=0.03),1,"")
)
)
))</f>
        <v>1</v>
      </c>
      <c r="BB72" s="9">
        <f>IF(AND(AW72="Over", AX72&gt;AU72), 1, IF(AND(AW72="Under", AX72&lt;=AU72), 0, 0))</f>
        <v>0</v>
      </c>
      <c r="BC72" s="9">
        <f>IF(AND(AW72="Over", AY72&gt;=0.5), 1, IF(AND(AW72="Under", AY72&lt;0.5), 0, 0))</f>
        <v>0</v>
      </c>
      <c r="BD72" s="9">
        <f>SUM(AZ72:BC72)</f>
        <v>4</v>
      </c>
      <c r="BE72" s="9"/>
      <c r="BF72" s="8">
        <v>0.45506646680742241</v>
      </c>
      <c r="BG72" s="8">
        <v>1.0180180180180101</v>
      </c>
      <c r="BH72" s="8">
        <v>0.31859588023230501</v>
      </c>
      <c r="BI72" s="8" t="s">
        <v>58</v>
      </c>
      <c r="BJ72" s="8">
        <v>0.5</v>
      </c>
      <c r="BK72" s="8">
        <v>155</v>
      </c>
      <c r="BL72" s="8" t="s">
        <v>58</v>
      </c>
      <c r="BM72" s="9">
        <f>BJ72</f>
        <v>0.5</v>
      </c>
      <c r="BN72" s="9">
        <f>BF72-BM72</f>
        <v>-4.493353319257759E-2</v>
      </c>
      <c r="BO72" s="9" t="str">
        <f>IF(BN72 &lt; 0, "Under", "Over")</f>
        <v>Under</v>
      </c>
      <c r="BP72" s="8">
        <v>0.25</v>
      </c>
      <c r="BQ72" s="8">
        <v>0.25</v>
      </c>
      <c r="BR72" s="9">
        <f>IF(
    AND(BO72="Over", COUNTIF(BF72:BH72, "&gt;"&amp;BM72) = 3),
    3,
    IF(
        AND(BO72="Under", COUNTIF(BF72:BH72, "&lt;"&amp;BM72) = 3),
        3,
        IF(
            AND(BO72="Over", COUNTIF(BF72:BH72, "&gt;"&amp;BM72) = 2),
            2,
            IF(
                AND(BO72="Under", COUNTIF(BF72:BH72, "&lt;"&amp;BM72) = 2),
                2,
                IF(
                    AND(BO72="Over", OR(BF72&gt;BM72, BG72&gt;BM72, BH72&gt;BM72)),
                    1,
                    IF(
                        AND(BO72="Under", OR(BF72&lt;BM72, BG72&lt;BM72, BH72&lt;BM72)),
                        1,
                        0
                    )
                )
            )
        )
    )
)</f>
        <v>2</v>
      </c>
      <c r="BS72" s="9">
        <f>IF(OR(BN72&gt;0.5),5,
IF(OR(AND(BN72&lt;=0.5,BN72&gt;0.25)),4,
IF(OR(AND(BN72&lt;=0.25,BN72&gt;0.15)),3,
IF(OR(AND(BN72&lt;=0.15,BN72&gt;0.075)),2,
IF(OR(BN72&lt;=0.075),1,"")
)
)
))</f>
        <v>1</v>
      </c>
      <c r="BT72" s="9">
        <f>IF(AND(BO72="Over", BP72&gt;BM72), 1, IF(AND(BO72="Under", BP72&lt;=BM72), 1, 0))</f>
        <v>1</v>
      </c>
      <c r="BU72" s="9">
        <f>IF(AND(BO72="Over", BQ72&gt;0.5), 1, IF(AND(BO72="Under", BQ72&lt;=0.5), 1, 0))</f>
        <v>1</v>
      </c>
      <c r="BV72" s="9">
        <f>SUM(BR72:BU72)</f>
        <v>5</v>
      </c>
      <c r="BW72" s="9"/>
      <c r="BX72" s="8">
        <v>0.23347559924967881</v>
      </c>
      <c r="BY72" s="8">
        <v>0.58976660682226201</v>
      </c>
      <c r="BZ72" s="8">
        <v>0.11</v>
      </c>
      <c r="CA72" s="8" t="s">
        <v>58</v>
      </c>
      <c r="CB72" s="8">
        <v>0.5</v>
      </c>
      <c r="CC72" s="8">
        <v>490</v>
      </c>
      <c r="CD72" s="8" t="s">
        <v>58</v>
      </c>
      <c r="CE72" s="9">
        <f>CB72</f>
        <v>0.5</v>
      </c>
      <c r="CF72" s="9">
        <f>BX72-CE72</f>
        <v>-0.26652440075032119</v>
      </c>
      <c r="CG72" s="9" t="str">
        <f>IF(CF72 &lt; 0, "Under", "Over")</f>
        <v>Under</v>
      </c>
      <c r="CH72" s="8">
        <v>0.25</v>
      </c>
      <c r="CI72" s="8">
        <v>0.25</v>
      </c>
      <c r="CJ72" s="9">
        <f>IF(
    AND(CG72="Over", COUNTIF(BX72:BZ72, "&gt;"&amp;CE72) = 3),
    3,
    IF(
        AND(CG72="Under", COUNTIF(BX72:BZ72, "&lt;"&amp;CE72) = 3),
        3,
        IF(
            AND(CG72="Over", COUNTIF(BX72:BZ72, "&gt;"&amp;CE72) = 2),
            2,
            IF(
                AND(CG72="Under", COUNTIF(BX72:BZ72, "&lt;"&amp;CE72) = 2),
                2,
                IF(
                    AND(CG72="Over", OR(BX72&gt;CE72, BY72&gt;CE72, BZ72&gt;CE72)),
                    1,
                    IF(
                        AND(CG72="Under", OR(BX72&lt;CE72, BY72&lt;CE72, BZ72&lt;CE72)),
                        1,
                        0
                    )
                )
            )
        )
    )
)</f>
        <v>2</v>
      </c>
      <c r="CK72" s="9">
        <f>IF(OR(CF72&gt;0.25),5,
IF(OR(AND(CF72&lt;=0.25,CF72&gt;0.15)),4,
IF(OR(AND(CF72&lt;=0.15,CF72&gt;0.1)),3,
IF(OR(AND(CF72&lt;=0.1,CF72&gt;0.05)),2,
IF(OR(CF72&lt;=0.05),1,"")
)
)
))</f>
        <v>1</v>
      </c>
      <c r="CL72" s="9">
        <f>IF(AND(CG72="Over", CH72&gt;CE72), 1, IF(AND(CG72="Under", CH72&lt;=CE72), 1, 0))</f>
        <v>1</v>
      </c>
      <c r="CM72" s="9">
        <f>IF(AND(CG72="Over", CI72&gt;0.5), 1, IF(AND(CG72="Under", CI72&lt;=0.5), 1, 0))</f>
        <v>1</v>
      </c>
      <c r="CN72" s="9">
        <f>SUM(CJ72:CM72)</f>
        <v>5</v>
      </c>
      <c r="CO72" s="9"/>
      <c r="CP72" s="8">
        <v>1.517084677124718</v>
      </c>
      <c r="CQ72" s="8">
        <v>1.8441725692208599</v>
      </c>
      <c r="CR72" s="8">
        <v>1.17279212178713</v>
      </c>
      <c r="CS72" s="8">
        <v>1.5</v>
      </c>
      <c r="CT72" s="8" t="s">
        <v>58</v>
      </c>
      <c r="CU72" s="8">
        <v>1.5</v>
      </c>
      <c r="CV72" s="8">
        <v>1.5</v>
      </c>
      <c r="CW72" s="9">
        <f>IF(CP72&gt;MIN(CS72:CV72),MIN(CS72:CV72),MAX(CS72:CV72))</f>
        <v>1.5</v>
      </c>
      <c r="CX72" s="9">
        <f>CQ72-CW72</f>
        <v>0.34417256922085993</v>
      </c>
      <c r="CY72" s="9" t="str">
        <f>IF(CX72 &lt; 0, "Under", "Over")</f>
        <v>Over</v>
      </c>
      <c r="CZ72" s="8">
        <v>1.25</v>
      </c>
      <c r="DA72" s="8">
        <v>0.25</v>
      </c>
      <c r="DB72" s="9">
        <f>IF(
    AND(CY72="Over", COUNTIF(CP72:CR72, "&gt;"&amp;CW72) = 3),
    3,
    IF(
        AND(CY72="Under", COUNTIF(CP72:CR72, "&lt;"&amp;CW72) = 3),
        3,
        IF(
            AND(CY72="Over", COUNTIF(CP72:CR72, "&gt;"&amp;CW72) = 2),
            2,
            IF(
                AND(CY72="Under", COUNTIF(CP72:CR72, "&lt;"&amp;CW72) = 2),
                2,
                IF(
                    AND(CY72="Over", OR(CP72&gt;CW72, CQ72&gt;CW72, CR72&gt;CW72)),
                    1,
                    IF(
                        AND(CY72="Under", OR(CP72&lt;CW72, CQ72&lt;CW72, CR72&lt;CW72)),
                        1,
                        0
                    )
                )
            )
        )
    )
)</f>
        <v>2</v>
      </c>
      <c r="DC72" s="9">
        <f>IF(OR(CX72&gt;2,CX72&lt;-2),5,
IF(OR(AND(CX72&lt;=2,CX72&gt;1.5),AND(CX72&gt;=-2,CX72&lt;-1.5)),4,
IF(OR(AND(CX72&lt;=1.5,CX72&gt;1),AND(CX72&gt;=-1.5,CX72&lt;-1)),3,
IF(OR(AND(CX72&lt;=1,CX72&gt;0.5),AND(CX72&gt;=1,CX72&lt;-0.5)),2,
IF(OR(CX72&lt;=0.5,CX72&gt;=-0.5),1,"")
)
)
))</f>
        <v>1</v>
      </c>
      <c r="DD72" s="9">
        <f>IF(AND(CY72="Over", CZ72&gt;CW72), 1, IF(AND(CY72="Under", CZ72&lt;=CW72), 1, 0))</f>
        <v>0</v>
      </c>
      <c r="DE72" s="9">
        <f>IF(AND(CY72="Over", DA72&gt;0.5), 1, IF(AND(CY72="Under", DA72&lt;=0.5), 1, 0))</f>
        <v>0</v>
      </c>
      <c r="DF72" s="9">
        <f>SUM(DB72:DE72)</f>
        <v>3</v>
      </c>
      <c r="DG72" s="9"/>
    </row>
    <row r="73" spans="1:111" x14ac:dyDescent="0.3">
      <c r="A73" s="8" t="s">
        <v>174</v>
      </c>
      <c r="B73" s="8" t="s">
        <v>170</v>
      </c>
      <c r="C73" s="8" t="s">
        <v>115</v>
      </c>
      <c r="D73" s="8">
        <v>0.43797653009177617</v>
      </c>
      <c r="E73" s="8">
        <v>0.49001710040649499</v>
      </c>
      <c r="F73" s="8">
        <v>0.33383535629880301</v>
      </c>
      <c r="G73" s="8">
        <v>0.5</v>
      </c>
      <c r="H73" s="8" t="s">
        <v>58</v>
      </c>
      <c r="I73" s="8">
        <v>0.5</v>
      </c>
      <c r="J73" s="8">
        <v>0.5</v>
      </c>
      <c r="K73" s="9">
        <f>IF(D73&gt;MIN(G73:J73),MIN(G73:J73),MAX(G73:J73))</f>
        <v>0.5</v>
      </c>
      <c r="L73" s="9">
        <f>D73-K73</f>
        <v>-6.2023469908223827E-2</v>
      </c>
      <c r="M73" s="9" t="str">
        <f>IF(L73 &lt; 0, "Under", "Over")</f>
        <v>Under</v>
      </c>
      <c r="N73" s="8">
        <v>0.7</v>
      </c>
      <c r="O73" s="8">
        <v>0.4</v>
      </c>
      <c r="P73" s="9">
        <f>IF(
    AND(M73="Over", COUNTIF(D73:F73, "&gt;"&amp;K73) = 3),
    3,
    IF(
        AND(M73="Under", COUNTIF(D73:F73, "&lt;"&amp;K73) = 3),
        3,
        IF(
            AND(M73="Over", COUNTIF(D73:F73, "&gt;"&amp;K73) = 2),
            2,
            IF(
                AND(M73="Under", COUNTIF(D73:F73, "&lt;"&amp;K73) = 2),
                2,
                IF(
                    AND(M73="Over", OR(D73&gt;K73, E73&gt;K73, F73&gt;K73)),
                    1,
                    IF(
                        AND(M73="Under", OR(D73&lt;K73, E73&lt;K73, F73&lt;K73)),
                        1,
                        0
                    )
                )
            )
        )
    )
)</f>
        <v>3</v>
      </c>
      <c r="Q73" s="9">
        <f>IF(OR(L73 &gt; 0.5, L73 &lt; -0.5), 5,
    IF(OR(AND(L73 &lt;= 0.5, L73 &gt; 0.25), AND(L73 &gt;= -0.5, L73 &lt; -0.25)), 4,
        IF(OR(AND(L73 &lt;= 0.25, L73 &gt; 0.15), AND(L73 &gt;= -0.25, L73 &lt; -0.15)), 3,
            IF(OR(AND(L73 &lt;= 0.15, L73 &gt; 0.05), AND(L73 &gt;= -0.15, L73 &lt; -0.05)), 2,
                IF(OR(L73 &lt;= 0.05, L73 &gt;= -0.05), 1, "")
            )
        )
    )
)</f>
        <v>2</v>
      </c>
      <c r="R73" s="9">
        <f>IF(AND(M73="Over", N73&gt;K73), 1, IF(AND(M73="Under", N73&lt;=K73), 1, 0))</f>
        <v>0</v>
      </c>
      <c r="S73" s="9">
        <f>IF(AND(M73="Over", O73&gt;0.5), 1, IF(AND(M73="Under", O73&lt;=0.5), 1, 0))</f>
        <v>1</v>
      </c>
      <c r="T73" s="9">
        <f>SUM(P73:S73)</f>
        <v>6</v>
      </c>
      <c r="U73" s="9"/>
      <c r="V73" s="8">
        <v>0.90200324065029258</v>
      </c>
      <c r="W73" s="8">
        <v>1.0052407468064199</v>
      </c>
      <c r="X73" s="8">
        <v>0.79367150595257696</v>
      </c>
      <c r="Y73" s="8">
        <v>0.5</v>
      </c>
      <c r="Z73" s="8">
        <v>-210</v>
      </c>
      <c r="AA73" s="8">
        <v>260</v>
      </c>
      <c r="AB73" s="8">
        <v>0.3</v>
      </c>
      <c r="AC73" s="9">
        <f>Y73</f>
        <v>0.5</v>
      </c>
      <c r="AD73" s="9">
        <f>V73-AC73</f>
        <v>0.40200324065029258</v>
      </c>
      <c r="AE73" s="9" t="str">
        <f>IF(AD73 &lt; 0, "Under", "Over")</f>
        <v>Over</v>
      </c>
      <c r="AF73" s="8">
        <v>0.8</v>
      </c>
      <c r="AG73" s="8">
        <v>0.5</v>
      </c>
      <c r="AH73" s="9">
        <f>IF(
    AND(AE73="Over", COUNTIF(V73:X73, "&gt;"&amp;AC73) = 3),
    3,
    IF(
        AND(AE73="Under", COUNTIF(V73:X73, "&lt;"&amp;AC73) = 3),
        3,
        IF(
            AND(AE73="Over", COUNTIF(V73:X73, "&gt;"&amp;AC73) = 2),
            2,
            IF(
                AND(AE73="Under", COUNTIF(V73:X73, "&lt;"&amp;AC73) = 2),
                2,
                IF(
                    AND(AE73="Over", OR(V73&gt;AC73, W73&gt;AC73, X73&gt;AC73)),
                    1,
                    IF(
                        AND(AE73="Under", OR(V73&lt;AC73, W73&lt;AC73, X73&lt;AC73)),
                        1,
                        0
                    )
                )
            )
        )
    )
)</f>
        <v>3</v>
      </c>
      <c r="AI73" s="9">
        <f>IF(OR(AD73&gt;0.75,AD73&lt;-0.75),5,
IF(OR(AND(AD73&lt;=0.75,AD73&gt;0.5),AND(AD73&gt;=-0.75,AD73&lt;-0.5)),4,
IF(OR(AND(AD73&lt;=0.5,AD73&gt;0.25),AND(AD73&gt;=-0.5,AD73&lt;-0.25)),3,
IF(OR(AND(AD73&lt;=0.25,AD73&gt;0.1),AND(AD73&gt;=-0.25,AD73&lt;-0.1)),2,
IF(OR(AD73&lt;=0.1,AD73&gt;=-0.1),1,"")
)
)
))</f>
        <v>3</v>
      </c>
      <c r="AJ73" s="9">
        <f>IF(AND(AE73="Over", AF73&gt;AC73), 1, IF(AND(AE73="Under", AF73&lt;=AC73), 1, 0))</f>
        <v>1</v>
      </c>
      <c r="AK73" s="9">
        <f>IF(AND(AE73="Over", AG73&gt;0.5), 1, IF(AND(AE73="Under", AG73&lt;=0.5), 1, 0))</f>
        <v>0</v>
      </c>
      <c r="AL73" s="9">
        <f>SUM(AH73:AK73)</f>
        <v>7</v>
      </c>
      <c r="AM73" s="9"/>
      <c r="AN73" s="8">
        <v>0.11618183282116661</v>
      </c>
      <c r="AO73" s="8">
        <v>0.242209059150441</v>
      </c>
      <c r="AP73" s="8">
        <v>0</v>
      </c>
      <c r="AQ73" s="8" t="s">
        <v>58</v>
      </c>
      <c r="AR73" s="8">
        <v>0.5</v>
      </c>
      <c r="AS73" s="8">
        <v>500</v>
      </c>
      <c r="AT73" s="8" t="s">
        <v>58</v>
      </c>
      <c r="AU73" s="9">
        <f>AR73</f>
        <v>0.5</v>
      </c>
      <c r="AV73" s="9">
        <f>AN73-AU73</f>
        <v>-0.38381816717883338</v>
      </c>
      <c r="AW73" s="9" t="str">
        <f>IF(AV73 &lt; 0, "Under", "Over")</f>
        <v>Under</v>
      </c>
      <c r="AX73" s="8">
        <v>0.2</v>
      </c>
      <c r="AY73" s="8">
        <v>0.2</v>
      </c>
      <c r="AZ73" s="9">
        <f>IF(
    AND(AW73="Over", COUNTIF(AN73:AP73, "&gt;"&amp;AU73) = 3),
    3,
    IF(
        AND(AW73="Under", COUNTIF(AN73:AP73, "&lt;"&amp;AU73) = 3),
        3,
        IF(
            AND(AW73="Over", COUNTIF(AN73:AP73, "&gt;"&amp;AU73) = 2),
            2,
            IF(
                AND(AW73="Under", COUNTIF(AN73:AP73, "&lt;"&amp;AU73) = 2),
                2,
                IF(
                    AND(AW73="Over", OR(AN73&gt;AU73, AO73&gt;AU73, AP73&gt;AU73)),
                    1,
                    IF(
                        AND(AW73="Under", OR(AN73&lt;AU73, AO73&lt;AU73, AP73&lt;AU73)),
                        1,
                        0
                    )
                )
            )
        )
    )
)</f>
        <v>3</v>
      </c>
      <c r="BA73" s="9">
        <f>IF(OR(AV73&gt;0.1),5,
IF(OR(AND(AV73&lt;=0.1,AV73&gt;0.08)),4,
IF(OR(AND(AV73&lt;=0.08,AV73&gt;0.06)),3,
IF(OR(AND(AV73&lt;=0.06,AV73&gt;0.03)),2,
IF(OR(AV73&lt;=0.03),1,"")
)
)
))</f>
        <v>1</v>
      </c>
      <c r="BB73" s="9">
        <f>IF(AND(AW73="Over", AX73&gt;AU73), 1, IF(AND(AW73="Under", AX73&lt;=AU73), 0, 0))</f>
        <v>0</v>
      </c>
      <c r="BC73" s="9">
        <f>IF(AND(AW73="Over", AY73&gt;=0.5), 1, IF(AND(AW73="Under", AY73&lt;0.5), 0, 0))</f>
        <v>0</v>
      </c>
      <c r="BD73" s="9">
        <f>SUM(AZ73:BC73)</f>
        <v>4</v>
      </c>
      <c r="BE73" s="9"/>
      <c r="BF73" s="8">
        <v>0.53240390405344229</v>
      </c>
      <c r="BG73" s="8">
        <v>1.1092982111264</v>
      </c>
      <c r="BH73" s="8">
        <v>0.15</v>
      </c>
      <c r="BI73" s="8" t="s">
        <v>58</v>
      </c>
      <c r="BJ73" s="8">
        <v>0.5</v>
      </c>
      <c r="BK73" s="8">
        <v>135</v>
      </c>
      <c r="BL73" s="8" t="s">
        <v>58</v>
      </c>
      <c r="BM73" s="9">
        <f>BJ73</f>
        <v>0.5</v>
      </c>
      <c r="BN73" s="9">
        <f>BF73-BM73</f>
        <v>3.240390405344229E-2</v>
      </c>
      <c r="BO73" s="9" t="str">
        <f>IF(BN73 &lt; 0, "Under", "Over")</f>
        <v>Over</v>
      </c>
      <c r="BP73" s="8">
        <v>0.3</v>
      </c>
      <c r="BQ73" s="8">
        <v>0.3</v>
      </c>
      <c r="BR73" s="9">
        <f>IF(
    AND(BO73="Over", COUNTIF(BF73:BH73, "&gt;"&amp;BM73) = 3),
    3,
    IF(
        AND(BO73="Under", COUNTIF(BF73:BH73, "&lt;"&amp;BM73) = 3),
        3,
        IF(
            AND(BO73="Over", COUNTIF(BF73:BH73, "&gt;"&amp;BM73) = 2),
            2,
            IF(
                AND(BO73="Under", COUNTIF(BF73:BH73, "&lt;"&amp;BM73) = 2),
                2,
                IF(
                    AND(BO73="Over", OR(BF73&gt;BM73, BG73&gt;BM73, BH73&gt;BM73)),
                    1,
                    IF(
                        AND(BO73="Under", OR(BF73&lt;BM73, BG73&lt;BM73, BH73&lt;BM73)),
                        1,
                        0
                    )
                )
            )
        )
    )
)</f>
        <v>2</v>
      </c>
      <c r="BS73" s="9">
        <f>IF(OR(BN73&gt;0.5),5,
IF(OR(AND(BN73&lt;=0.5,BN73&gt;0.25)),4,
IF(OR(AND(BN73&lt;=0.25,BN73&gt;0.15)),3,
IF(OR(AND(BN73&lt;=0.15,BN73&gt;0.075)),2,
IF(OR(BN73&lt;=0.075),1,"")
)
)
))</f>
        <v>1</v>
      </c>
      <c r="BT73" s="9">
        <f>IF(AND(BO73="Over", BP73&gt;BM73), 1, IF(AND(BO73="Under", BP73&lt;=BM73), 1, 0))</f>
        <v>0</v>
      </c>
      <c r="BU73" s="9">
        <f>IF(AND(BO73="Over", BQ73&gt;0.5), 1, IF(AND(BO73="Under", BQ73&lt;=0.5), 1, 0))</f>
        <v>0</v>
      </c>
      <c r="BV73" s="9">
        <f>SUM(BR73:BU73)</f>
        <v>3</v>
      </c>
      <c r="BW73" s="9"/>
      <c r="BX73" s="8">
        <v>7.307137666511912E-2</v>
      </c>
      <c r="BY73" s="8">
        <v>0.31910569105691</v>
      </c>
      <c r="BZ73" s="8">
        <v>1.5120872354796699E-3</v>
      </c>
      <c r="CA73" s="8" t="s">
        <v>58</v>
      </c>
      <c r="CB73" s="8">
        <v>0.5</v>
      </c>
      <c r="CC73" s="8">
        <v>750</v>
      </c>
      <c r="CD73" s="8" t="s">
        <v>58</v>
      </c>
      <c r="CE73" s="9">
        <f>CB73</f>
        <v>0.5</v>
      </c>
      <c r="CF73" s="9">
        <f>BX73-CE73</f>
        <v>-0.42692862333488091</v>
      </c>
      <c r="CG73" s="9" t="str">
        <f>IF(CF73 &lt; 0, "Under", "Over")</f>
        <v>Under</v>
      </c>
      <c r="CH73" s="8">
        <v>0.1</v>
      </c>
      <c r="CI73" s="8">
        <v>0.1</v>
      </c>
      <c r="CJ73" s="9">
        <f>IF(
    AND(CG73="Over", COUNTIF(BX73:BZ73, "&gt;"&amp;CE73) = 3),
    3,
    IF(
        AND(CG73="Under", COUNTIF(BX73:BZ73, "&lt;"&amp;CE73) = 3),
        3,
        IF(
            AND(CG73="Over", COUNTIF(BX73:BZ73, "&gt;"&amp;CE73) = 2),
            2,
            IF(
                AND(CG73="Under", COUNTIF(BX73:BZ73, "&lt;"&amp;CE73) = 2),
                2,
                IF(
                    AND(CG73="Over", OR(BX73&gt;CE73, BY73&gt;CE73, BZ73&gt;CE73)),
                    1,
                    IF(
                        AND(CG73="Under", OR(BX73&lt;CE73, BY73&lt;CE73, BZ73&lt;CE73)),
                        1,
                        0
                    )
                )
            )
        )
    )
)</f>
        <v>3</v>
      </c>
      <c r="CK73" s="9">
        <f>IF(OR(CF73&gt;0.25),5,
IF(OR(AND(CF73&lt;=0.25,CF73&gt;0.15)),4,
IF(OR(AND(CF73&lt;=0.15,CF73&gt;0.1)),3,
IF(OR(AND(CF73&lt;=0.1,CF73&gt;0.05)),2,
IF(OR(CF73&lt;=0.05),1,"")
)
)
))</f>
        <v>1</v>
      </c>
      <c r="CL73" s="9">
        <f>IF(AND(CG73="Over", CH73&gt;CE73), 1, IF(AND(CG73="Under", CH73&lt;=CE73), 1, 0))</f>
        <v>1</v>
      </c>
      <c r="CM73" s="9">
        <f>IF(AND(CG73="Over", CI73&gt;0.5), 1, IF(AND(CG73="Under", CI73&lt;=0.5), 1, 0))</f>
        <v>1</v>
      </c>
      <c r="CN73" s="9">
        <f>SUM(CJ73:CM73)</f>
        <v>6</v>
      </c>
      <c r="CO73" s="9"/>
      <c r="CP73" s="8">
        <v>1.887405958198157</v>
      </c>
      <c r="CQ73" s="8">
        <v>1.9371820036579299</v>
      </c>
      <c r="CR73" s="8">
        <v>1.80229258412767</v>
      </c>
      <c r="CS73" s="8">
        <v>1.5</v>
      </c>
      <c r="CT73" s="8" t="s">
        <v>58</v>
      </c>
      <c r="CU73" s="8">
        <v>1.5</v>
      </c>
      <c r="CV73" s="8">
        <v>1.5</v>
      </c>
      <c r="CW73" s="9">
        <f>IF(CP73&gt;MIN(CS73:CV73),MIN(CS73:CV73),MAX(CS73:CV73))</f>
        <v>1.5</v>
      </c>
      <c r="CX73" s="9">
        <f>CQ73-CW73</f>
        <v>0.43718200365792992</v>
      </c>
      <c r="CY73" s="9" t="str">
        <f>IF(CX73 &lt; 0, "Under", "Over")</f>
        <v>Over</v>
      </c>
      <c r="CZ73" s="8">
        <v>1.9</v>
      </c>
      <c r="DA73" s="8">
        <v>0.4</v>
      </c>
      <c r="DB73" s="9">
        <f>IF(
    AND(CY73="Over", COUNTIF(CP73:CR73, "&gt;"&amp;CW73) = 3),
    3,
    IF(
        AND(CY73="Under", COUNTIF(CP73:CR73, "&lt;"&amp;CW73) = 3),
        3,
        IF(
            AND(CY73="Over", COUNTIF(CP73:CR73, "&gt;"&amp;CW73) = 2),
            2,
            IF(
                AND(CY73="Under", COUNTIF(CP73:CR73, "&lt;"&amp;CW73) = 2),
                2,
                IF(
                    AND(CY73="Over", OR(CP73&gt;CW73, CQ73&gt;CW73, CR73&gt;CW73)),
                    1,
                    IF(
                        AND(CY73="Under", OR(CP73&lt;CW73, CQ73&lt;CW73, CR73&lt;CW73)),
                        1,
                        0
                    )
                )
            )
        )
    )
)</f>
        <v>3</v>
      </c>
      <c r="DC73" s="9">
        <f>IF(OR(CX73&gt;2,CX73&lt;-2),5,
IF(OR(AND(CX73&lt;=2,CX73&gt;1.5),AND(CX73&gt;=-2,CX73&lt;-1.5)),4,
IF(OR(AND(CX73&lt;=1.5,CX73&gt;1),AND(CX73&gt;=-1.5,CX73&lt;-1)),3,
IF(OR(AND(CX73&lt;=1,CX73&gt;0.5),AND(CX73&gt;=1,CX73&lt;-0.5)),2,
IF(OR(CX73&lt;=0.5,CX73&gt;=-0.5),1,"")
)
)
))</f>
        <v>1</v>
      </c>
      <c r="DD73" s="9">
        <f>IF(AND(CY73="Over", CZ73&gt;CW73), 1, IF(AND(CY73="Under", CZ73&lt;=CW73), 1, 0))</f>
        <v>1</v>
      </c>
      <c r="DE73" s="9">
        <f>IF(AND(CY73="Over", DA73&gt;0.5), 1, IF(AND(CY73="Under", DA73&lt;=0.5), 1, 0))</f>
        <v>0</v>
      </c>
      <c r="DF73" s="9">
        <f>SUM(DB73:DE73)</f>
        <v>5</v>
      </c>
      <c r="DG73" s="9"/>
    </row>
    <row r="74" spans="1:111" x14ac:dyDescent="0.3">
      <c r="A74" s="8" t="s">
        <v>262</v>
      </c>
      <c r="B74" s="8" t="s">
        <v>104</v>
      </c>
      <c r="C74" s="8" t="s">
        <v>207</v>
      </c>
      <c r="D74" s="8">
        <v>0.28520155793917001</v>
      </c>
      <c r="E74" s="8">
        <v>0.413080476537806</v>
      </c>
      <c r="F74" s="8">
        <v>0.17104185352621901</v>
      </c>
      <c r="G74" s="8">
        <v>0.5</v>
      </c>
      <c r="H74" s="8" t="s">
        <v>58</v>
      </c>
      <c r="I74" s="8">
        <v>0.5</v>
      </c>
      <c r="J74" s="8" t="s">
        <v>58</v>
      </c>
      <c r="K74" s="9">
        <f>IF(D74&gt;MIN(G74:J74),MIN(G74:J74),MAX(G74:J74))</f>
        <v>0.5</v>
      </c>
      <c r="L74" s="9">
        <f>D74-K74</f>
        <v>-0.21479844206082999</v>
      </c>
      <c r="M74" s="9" t="str">
        <f>IF(L74 &lt; 0, "Under", "Over")</f>
        <v>Under</v>
      </c>
      <c r="N74" s="8">
        <v>0.3</v>
      </c>
      <c r="O74" s="8">
        <v>0.3</v>
      </c>
      <c r="P74" s="9">
        <f>IF(
    AND(M74="Over", COUNTIF(D74:F74, "&gt;"&amp;K74) = 3),
    3,
    IF(
        AND(M74="Under", COUNTIF(D74:F74, "&lt;"&amp;K74) = 3),
        3,
        IF(
            AND(M74="Over", COUNTIF(D74:F74, "&gt;"&amp;K74) = 2),
            2,
            IF(
                AND(M74="Under", COUNTIF(D74:F74, "&lt;"&amp;K74) = 2),
                2,
                IF(
                    AND(M74="Over", OR(D74&gt;K74, E74&gt;K74, F74&gt;K74)),
                    1,
                    IF(
                        AND(M74="Under", OR(D74&lt;K74, E74&lt;K74, F74&lt;K74)),
                        1,
                        0
                    )
                )
            )
        )
    )
)</f>
        <v>3</v>
      </c>
      <c r="Q74" s="9">
        <f>IF(OR(L74 &gt; 0.5, L74 &lt; -0.5), 5,
    IF(OR(AND(L74 &lt;= 0.5, L74 &gt; 0.25), AND(L74 &gt;= -0.5, L74 &lt; -0.25)), 4,
        IF(OR(AND(L74 &lt;= 0.25, L74 &gt; 0.15), AND(L74 &gt;= -0.25, L74 &lt; -0.15)), 3,
            IF(OR(AND(L74 &lt;= 0.15, L74 &gt; 0.05), AND(L74 &gt;= -0.15, L74 &lt; -0.05)), 2,
                IF(OR(L74 &lt;= 0.05, L74 &gt;= -0.05), 1, "")
            )
        )
    )
)</f>
        <v>3</v>
      </c>
      <c r="R74" s="9">
        <f>IF(AND(M74="Over", N74&gt;K74), 1, IF(AND(M74="Under", N74&lt;=K74), 1, 0))</f>
        <v>1</v>
      </c>
      <c r="S74" s="9">
        <f>IF(AND(M74="Over", O74&gt;0.5), 1, IF(AND(M74="Under", O74&lt;=0.5), 1, 0))</f>
        <v>1</v>
      </c>
      <c r="T74" s="9">
        <f>SUM(P74:S74)</f>
        <v>8</v>
      </c>
      <c r="U74" s="9"/>
      <c r="V74" s="8">
        <v>0.51918471712517256</v>
      </c>
      <c r="W74" s="8">
        <v>1.0052407468064199</v>
      </c>
      <c r="X74" s="8">
        <v>0.27960275862930301</v>
      </c>
      <c r="Y74" s="8">
        <v>0.5</v>
      </c>
      <c r="Z74" s="8">
        <v>-165</v>
      </c>
      <c r="AA74" s="8">
        <v>360</v>
      </c>
      <c r="AB74" s="8">
        <v>0</v>
      </c>
      <c r="AC74" s="9">
        <f>Y74</f>
        <v>0.5</v>
      </c>
      <c r="AD74" s="9">
        <f>V74-AC74</f>
        <v>1.9184717125172557E-2</v>
      </c>
      <c r="AE74" s="9" t="str">
        <f>IF(AD74 &lt; 0, "Under", "Over")</f>
        <v>Over</v>
      </c>
      <c r="AF74" s="8">
        <v>0.3</v>
      </c>
      <c r="AG74" s="8">
        <v>0.3</v>
      </c>
      <c r="AH74" s="9">
        <f>IF(
    AND(AE74="Over", COUNTIF(V74:X74, "&gt;"&amp;AC74) = 3),
    3,
    IF(
        AND(AE74="Under", COUNTIF(V74:X74, "&lt;"&amp;AC74) = 3),
        3,
        IF(
            AND(AE74="Over", COUNTIF(V74:X74, "&gt;"&amp;AC74) = 2),
            2,
            IF(
                AND(AE74="Under", COUNTIF(V74:X74, "&lt;"&amp;AC74) = 2),
                2,
                IF(
                    AND(AE74="Over", OR(V74&gt;AC74, W74&gt;AC74, X74&gt;AC74)),
                    1,
                    IF(
                        AND(AE74="Under", OR(V74&lt;AC74, W74&lt;AC74, X74&lt;AC74)),
                        1,
                        0
                    )
                )
            )
        )
    )
)</f>
        <v>2</v>
      </c>
      <c r="AI74" s="9">
        <f>IF(OR(AD74&gt;0.75,AD74&lt;-0.75),5,
IF(OR(AND(AD74&lt;=0.75,AD74&gt;0.5),AND(AD74&gt;=-0.75,AD74&lt;-0.5)),4,
IF(OR(AND(AD74&lt;=0.5,AD74&gt;0.25),AND(AD74&gt;=-0.5,AD74&lt;-0.25)),3,
IF(OR(AND(AD74&lt;=0.25,AD74&gt;0.1),AND(AD74&gt;=-0.25,AD74&lt;-0.1)),2,
IF(OR(AD74&lt;=0.1,AD74&gt;=-0.1),1,"")
)
)
))</f>
        <v>1</v>
      </c>
      <c r="AJ74" s="9">
        <f>IF(AND(AE74="Over", AF74&gt;AC74), 1, IF(AND(AE74="Under", AF74&lt;=AC74), 1, 0))</f>
        <v>0</v>
      </c>
      <c r="AK74" s="9">
        <f>IF(AND(AE74="Over", AG74&gt;0.5), 1, IF(AND(AE74="Under", AG74&lt;=0.5), 1, 0))</f>
        <v>0</v>
      </c>
      <c r="AL74" s="9">
        <f>SUM(AH74:AK74)</f>
        <v>3</v>
      </c>
      <c r="AM74" s="9"/>
      <c r="AN74" s="8">
        <v>6.3823518331658044E-2</v>
      </c>
      <c r="AO74" s="8">
        <v>0.183152520740268</v>
      </c>
      <c r="AP74" s="8">
        <v>0</v>
      </c>
      <c r="AQ74" s="8" t="s">
        <v>58</v>
      </c>
      <c r="AR74" s="8">
        <v>0.5</v>
      </c>
      <c r="AS74" s="8">
        <v>750</v>
      </c>
      <c r="AT74" s="8" t="s">
        <v>58</v>
      </c>
      <c r="AU74" s="9">
        <f>AR74</f>
        <v>0.5</v>
      </c>
      <c r="AV74" s="9">
        <f>AN74-AU74</f>
        <v>-0.43617648166834194</v>
      </c>
      <c r="AW74" s="9" t="str">
        <f>IF(AV74 &lt; 0, "Under", "Over")</f>
        <v>Under</v>
      </c>
      <c r="AX74" s="8">
        <v>0.1</v>
      </c>
      <c r="AY74" s="8">
        <v>0.1</v>
      </c>
      <c r="AZ74" s="9">
        <f>IF(
    AND(AW74="Over", COUNTIF(AN74:AP74, "&gt;"&amp;AU74) = 3),
    3,
    IF(
        AND(AW74="Under", COUNTIF(AN74:AP74, "&lt;"&amp;AU74) = 3),
        3,
        IF(
            AND(AW74="Over", COUNTIF(AN74:AP74, "&gt;"&amp;AU74) = 2),
            2,
            IF(
                AND(AW74="Under", COUNTIF(AN74:AP74, "&lt;"&amp;AU74) = 2),
                2,
                IF(
                    AND(AW74="Over", OR(AN74&gt;AU74, AO74&gt;AU74, AP74&gt;AU74)),
                    1,
                    IF(
                        AND(AW74="Under", OR(AN74&lt;AU74, AO74&lt;AU74, AP74&lt;AU74)),
                        1,
                        0
                    )
                )
            )
        )
    )
)</f>
        <v>3</v>
      </c>
      <c r="BA74" s="9">
        <f>IF(OR(AV74&gt;0.1),5,
IF(OR(AND(AV74&lt;=0.1,AV74&gt;0.08)),4,
IF(OR(AND(AV74&lt;=0.08,AV74&gt;0.06)),3,
IF(OR(AND(AV74&lt;=0.06,AV74&gt;0.03)),2,
IF(OR(AV74&lt;=0.03),1,"")
)
)
))</f>
        <v>1</v>
      </c>
      <c r="BB74" s="9">
        <f>IF(AND(AW74="Over", AX74&gt;AU74), 1, IF(AND(AW74="Under", AX74&lt;=AU74), 0, 0))</f>
        <v>0</v>
      </c>
      <c r="BC74" s="9">
        <f>IF(AND(AW74="Over", AY74&gt;=0.5), 1, IF(AND(AW74="Under", AY74&lt;0.5), 0, 0))</f>
        <v>0</v>
      </c>
      <c r="BD74" s="9">
        <f>SUM(AZ74:BC74)</f>
        <v>4</v>
      </c>
      <c r="BE74" s="9"/>
      <c r="BF74" s="8">
        <v>0.28512796335960983</v>
      </c>
      <c r="BG74" s="8">
        <v>0.73637344846195296</v>
      </c>
      <c r="BH74" s="8">
        <v>0.16245567996114699</v>
      </c>
      <c r="BI74" s="8" t="s">
        <v>58</v>
      </c>
      <c r="BJ74" s="8">
        <v>0.5</v>
      </c>
      <c r="BK74" s="8">
        <v>190</v>
      </c>
      <c r="BL74" s="8" t="s">
        <v>58</v>
      </c>
      <c r="BM74" s="9">
        <f>BJ74</f>
        <v>0.5</v>
      </c>
      <c r="BN74" s="9">
        <f>BF74-BM74</f>
        <v>-0.21487203664039017</v>
      </c>
      <c r="BO74" s="9" t="str">
        <f>IF(BN74 &lt; 0, "Under", "Over")</f>
        <v>Under</v>
      </c>
      <c r="BP74" s="8">
        <v>0.1</v>
      </c>
      <c r="BQ74" s="8">
        <v>0.1</v>
      </c>
      <c r="BR74" s="9">
        <f>IF(
    AND(BO74="Over", COUNTIF(BF74:BH74, "&gt;"&amp;BM74) = 3),
    3,
    IF(
        AND(BO74="Under", COUNTIF(BF74:BH74, "&lt;"&amp;BM74) = 3),
        3,
        IF(
            AND(BO74="Over", COUNTIF(BF74:BH74, "&gt;"&amp;BM74) = 2),
            2,
            IF(
                AND(BO74="Under", COUNTIF(BF74:BH74, "&lt;"&amp;BM74) = 2),
                2,
                IF(
                    AND(BO74="Over", OR(BF74&gt;BM74, BG74&gt;BM74, BH74&gt;BM74)),
                    1,
                    IF(
                        AND(BO74="Under", OR(BF74&lt;BM74, BG74&lt;BM74, BH74&lt;BM74)),
                        1,
                        0
                    )
                )
            )
        )
    )
)</f>
        <v>2</v>
      </c>
      <c r="BS74" s="9">
        <f>IF(OR(BN74&gt;0.5),5,
IF(OR(AND(BN74&lt;=0.5,BN74&gt;0.25)),4,
IF(OR(AND(BN74&lt;=0.25,BN74&gt;0.15)),3,
IF(OR(AND(BN74&lt;=0.15,BN74&gt;0.075)),2,
IF(OR(BN74&lt;=0.075),1,"")
)
)
))</f>
        <v>1</v>
      </c>
      <c r="BT74" s="9">
        <f>IF(AND(BO74="Over", BP74&gt;BM74), 1, IF(AND(BO74="Under", BP74&lt;=BM74), 1, 0))</f>
        <v>1</v>
      </c>
      <c r="BU74" s="9">
        <f>IF(AND(BO74="Over", BQ74&gt;0.5), 1, IF(AND(BO74="Under", BQ74&lt;=0.5), 1, 0))</f>
        <v>1</v>
      </c>
      <c r="BV74" s="9">
        <f>SUM(BR74:BU74)</f>
        <v>5</v>
      </c>
      <c r="BW74" s="9"/>
      <c r="BX74" s="8">
        <v>0.16919239835729999</v>
      </c>
      <c r="BY74" s="8">
        <v>0.58976660682226201</v>
      </c>
      <c r="BZ74" s="8">
        <v>0.03</v>
      </c>
      <c r="CA74" s="8" t="s">
        <v>58</v>
      </c>
      <c r="CB74" s="8">
        <v>0.5</v>
      </c>
      <c r="CC74" s="8">
        <v>410</v>
      </c>
      <c r="CD74" s="8" t="s">
        <v>58</v>
      </c>
      <c r="CE74" s="9">
        <f>CB74</f>
        <v>0.5</v>
      </c>
      <c r="CF74" s="9">
        <f>BX74-CE74</f>
        <v>-0.33080760164270001</v>
      </c>
      <c r="CG74" s="9" t="str">
        <f>IF(CF74 &lt; 0, "Under", "Over")</f>
        <v>Under</v>
      </c>
      <c r="CH74" s="8">
        <v>0.1</v>
      </c>
      <c r="CI74" s="8">
        <v>0.1</v>
      </c>
      <c r="CJ74" s="9">
        <f>IF(
    AND(CG74="Over", COUNTIF(BX74:BZ74, "&gt;"&amp;CE74) = 3),
    3,
    IF(
        AND(CG74="Under", COUNTIF(BX74:BZ74, "&lt;"&amp;CE74) = 3),
        3,
        IF(
            AND(CG74="Over", COUNTIF(BX74:BZ74, "&gt;"&amp;CE74) = 2),
            2,
            IF(
                AND(CG74="Under", COUNTIF(BX74:BZ74, "&lt;"&amp;CE74) = 2),
                2,
                IF(
                    AND(CG74="Over", OR(BX74&gt;CE74, BY74&gt;CE74, BZ74&gt;CE74)),
                    1,
                    IF(
                        AND(CG74="Under", OR(BX74&lt;CE74, BY74&lt;CE74, BZ74&lt;CE74)),
                        1,
                        0
                    )
                )
            )
        )
    )
)</f>
        <v>2</v>
      </c>
      <c r="CK74" s="9">
        <f>IF(OR(CF74&gt;0.25),5,
IF(OR(AND(CF74&lt;=0.25,CF74&gt;0.15)),4,
IF(OR(AND(CF74&lt;=0.15,CF74&gt;0.1)),3,
IF(OR(AND(CF74&lt;=0.1,CF74&gt;0.05)),2,
IF(OR(CF74&lt;=0.05),1,"")
)
)
))</f>
        <v>1</v>
      </c>
      <c r="CL74" s="9">
        <f>IF(AND(CG74="Over", CH74&gt;CE74), 1, IF(AND(CG74="Under", CH74&lt;=CE74), 1, 0))</f>
        <v>1</v>
      </c>
      <c r="CM74" s="9">
        <f>IF(AND(CG74="Over", CI74&gt;0.5), 1, IF(AND(CG74="Under", CI74&lt;=0.5), 1, 0))</f>
        <v>1</v>
      </c>
      <c r="CN74" s="9">
        <f>SUM(CJ74:CM74)</f>
        <v>5</v>
      </c>
      <c r="CO74" s="9"/>
      <c r="CP74" s="8">
        <v>0.92043484590086688</v>
      </c>
      <c r="CQ74" s="8">
        <v>1.43153526970954</v>
      </c>
      <c r="CR74" s="8">
        <v>0.61833241357208002</v>
      </c>
      <c r="CS74" s="8">
        <v>0.5</v>
      </c>
      <c r="CT74" s="8" t="s">
        <v>58</v>
      </c>
      <c r="CU74" s="8">
        <v>0.5</v>
      </c>
      <c r="CV74" s="8" t="s">
        <v>58</v>
      </c>
      <c r="CW74" s="9">
        <f>IF(CP74&gt;MIN(CS74:CV74),MIN(CS74:CV74),MAX(CS74:CV74))</f>
        <v>0.5</v>
      </c>
      <c r="CX74" s="9">
        <f>CQ74-CW74</f>
        <v>0.93153526970954004</v>
      </c>
      <c r="CY74" s="9" t="str">
        <f>IF(CX74 &lt; 0, "Under", "Over")</f>
        <v>Over</v>
      </c>
      <c r="CZ74" s="8">
        <v>0.7</v>
      </c>
      <c r="DA74" s="8">
        <v>0.3</v>
      </c>
      <c r="DB74" s="9">
        <f>IF(
    AND(CY74="Over", COUNTIF(CP74:CR74, "&gt;"&amp;CW74) = 3),
    3,
    IF(
        AND(CY74="Under", COUNTIF(CP74:CR74, "&lt;"&amp;CW74) = 3),
        3,
        IF(
            AND(CY74="Over", COUNTIF(CP74:CR74, "&gt;"&amp;CW74) = 2),
            2,
            IF(
                AND(CY74="Under", COUNTIF(CP74:CR74, "&lt;"&amp;CW74) = 2),
                2,
                IF(
                    AND(CY74="Over", OR(CP74&gt;CW74, CQ74&gt;CW74, CR74&gt;CW74)),
                    1,
                    IF(
                        AND(CY74="Under", OR(CP74&lt;CW74, CQ74&lt;CW74, CR74&lt;CW74)),
                        1,
                        0
                    )
                )
            )
        )
    )
)</f>
        <v>3</v>
      </c>
      <c r="DC74" s="9">
        <f>IF(OR(CX74&gt;2,CX74&lt;-2),5,
IF(OR(AND(CX74&lt;=2,CX74&gt;1.5),AND(CX74&gt;=-2,CX74&lt;-1.5)),4,
IF(OR(AND(CX74&lt;=1.5,CX74&gt;1),AND(CX74&gt;=-1.5,CX74&lt;-1)),3,
IF(OR(AND(CX74&lt;=1,CX74&gt;0.5),AND(CX74&gt;=1,CX74&lt;-0.5)),2,
IF(OR(CX74&lt;=0.5,CX74&gt;=-0.5),1,"")
)
)
))</f>
        <v>2</v>
      </c>
      <c r="DD74" s="9">
        <f>IF(AND(CY74="Over", CZ74&gt;CW74), 1, IF(AND(CY74="Under", CZ74&lt;=CW74), 1, 0))</f>
        <v>1</v>
      </c>
      <c r="DE74" s="9">
        <f>IF(AND(CY74="Over", DA74&gt;0.5), 1, IF(AND(CY74="Under", DA74&lt;=0.5), 1, 0))</f>
        <v>0</v>
      </c>
      <c r="DF74" s="9">
        <f>SUM(DB74:DE74)</f>
        <v>6</v>
      </c>
      <c r="DG74" s="9"/>
    </row>
    <row r="75" spans="1:111" x14ac:dyDescent="0.3">
      <c r="A75" s="8" t="s">
        <v>263</v>
      </c>
      <c r="B75" s="8" t="s">
        <v>104</v>
      </c>
      <c r="C75" s="8" t="s">
        <v>207</v>
      </c>
      <c r="D75" s="8">
        <v>0.50618025221352803</v>
      </c>
      <c r="E75" s="8">
        <v>0.63057129451182303</v>
      </c>
      <c r="F75" s="8">
        <v>0.42700080009946101</v>
      </c>
      <c r="G75" s="8">
        <v>0.5</v>
      </c>
      <c r="H75" s="8" t="s">
        <v>58</v>
      </c>
      <c r="I75" s="8">
        <v>0.5</v>
      </c>
      <c r="J75" s="8" t="s">
        <v>58</v>
      </c>
      <c r="K75" s="9">
        <f>IF(D75&gt;MIN(G75:J75),MIN(G75:J75),MAX(G75:J75))</f>
        <v>0.5</v>
      </c>
      <c r="L75" s="9">
        <f>D75-K75</f>
        <v>6.1802522135280258E-3</v>
      </c>
      <c r="M75" s="9" t="str">
        <f>IF(L75 &lt; 0, "Under", "Over")</f>
        <v>Over</v>
      </c>
      <c r="N75" s="8">
        <v>0.5</v>
      </c>
      <c r="O75" s="8">
        <v>0.4</v>
      </c>
      <c r="P75" s="9">
        <f>IF(
    AND(M75="Over", COUNTIF(D75:F75, "&gt;"&amp;K75) = 3),
    3,
    IF(
        AND(M75="Under", COUNTIF(D75:F75, "&lt;"&amp;K75) = 3),
        3,
        IF(
            AND(M75="Over", COUNTIF(D75:F75, "&gt;"&amp;K75) = 2),
            2,
            IF(
                AND(M75="Under", COUNTIF(D75:F75, "&lt;"&amp;K75) = 2),
                2,
                IF(
                    AND(M75="Over", OR(D75&gt;K75, E75&gt;K75, F75&gt;K75)),
                    1,
                    IF(
                        AND(M75="Under", OR(D75&lt;K75, E75&lt;K75, F75&lt;K75)),
                        1,
                        0
                    )
                )
            )
        )
    )
)</f>
        <v>2</v>
      </c>
      <c r="Q75" s="9">
        <f>IF(OR(L75 &gt; 0.5, L75 &lt; -0.5), 5,
    IF(OR(AND(L75 &lt;= 0.5, L75 &gt; 0.25), AND(L75 &gt;= -0.5, L75 &lt; -0.25)), 4,
        IF(OR(AND(L75 &lt;= 0.25, L75 &gt; 0.15), AND(L75 &gt;= -0.25, L75 &lt; -0.15)), 3,
            IF(OR(AND(L75 &lt;= 0.15, L75 &gt; 0.05), AND(L75 &gt;= -0.15, L75 &lt; -0.05)), 2,
                IF(OR(L75 &lt;= 0.05, L75 &gt;= -0.05), 1, "")
            )
        )
    )
)</f>
        <v>1</v>
      </c>
      <c r="R75" s="9">
        <f>IF(AND(M75="Over", N75&gt;K75), 1, IF(AND(M75="Under", N75&lt;=K75), 1, 0))</f>
        <v>0</v>
      </c>
      <c r="S75" s="9">
        <f>IF(AND(M75="Over", O75&gt;0.5), 1, IF(AND(M75="Under", O75&lt;=0.5), 1, 0))</f>
        <v>0</v>
      </c>
      <c r="T75" s="9">
        <f>SUM(P75:S75)</f>
        <v>3</v>
      </c>
      <c r="V75" s="8">
        <v>0.98715841144981376</v>
      </c>
      <c r="W75" s="8">
        <v>1.0052407468064199</v>
      </c>
      <c r="X75" s="8">
        <v>0.97204674975917005</v>
      </c>
      <c r="Y75" s="8">
        <v>0.5</v>
      </c>
      <c r="Z75" s="8">
        <v>-160</v>
      </c>
      <c r="AA75" s="8">
        <v>360</v>
      </c>
      <c r="AB75" s="8">
        <v>0.3</v>
      </c>
      <c r="AC75" s="9">
        <f>Y75</f>
        <v>0.5</v>
      </c>
      <c r="AD75" s="9">
        <f>V75-AC75</f>
        <v>0.48715841144981376</v>
      </c>
      <c r="AE75" s="9" t="str">
        <f>IF(AD75 &lt; 0, "Under", "Over")</f>
        <v>Over</v>
      </c>
      <c r="AF75" s="8">
        <v>1</v>
      </c>
      <c r="AG75" s="8">
        <v>0.6</v>
      </c>
      <c r="AH75" s="9">
        <f>IF(
    AND(AE75="Over", COUNTIF(V75:X75, "&gt;"&amp;AC75) = 3),
    3,
    IF(
        AND(AE75="Under", COUNTIF(V75:X75, "&lt;"&amp;AC75) = 3),
        3,
        IF(
            AND(AE75="Over", COUNTIF(V75:X75, "&gt;"&amp;AC75) = 2),
            2,
            IF(
                AND(AE75="Under", COUNTIF(V75:X75, "&lt;"&amp;AC75) = 2),
                2,
                IF(
                    AND(AE75="Over", OR(V75&gt;AC75, W75&gt;AC75, X75&gt;AC75)),
                    1,
                    IF(
                        AND(AE75="Under", OR(V75&lt;AC75, W75&lt;AC75, X75&lt;AC75)),
                        1,
                        0
                    )
                )
            )
        )
    )
)</f>
        <v>3</v>
      </c>
      <c r="AI75" s="9">
        <f>IF(OR(AD75&gt;0.75,AD75&lt;-0.75),5,
IF(OR(AND(AD75&lt;=0.75,AD75&gt;0.5),AND(AD75&gt;=-0.75,AD75&lt;-0.5)),4,
IF(OR(AND(AD75&lt;=0.5,AD75&gt;0.25),AND(AD75&gt;=-0.5,AD75&lt;-0.25)),3,
IF(OR(AND(AD75&lt;=0.25,AD75&gt;0.1),AND(AD75&gt;=-0.25,AD75&lt;-0.1)),2,
IF(OR(AD75&lt;=0.1,AD75&gt;=-0.1),1,"")
)
)
))</f>
        <v>3</v>
      </c>
      <c r="AJ75" s="9">
        <f>IF(AND(AE75="Over", AF75&gt;AC75), 1, IF(AND(AE75="Under", AF75&lt;=AC75), 1, 0))</f>
        <v>1</v>
      </c>
      <c r="AK75" s="9">
        <f>IF(AND(AE75="Over", AG75&gt;0.5), 1, IF(AND(AE75="Under", AG75&lt;=0.5), 1, 0))</f>
        <v>1</v>
      </c>
      <c r="AL75" s="9">
        <f>SUM(AH75:AK75)</f>
        <v>8</v>
      </c>
      <c r="AN75" s="8">
        <v>6.0065091916643019E-2</v>
      </c>
      <c r="AO75" s="8">
        <v>0.183152520740268</v>
      </c>
      <c r="AP75" s="8">
        <v>-2.5082137357256501E-3</v>
      </c>
      <c r="AQ75" s="8" t="s">
        <v>58</v>
      </c>
      <c r="AR75" s="8">
        <v>0.5</v>
      </c>
      <c r="AS75" s="8">
        <v>680</v>
      </c>
      <c r="AT75" s="8" t="s">
        <v>58</v>
      </c>
      <c r="AU75" s="9">
        <f>AR75</f>
        <v>0.5</v>
      </c>
      <c r="AV75" s="9">
        <f>AN75-AU75</f>
        <v>-0.439934908083357</v>
      </c>
      <c r="AW75" s="9" t="str">
        <f>IF(AV75 &lt; 0, "Under", "Over")</f>
        <v>Under</v>
      </c>
      <c r="AX75" s="8">
        <v>0.1</v>
      </c>
      <c r="AY75" s="8">
        <v>0.2</v>
      </c>
      <c r="AZ75" s="9">
        <f>IF(
    AND(AW75="Over", COUNTIF(AN75:AP75, "&gt;"&amp;AU75) = 3),
    3,
    IF(
        AND(AW75="Under", COUNTIF(AN75:AP75, "&lt;"&amp;AU75) = 3),
        3,
        IF(
            AND(AW75="Over", COUNTIF(AN75:AP75, "&gt;"&amp;AU75) = 2),
            2,
            IF(
                AND(AW75="Under", COUNTIF(AN75:AP75, "&lt;"&amp;AU75) = 2),
                2,
                IF(
                    AND(AW75="Over", OR(AN75&gt;AU75, AO75&gt;AU75, AP75&gt;AU75)),
                    1,
                    IF(
                        AND(AW75="Under", OR(AN75&lt;AU75, AO75&lt;AU75, AP75&lt;AU75)),
                        1,
                        0
                    )
                )
            )
        )
    )
)</f>
        <v>3</v>
      </c>
      <c r="BA75" s="9">
        <f>IF(OR(AV75&gt;0.1),5,
IF(OR(AND(AV75&lt;=0.1,AV75&gt;0.08)),4,
IF(OR(AND(AV75&lt;=0.08,AV75&gt;0.06)),3,
IF(OR(AND(AV75&lt;=0.06,AV75&gt;0.03)),2,
IF(OR(AV75&lt;=0.03),1,"")
)
)
))</f>
        <v>1</v>
      </c>
      <c r="BB75" s="9">
        <f>IF(AND(AW75="Over", AX75&gt;AU75), 1, IF(AND(AW75="Under", AX75&lt;=AU75), 0, 0))</f>
        <v>0</v>
      </c>
      <c r="BC75" s="9">
        <f>IF(AND(AW75="Over", AY75&gt;=0.5), 1, IF(AND(AW75="Under", AY75&lt;0.5), 0, 0))</f>
        <v>0</v>
      </c>
      <c r="BD75" s="9">
        <f>SUM(AZ75:BC75)</f>
        <v>4</v>
      </c>
      <c r="BF75" s="8">
        <v>0.52599770330029405</v>
      </c>
      <c r="BG75" s="8">
        <v>1.1224284997491201</v>
      </c>
      <c r="BH75" s="8">
        <v>0.39942966666444402</v>
      </c>
      <c r="BI75" s="8" t="s">
        <v>58</v>
      </c>
      <c r="BJ75" s="8">
        <v>0.5</v>
      </c>
      <c r="BK75" s="8">
        <v>190</v>
      </c>
      <c r="BL75" s="8" t="s">
        <v>58</v>
      </c>
      <c r="BM75" s="9">
        <f>BJ75</f>
        <v>0.5</v>
      </c>
      <c r="BN75" s="9">
        <f>BF75-BM75</f>
        <v>2.5997703300294051E-2</v>
      </c>
      <c r="BO75" s="9" t="str">
        <f>IF(BN75 &lt; 0, "Under", "Over")</f>
        <v>Over</v>
      </c>
      <c r="BP75" s="8">
        <v>0.3</v>
      </c>
      <c r="BQ75" s="8">
        <v>0.4</v>
      </c>
      <c r="BR75" s="9">
        <f>IF(
    AND(BO75="Over", COUNTIF(BF75:BH75, "&gt;"&amp;BM75) = 3),
    3,
    IF(
        AND(BO75="Under", COUNTIF(BF75:BH75, "&lt;"&amp;BM75) = 3),
        3,
        IF(
            AND(BO75="Over", COUNTIF(BF75:BH75, "&gt;"&amp;BM75) = 2),
            2,
            IF(
                AND(BO75="Under", COUNTIF(BF75:BH75, "&lt;"&amp;BM75) = 2),
                2,
                IF(
                    AND(BO75="Over", OR(BF75&gt;BM75, BG75&gt;BM75, BH75&gt;BM75)),
                    1,
                    IF(
                        AND(BO75="Under", OR(BF75&lt;BM75, BG75&lt;BM75, BH75&lt;BM75)),
                        1,
                        0
                    )
                )
            )
        )
    )
)</f>
        <v>2</v>
      </c>
      <c r="BS75" s="9">
        <f>IF(OR(BN75&gt;0.5),5,
IF(OR(AND(BN75&lt;=0.5,BN75&gt;0.25)),4,
IF(OR(AND(BN75&lt;=0.25,BN75&gt;0.15)),3,
IF(OR(AND(BN75&lt;=0.15,BN75&gt;0.075)),2,
IF(OR(BN75&lt;=0.075),1,"")
)
)
))</f>
        <v>1</v>
      </c>
      <c r="BT75" s="9">
        <f>IF(AND(BO75="Over", BP75&gt;BM75), 1, IF(AND(BO75="Under", BP75&lt;=BM75), 1, 0))</f>
        <v>0</v>
      </c>
      <c r="BU75" s="9">
        <f>IF(AND(BO75="Over", BQ75&gt;0.5), 1, IF(AND(BO75="Under", BQ75&lt;=0.5), 1, 0))</f>
        <v>0</v>
      </c>
      <c r="BV75" s="9">
        <f>SUM(BR75:BU75)</f>
        <v>3</v>
      </c>
      <c r="BX75" s="8">
        <v>0.18506011789636781</v>
      </c>
      <c r="BY75" s="8">
        <v>0.64025646897183397</v>
      </c>
      <c r="BZ75" s="8">
        <v>0.02</v>
      </c>
      <c r="CA75" s="8" t="s">
        <v>58</v>
      </c>
      <c r="CB75" s="8">
        <v>0.5</v>
      </c>
      <c r="CC75" s="8" t="s">
        <v>58</v>
      </c>
      <c r="CD75" s="8" t="s">
        <v>58</v>
      </c>
      <c r="CE75" s="9">
        <f>CB75</f>
        <v>0.5</v>
      </c>
      <c r="CF75" s="9">
        <f>BX75-CE75</f>
        <v>-0.31493988210363222</v>
      </c>
      <c r="CG75" s="9" t="str">
        <f>IF(CF75 &lt; 0, "Under", "Over")</f>
        <v>Under</v>
      </c>
      <c r="CH75" s="8">
        <v>0</v>
      </c>
      <c r="CI75" s="8">
        <v>0</v>
      </c>
      <c r="CJ75" s="9">
        <f>IF(
    AND(CG75="Over", COUNTIF(BX75:BZ75, "&gt;"&amp;CE75) = 3),
    3,
    IF(
        AND(CG75="Under", COUNTIF(BX75:BZ75, "&lt;"&amp;CE75) = 3),
        3,
        IF(
            AND(CG75="Over", COUNTIF(BX75:BZ75, "&gt;"&amp;CE75) = 2),
            2,
            IF(
                AND(CG75="Under", COUNTIF(BX75:BZ75, "&lt;"&amp;CE75) = 2),
                2,
                IF(
                    AND(CG75="Over", OR(BX75&gt;CE75, BY75&gt;CE75, BZ75&gt;CE75)),
                    1,
                    IF(
                        AND(CG75="Under", OR(BX75&lt;CE75, BY75&lt;CE75, BZ75&lt;CE75)),
                        1,
                        0
                    )
                )
            )
        )
    )
)</f>
        <v>2</v>
      </c>
      <c r="CK75" s="9">
        <f>IF(OR(CF75&gt;0.25),5,
IF(OR(AND(CF75&lt;=0.25,CF75&gt;0.15)),4,
IF(OR(AND(CF75&lt;=0.15,CF75&gt;0.1)),3,
IF(OR(AND(CF75&lt;=0.1,CF75&gt;0.05)),2,
IF(OR(CF75&lt;=0.05),1,"")
)
)
))</f>
        <v>1</v>
      </c>
      <c r="CL75" s="9">
        <f>IF(AND(CG75="Over", CH75&gt;CE75), 1, IF(AND(CG75="Under", CH75&lt;=CE75), 1, 0))</f>
        <v>1</v>
      </c>
      <c r="CM75" s="9">
        <f>IF(AND(CG75="Over", CI75&gt;0.5), 1, IF(AND(CG75="Under", CI75&lt;=0.5), 1, 0))</f>
        <v>1</v>
      </c>
      <c r="CN75" s="9">
        <f>SUM(CJ75:CM75)</f>
        <v>5</v>
      </c>
      <c r="CP75" s="1">
        <v>1.654228128573215</v>
      </c>
      <c r="CQ75" s="1">
        <v>1.8441725692208599</v>
      </c>
      <c r="CR75" s="1">
        <v>1.46493330084951</v>
      </c>
      <c r="CS75" s="1">
        <v>0.5</v>
      </c>
      <c r="CT75" s="1" t="s">
        <v>58</v>
      </c>
      <c r="CU75" s="1">
        <v>0.5</v>
      </c>
      <c r="CV75" s="1" t="s">
        <v>58</v>
      </c>
      <c r="CW75" s="2">
        <f>IF(CP75&gt;MIN(CS75:CV75),MIN(CS75:CV75),MAX(CS75:CV75))</f>
        <v>0.5</v>
      </c>
      <c r="CX75" s="2">
        <f>CQ75-CW75</f>
        <v>1.3441725692208599</v>
      </c>
      <c r="CY75" s="2" t="str">
        <f>IF(CX75 &lt; 0, "Under", "Over")</f>
        <v>Over</v>
      </c>
      <c r="CZ75" s="1">
        <v>1.6</v>
      </c>
      <c r="DA75" s="1">
        <v>0.6</v>
      </c>
      <c r="DB75" s="2">
        <f>IF(
    AND(CY75="Over", COUNTIF(CP75:CR75, "&gt;"&amp;CW75) = 3),
    3,
    IF(
        AND(CY75="Under", COUNTIF(CP75:CR75, "&lt;"&amp;CW75) = 3),
        3,
        IF(
            AND(CY75="Over", COUNTIF(CP75:CR75, "&gt;"&amp;CW75) = 2),
            2,
            IF(
                AND(CY75="Under", COUNTIF(CP75:CR75, "&lt;"&amp;CW75) = 2),
                2,
                IF(
                    AND(CY75="Over", OR(CP75&gt;CW75, CQ75&gt;CW75, CR75&gt;CW75)),
                    1,
                    IF(
                        AND(CY75="Under", OR(CP75&lt;CW75, CQ75&lt;CW75, CR75&lt;CW75)),
                        1,
                        0
                    )
                )
            )
        )
    )
)</f>
        <v>3</v>
      </c>
      <c r="DC75" s="2">
        <f>IF(OR(CX75&gt;2,CX75&lt;-2),5,
IF(OR(AND(CX75&lt;=2,CX75&gt;1.5),AND(CX75&gt;=-2,CX75&lt;-1.5)),4,
IF(OR(AND(CX75&lt;=1.5,CX75&gt;1),AND(CX75&gt;=-1.5,CX75&lt;-1)),3,
IF(OR(AND(CX75&lt;=1,CX75&gt;0.5),AND(CX75&gt;=1,CX75&lt;-0.5)),2,
IF(OR(CX75&lt;=0.5,CX75&gt;=-0.5),1,"")
)
)
))</f>
        <v>3</v>
      </c>
      <c r="DD75" s="2">
        <f>IF(AND(CY75="Over", CZ75&gt;CW75), 1, IF(AND(CY75="Under", CZ75&lt;=CW75), 1, 0))</f>
        <v>1</v>
      </c>
      <c r="DE75" s="2">
        <f>IF(AND(CY75="Over", DA75&gt;0.5), 1, IF(AND(CY75="Under", DA75&lt;=0.5), 1, 0))</f>
        <v>1</v>
      </c>
      <c r="DF75" s="2">
        <f>SUM(DB75:DE75)</f>
        <v>8</v>
      </c>
    </row>
    <row r="76" spans="1:111" x14ac:dyDescent="0.3">
      <c r="A76" s="8" t="s">
        <v>264</v>
      </c>
      <c r="B76" s="8" t="s">
        <v>104</v>
      </c>
      <c r="C76" s="8" t="s">
        <v>207</v>
      </c>
      <c r="D76" s="8">
        <v>0.28930326856929262</v>
      </c>
      <c r="E76" s="8">
        <v>0.413080476537806</v>
      </c>
      <c r="F76" s="8">
        <v>0.19709588142228701</v>
      </c>
      <c r="G76" s="8">
        <v>0.5</v>
      </c>
      <c r="H76" s="8" t="s">
        <v>58</v>
      </c>
      <c r="I76" s="8">
        <v>0.5</v>
      </c>
      <c r="J76" s="8">
        <v>0.5</v>
      </c>
      <c r="K76" s="9">
        <f>IF(D76&gt;MIN(G76:J76),MIN(G76:J76),MAX(G76:J76))</f>
        <v>0.5</v>
      </c>
      <c r="L76" s="9">
        <f>D76-K76</f>
        <v>-0.21069673143070738</v>
      </c>
      <c r="M76" s="9" t="str">
        <f>IF(L76 &lt; 0, "Under", "Over")</f>
        <v>Under</v>
      </c>
      <c r="N76" s="8">
        <v>0.3</v>
      </c>
      <c r="O76" s="8">
        <v>0.3</v>
      </c>
      <c r="P76" s="9">
        <f>IF(
    AND(M76="Over", COUNTIF(D76:F76, "&gt;"&amp;K76) = 3),
    3,
    IF(
        AND(M76="Under", COUNTIF(D76:F76, "&lt;"&amp;K76) = 3),
        3,
        IF(
            AND(M76="Over", COUNTIF(D76:F76, "&gt;"&amp;K76) = 2),
            2,
            IF(
                AND(M76="Under", COUNTIF(D76:F76, "&lt;"&amp;K76) = 2),
                2,
                IF(
                    AND(M76="Over", OR(D76&gt;K76, E76&gt;K76, F76&gt;K76)),
                    1,
                    IF(
                        AND(M76="Under", OR(D76&lt;K76, E76&lt;K76, F76&lt;K76)),
                        1,
                        0
                    )
                )
            )
        )
    )
)</f>
        <v>3</v>
      </c>
      <c r="Q76" s="9">
        <f>IF(OR(L76 &gt; 0.5, L76 &lt; -0.5), 5,
    IF(OR(AND(L76 &lt;= 0.5, L76 &gt; 0.25), AND(L76 &gt;= -0.5, L76 &lt; -0.25)), 4,
        IF(OR(AND(L76 &lt;= 0.25, L76 &gt; 0.15), AND(L76 &gt;= -0.25, L76 &lt; -0.15)), 3,
            IF(OR(AND(L76 &lt;= 0.15, L76 &gt; 0.05), AND(L76 &gt;= -0.15, L76 &lt; -0.05)), 2,
                IF(OR(L76 &lt;= 0.05, L76 &gt;= -0.05), 1, "")
            )
        )
    )
)</f>
        <v>3</v>
      </c>
      <c r="R76" s="9">
        <f>IF(AND(M76="Over", N76&gt;K76), 1, IF(AND(M76="Under", N76&lt;=K76), 1, 0))</f>
        <v>1</v>
      </c>
      <c r="S76" s="9">
        <f>IF(AND(M76="Over", O76&gt;0.5), 1, IF(AND(M76="Under", O76&lt;=0.5), 1, 0))</f>
        <v>1</v>
      </c>
      <c r="T76" s="9">
        <f>SUM(P76:S76)</f>
        <v>8</v>
      </c>
      <c r="U76" s="9"/>
      <c r="V76" s="8">
        <v>0.75991149514714806</v>
      </c>
      <c r="W76" s="8">
        <v>1.0052407468064199</v>
      </c>
      <c r="X76" s="8">
        <v>0.55410588037820596</v>
      </c>
      <c r="Y76" s="8">
        <v>0.5</v>
      </c>
      <c r="Z76" s="8">
        <v>-230</v>
      </c>
      <c r="AA76" s="8">
        <v>240</v>
      </c>
      <c r="AB76" s="8">
        <v>0.2</v>
      </c>
      <c r="AC76" s="9">
        <f>Y76</f>
        <v>0.5</v>
      </c>
      <c r="AD76" s="9">
        <f>V76-AC76</f>
        <v>0.25991149514714806</v>
      </c>
      <c r="AE76" s="9" t="str">
        <f>IF(AD76 &lt; 0, "Under", "Over")</f>
        <v>Over</v>
      </c>
      <c r="AF76" s="8">
        <v>0.8</v>
      </c>
      <c r="AG76" s="8">
        <v>0.4</v>
      </c>
      <c r="AH76" s="9">
        <f>IF(
    AND(AE76="Over", COUNTIF(V76:X76, "&gt;"&amp;AC76) = 3),
    3,
    IF(
        AND(AE76="Under", COUNTIF(V76:X76, "&lt;"&amp;AC76) = 3),
        3,
        IF(
            AND(AE76="Over", COUNTIF(V76:X76, "&gt;"&amp;AC76) = 2),
            2,
            IF(
                AND(AE76="Under", COUNTIF(V76:X76, "&lt;"&amp;AC76) = 2),
                2,
                IF(
                    AND(AE76="Over", OR(V76&gt;AC76, W76&gt;AC76, X76&gt;AC76)),
                    1,
                    IF(
                        AND(AE76="Under", OR(V76&lt;AC76, W76&lt;AC76, X76&lt;AC76)),
                        1,
                        0
                    )
                )
            )
        )
    )
)</f>
        <v>3</v>
      </c>
      <c r="AI76" s="9">
        <f>IF(OR(AD76&gt;0.75,AD76&lt;-0.75),5,
IF(OR(AND(AD76&lt;=0.75,AD76&gt;0.5),AND(AD76&gt;=-0.75,AD76&lt;-0.5)),4,
IF(OR(AND(AD76&lt;=0.5,AD76&gt;0.25),AND(AD76&gt;=-0.5,AD76&lt;-0.25)),3,
IF(OR(AND(AD76&lt;=0.25,AD76&gt;0.1),AND(AD76&gt;=-0.25,AD76&lt;-0.1)),2,
IF(OR(AD76&lt;=0.1,AD76&gt;=-0.1),1,"")
)
)
))</f>
        <v>3</v>
      </c>
      <c r="AJ76" s="9">
        <f>IF(AND(AE76="Over", AF76&gt;AC76), 1, IF(AND(AE76="Under", AF76&lt;=AC76), 1, 0))</f>
        <v>1</v>
      </c>
      <c r="AK76" s="9">
        <f>IF(AND(AE76="Over", AG76&gt;0.5), 1, IF(AND(AE76="Under", AG76&lt;=0.5), 1, 0))</f>
        <v>0</v>
      </c>
      <c r="AL76" s="9">
        <f>SUM(AH76:AK76)</f>
        <v>7</v>
      </c>
      <c r="AM76" s="9"/>
      <c r="AN76" s="8">
        <v>5.3472426918724232E-2</v>
      </c>
      <c r="AO76" s="8">
        <v>0.183152520740268</v>
      </c>
      <c r="AP76" s="8">
        <v>0</v>
      </c>
      <c r="AQ76" s="8" t="s">
        <v>58</v>
      </c>
      <c r="AR76" s="8">
        <v>0.5</v>
      </c>
      <c r="AS76" s="8">
        <v>800</v>
      </c>
      <c r="AT76" s="8" t="s">
        <v>58</v>
      </c>
      <c r="AU76" s="9">
        <f>AR76</f>
        <v>0.5</v>
      </c>
      <c r="AV76" s="9">
        <f>AN76-AU76</f>
        <v>-0.44652757308127577</v>
      </c>
      <c r="AW76" s="9" t="str">
        <f>IF(AV76 &lt; 0, "Under", "Over")</f>
        <v>Under</v>
      </c>
      <c r="AX76" s="8">
        <v>0.1</v>
      </c>
      <c r="AY76" s="8">
        <v>0.1</v>
      </c>
      <c r="AZ76" s="9">
        <f>IF(
    AND(AW76="Over", COUNTIF(AN76:AP76, "&gt;"&amp;AU76) = 3),
    3,
    IF(
        AND(AW76="Under", COUNTIF(AN76:AP76, "&lt;"&amp;AU76) = 3),
        3,
        IF(
            AND(AW76="Over", COUNTIF(AN76:AP76, "&gt;"&amp;AU76) = 2),
            2,
            IF(
                AND(AW76="Under", COUNTIF(AN76:AP76, "&lt;"&amp;AU76) = 2),
                2,
                IF(
                    AND(AW76="Over", OR(AN76&gt;AU76, AO76&gt;AU76, AP76&gt;AU76)),
                    1,
                    IF(
                        AND(AW76="Under", OR(AN76&lt;AU76, AO76&lt;AU76, AP76&lt;AU76)),
                        1,
                        0
                    )
                )
            )
        )
    )
)</f>
        <v>3</v>
      </c>
      <c r="BA76" s="9">
        <f>IF(OR(AV76&gt;0.1),5,
IF(OR(AND(AV76&lt;=0.1,AV76&gt;0.08)),4,
IF(OR(AND(AV76&lt;=0.08,AV76&gt;0.06)),3,
IF(OR(AND(AV76&lt;=0.06,AV76&gt;0.03)),2,
IF(OR(AV76&lt;=0.03),1,"")
)
)
))</f>
        <v>1</v>
      </c>
      <c r="BB76" s="9">
        <f>IF(AND(AW76="Over", AX76&gt;AU76), 1, IF(AND(AW76="Under", AX76&lt;=AU76), 0, 0))</f>
        <v>0</v>
      </c>
      <c r="BC76" s="9">
        <f>IF(AND(AW76="Over", AY76&gt;=0.5), 1, IF(AND(AW76="Under", AY76&lt;0.5), 0, 0))</f>
        <v>0</v>
      </c>
      <c r="BD76" s="9">
        <f>SUM(AZ76:BC76)</f>
        <v>4</v>
      </c>
      <c r="BE76" s="9"/>
      <c r="BF76" s="8">
        <v>0.32983434251349519</v>
      </c>
      <c r="BG76" s="8">
        <v>0.76975945017182101</v>
      </c>
      <c r="BH76" s="8">
        <v>0.180165161640615</v>
      </c>
      <c r="BI76" s="8" t="s">
        <v>58</v>
      </c>
      <c r="BJ76" s="8">
        <v>0.5</v>
      </c>
      <c r="BK76" s="8">
        <v>160</v>
      </c>
      <c r="BL76" s="8" t="s">
        <v>58</v>
      </c>
      <c r="BM76" s="9">
        <f>BJ76</f>
        <v>0.5</v>
      </c>
      <c r="BN76" s="9">
        <f>BF76-BM76</f>
        <v>-0.17016565748650481</v>
      </c>
      <c r="BO76" s="9" t="str">
        <f>IF(BN76 &lt; 0, "Under", "Over")</f>
        <v>Under</v>
      </c>
      <c r="BP76" s="8">
        <v>0.1</v>
      </c>
      <c r="BQ76" s="8">
        <v>0.1</v>
      </c>
      <c r="BR76" s="9">
        <f>IF(
    AND(BO76="Over", COUNTIF(BF76:BH76, "&gt;"&amp;BM76) = 3),
    3,
    IF(
        AND(BO76="Under", COUNTIF(BF76:BH76, "&lt;"&amp;BM76) = 3),
        3,
        IF(
            AND(BO76="Over", COUNTIF(BF76:BH76, "&gt;"&amp;BM76) = 2),
            2,
            IF(
                AND(BO76="Under", COUNTIF(BF76:BH76, "&lt;"&amp;BM76) = 2),
                2,
                IF(
                    AND(BO76="Over", OR(BF76&gt;BM76, BG76&gt;BM76, BH76&gt;BM76)),
                    1,
                    IF(
                        AND(BO76="Under", OR(BF76&lt;BM76, BG76&lt;BM76, BH76&lt;BM76)),
                        1,
                        0
                    )
                )
            )
        )
    )
)</f>
        <v>2</v>
      </c>
      <c r="BS76" s="9">
        <f>IF(OR(BN76&gt;0.5),5,
IF(OR(AND(BN76&lt;=0.5,BN76&gt;0.25)),4,
IF(OR(AND(BN76&lt;=0.25,BN76&gt;0.15)),3,
IF(OR(AND(BN76&lt;=0.15,BN76&gt;0.075)),2,
IF(OR(BN76&lt;=0.075),1,"")
)
)
))</f>
        <v>1</v>
      </c>
      <c r="BT76" s="9">
        <f>IF(AND(BO76="Over", BP76&gt;BM76), 1, IF(AND(BO76="Under", BP76&lt;=BM76), 1, 0))</f>
        <v>1</v>
      </c>
      <c r="BU76" s="9">
        <f>IF(AND(BO76="Over", BQ76&gt;0.5), 1, IF(AND(BO76="Under", BQ76&lt;=0.5), 1, 0))</f>
        <v>1</v>
      </c>
      <c r="BV76" s="9">
        <f>SUM(BR76:BU76)</f>
        <v>5</v>
      </c>
      <c r="BW76" s="9"/>
      <c r="BX76" s="8">
        <v>0.18527412908378271</v>
      </c>
      <c r="BY76" s="8">
        <v>0.64025646897183397</v>
      </c>
      <c r="BZ76" s="8">
        <v>6.3662948545320799E-2</v>
      </c>
      <c r="CA76" s="8" t="s">
        <v>58</v>
      </c>
      <c r="CB76" s="8">
        <v>0.5</v>
      </c>
      <c r="CC76" s="8">
        <v>880</v>
      </c>
      <c r="CD76" s="8" t="s">
        <v>58</v>
      </c>
      <c r="CE76" s="9">
        <f>CB76</f>
        <v>0.5</v>
      </c>
      <c r="CF76" s="9">
        <f>BX76-CE76</f>
        <v>-0.31472587091621729</v>
      </c>
      <c r="CG76" s="9" t="str">
        <f>IF(CF76 &lt; 0, "Under", "Over")</f>
        <v>Under</v>
      </c>
      <c r="CH76" s="8">
        <v>0</v>
      </c>
      <c r="CI76" s="8">
        <v>0</v>
      </c>
      <c r="CJ76" s="9">
        <f>IF(
    AND(CG76="Over", COUNTIF(BX76:BZ76, "&gt;"&amp;CE76) = 3),
    3,
    IF(
        AND(CG76="Under", COUNTIF(BX76:BZ76, "&lt;"&amp;CE76) = 3),
        3,
        IF(
            AND(CG76="Over", COUNTIF(BX76:BZ76, "&gt;"&amp;CE76) = 2),
            2,
            IF(
                AND(CG76="Under", COUNTIF(BX76:BZ76, "&lt;"&amp;CE76) = 2),
                2,
                IF(
                    AND(CG76="Over", OR(BX76&gt;CE76, BY76&gt;CE76, BZ76&gt;CE76)),
                    1,
                    IF(
                        AND(CG76="Under", OR(BX76&lt;CE76, BY76&lt;CE76, BZ76&lt;CE76)),
                        1,
                        0
                    )
                )
            )
        )
    )
)</f>
        <v>2</v>
      </c>
      <c r="CK76" s="9">
        <f>IF(OR(CF76&gt;0.25),5,
IF(OR(AND(CF76&lt;=0.25,CF76&gt;0.15)),4,
IF(OR(AND(CF76&lt;=0.15,CF76&gt;0.1)),3,
IF(OR(AND(CF76&lt;=0.1,CF76&gt;0.05)),2,
IF(OR(CF76&lt;=0.05),1,"")
)
)
))</f>
        <v>1</v>
      </c>
      <c r="CL76" s="9">
        <f>IF(AND(CG76="Over", CH76&gt;CE76), 1, IF(AND(CG76="Under", CH76&lt;=CE76), 1, 0))</f>
        <v>1</v>
      </c>
      <c r="CM76" s="9">
        <f>IF(AND(CG76="Over", CI76&gt;0.5), 1, IF(AND(CG76="Under", CI76&lt;=0.5), 1, 0))</f>
        <v>1</v>
      </c>
      <c r="CN76" s="9">
        <f>SUM(CJ76:CM76)</f>
        <v>5</v>
      </c>
      <c r="CO76" s="9"/>
      <c r="CP76" s="8">
        <v>1.129343863615194</v>
      </c>
      <c r="CQ76" s="8">
        <v>1.43153526970954</v>
      </c>
      <c r="CR76" s="8">
        <v>0.98824224466725596</v>
      </c>
      <c r="CS76" s="8">
        <v>1.5</v>
      </c>
      <c r="CT76" s="8" t="s">
        <v>58</v>
      </c>
      <c r="CU76" s="8">
        <v>1.5</v>
      </c>
      <c r="CV76" s="8">
        <v>1.5</v>
      </c>
      <c r="CW76" s="9">
        <f>IF(CP76&gt;MIN(CS76:CV76),MIN(CS76:CV76),MAX(CS76:CV76))</f>
        <v>1.5</v>
      </c>
      <c r="CX76" s="9">
        <f>CQ76-CW76</f>
        <v>-6.8464730290459963E-2</v>
      </c>
      <c r="CY76" s="9" t="str">
        <f>IF(CX76 &lt; 0, "Under", "Over")</f>
        <v>Under</v>
      </c>
      <c r="CZ76" s="8">
        <v>1.2</v>
      </c>
      <c r="DA76" s="8">
        <v>0.2</v>
      </c>
      <c r="DB76" s="9">
        <f>IF(
    AND(CY76="Over", COUNTIF(CP76:CR76, "&gt;"&amp;CW76) = 3),
    3,
    IF(
        AND(CY76="Under", COUNTIF(CP76:CR76, "&lt;"&amp;CW76) = 3),
        3,
        IF(
            AND(CY76="Over", COUNTIF(CP76:CR76, "&gt;"&amp;CW76) = 2),
            2,
            IF(
                AND(CY76="Under", COUNTIF(CP76:CR76, "&lt;"&amp;CW76) = 2),
                2,
                IF(
                    AND(CY76="Over", OR(CP76&gt;CW76, CQ76&gt;CW76, CR76&gt;CW76)),
                    1,
                    IF(
                        AND(CY76="Under", OR(CP76&lt;CW76, CQ76&lt;CW76, CR76&lt;CW76)),
                        1,
                        0
                    )
                )
            )
        )
    )
)</f>
        <v>3</v>
      </c>
      <c r="DC76" s="9">
        <f>IF(OR(CX76&gt;2,CX76&lt;-2),5,
IF(OR(AND(CX76&lt;=2,CX76&gt;1.5),AND(CX76&gt;=-2,CX76&lt;-1.5)),4,
IF(OR(AND(CX76&lt;=1.5,CX76&gt;1),AND(CX76&gt;=-1.5,CX76&lt;-1)),3,
IF(OR(AND(CX76&lt;=1,CX76&gt;0.5),AND(CX76&gt;=1,CX76&lt;-0.5)),2,
IF(OR(CX76&lt;=0.5,CX76&gt;=-0.5),1,"")
)
)
))</f>
        <v>1</v>
      </c>
      <c r="DD76" s="9">
        <f>IF(AND(CY76="Over", CZ76&gt;CW76), 1, IF(AND(CY76="Under", CZ76&lt;=CW76), 1, 0))</f>
        <v>1</v>
      </c>
      <c r="DE76" s="9">
        <f>IF(AND(CY76="Over", DA76&gt;0.5), 1, IF(AND(CY76="Under", DA76&lt;=0.5), 1, 0))</f>
        <v>1</v>
      </c>
      <c r="DF76" s="9">
        <f>SUM(DB76:DE76)</f>
        <v>6</v>
      </c>
      <c r="DG76" s="9"/>
    </row>
    <row r="77" spans="1:111" x14ac:dyDescent="0.3">
      <c r="A77" s="8" t="s">
        <v>105</v>
      </c>
      <c r="B77" s="8" t="s">
        <v>104</v>
      </c>
      <c r="C77" s="8" t="s">
        <v>207</v>
      </c>
      <c r="D77" s="8">
        <v>0.46252753951699271</v>
      </c>
      <c r="E77" s="8">
        <v>0.76350198976691297</v>
      </c>
      <c r="F77" s="8">
        <v>0.32</v>
      </c>
      <c r="G77" s="8">
        <v>0.5</v>
      </c>
      <c r="H77" s="8" t="s">
        <v>58</v>
      </c>
      <c r="I77" s="8">
        <v>0.5</v>
      </c>
      <c r="J77" s="8">
        <v>0.5</v>
      </c>
      <c r="K77" s="9">
        <f>IF(D77&gt;MIN(G77:J77),MIN(G77:J77),MAX(G77:J77))</f>
        <v>0.5</v>
      </c>
      <c r="L77" s="9">
        <f>D77-K77</f>
        <v>-3.7472460483007286E-2</v>
      </c>
      <c r="M77" s="9" t="str">
        <f>IF(L77 &lt; 0, "Under", "Over")</f>
        <v>Under</v>
      </c>
      <c r="N77" s="8">
        <v>0.2</v>
      </c>
      <c r="O77" s="8">
        <v>0.2</v>
      </c>
      <c r="P77" s="9">
        <f>IF(
    AND(M77="Over", COUNTIF(D77:F77, "&gt;"&amp;K77) = 3),
    3,
    IF(
        AND(M77="Under", COUNTIF(D77:F77, "&lt;"&amp;K77) = 3),
        3,
        IF(
            AND(M77="Over", COUNTIF(D77:F77, "&gt;"&amp;K77) = 2),
            2,
            IF(
                AND(M77="Under", COUNTIF(D77:F77, "&lt;"&amp;K77) = 2),
                2,
                IF(
                    AND(M77="Over", OR(D77&gt;K77, E77&gt;K77, F77&gt;K77)),
                    1,
                    IF(
                        AND(M77="Under", OR(D77&lt;K77, E77&lt;K77, F77&lt;K77)),
                        1,
                        0
                    )
                )
            )
        )
    )
)</f>
        <v>2</v>
      </c>
      <c r="Q77" s="9">
        <f>IF(OR(L77 &gt; 0.5, L77 &lt; -0.5), 5,
    IF(OR(AND(L77 &lt;= 0.5, L77 &gt; 0.25), AND(L77 &gt;= -0.5, L77 &lt; -0.25)), 4,
        IF(OR(AND(L77 &lt;= 0.25, L77 &gt; 0.15), AND(L77 &gt;= -0.25, L77 &lt; -0.15)), 3,
            IF(OR(AND(L77 &lt;= 0.15, L77 &gt; 0.05), AND(L77 &gt;= -0.15, L77 &lt; -0.05)), 2,
                IF(OR(L77 &lt;= 0.05, L77 &gt;= -0.05), 1, "")
            )
        )
    )
)</f>
        <v>1</v>
      </c>
      <c r="R77" s="9">
        <f>IF(AND(M77="Over", N77&gt;K77), 1, IF(AND(M77="Under", N77&lt;=K77), 1, 0))</f>
        <v>1</v>
      </c>
      <c r="S77" s="9">
        <f>IF(AND(M77="Over", O77&gt;0.5), 1, IF(AND(M77="Under", O77&lt;=0.5), 1, 0))</f>
        <v>1</v>
      </c>
      <c r="T77" s="9">
        <f>SUM(P77:S77)</f>
        <v>5</v>
      </c>
      <c r="U77" s="9"/>
      <c r="V77" s="1">
        <v>1.0154534193483129</v>
      </c>
      <c r="W77" s="1">
        <v>1.0308714713078899</v>
      </c>
      <c r="X77" s="1">
        <v>0.99649935179729299</v>
      </c>
      <c r="Y77" s="1">
        <v>0.5</v>
      </c>
      <c r="Z77" s="1">
        <v>-290</v>
      </c>
      <c r="AA77" s="1">
        <v>185</v>
      </c>
      <c r="AB77" s="1">
        <v>0.3</v>
      </c>
      <c r="AC77" s="2">
        <f>Y77</f>
        <v>0.5</v>
      </c>
      <c r="AD77" s="2">
        <f>V77-AC77</f>
        <v>0.5154534193483129</v>
      </c>
      <c r="AE77" s="2" t="str">
        <f>IF(AD77 &lt; 0, "Under", "Over")</f>
        <v>Over</v>
      </c>
      <c r="AF77" s="1">
        <v>1</v>
      </c>
      <c r="AG77" s="1">
        <v>0.6</v>
      </c>
      <c r="AH77" s="2">
        <f>IF(
    AND(AE77="Over", COUNTIF(V77:X77, "&gt;"&amp;AC77) = 3),
    3,
    IF(
        AND(AE77="Under", COUNTIF(V77:X77, "&lt;"&amp;AC77) = 3),
        3,
        IF(
            AND(AE77="Over", COUNTIF(V77:X77, "&gt;"&amp;AC77) = 2),
            2,
            IF(
                AND(AE77="Under", COUNTIF(V77:X77, "&lt;"&amp;AC77) = 2),
                2,
                IF(
                    AND(AE77="Over", OR(V77&gt;AC77, W77&gt;AC77, X77&gt;AC77)),
                    1,
                    IF(
                        AND(AE77="Under", OR(V77&lt;AC77, W77&lt;AC77, X77&lt;AC77)),
                        1,
                        0
                    )
                )
            )
        )
    )
)</f>
        <v>3</v>
      </c>
      <c r="AI77" s="2">
        <f>IF(OR(AD77&gt;0.75,AD77&lt;-0.75),5,
IF(OR(AND(AD77&lt;=0.75,AD77&gt;0.5),AND(AD77&gt;=-0.75,AD77&lt;-0.5)),4,
IF(OR(AND(AD77&lt;=0.5,AD77&gt;0.25),AND(AD77&gt;=-0.5,AD77&lt;-0.25)),3,
IF(OR(AND(AD77&lt;=0.25,AD77&gt;0.1),AND(AD77&gt;=-0.25,AD77&lt;-0.1)),2,
IF(OR(AD77&lt;=0.1,AD77&gt;=-0.1),1,"")
)
)
))</f>
        <v>4</v>
      </c>
      <c r="AJ77" s="2">
        <f>IF(AND(AE77="Over", AF77&gt;AC77), 1, IF(AND(AE77="Under", AF77&lt;=AC77), 1, 0))</f>
        <v>1</v>
      </c>
      <c r="AK77" s="2">
        <f>IF(AND(AE77="Over", AG77&gt;0.5), 1, IF(AND(AE77="Under", AG77&lt;=0.5), 1, 0))</f>
        <v>1</v>
      </c>
      <c r="AL77" s="2">
        <f>SUM(AH77:AK77)</f>
        <v>9</v>
      </c>
      <c r="AM77" s="9"/>
      <c r="AN77" s="8">
        <v>4.0662467208693778E-2</v>
      </c>
      <c r="AO77" s="8">
        <v>0.183152520740268</v>
      </c>
      <c r="AP77" s="8">
        <v>0</v>
      </c>
      <c r="AQ77" s="8" t="s">
        <v>58</v>
      </c>
      <c r="AR77" s="8">
        <v>0.5</v>
      </c>
      <c r="AS77" s="8">
        <v>1000</v>
      </c>
      <c r="AT77" s="8" t="s">
        <v>58</v>
      </c>
      <c r="AU77" s="9">
        <f>AR77</f>
        <v>0.5</v>
      </c>
      <c r="AV77" s="9">
        <f>AN77-AU77</f>
        <v>-0.45933753279130624</v>
      </c>
      <c r="AW77" s="9" t="str">
        <f>IF(AV77 &lt; 0, "Under", "Over")</f>
        <v>Under</v>
      </c>
      <c r="AX77" s="8">
        <v>0</v>
      </c>
      <c r="AY77" s="8">
        <v>0</v>
      </c>
      <c r="AZ77" s="9">
        <f>IF(
    AND(AW77="Over", COUNTIF(AN77:AP77, "&gt;"&amp;AU77) = 3),
    3,
    IF(
        AND(AW77="Under", COUNTIF(AN77:AP77, "&lt;"&amp;AU77) = 3),
        3,
        IF(
            AND(AW77="Over", COUNTIF(AN77:AP77, "&gt;"&amp;AU77) = 2),
            2,
            IF(
                AND(AW77="Under", COUNTIF(AN77:AP77, "&lt;"&amp;AU77) = 2),
                2,
                IF(
                    AND(AW77="Over", OR(AN77&gt;AU77, AO77&gt;AU77, AP77&gt;AU77)),
                    1,
                    IF(
                        AND(AW77="Under", OR(AN77&lt;AU77, AO77&lt;AU77, AP77&lt;AU77)),
                        1,
                        0
                    )
                )
            )
        )
    )
)</f>
        <v>3</v>
      </c>
      <c r="BA77" s="9">
        <f>IF(OR(AV77&gt;0.1),5,
IF(OR(AND(AV77&lt;=0.1,AV77&gt;0.08)),4,
IF(OR(AND(AV77&lt;=0.08,AV77&gt;0.06)),3,
IF(OR(AND(AV77&lt;=0.06,AV77&gt;0.03)),2,
IF(OR(AV77&lt;=0.03),1,"")
)
)
))</f>
        <v>1</v>
      </c>
      <c r="BB77" s="9">
        <f>IF(AND(AW77="Over", AX77&gt;AU77), 1, IF(AND(AW77="Under", AX77&lt;=AU77), 0, 0))</f>
        <v>0</v>
      </c>
      <c r="BC77" s="9">
        <f>IF(AND(AW77="Over", AY77&gt;=0.5), 1, IF(AND(AW77="Under", AY77&lt;0.5), 0, 0))</f>
        <v>0</v>
      </c>
      <c r="BD77" s="9">
        <f>SUM(AZ77:BC77)</f>
        <v>4</v>
      </c>
      <c r="BE77" s="9"/>
      <c r="BF77" s="8">
        <v>0.3796046950701456</v>
      </c>
      <c r="BG77" s="8">
        <v>0.90119760479041899</v>
      </c>
      <c r="BH77" s="8">
        <v>0.21615306028814099</v>
      </c>
      <c r="BI77" s="8" t="s">
        <v>58</v>
      </c>
      <c r="BJ77" s="8">
        <v>0.5</v>
      </c>
      <c r="BK77" s="8">
        <v>165</v>
      </c>
      <c r="BL77" s="8" t="s">
        <v>58</v>
      </c>
      <c r="BM77" s="9">
        <f>BJ77</f>
        <v>0.5</v>
      </c>
      <c r="BN77" s="9">
        <f>BF77-BM77</f>
        <v>-0.1203953049298544</v>
      </c>
      <c r="BO77" s="9" t="str">
        <f>IF(BN77 &lt; 0, "Under", "Over")</f>
        <v>Under</v>
      </c>
      <c r="BP77" s="8">
        <v>0.5</v>
      </c>
      <c r="BQ77" s="8">
        <v>0.3</v>
      </c>
      <c r="BR77" s="9">
        <f>IF(
    AND(BO77="Over", COUNTIF(BF77:BH77, "&gt;"&amp;BM77) = 3),
    3,
    IF(
        AND(BO77="Under", COUNTIF(BF77:BH77, "&lt;"&amp;BM77) = 3),
        3,
        IF(
            AND(BO77="Over", COUNTIF(BF77:BH77, "&gt;"&amp;BM77) = 2),
            2,
            IF(
                AND(BO77="Under", COUNTIF(BF77:BH77, "&lt;"&amp;BM77) = 2),
                2,
                IF(
                    AND(BO77="Over", OR(BF77&gt;BM77, BG77&gt;BM77, BH77&gt;BM77)),
                    1,
                    IF(
                        AND(BO77="Under", OR(BF77&lt;BM77, BG77&lt;BM77, BH77&lt;BM77)),
                        1,
                        0
                    )
                )
            )
        )
    )
)</f>
        <v>2</v>
      </c>
      <c r="BS77" s="9">
        <f>IF(OR(BN77&gt;0.5),5,
IF(OR(AND(BN77&lt;=0.5,BN77&gt;0.25)),4,
IF(OR(AND(BN77&lt;=0.25,BN77&gt;0.15)),3,
IF(OR(AND(BN77&lt;=0.15,BN77&gt;0.075)),2,
IF(OR(BN77&lt;=0.075),1,"")
)
)
))</f>
        <v>1</v>
      </c>
      <c r="BT77" s="9">
        <f>IF(AND(BO77="Over", BP77&gt;BM77), 1, IF(AND(BO77="Under", BP77&lt;=BM77), 1, 0))</f>
        <v>1</v>
      </c>
      <c r="BU77" s="9">
        <f>IF(AND(BO77="Over", BQ77&gt;0.5), 1, IF(AND(BO77="Under", BQ77&lt;=0.5), 1, 0))</f>
        <v>1</v>
      </c>
      <c r="BV77" s="9">
        <f>SUM(BR77:BU77)</f>
        <v>5</v>
      </c>
      <c r="BW77" s="9"/>
      <c r="BX77" s="8">
        <v>0.21295348564659561</v>
      </c>
      <c r="BY77" s="8">
        <v>0.68647342995169003</v>
      </c>
      <c r="BZ77" s="8">
        <v>0.06</v>
      </c>
      <c r="CA77" s="8" t="s">
        <v>58</v>
      </c>
      <c r="CB77" s="8">
        <v>0.5</v>
      </c>
      <c r="CC77" s="8" t="s">
        <v>58</v>
      </c>
      <c r="CD77" s="8" t="s">
        <v>58</v>
      </c>
      <c r="CE77" s="9">
        <f>CB77</f>
        <v>0.5</v>
      </c>
      <c r="CF77" s="9">
        <f>BX77-CE77</f>
        <v>-0.28704651435340439</v>
      </c>
      <c r="CG77" s="9" t="str">
        <f>IF(CF77 &lt; 0, "Under", "Over")</f>
        <v>Under</v>
      </c>
      <c r="CH77" s="8">
        <v>0</v>
      </c>
      <c r="CI77" s="8">
        <v>0</v>
      </c>
      <c r="CJ77" s="9">
        <f>IF(
    AND(CG77="Over", COUNTIF(BX77:BZ77, "&gt;"&amp;CE77) = 3),
    3,
    IF(
        AND(CG77="Under", COUNTIF(BX77:BZ77, "&lt;"&amp;CE77) = 3),
        3,
        IF(
            AND(CG77="Over", COUNTIF(BX77:BZ77, "&gt;"&amp;CE77) = 2),
            2,
            IF(
                AND(CG77="Under", COUNTIF(BX77:BZ77, "&lt;"&amp;CE77) = 2),
                2,
                IF(
                    AND(CG77="Over", OR(BX77&gt;CE77, BY77&gt;CE77, BZ77&gt;CE77)),
                    1,
                    IF(
                        AND(CG77="Under", OR(BX77&lt;CE77, BY77&lt;CE77, BZ77&lt;CE77)),
                        1,
                        0
                    )
                )
            )
        )
    )
)</f>
        <v>2</v>
      </c>
      <c r="CK77" s="9">
        <f>IF(OR(CF77&gt;0.25),5,
IF(OR(AND(CF77&lt;=0.25,CF77&gt;0.15)),4,
IF(OR(AND(CF77&lt;=0.15,CF77&gt;0.1)),3,
IF(OR(AND(CF77&lt;=0.1,CF77&gt;0.05)),2,
IF(OR(CF77&lt;=0.05),1,"")
)
)
))</f>
        <v>1</v>
      </c>
      <c r="CL77" s="9">
        <f>IF(AND(CG77="Over", CH77&gt;CE77), 1, IF(AND(CG77="Under", CH77&lt;=CE77), 1, 0))</f>
        <v>1</v>
      </c>
      <c r="CM77" s="9">
        <f>IF(AND(CG77="Over", CI77&gt;0.5), 1, IF(AND(CG77="Under", CI77&lt;=0.5), 1, 0))</f>
        <v>1</v>
      </c>
      <c r="CN77" s="9">
        <f>SUM(CJ77:CM77)</f>
        <v>5</v>
      </c>
      <c r="CO77" s="9"/>
      <c r="CP77" s="8">
        <v>1.2228539288138109</v>
      </c>
      <c r="CQ77" s="8">
        <v>1.43153526970954</v>
      </c>
      <c r="CR77" s="8">
        <v>0.98824224466725596</v>
      </c>
      <c r="CS77" s="8">
        <v>1.5</v>
      </c>
      <c r="CT77" s="8" t="s">
        <v>58</v>
      </c>
      <c r="CU77" s="8">
        <v>1.5</v>
      </c>
      <c r="CV77" s="8">
        <v>1.5</v>
      </c>
      <c r="CW77" s="9">
        <f>IF(CP77&gt;MIN(CS77:CV77),MIN(CS77:CV77),MAX(CS77:CV77))</f>
        <v>1.5</v>
      </c>
      <c r="CX77" s="9">
        <f>CQ77-CW77</f>
        <v>-6.8464730290459963E-2</v>
      </c>
      <c r="CY77" s="9" t="str">
        <f>IF(CX77 &lt; 0, "Under", "Over")</f>
        <v>Under</v>
      </c>
      <c r="CZ77" s="8">
        <v>1.1000000000000001</v>
      </c>
      <c r="DA77" s="8">
        <v>0.3</v>
      </c>
      <c r="DB77" s="9">
        <f>IF(
    AND(CY77="Over", COUNTIF(CP77:CR77, "&gt;"&amp;CW77) = 3),
    3,
    IF(
        AND(CY77="Under", COUNTIF(CP77:CR77, "&lt;"&amp;CW77) = 3),
        3,
        IF(
            AND(CY77="Over", COUNTIF(CP77:CR77, "&gt;"&amp;CW77) = 2),
            2,
            IF(
                AND(CY77="Under", COUNTIF(CP77:CR77, "&lt;"&amp;CW77) = 2),
                2,
                IF(
                    AND(CY77="Over", OR(CP77&gt;CW77, CQ77&gt;CW77, CR77&gt;CW77)),
                    1,
                    IF(
                        AND(CY77="Under", OR(CP77&lt;CW77, CQ77&lt;CW77, CR77&lt;CW77)),
                        1,
                        0
                    )
                )
            )
        )
    )
)</f>
        <v>3</v>
      </c>
      <c r="DC77" s="9">
        <f>IF(OR(CX77&gt;2,CX77&lt;-2),5,
IF(OR(AND(CX77&lt;=2,CX77&gt;1.5),AND(CX77&gt;=-2,CX77&lt;-1.5)),4,
IF(OR(AND(CX77&lt;=1.5,CX77&gt;1),AND(CX77&gt;=-1.5,CX77&lt;-1)),3,
IF(OR(AND(CX77&lt;=1,CX77&gt;0.5),AND(CX77&gt;=1,CX77&lt;-0.5)),2,
IF(OR(CX77&lt;=0.5,CX77&gt;=-0.5),1,"")
)
)
))</f>
        <v>1</v>
      </c>
      <c r="DD77" s="9">
        <f>IF(AND(CY77="Over", CZ77&gt;CW77), 1, IF(AND(CY77="Under", CZ77&lt;=CW77), 1, 0))</f>
        <v>1</v>
      </c>
      <c r="DE77" s="9">
        <f>IF(AND(CY77="Over", DA77&gt;0.5), 1, IF(AND(CY77="Under", DA77&lt;=0.5), 1, 0))</f>
        <v>1</v>
      </c>
      <c r="DF77" s="9">
        <f>SUM(DB77:DE77)</f>
        <v>6</v>
      </c>
      <c r="DG77" s="9"/>
    </row>
    <row r="78" spans="1:111" x14ac:dyDescent="0.3">
      <c r="A78" s="8" t="s">
        <v>106</v>
      </c>
      <c r="B78" s="8" t="s">
        <v>104</v>
      </c>
      <c r="C78" s="8" t="s">
        <v>207</v>
      </c>
      <c r="D78" s="8">
        <v>0.46996153625945108</v>
      </c>
      <c r="E78" s="8">
        <v>0.52449521107289798</v>
      </c>
      <c r="F78" s="8">
        <v>0.35784164228497001</v>
      </c>
      <c r="G78" s="8">
        <v>0.5</v>
      </c>
      <c r="H78" s="8" t="s">
        <v>58</v>
      </c>
      <c r="I78" s="8">
        <v>0.5</v>
      </c>
      <c r="J78" s="8">
        <v>0.5</v>
      </c>
      <c r="K78" s="9">
        <f>IF(D78&gt;MIN(G78:J78),MIN(G78:J78),MAX(G78:J78))</f>
        <v>0.5</v>
      </c>
      <c r="L78" s="9">
        <f>D78-K78</f>
        <v>-3.0038463740548915E-2</v>
      </c>
      <c r="M78" s="9" t="str">
        <f>IF(L78 &lt; 0, "Under", "Over")</f>
        <v>Under</v>
      </c>
      <c r="N78" s="8">
        <v>0.6</v>
      </c>
      <c r="O78" s="8">
        <v>0.5</v>
      </c>
      <c r="P78" s="9">
        <f>IF(
    AND(M78="Over", COUNTIF(D78:F78, "&gt;"&amp;K78) = 3),
    3,
    IF(
        AND(M78="Under", COUNTIF(D78:F78, "&lt;"&amp;K78) = 3),
        3,
        IF(
            AND(M78="Over", COUNTIF(D78:F78, "&gt;"&amp;K78) = 2),
            2,
            IF(
                AND(M78="Under", COUNTIF(D78:F78, "&lt;"&amp;K78) = 2),
                2,
                IF(
                    AND(M78="Over", OR(D78&gt;K78, E78&gt;K78, F78&gt;K78)),
                    1,
                    IF(
                        AND(M78="Under", OR(D78&lt;K78, E78&lt;K78, F78&lt;K78)),
                        1,
                        0
                    )
                )
            )
        )
    )
)</f>
        <v>2</v>
      </c>
      <c r="Q78" s="9">
        <f>IF(OR(L78 &gt; 0.5, L78 &lt; -0.5), 5,
    IF(OR(AND(L78 &lt;= 0.5, L78 &gt; 0.25), AND(L78 &gt;= -0.5, L78 &lt; -0.25)), 4,
        IF(OR(AND(L78 &lt;= 0.25, L78 &gt; 0.15), AND(L78 &gt;= -0.25, L78 &lt; -0.15)), 3,
            IF(OR(AND(L78 &lt;= 0.15, L78 &gt; 0.05), AND(L78 &gt;= -0.15, L78 &lt; -0.05)), 2,
                IF(OR(L78 &lt;= 0.05, L78 &gt;= -0.05), 1, "")
            )
        )
    )
)</f>
        <v>1</v>
      </c>
      <c r="R78" s="9">
        <f>IF(AND(M78="Over", N78&gt;K78), 1, IF(AND(M78="Under", N78&lt;=K78), 1, 0))</f>
        <v>0</v>
      </c>
      <c r="S78" s="9">
        <f>IF(AND(M78="Over", O78&gt;0.5), 1, IF(AND(M78="Under", O78&lt;=0.5), 1, 0))</f>
        <v>1</v>
      </c>
      <c r="T78" s="9">
        <f>SUM(P78:S78)</f>
        <v>4</v>
      </c>
      <c r="U78" s="9"/>
      <c r="V78" s="1">
        <v>1.0608101460082451</v>
      </c>
      <c r="W78" s="1">
        <v>1.1239784695755299</v>
      </c>
      <c r="X78" s="1">
        <v>0.99993371498606798</v>
      </c>
      <c r="Y78" s="1">
        <v>0.5</v>
      </c>
      <c r="Z78" s="1">
        <v>-240</v>
      </c>
      <c r="AA78" s="1">
        <v>230</v>
      </c>
      <c r="AB78" s="1">
        <v>0.4</v>
      </c>
      <c r="AC78" s="2">
        <f>Y78</f>
        <v>0.5</v>
      </c>
      <c r="AD78" s="2">
        <f>V78-AC78</f>
        <v>0.56081014600824508</v>
      </c>
      <c r="AE78" s="2" t="str">
        <f>IF(AD78 &lt; 0, "Under", "Over")</f>
        <v>Over</v>
      </c>
      <c r="AF78" s="1">
        <v>1.1000000000000001</v>
      </c>
      <c r="AG78" s="1">
        <v>0.7</v>
      </c>
      <c r="AH78" s="2">
        <f>IF(
    AND(AE78="Over", COUNTIF(V78:X78, "&gt;"&amp;AC78) = 3),
    3,
    IF(
        AND(AE78="Under", COUNTIF(V78:X78, "&lt;"&amp;AC78) = 3),
        3,
        IF(
            AND(AE78="Over", COUNTIF(V78:X78, "&gt;"&amp;AC78) = 2),
            2,
            IF(
                AND(AE78="Under", COUNTIF(V78:X78, "&lt;"&amp;AC78) = 2),
                2,
                IF(
                    AND(AE78="Over", OR(V78&gt;AC78, W78&gt;AC78, X78&gt;AC78)),
                    1,
                    IF(
                        AND(AE78="Under", OR(V78&lt;AC78, W78&lt;AC78, X78&lt;AC78)),
                        1,
                        0
                    )
                )
            )
        )
    )
)</f>
        <v>3</v>
      </c>
      <c r="AI78" s="2">
        <f>IF(OR(AD78&gt;0.75,AD78&lt;-0.75),5,
IF(OR(AND(AD78&lt;=0.75,AD78&gt;0.5),AND(AD78&gt;=-0.75,AD78&lt;-0.5)),4,
IF(OR(AND(AD78&lt;=0.5,AD78&gt;0.25),AND(AD78&gt;=-0.5,AD78&lt;-0.25)),3,
IF(OR(AND(AD78&lt;=0.25,AD78&gt;0.1),AND(AD78&gt;=-0.25,AD78&lt;-0.1)),2,
IF(OR(AD78&lt;=0.1,AD78&gt;=-0.1),1,"")
)
)
))</f>
        <v>4</v>
      </c>
      <c r="AJ78" s="2">
        <f>IF(AND(AE78="Over", AF78&gt;AC78), 1, IF(AND(AE78="Under", AF78&lt;=AC78), 1, 0))</f>
        <v>1</v>
      </c>
      <c r="AK78" s="2">
        <f>IF(AND(AE78="Over", AG78&gt;0.5), 1, IF(AND(AE78="Under", AG78&lt;=0.5), 1, 0))</f>
        <v>1</v>
      </c>
      <c r="AL78" s="2">
        <f>SUM(AH78:AK78)</f>
        <v>9</v>
      </c>
      <c r="AM78" s="9"/>
      <c r="AN78" s="8">
        <v>3.6319157808881133E-2</v>
      </c>
      <c r="AO78" s="8">
        <v>0.183152520740268</v>
      </c>
      <c r="AP78" s="8">
        <v>-2.0905761928659899E-5</v>
      </c>
      <c r="AQ78" s="8" t="s">
        <v>58</v>
      </c>
      <c r="AR78" s="8">
        <v>0.5</v>
      </c>
      <c r="AS78" s="8">
        <v>800</v>
      </c>
      <c r="AT78" s="8" t="s">
        <v>58</v>
      </c>
      <c r="AU78" s="9">
        <f>AR78</f>
        <v>0.5</v>
      </c>
      <c r="AV78" s="9">
        <f>AN78-AU78</f>
        <v>-0.46368084219111888</v>
      </c>
      <c r="AW78" s="9" t="str">
        <f>IF(AV78 &lt; 0, "Under", "Over")</f>
        <v>Under</v>
      </c>
      <c r="AX78" s="8">
        <v>0</v>
      </c>
      <c r="AY78" s="8">
        <v>0</v>
      </c>
      <c r="AZ78" s="9">
        <f>IF(
    AND(AW78="Over", COUNTIF(AN78:AP78, "&gt;"&amp;AU78) = 3),
    3,
    IF(
        AND(AW78="Under", COUNTIF(AN78:AP78, "&lt;"&amp;AU78) = 3),
        3,
        IF(
            AND(AW78="Over", COUNTIF(AN78:AP78, "&gt;"&amp;AU78) = 2),
            2,
            IF(
                AND(AW78="Under", COUNTIF(AN78:AP78, "&lt;"&amp;AU78) = 2),
                2,
                IF(
                    AND(AW78="Over", OR(AN78&gt;AU78, AO78&gt;AU78, AP78&gt;AU78)),
                    1,
                    IF(
                        AND(AW78="Under", OR(AN78&lt;AU78, AO78&lt;AU78, AP78&lt;AU78)),
                        1,
                        0
                    )
                )
            )
        )
    )
)</f>
        <v>3</v>
      </c>
      <c r="BA78" s="9">
        <f>IF(OR(AV78&gt;0.1),5,
IF(OR(AND(AV78&lt;=0.1,AV78&gt;0.08)),4,
IF(OR(AND(AV78&lt;=0.08,AV78&gt;0.06)),3,
IF(OR(AND(AV78&lt;=0.06,AV78&gt;0.03)),2,
IF(OR(AV78&lt;=0.03),1,"")
)
)
))</f>
        <v>1</v>
      </c>
      <c r="BB78" s="9">
        <f>IF(AND(AW78="Over", AX78&gt;AU78), 1, IF(AND(AW78="Under", AX78&lt;=AU78), 0, 0))</f>
        <v>0</v>
      </c>
      <c r="BC78" s="9">
        <f>IF(AND(AW78="Over", AY78&gt;=0.5), 1, IF(AND(AW78="Under", AY78&lt;0.5), 0, 0))</f>
        <v>0</v>
      </c>
      <c r="BD78" s="9">
        <f>SUM(AZ78:BC78)</f>
        <v>4</v>
      </c>
      <c r="BE78" s="9"/>
      <c r="BF78" s="8">
        <v>0.61279243255824112</v>
      </c>
      <c r="BG78" s="8">
        <v>1.1277648567498899</v>
      </c>
      <c r="BH78" s="8">
        <v>0.34</v>
      </c>
      <c r="BI78" s="8" t="s">
        <v>58</v>
      </c>
      <c r="BJ78" s="8">
        <v>0.5</v>
      </c>
      <c r="BK78" s="8">
        <v>150</v>
      </c>
      <c r="BL78" s="8" t="s">
        <v>58</v>
      </c>
      <c r="BM78" s="9">
        <f>BJ78</f>
        <v>0.5</v>
      </c>
      <c r="BN78" s="9">
        <f>BF78-BM78</f>
        <v>0.11279243255824112</v>
      </c>
      <c r="BO78" s="9" t="str">
        <f>IF(BN78 &lt; 0, "Under", "Over")</f>
        <v>Over</v>
      </c>
      <c r="BP78" s="8">
        <v>0.4</v>
      </c>
      <c r="BQ78" s="8">
        <v>0.3</v>
      </c>
      <c r="BR78" s="9">
        <f>IF(
    AND(BO78="Over", COUNTIF(BF78:BH78, "&gt;"&amp;BM78) = 3),
    3,
    IF(
        AND(BO78="Under", COUNTIF(BF78:BH78, "&lt;"&amp;BM78) = 3),
        3,
        IF(
            AND(BO78="Over", COUNTIF(BF78:BH78, "&gt;"&amp;BM78) = 2),
            2,
            IF(
                AND(BO78="Under", COUNTIF(BF78:BH78, "&lt;"&amp;BM78) = 2),
                2,
                IF(
                    AND(BO78="Over", OR(BF78&gt;BM78, BG78&gt;BM78, BH78&gt;BM78)),
                    1,
                    IF(
                        AND(BO78="Under", OR(BF78&lt;BM78, BG78&lt;BM78, BH78&lt;BM78)),
                        1,
                        0
                    )
                )
            )
        )
    )
)</f>
        <v>2</v>
      </c>
      <c r="BS78" s="9">
        <f>IF(OR(BN78&gt;0.5),5,
IF(OR(AND(BN78&lt;=0.5,BN78&gt;0.25)),4,
IF(OR(AND(BN78&lt;=0.25,BN78&gt;0.15)),3,
IF(OR(AND(BN78&lt;=0.15,BN78&gt;0.075)),2,
IF(OR(BN78&lt;=0.075),1,"")
)
)
))</f>
        <v>2</v>
      </c>
      <c r="BT78" s="9">
        <f>IF(AND(BO78="Over", BP78&gt;BM78), 1, IF(AND(BO78="Under", BP78&lt;=BM78), 1, 0))</f>
        <v>0</v>
      </c>
      <c r="BU78" s="9">
        <f>IF(AND(BO78="Over", BQ78&gt;0.5), 1, IF(AND(BO78="Under", BQ78&lt;=0.5), 1, 0))</f>
        <v>0</v>
      </c>
      <c r="BV78" s="9">
        <f>SUM(BR78:BU78)</f>
        <v>4</v>
      </c>
      <c r="BW78" s="9"/>
      <c r="BX78" s="8">
        <v>0.21859907853568311</v>
      </c>
      <c r="BY78" s="8">
        <v>0.78601213040181905</v>
      </c>
      <c r="BZ78" s="8">
        <v>0.03</v>
      </c>
      <c r="CA78" s="8" t="s">
        <v>58</v>
      </c>
      <c r="CB78" s="8">
        <v>0.5</v>
      </c>
      <c r="CC78" s="8">
        <v>880</v>
      </c>
      <c r="CD78" s="8" t="s">
        <v>58</v>
      </c>
      <c r="CE78" s="9">
        <f>CB78</f>
        <v>0.5</v>
      </c>
      <c r="CF78" s="9">
        <f>BX78-CE78</f>
        <v>-0.28140092146431689</v>
      </c>
      <c r="CG78" s="9" t="str">
        <f>IF(CF78 &lt; 0, "Under", "Over")</f>
        <v>Under</v>
      </c>
      <c r="CH78" s="8">
        <v>0.2</v>
      </c>
      <c r="CI78" s="8">
        <v>0.2</v>
      </c>
      <c r="CJ78" s="9">
        <f>IF(
    AND(CG78="Over", COUNTIF(BX78:BZ78, "&gt;"&amp;CE78) = 3),
    3,
    IF(
        AND(CG78="Under", COUNTIF(BX78:BZ78, "&lt;"&amp;CE78) = 3),
        3,
        IF(
            AND(CG78="Over", COUNTIF(BX78:BZ78, "&gt;"&amp;CE78) = 2),
            2,
            IF(
                AND(CG78="Under", COUNTIF(BX78:BZ78, "&lt;"&amp;CE78) = 2),
                2,
                IF(
                    AND(CG78="Over", OR(BX78&gt;CE78, BY78&gt;CE78, BZ78&gt;CE78)),
                    1,
                    IF(
                        AND(CG78="Under", OR(BX78&lt;CE78, BY78&lt;CE78, BZ78&lt;CE78)),
                        1,
                        0
                    )
                )
            )
        )
    )
)</f>
        <v>2</v>
      </c>
      <c r="CK78" s="9">
        <f>IF(OR(CF78&gt;0.25),5,
IF(OR(AND(CF78&lt;=0.25,CF78&gt;0.15)),4,
IF(OR(AND(CF78&lt;=0.15,CF78&gt;0.1)),3,
IF(OR(AND(CF78&lt;=0.1,CF78&gt;0.05)),2,
IF(OR(CF78&lt;=0.05),1,"")
)
)
))</f>
        <v>1</v>
      </c>
      <c r="CL78" s="9">
        <f>IF(AND(CG78="Over", CH78&gt;CE78), 1, IF(AND(CG78="Under", CH78&lt;=CE78), 1, 0))</f>
        <v>1</v>
      </c>
      <c r="CM78" s="9">
        <f>IF(AND(CG78="Over", CI78&gt;0.5), 1, IF(AND(CG78="Under", CI78&lt;=0.5), 1, 0))</f>
        <v>1</v>
      </c>
      <c r="CN78" s="9">
        <f>SUM(CJ78:CM78)</f>
        <v>5</v>
      </c>
      <c r="CO78" s="9"/>
      <c r="CP78" s="8">
        <v>1.6990985465723329</v>
      </c>
      <c r="CQ78" s="8">
        <v>1.92645885991037</v>
      </c>
      <c r="CR78" s="8">
        <v>1.4960402509445501</v>
      </c>
      <c r="CS78" s="8">
        <v>1.5</v>
      </c>
      <c r="CT78" s="8" t="s">
        <v>58</v>
      </c>
      <c r="CU78" s="8">
        <v>1.5</v>
      </c>
      <c r="CV78" s="8">
        <v>1.5</v>
      </c>
      <c r="CW78" s="9">
        <f>IF(CP78&gt;MIN(CS78:CV78),MIN(CS78:CV78),MAX(CS78:CV78))</f>
        <v>1.5</v>
      </c>
      <c r="CX78" s="9">
        <f>CQ78-CW78</f>
        <v>0.42645885991037003</v>
      </c>
      <c r="CY78" s="9" t="str">
        <f>IF(CX78 &lt; 0, "Under", "Over")</f>
        <v>Over</v>
      </c>
      <c r="CZ78" s="8">
        <v>1.4</v>
      </c>
      <c r="DA78" s="8">
        <v>0.5</v>
      </c>
      <c r="DB78" s="9">
        <f>IF(
    AND(CY78="Over", COUNTIF(CP78:CR78, "&gt;"&amp;CW78) = 3),
    3,
    IF(
        AND(CY78="Under", COUNTIF(CP78:CR78, "&lt;"&amp;CW78) = 3),
        3,
        IF(
            AND(CY78="Over", COUNTIF(CP78:CR78, "&gt;"&amp;CW78) = 2),
            2,
            IF(
                AND(CY78="Under", COUNTIF(CP78:CR78, "&lt;"&amp;CW78) = 2),
                2,
                IF(
                    AND(CY78="Over", OR(CP78&gt;CW78, CQ78&gt;CW78, CR78&gt;CW78)),
                    1,
                    IF(
                        AND(CY78="Under", OR(CP78&lt;CW78, CQ78&lt;CW78, CR78&lt;CW78)),
                        1,
                        0
                    )
                )
            )
        )
    )
)</f>
        <v>2</v>
      </c>
      <c r="DC78" s="9">
        <f>IF(OR(CX78&gt;2,CX78&lt;-2),5,
IF(OR(AND(CX78&lt;=2,CX78&gt;1.5),AND(CX78&gt;=-2,CX78&lt;-1.5)),4,
IF(OR(AND(CX78&lt;=1.5,CX78&gt;1),AND(CX78&gt;=-1.5,CX78&lt;-1)),3,
IF(OR(AND(CX78&lt;=1,CX78&gt;0.5),AND(CX78&gt;=1,CX78&lt;-0.5)),2,
IF(OR(CX78&lt;=0.5,CX78&gt;=-0.5),1,"")
)
)
))</f>
        <v>1</v>
      </c>
      <c r="DD78" s="9">
        <f>IF(AND(CY78="Over", CZ78&gt;CW78), 1, IF(AND(CY78="Under", CZ78&lt;=CW78), 1, 0))</f>
        <v>0</v>
      </c>
      <c r="DE78" s="9">
        <f>IF(AND(CY78="Over", DA78&gt;0.5), 1, IF(AND(CY78="Under", DA78&lt;=0.5), 1, 0))</f>
        <v>0</v>
      </c>
      <c r="DF78" s="9">
        <f>SUM(DB78:DE78)</f>
        <v>3</v>
      </c>
      <c r="DG78" s="9"/>
    </row>
    <row r="79" spans="1:111" x14ac:dyDescent="0.3">
      <c r="A79" s="8" t="s">
        <v>107</v>
      </c>
      <c r="B79" s="8" t="s">
        <v>104</v>
      </c>
      <c r="C79" s="8" t="s">
        <v>207</v>
      </c>
      <c r="D79" s="8">
        <v>0.39613701499847542</v>
      </c>
      <c r="E79" s="8">
        <v>0.50798305637015295</v>
      </c>
      <c r="F79" s="8">
        <v>0.23</v>
      </c>
      <c r="G79" s="8">
        <v>0.5</v>
      </c>
      <c r="H79" s="8" t="s">
        <v>58</v>
      </c>
      <c r="I79" s="8">
        <v>0.5</v>
      </c>
      <c r="J79" s="8">
        <v>0.5</v>
      </c>
      <c r="K79" s="9">
        <f>IF(D79&gt;MIN(G79:J79),MIN(G79:J79),MAX(G79:J79))</f>
        <v>0.5</v>
      </c>
      <c r="L79" s="9">
        <f>D79-K79</f>
        <v>-0.10386298500152458</v>
      </c>
      <c r="M79" s="9" t="str">
        <f>IF(L79 &lt; 0, "Under", "Over")</f>
        <v>Under</v>
      </c>
      <c r="N79" s="8">
        <v>0.4</v>
      </c>
      <c r="O79" s="8">
        <v>0.3</v>
      </c>
      <c r="P79" s="9">
        <f>IF(
    AND(M79="Over", COUNTIF(D79:F79, "&gt;"&amp;K79) = 3),
    3,
    IF(
        AND(M79="Under", COUNTIF(D79:F79, "&lt;"&amp;K79) = 3),
        3,
        IF(
            AND(M79="Over", COUNTIF(D79:F79, "&gt;"&amp;K79) = 2),
            2,
            IF(
                AND(M79="Under", COUNTIF(D79:F79, "&lt;"&amp;K79) = 2),
                2,
                IF(
                    AND(M79="Over", OR(D79&gt;K79, E79&gt;K79, F79&gt;K79)),
                    1,
                    IF(
                        AND(M79="Under", OR(D79&lt;K79, E79&lt;K79, F79&lt;K79)),
                        1,
                        0
                    )
                )
            )
        )
    )
)</f>
        <v>2</v>
      </c>
      <c r="Q79" s="9">
        <f>IF(OR(L79 &gt; 0.5, L79 &lt; -0.5), 5,
    IF(OR(AND(L79 &lt;= 0.5, L79 &gt; 0.25), AND(L79 &gt;= -0.5, L79 &lt; -0.25)), 4,
        IF(OR(AND(L79 &lt;= 0.25, L79 &gt; 0.15), AND(L79 &gt;= -0.25, L79 &lt; -0.15)), 3,
            IF(OR(AND(L79 &lt;= 0.15, L79 &gt; 0.05), AND(L79 &gt;= -0.15, L79 &lt; -0.05)), 2,
                IF(OR(L79 &lt;= 0.05, L79 &gt;= -0.05), 1, "")
            )
        )
    )
)</f>
        <v>2</v>
      </c>
      <c r="R79" s="9">
        <f>IF(AND(M79="Over", N79&gt;K79), 1, IF(AND(M79="Under", N79&lt;=K79), 1, 0))</f>
        <v>1</v>
      </c>
      <c r="S79" s="9">
        <f>IF(AND(M79="Over", O79&gt;0.5), 1, IF(AND(M79="Under", O79&lt;=0.5), 1, 0))</f>
        <v>1</v>
      </c>
      <c r="T79" s="9">
        <f>SUM(P79:S79)</f>
        <v>6</v>
      </c>
      <c r="U79" s="9"/>
      <c r="V79" s="8">
        <v>0.66941050749623121</v>
      </c>
      <c r="W79" s="8">
        <v>1.0052407468064199</v>
      </c>
      <c r="X79" s="8">
        <v>0.55011037647913497</v>
      </c>
      <c r="Y79" s="8">
        <v>0.5</v>
      </c>
      <c r="Z79" s="8">
        <v>-300</v>
      </c>
      <c r="AA79" s="8">
        <v>175</v>
      </c>
      <c r="AB79" s="8">
        <v>0.1</v>
      </c>
      <c r="AC79" s="9">
        <f>Y79</f>
        <v>0.5</v>
      </c>
      <c r="AD79" s="9">
        <f>V79-AC79</f>
        <v>0.16941050749623121</v>
      </c>
      <c r="AE79" s="9" t="str">
        <f>IF(AD79 &lt; 0, "Under", "Over")</f>
        <v>Over</v>
      </c>
      <c r="AF79" s="8">
        <v>0.6</v>
      </c>
      <c r="AG79" s="8">
        <v>0.5</v>
      </c>
      <c r="AH79" s="9">
        <f>IF(
    AND(AE79="Over", COUNTIF(V79:X79, "&gt;"&amp;AC79) = 3),
    3,
    IF(
        AND(AE79="Under", COUNTIF(V79:X79, "&lt;"&amp;AC79) = 3),
        3,
        IF(
            AND(AE79="Over", COUNTIF(V79:X79, "&gt;"&amp;AC79) = 2),
            2,
            IF(
                AND(AE79="Under", COUNTIF(V79:X79, "&lt;"&amp;AC79) = 2),
                2,
                IF(
                    AND(AE79="Over", OR(V79&gt;AC79, W79&gt;AC79, X79&gt;AC79)),
                    1,
                    IF(
                        AND(AE79="Under", OR(V79&lt;AC79, W79&lt;AC79, X79&lt;AC79)),
                        1,
                        0
                    )
                )
            )
        )
    )
)</f>
        <v>3</v>
      </c>
      <c r="AI79" s="9">
        <f>IF(OR(AD79&gt;0.75,AD79&lt;-0.75),5,
IF(OR(AND(AD79&lt;=0.75,AD79&gt;0.5),AND(AD79&gt;=-0.75,AD79&lt;-0.5)),4,
IF(OR(AND(AD79&lt;=0.5,AD79&gt;0.25),AND(AD79&gt;=-0.5,AD79&lt;-0.25)),3,
IF(OR(AND(AD79&lt;=0.25,AD79&gt;0.1),AND(AD79&gt;=-0.25,AD79&lt;-0.1)),2,
IF(OR(AD79&lt;=0.1,AD79&gt;=-0.1),1,"")
)
)
))</f>
        <v>2</v>
      </c>
      <c r="AJ79" s="9">
        <f>IF(AND(AE79="Over", AF79&gt;AC79), 1, IF(AND(AE79="Under", AF79&lt;=AC79), 1, 0))</f>
        <v>1</v>
      </c>
      <c r="AK79" s="9">
        <f>IF(AND(AE79="Over", AG79&gt;0.5), 1, IF(AND(AE79="Under", AG79&lt;=0.5), 1, 0))</f>
        <v>0</v>
      </c>
      <c r="AL79" s="9">
        <f>SUM(AH79:AK79)</f>
        <v>6</v>
      </c>
      <c r="AM79" s="9"/>
      <c r="AN79" s="8">
        <v>0.10553091018540089</v>
      </c>
      <c r="AO79" s="8">
        <v>0.18728772365377999</v>
      </c>
      <c r="AP79" s="8">
        <v>0</v>
      </c>
      <c r="AQ79" s="8" t="s">
        <v>58</v>
      </c>
      <c r="AR79" s="8">
        <v>0.5</v>
      </c>
      <c r="AS79" s="8">
        <v>600</v>
      </c>
      <c r="AT79" s="8" t="s">
        <v>58</v>
      </c>
      <c r="AU79" s="9">
        <f>AR79</f>
        <v>0.5</v>
      </c>
      <c r="AV79" s="9">
        <f>AN79-AU79</f>
        <v>-0.39446908981459911</v>
      </c>
      <c r="AW79" s="9" t="str">
        <f>IF(AV79 &lt; 0, "Under", "Over")</f>
        <v>Under</v>
      </c>
      <c r="AX79" s="8">
        <v>0.2</v>
      </c>
      <c r="AY79" s="8">
        <v>0.2</v>
      </c>
      <c r="AZ79" s="9">
        <f>IF(
    AND(AW79="Over", COUNTIF(AN79:AP79, "&gt;"&amp;AU79) = 3),
    3,
    IF(
        AND(AW79="Under", COUNTIF(AN79:AP79, "&lt;"&amp;AU79) = 3),
        3,
        IF(
            AND(AW79="Over", COUNTIF(AN79:AP79, "&gt;"&amp;AU79) = 2),
            2,
            IF(
                AND(AW79="Under", COUNTIF(AN79:AP79, "&lt;"&amp;AU79) = 2),
                2,
                IF(
                    AND(AW79="Over", OR(AN79&gt;AU79, AO79&gt;AU79, AP79&gt;AU79)),
                    1,
                    IF(
                        AND(AW79="Under", OR(AN79&lt;AU79, AO79&lt;AU79, AP79&lt;AU79)),
                        1,
                        0
                    )
                )
            )
        )
    )
)</f>
        <v>3</v>
      </c>
      <c r="BA79" s="9">
        <f>IF(OR(AV79&gt;0.1),5,
IF(OR(AND(AV79&lt;=0.1,AV79&gt;0.08)),4,
IF(OR(AND(AV79&lt;=0.08,AV79&gt;0.06)),3,
IF(OR(AND(AV79&lt;=0.06,AV79&gt;0.03)),2,
IF(OR(AV79&lt;=0.03),1,"")
)
)
))</f>
        <v>1</v>
      </c>
      <c r="BB79" s="9">
        <f>IF(AND(AW79="Over", AX79&gt;AU79), 1, IF(AND(AW79="Under", AX79&lt;=AU79), 0, 0))</f>
        <v>0</v>
      </c>
      <c r="BC79" s="9">
        <f>IF(AND(AW79="Over", AY79&gt;=0.5), 1, IF(AND(AW79="Under", AY79&lt;0.5), 0, 0))</f>
        <v>0</v>
      </c>
      <c r="BD79" s="9">
        <f>SUM(AZ79:BC79)</f>
        <v>4</v>
      </c>
      <c r="BE79" s="9"/>
      <c r="BF79" s="8">
        <v>0.39126447454174368</v>
      </c>
      <c r="BG79" s="8">
        <v>0.90119760479041899</v>
      </c>
      <c r="BH79" s="8">
        <v>0.09</v>
      </c>
      <c r="BI79" s="8" t="s">
        <v>58</v>
      </c>
      <c r="BJ79" s="8">
        <v>0.5</v>
      </c>
      <c r="BK79" s="8">
        <v>180</v>
      </c>
      <c r="BL79" s="8" t="s">
        <v>58</v>
      </c>
      <c r="BM79" s="9">
        <f>BJ79</f>
        <v>0.5</v>
      </c>
      <c r="BN79" s="9">
        <f>BF79-BM79</f>
        <v>-0.10873552545825632</v>
      </c>
      <c r="BO79" s="9" t="str">
        <f>IF(BN79 &lt; 0, "Under", "Over")</f>
        <v>Under</v>
      </c>
      <c r="BP79" s="8">
        <v>0.2</v>
      </c>
      <c r="BQ79" s="8">
        <v>0.2</v>
      </c>
      <c r="BR79" s="9">
        <f>IF(
    AND(BO79="Over", COUNTIF(BF79:BH79, "&gt;"&amp;BM79) = 3),
    3,
    IF(
        AND(BO79="Under", COUNTIF(BF79:BH79, "&lt;"&amp;BM79) = 3),
        3,
        IF(
            AND(BO79="Over", COUNTIF(BF79:BH79, "&gt;"&amp;BM79) = 2),
            2,
            IF(
                AND(BO79="Under", COUNTIF(BF79:BH79, "&lt;"&amp;BM79) = 2),
                2,
                IF(
                    AND(BO79="Over", OR(BF79&gt;BM79, BG79&gt;BM79, BH79&gt;BM79)),
                    1,
                    IF(
                        AND(BO79="Under", OR(BF79&lt;BM79, BG79&lt;BM79, BH79&lt;BM79)),
                        1,
                        0
                    )
                )
            )
        )
    )
)</f>
        <v>2</v>
      </c>
      <c r="BS79" s="9">
        <f>IF(OR(BN79&gt;0.5),5,
IF(OR(AND(BN79&lt;=0.5,BN79&gt;0.25)),4,
IF(OR(AND(BN79&lt;=0.25,BN79&gt;0.15)),3,
IF(OR(AND(BN79&lt;=0.15,BN79&gt;0.075)),2,
IF(OR(BN79&lt;=0.075),1,"")
)
)
))</f>
        <v>1</v>
      </c>
      <c r="BT79" s="9">
        <f>IF(AND(BO79="Over", BP79&gt;BM79), 1, IF(AND(BO79="Under", BP79&lt;=BM79), 1, 0))</f>
        <v>1</v>
      </c>
      <c r="BU79" s="9">
        <f>IF(AND(BO79="Over", BQ79&gt;0.5), 1, IF(AND(BO79="Under", BQ79&lt;=0.5), 1, 0))</f>
        <v>1</v>
      </c>
      <c r="BV79" s="9">
        <f>SUM(BR79:BU79)</f>
        <v>5</v>
      </c>
      <c r="BW79" s="9"/>
      <c r="BX79" s="8">
        <v>0.16060649742206559</v>
      </c>
      <c r="BY79" s="8">
        <v>0.58131745441012195</v>
      </c>
      <c r="BZ79" s="8">
        <v>3.13858202679832E-2</v>
      </c>
      <c r="CA79" s="8" t="s">
        <v>58</v>
      </c>
      <c r="CB79" s="8">
        <v>0.5</v>
      </c>
      <c r="CC79" s="8">
        <v>920</v>
      </c>
      <c r="CD79" s="8" t="s">
        <v>58</v>
      </c>
      <c r="CE79" s="9">
        <f>CB79</f>
        <v>0.5</v>
      </c>
      <c r="CF79" s="9">
        <f>BX79-CE79</f>
        <v>-0.33939350257793444</v>
      </c>
      <c r="CG79" s="9" t="str">
        <f>IF(CF79 &lt; 0, "Under", "Over")</f>
        <v>Under</v>
      </c>
      <c r="CH79" s="8">
        <v>0</v>
      </c>
      <c r="CI79" s="8">
        <v>0</v>
      </c>
      <c r="CJ79" s="9">
        <f>IF(
    AND(CG79="Over", COUNTIF(BX79:BZ79, "&gt;"&amp;CE79) = 3),
    3,
    IF(
        AND(CG79="Under", COUNTIF(BX79:BZ79, "&lt;"&amp;CE79) = 3),
        3,
        IF(
            AND(CG79="Over", COUNTIF(BX79:BZ79, "&gt;"&amp;CE79) = 2),
            2,
            IF(
                AND(CG79="Under", COUNTIF(BX79:BZ79, "&lt;"&amp;CE79) = 2),
                2,
                IF(
                    AND(CG79="Over", OR(BX79&gt;CE79, BY79&gt;CE79, BZ79&gt;CE79)),
                    1,
                    IF(
                        AND(CG79="Under", OR(BX79&lt;CE79, BY79&lt;CE79, BZ79&lt;CE79)),
                        1,
                        0
                    )
                )
            )
        )
    )
)</f>
        <v>2</v>
      </c>
      <c r="CK79" s="9">
        <f>IF(OR(CF79&gt;0.25),5,
IF(OR(AND(CF79&lt;=0.25,CF79&gt;0.15)),4,
IF(OR(AND(CF79&lt;=0.15,CF79&gt;0.1)),3,
IF(OR(AND(CF79&lt;=0.1,CF79&gt;0.05)),2,
IF(OR(CF79&lt;=0.05),1,"")
)
)
))</f>
        <v>1</v>
      </c>
      <c r="CL79" s="9">
        <f>IF(AND(CG79="Over", CH79&gt;CE79), 1, IF(AND(CG79="Under", CH79&lt;=CE79), 1, 0))</f>
        <v>1</v>
      </c>
      <c r="CM79" s="9">
        <f>IF(AND(CG79="Over", CI79&gt;0.5), 1, IF(AND(CG79="Under", CI79&lt;=0.5), 1, 0))</f>
        <v>1</v>
      </c>
      <c r="CN79" s="9">
        <f>SUM(CJ79:CM79)</f>
        <v>5</v>
      </c>
      <c r="CO79" s="9"/>
      <c r="CP79" s="8">
        <v>1.2458672154579751</v>
      </c>
      <c r="CQ79" s="8">
        <v>1.45817843866171</v>
      </c>
      <c r="CR79" s="8">
        <v>1.00152893209816</v>
      </c>
      <c r="CS79" s="8">
        <v>1.5</v>
      </c>
      <c r="CT79" s="8" t="s">
        <v>58</v>
      </c>
      <c r="CU79" s="8">
        <v>1.5</v>
      </c>
      <c r="CV79" s="8">
        <v>1.5</v>
      </c>
      <c r="CW79" s="9">
        <f>IF(CP79&gt;MIN(CS79:CV79),MIN(CS79:CV79),MAX(CS79:CV79))</f>
        <v>1.5</v>
      </c>
      <c r="CX79" s="9">
        <f>CQ79-CW79</f>
        <v>-4.1821561338289959E-2</v>
      </c>
      <c r="CY79" s="9" t="str">
        <f>IF(CX79 &lt; 0, "Under", "Over")</f>
        <v>Under</v>
      </c>
      <c r="CZ79" s="8">
        <v>1.3</v>
      </c>
      <c r="DA79" s="8">
        <v>0.3</v>
      </c>
      <c r="DB79" s="9">
        <f>IF(
    AND(CY79="Over", COUNTIF(CP79:CR79, "&gt;"&amp;CW79) = 3),
    3,
    IF(
        AND(CY79="Under", COUNTIF(CP79:CR79, "&lt;"&amp;CW79) = 3),
        3,
        IF(
            AND(CY79="Over", COUNTIF(CP79:CR79, "&gt;"&amp;CW79) = 2),
            2,
            IF(
                AND(CY79="Under", COUNTIF(CP79:CR79, "&lt;"&amp;CW79) = 2),
                2,
                IF(
                    AND(CY79="Over", OR(CP79&gt;CW79, CQ79&gt;CW79, CR79&gt;CW79)),
                    1,
                    IF(
                        AND(CY79="Under", OR(CP79&lt;CW79, CQ79&lt;CW79, CR79&lt;CW79)),
                        1,
                        0
                    )
                )
            )
        )
    )
)</f>
        <v>3</v>
      </c>
      <c r="DC79" s="9">
        <f>IF(OR(CX79&gt;2,CX79&lt;-2),5,
IF(OR(AND(CX79&lt;=2,CX79&gt;1.5),AND(CX79&gt;=-2,CX79&lt;-1.5)),4,
IF(OR(AND(CX79&lt;=1.5,CX79&gt;1),AND(CX79&gt;=-1.5,CX79&lt;-1)),3,
IF(OR(AND(CX79&lt;=1,CX79&gt;0.5),AND(CX79&gt;=1,CX79&lt;-0.5)),2,
IF(OR(CX79&lt;=0.5,CX79&gt;=-0.5),1,"")
)
)
))</f>
        <v>1</v>
      </c>
      <c r="DD79" s="9">
        <f>IF(AND(CY79="Over", CZ79&gt;CW79), 1, IF(AND(CY79="Under", CZ79&lt;=CW79), 1, 0))</f>
        <v>1</v>
      </c>
      <c r="DE79" s="9">
        <f>IF(AND(CY79="Over", DA79&gt;0.5), 1, IF(AND(CY79="Under", DA79&lt;=0.5), 1, 0))</f>
        <v>1</v>
      </c>
      <c r="DF79" s="9">
        <f>SUM(DB79:DE79)</f>
        <v>6</v>
      </c>
      <c r="DG79" s="9"/>
    </row>
    <row r="80" spans="1:111" x14ac:dyDescent="0.3">
      <c r="A80" s="8" t="s">
        <v>108</v>
      </c>
      <c r="B80" s="8" t="s">
        <v>104</v>
      </c>
      <c r="C80" s="8" t="s">
        <v>207</v>
      </c>
      <c r="D80" s="8">
        <v>0.57534273946609282</v>
      </c>
      <c r="E80" s="8">
        <v>0.79972277201245701</v>
      </c>
      <c r="F80" s="8">
        <v>0.13166360055227699</v>
      </c>
      <c r="G80" s="8">
        <v>0.5</v>
      </c>
      <c r="H80" s="8" t="s">
        <v>58</v>
      </c>
      <c r="I80" s="8">
        <v>0.5</v>
      </c>
      <c r="J80" s="8">
        <v>0.5</v>
      </c>
      <c r="K80" s="9">
        <f>IF(D80&gt;MIN(G80:J80),MIN(G80:J80),MAX(G80:J80))</f>
        <v>0.5</v>
      </c>
      <c r="L80" s="9">
        <f>D80-K80</f>
        <v>7.5342739466092823E-2</v>
      </c>
      <c r="M80" s="9" t="str">
        <f>IF(L80 &lt; 0, "Under", "Over")</f>
        <v>Over</v>
      </c>
      <c r="N80" s="8">
        <v>0.8</v>
      </c>
      <c r="O80" s="8">
        <v>0.6</v>
      </c>
      <c r="P80" s="9">
        <f>IF(
    AND(M80="Over", COUNTIF(D80:F80, "&gt;"&amp;K80) = 3),
    3,
    IF(
        AND(M80="Under", COUNTIF(D80:F80, "&lt;"&amp;K80) = 3),
        3,
        IF(
            AND(M80="Over", COUNTIF(D80:F80, "&gt;"&amp;K80) = 2),
            2,
            IF(
                AND(M80="Under", COUNTIF(D80:F80, "&lt;"&amp;K80) = 2),
                2,
                IF(
                    AND(M80="Over", OR(D80&gt;K80, E80&gt;K80, F80&gt;K80)),
                    1,
                    IF(
                        AND(M80="Under", OR(D80&lt;K80, E80&lt;K80, F80&lt;K80)),
                        1,
                        0
                    )
                )
            )
        )
    )
)</f>
        <v>2</v>
      </c>
      <c r="Q80" s="9">
        <f>IF(OR(L80 &gt; 0.5, L80 &lt; -0.5), 5,
    IF(OR(AND(L80 &lt;= 0.5, L80 &gt; 0.25), AND(L80 &gt;= -0.5, L80 &lt; -0.25)), 4,
        IF(OR(AND(L80 &lt;= 0.25, L80 &gt; 0.15), AND(L80 &gt;= -0.25, L80 &lt; -0.15)), 3,
            IF(OR(AND(L80 &lt;= 0.15, L80 &gt; 0.05), AND(L80 &gt;= -0.15, L80 &lt; -0.05)), 2,
                IF(OR(L80 &lt;= 0.05, L80 &gt;= -0.05), 1, "")
            )
        )
    )
)</f>
        <v>2</v>
      </c>
      <c r="R80" s="9">
        <f>IF(AND(M80="Over", N80&gt;K80), 1, IF(AND(M80="Under", N80&lt;=K80), 1, 0))</f>
        <v>1</v>
      </c>
      <c r="S80" s="9">
        <f>IF(AND(M80="Over", O80&gt;0.5), 1, IF(AND(M80="Under", O80&lt;=0.5), 1, 0))</f>
        <v>1</v>
      </c>
      <c r="T80" s="9">
        <f>SUM(P80:S80)</f>
        <v>6</v>
      </c>
      <c r="U80" s="9"/>
      <c r="V80" s="1">
        <v>1.0502100067990481</v>
      </c>
      <c r="W80" s="1">
        <v>1.1169841684668</v>
      </c>
      <c r="X80" s="1">
        <v>0.99976798275162904</v>
      </c>
      <c r="Y80" s="1">
        <v>0.5</v>
      </c>
      <c r="Z80" s="1">
        <v>-230</v>
      </c>
      <c r="AA80" s="1">
        <v>230</v>
      </c>
      <c r="AB80" s="1">
        <v>0.3</v>
      </c>
      <c r="AC80" s="2">
        <f>Y80</f>
        <v>0.5</v>
      </c>
      <c r="AD80" s="2">
        <f>V80-AC80</f>
        <v>0.55021000679904808</v>
      </c>
      <c r="AE80" s="2" t="str">
        <f>IF(AD80 &lt; 0, "Under", "Over")</f>
        <v>Over</v>
      </c>
      <c r="AF80" s="1">
        <v>1.2</v>
      </c>
      <c r="AG80" s="1">
        <v>0.7</v>
      </c>
      <c r="AH80" s="2">
        <f>IF(
    AND(AE80="Over", COUNTIF(V80:X80, "&gt;"&amp;AC80) = 3),
    3,
    IF(
        AND(AE80="Under", COUNTIF(V80:X80, "&lt;"&amp;AC80) = 3),
        3,
        IF(
            AND(AE80="Over", COUNTIF(V80:X80, "&gt;"&amp;AC80) = 2),
            2,
            IF(
                AND(AE80="Under", COUNTIF(V80:X80, "&lt;"&amp;AC80) = 2),
                2,
                IF(
                    AND(AE80="Over", OR(V80&gt;AC80, W80&gt;AC80, X80&gt;AC80)),
                    1,
                    IF(
                        AND(AE80="Under", OR(V80&lt;AC80, W80&lt;AC80, X80&lt;AC80)),
                        1,
                        0
                    )
                )
            )
        )
    )
)</f>
        <v>3</v>
      </c>
      <c r="AI80" s="2">
        <f>IF(OR(AD80&gt;0.75,AD80&lt;-0.75),5,
IF(OR(AND(AD80&lt;=0.75,AD80&gt;0.5),AND(AD80&gt;=-0.75,AD80&lt;-0.5)),4,
IF(OR(AND(AD80&lt;=0.5,AD80&gt;0.25),AND(AD80&gt;=-0.5,AD80&lt;-0.25)),3,
IF(OR(AND(AD80&lt;=0.25,AD80&gt;0.1),AND(AD80&gt;=-0.25,AD80&lt;-0.1)),2,
IF(OR(AD80&lt;=0.1,AD80&gt;=-0.1),1,"")
)
)
))</f>
        <v>4</v>
      </c>
      <c r="AJ80" s="2">
        <f>IF(AND(AE80="Over", AF80&gt;AC80), 1, IF(AND(AE80="Under", AF80&lt;=AC80), 1, 0))</f>
        <v>1</v>
      </c>
      <c r="AK80" s="2">
        <f>IF(AND(AE80="Over", AG80&gt;0.5), 1, IF(AND(AE80="Under", AG80&lt;=0.5), 1, 0))</f>
        <v>1</v>
      </c>
      <c r="AL80" s="2">
        <f>SUM(AH80:AK80)</f>
        <v>9</v>
      </c>
      <c r="AM80" s="9"/>
      <c r="AN80" s="8">
        <v>0.1074113891465166</v>
      </c>
      <c r="AO80" s="8">
        <v>0.22505165514824799</v>
      </c>
      <c r="AP80" s="8">
        <v>-2.1622841106797099E-2</v>
      </c>
      <c r="AQ80" s="8" t="s">
        <v>58</v>
      </c>
      <c r="AR80" s="8">
        <v>0.5</v>
      </c>
      <c r="AS80" s="8">
        <v>470</v>
      </c>
      <c r="AT80" s="8" t="s">
        <v>58</v>
      </c>
      <c r="AU80" s="9">
        <f>AR80</f>
        <v>0.5</v>
      </c>
      <c r="AV80" s="9">
        <f>AN80-AU80</f>
        <v>-0.3925886108534834</v>
      </c>
      <c r="AW80" s="9" t="str">
        <f>IF(AV80 &lt; 0, "Under", "Over")</f>
        <v>Under</v>
      </c>
      <c r="AX80" s="8">
        <v>0.3</v>
      </c>
      <c r="AY80" s="8">
        <v>0.2</v>
      </c>
      <c r="AZ80" s="9">
        <f>IF(
    AND(AW80="Over", COUNTIF(AN80:AP80, "&gt;"&amp;AU80) = 3),
    3,
    IF(
        AND(AW80="Under", COUNTIF(AN80:AP80, "&lt;"&amp;AU80) = 3),
        3,
        IF(
            AND(AW80="Over", COUNTIF(AN80:AP80, "&gt;"&amp;AU80) = 2),
            2,
            IF(
                AND(AW80="Under", COUNTIF(AN80:AP80, "&lt;"&amp;AU80) = 2),
                2,
                IF(
                    AND(AW80="Over", OR(AN80&gt;AU80, AO80&gt;AU80, AP80&gt;AU80)),
                    1,
                    IF(
                        AND(AW80="Under", OR(AN80&lt;AU80, AO80&lt;AU80, AP80&lt;AU80)),
                        1,
                        0
                    )
                )
            )
        )
    )
)</f>
        <v>3</v>
      </c>
      <c r="BA80" s="9">
        <f>IF(OR(AV80&gt;0.1),5,
IF(OR(AND(AV80&lt;=0.1,AV80&gt;0.08)),4,
IF(OR(AND(AV80&lt;=0.08,AV80&gt;0.06)),3,
IF(OR(AND(AV80&lt;=0.06,AV80&gt;0.03)),2,
IF(OR(AV80&lt;=0.03),1,"")
)
)
))</f>
        <v>1</v>
      </c>
      <c r="BB80" s="9">
        <f>IF(AND(AW80="Over", AX80&gt;AU80), 1, IF(AND(AW80="Under", AX80&lt;=AU80), 0, 0))</f>
        <v>0</v>
      </c>
      <c r="BC80" s="9">
        <f>IF(AND(AW80="Over", AY80&gt;=0.5), 1, IF(AND(AW80="Under", AY80&lt;0.5), 0, 0))</f>
        <v>0</v>
      </c>
      <c r="BD80" s="9">
        <f>SUM(AZ80:BC80)</f>
        <v>4</v>
      </c>
      <c r="BE80" s="9"/>
      <c r="BF80" s="8">
        <v>0.63838961377059023</v>
      </c>
      <c r="BG80" s="8">
        <v>1.1224284997491201</v>
      </c>
      <c r="BH80" s="8">
        <v>0.32</v>
      </c>
      <c r="BI80" s="8" t="s">
        <v>58</v>
      </c>
      <c r="BJ80" s="8">
        <v>0.5</v>
      </c>
      <c r="BK80" s="8">
        <v>160</v>
      </c>
      <c r="BL80" s="8" t="s">
        <v>58</v>
      </c>
      <c r="BM80" s="9">
        <f>BJ80</f>
        <v>0.5</v>
      </c>
      <c r="BN80" s="9">
        <f>BF80-BM80</f>
        <v>0.13838961377059023</v>
      </c>
      <c r="BO80" s="9" t="str">
        <f>IF(BN80 &lt; 0, "Under", "Over")</f>
        <v>Over</v>
      </c>
      <c r="BP80" s="8">
        <v>1.3</v>
      </c>
      <c r="BQ80" s="8">
        <v>0.6</v>
      </c>
      <c r="BR80" s="9">
        <f>IF(
    AND(BO80="Over", COUNTIF(BF80:BH80, "&gt;"&amp;BM80) = 3),
    3,
    IF(
        AND(BO80="Under", COUNTIF(BF80:BH80, "&lt;"&amp;BM80) = 3),
        3,
        IF(
            AND(BO80="Over", COUNTIF(BF80:BH80, "&gt;"&amp;BM80) = 2),
            2,
            IF(
                AND(BO80="Under", COUNTIF(BF80:BH80, "&lt;"&amp;BM80) = 2),
                2,
                IF(
                    AND(BO80="Over", OR(BF80&gt;BM80, BG80&gt;BM80, BH80&gt;BM80)),
                    1,
                    IF(
                        AND(BO80="Under", OR(BF80&lt;BM80, BG80&lt;BM80, BH80&lt;BM80)),
                        1,
                        0
                    )
                )
            )
        )
    )
)</f>
        <v>2</v>
      </c>
      <c r="BS80" s="9">
        <f>IF(OR(BN80&gt;0.5),5,
IF(OR(AND(BN80&lt;=0.5,BN80&gt;0.25)),4,
IF(OR(AND(BN80&lt;=0.25,BN80&gt;0.15)),3,
IF(OR(AND(BN80&lt;=0.15,BN80&gt;0.075)),2,
IF(OR(BN80&lt;=0.075),1,"")
)
)
))</f>
        <v>2</v>
      </c>
      <c r="BT80" s="9">
        <f>IF(AND(BO80="Over", BP80&gt;BM80), 1, IF(AND(BO80="Under", BP80&lt;=BM80), 1, 0))</f>
        <v>1</v>
      </c>
      <c r="BU80" s="9">
        <f>IF(AND(BO80="Over", BQ80&gt;0.5), 1, IF(AND(BO80="Under", BQ80&lt;=0.5), 1, 0))</f>
        <v>1</v>
      </c>
      <c r="BV80" s="9">
        <f>SUM(BR80:BU80)</f>
        <v>6</v>
      </c>
      <c r="BW80" s="9"/>
      <c r="BX80" s="8">
        <v>0.2185341948983443</v>
      </c>
      <c r="BY80" s="8">
        <v>0.79375209942895497</v>
      </c>
      <c r="BZ80" s="8">
        <v>0.03</v>
      </c>
      <c r="CA80" s="8" t="s">
        <v>58</v>
      </c>
      <c r="CB80" s="8">
        <v>0.5</v>
      </c>
      <c r="CC80" s="8">
        <v>880</v>
      </c>
      <c r="CD80" s="8" t="s">
        <v>58</v>
      </c>
      <c r="CE80" s="9">
        <f>CB80</f>
        <v>0.5</v>
      </c>
      <c r="CF80" s="9">
        <f>BX80-CE80</f>
        <v>-0.2814658051016557</v>
      </c>
      <c r="CG80" s="9" t="str">
        <f>IF(CF80 &lt; 0, "Under", "Over")</f>
        <v>Under</v>
      </c>
      <c r="CH80" s="8">
        <v>0</v>
      </c>
      <c r="CI80" s="8">
        <v>0</v>
      </c>
      <c r="CJ80" s="9">
        <f>IF(
    AND(CG80="Over", COUNTIF(BX80:BZ80, "&gt;"&amp;CE80) = 3),
    3,
    IF(
        AND(CG80="Under", COUNTIF(BX80:BZ80, "&lt;"&amp;CE80) = 3),
        3,
        IF(
            AND(CG80="Over", COUNTIF(BX80:BZ80, "&gt;"&amp;CE80) = 2),
            2,
            IF(
                AND(CG80="Under", COUNTIF(BX80:BZ80, "&lt;"&amp;CE80) = 2),
                2,
                IF(
                    AND(CG80="Over", OR(BX80&gt;CE80, BY80&gt;CE80, BZ80&gt;CE80)),
                    1,
                    IF(
                        AND(CG80="Under", OR(BX80&lt;CE80, BY80&lt;CE80, BZ80&lt;CE80)),
                        1,
                        0
                    )
                )
            )
        )
    )
)</f>
        <v>2</v>
      </c>
      <c r="CK80" s="9">
        <f>IF(OR(CF80&gt;0.25),5,
IF(OR(AND(CF80&lt;=0.25,CF80&gt;0.15)),4,
IF(OR(AND(CF80&lt;=0.15,CF80&gt;0.1)),3,
IF(OR(AND(CF80&lt;=0.1,CF80&gt;0.05)),2,
IF(OR(CF80&lt;=0.05),1,"")
)
)
))</f>
        <v>1</v>
      </c>
      <c r="CL80" s="9">
        <f>IF(AND(CG80="Over", CH80&gt;CE80), 1, IF(AND(CG80="Under", CH80&lt;=CE80), 1, 0))</f>
        <v>1</v>
      </c>
      <c r="CM80" s="9">
        <f>IF(AND(CG80="Over", CI80&gt;0.5), 1, IF(AND(CG80="Under", CI80&lt;=0.5), 1, 0))</f>
        <v>1</v>
      </c>
      <c r="CN80" s="9">
        <f>SUM(CJ80:CM80)</f>
        <v>5</v>
      </c>
      <c r="CO80" s="9"/>
      <c r="CP80" s="1">
        <v>2.589970766108153</v>
      </c>
      <c r="CQ80" s="1">
        <v>3.5046125461254598</v>
      </c>
      <c r="CR80" s="1">
        <v>2.0167292464436701</v>
      </c>
      <c r="CS80" s="1">
        <v>1.5</v>
      </c>
      <c r="CT80" s="1" t="s">
        <v>58</v>
      </c>
      <c r="CU80" s="1">
        <v>1.5</v>
      </c>
      <c r="CV80" s="1">
        <v>1.5</v>
      </c>
      <c r="CW80" s="2">
        <f>IF(CP80&gt;MIN(CS80:CV80),MIN(CS80:CV80),MAX(CS80:CV80))</f>
        <v>1.5</v>
      </c>
      <c r="CX80" s="2">
        <f>CQ80-CW80</f>
        <v>2.0046125461254598</v>
      </c>
      <c r="CY80" s="2" t="str">
        <f>IF(CX80 &lt; 0, "Under", "Over")</f>
        <v>Over</v>
      </c>
      <c r="CZ80" s="1">
        <v>2.5</v>
      </c>
      <c r="DA80" s="1">
        <v>0.4</v>
      </c>
      <c r="DB80" s="2">
        <f>IF(
    AND(CY80="Over", COUNTIF(CP80:CR80, "&gt;"&amp;CW80) = 3),
    3,
    IF(
        AND(CY80="Under", COUNTIF(CP80:CR80, "&lt;"&amp;CW80) = 3),
        3,
        IF(
            AND(CY80="Over", COUNTIF(CP80:CR80, "&gt;"&amp;CW80) = 2),
            2,
            IF(
                AND(CY80="Under", COUNTIF(CP80:CR80, "&lt;"&amp;CW80) = 2),
                2,
                IF(
                    AND(CY80="Over", OR(CP80&gt;CW80, CQ80&gt;CW80, CR80&gt;CW80)),
                    1,
                    IF(
                        AND(CY80="Under", OR(CP80&lt;CW80, CQ80&lt;CW80, CR80&lt;CW80)),
                        1,
                        0
                    )
                )
            )
        )
    )
)</f>
        <v>3</v>
      </c>
      <c r="DC80" s="2">
        <f>IF(OR(CX80&gt;2,CX80&lt;-2),5,
IF(OR(AND(CX80&lt;=2,CX80&gt;1.5),AND(CX80&gt;=-2,CX80&lt;-1.5)),4,
IF(OR(AND(CX80&lt;=1.5,CX80&gt;1),AND(CX80&gt;=-1.5,CX80&lt;-1)),3,
IF(OR(AND(CX80&lt;=1,CX80&gt;0.5),AND(CX80&gt;=1,CX80&lt;-0.5)),2,
IF(OR(CX80&lt;=0.5,CX80&gt;=-0.5),1,"")
)
)
))</f>
        <v>5</v>
      </c>
      <c r="DD80" s="2">
        <f>IF(AND(CY80="Over", CZ80&gt;CW80), 1, IF(AND(CY80="Under", CZ80&lt;=CW80), 1, 0))</f>
        <v>1</v>
      </c>
      <c r="DE80" s="2">
        <f>IF(AND(CY80="Over", DA80&gt;0.5), 1, IF(AND(CY80="Under", DA80&lt;=0.5), 1, 0))</f>
        <v>0</v>
      </c>
      <c r="DF80" s="2">
        <f>SUM(DB80:DE80)</f>
        <v>9</v>
      </c>
      <c r="DG80" s="9"/>
    </row>
    <row r="81" spans="1:111" x14ac:dyDescent="0.3">
      <c r="A81" s="8" t="s">
        <v>180</v>
      </c>
      <c r="B81" s="8" t="s">
        <v>104</v>
      </c>
      <c r="C81" s="8" t="s">
        <v>207</v>
      </c>
      <c r="D81" s="8">
        <v>0.34195024680935321</v>
      </c>
      <c r="E81" s="8">
        <v>0.451647183846971</v>
      </c>
      <c r="F81" s="8">
        <v>0.26285693434548002</v>
      </c>
      <c r="G81" s="8">
        <v>0.5</v>
      </c>
      <c r="H81" s="8" t="s">
        <v>58</v>
      </c>
      <c r="I81" s="8">
        <v>0.5</v>
      </c>
      <c r="J81" s="8">
        <v>0.5</v>
      </c>
      <c r="K81" s="9">
        <f>IF(D81&gt;MIN(G81:J81),MIN(G81:J81),MAX(G81:J81))</f>
        <v>0.5</v>
      </c>
      <c r="L81" s="9">
        <f>D81-K81</f>
        <v>-0.15804975319064679</v>
      </c>
      <c r="M81" s="9" t="str">
        <f>IF(L81 &lt; 0, "Under", "Over")</f>
        <v>Under</v>
      </c>
      <c r="N81" s="8">
        <v>0.5</v>
      </c>
      <c r="O81" s="8">
        <v>0.3</v>
      </c>
      <c r="P81" s="9">
        <f>IF(
    AND(M81="Over", COUNTIF(D81:F81, "&gt;"&amp;K81) = 3),
    3,
    IF(
        AND(M81="Under", COUNTIF(D81:F81, "&lt;"&amp;K81) = 3),
        3,
        IF(
            AND(M81="Over", COUNTIF(D81:F81, "&gt;"&amp;K81) = 2),
            2,
            IF(
                AND(M81="Under", COUNTIF(D81:F81, "&lt;"&amp;K81) = 2),
                2,
                IF(
                    AND(M81="Over", OR(D81&gt;K81, E81&gt;K81, F81&gt;K81)),
                    1,
                    IF(
                        AND(M81="Under", OR(D81&lt;K81, E81&lt;K81, F81&lt;K81)),
                        1,
                        0
                    )
                )
            )
        )
    )
)</f>
        <v>3</v>
      </c>
      <c r="Q81" s="9">
        <f>IF(OR(L81 &gt; 0.5, L81 &lt; -0.5), 5,
    IF(OR(AND(L81 &lt;= 0.5, L81 &gt; 0.25), AND(L81 &gt;= -0.5, L81 &lt; -0.25)), 4,
        IF(OR(AND(L81 &lt;= 0.25, L81 &gt; 0.15), AND(L81 &gt;= -0.25, L81 &lt; -0.15)), 3,
            IF(OR(AND(L81 &lt;= 0.15, L81 &gt; 0.05), AND(L81 &gt;= -0.15, L81 &lt; -0.05)), 2,
                IF(OR(L81 &lt;= 0.05, L81 &gt;= -0.05), 1, "")
            )
        )
    )
)</f>
        <v>3</v>
      </c>
      <c r="R81" s="9">
        <f>IF(AND(M81="Over", N81&gt;K81), 1, IF(AND(M81="Under", N81&lt;=K81), 1, 0))</f>
        <v>1</v>
      </c>
      <c r="S81" s="9">
        <f>IF(AND(M81="Over", O81&gt;0.5), 1, IF(AND(M81="Under", O81&lt;=0.5), 1, 0))</f>
        <v>1</v>
      </c>
      <c r="T81" s="9">
        <f>SUM(P81:S81)</f>
        <v>8</v>
      </c>
      <c r="U81" s="9"/>
      <c r="V81" s="8">
        <v>1.018087367602772</v>
      </c>
      <c r="W81" s="8">
        <v>1.03449164384869</v>
      </c>
      <c r="X81" s="8">
        <v>0.99991281704354096</v>
      </c>
      <c r="Y81" s="8">
        <v>0.5</v>
      </c>
      <c r="Z81" s="8">
        <v>-300</v>
      </c>
      <c r="AA81" s="8">
        <v>175</v>
      </c>
      <c r="AB81" s="8">
        <v>0.3</v>
      </c>
      <c r="AC81" s="9">
        <f>Y81</f>
        <v>0.5</v>
      </c>
      <c r="AD81" s="9">
        <f>V81-AC81</f>
        <v>0.51808736760277196</v>
      </c>
      <c r="AE81" s="9" t="str">
        <f>IF(AD81 &lt; 0, "Under", "Over")</f>
        <v>Over</v>
      </c>
      <c r="AF81" s="8">
        <v>1</v>
      </c>
      <c r="AG81" s="8">
        <v>0.4</v>
      </c>
      <c r="AH81" s="9">
        <f>IF(
    AND(AE81="Over", COUNTIF(V81:X81, "&gt;"&amp;AC81) = 3),
    3,
    IF(
        AND(AE81="Under", COUNTIF(V81:X81, "&lt;"&amp;AC81) = 3),
        3,
        IF(
            AND(AE81="Over", COUNTIF(V81:X81, "&gt;"&amp;AC81) = 2),
            2,
            IF(
                AND(AE81="Under", COUNTIF(V81:X81, "&lt;"&amp;AC81) = 2),
                2,
                IF(
                    AND(AE81="Over", OR(V81&gt;AC81, W81&gt;AC81, X81&gt;AC81)),
                    1,
                    IF(
                        AND(AE81="Under", OR(V81&lt;AC81, W81&lt;AC81, X81&lt;AC81)),
                        1,
                        0
                    )
                )
            )
        )
    )
)</f>
        <v>3</v>
      </c>
      <c r="AI81" s="9">
        <f>IF(OR(AD81&gt;0.75,AD81&lt;-0.75),5,
IF(OR(AND(AD81&lt;=0.75,AD81&gt;0.5),AND(AD81&gt;=-0.75,AD81&lt;-0.5)),4,
IF(OR(AND(AD81&lt;=0.5,AD81&gt;0.25),AND(AD81&gt;=-0.5,AD81&lt;-0.25)),3,
IF(OR(AND(AD81&lt;=0.25,AD81&gt;0.1),AND(AD81&gt;=-0.25,AD81&lt;-0.1)),2,
IF(OR(AD81&lt;=0.1,AD81&gt;=-0.1),1,"")
)
)
))</f>
        <v>4</v>
      </c>
      <c r="AJ81" s="9">
        <f>IF(AND(AE81="Over", AF81&gt;AC81), 1, IF(AND(AE81="Under", AF81&lt;=AC81), 1, 0))</f>
        <v>1</v>
      </c>
      <c r="AK81" s="9">
        <f>IF(AND(AE81="Over", AG81&gt;0.5), 1, IF(AND(AE81="Under", AG81&lt;=0.5), 1, 0))</f>
        <v>0</v>
      </c>
      <c r="AL81" s="9">
        <f>SUM(AH81:AK81)</f>
        <v>8</v>
      </c>
      <c r="AM81" s="9"/>
      <c r="AN81" s="8">
        <v>4.190021833453391E-2</v>
      </c>
      <c r="AO81" s="8">
        <v>0.183152520740268</v>
      </c>
      <c r="AP81" s="8">
        <v>0</v>
      </c>
      <c r="AQ81" s="8" t="s">
        <v>58</v>
      </c>
      <c r="AR81" s="8">
        <v>0.5</v>
      </c>
      <c r="AS81" s="8">
        <v>870</v>
      </c>
      <c r="AT81" s="8" t="s">
        <v>58</v>
      </c>
      <c r="AU81" s="9">
        <f>AR81</f>
        <v>0.5</v>
      </c>
      <c r="AV81" s="9">
        <f>AN81-AU81</f>
        <v>-0.45809978166546611</v>
      </c>
      <c r="AW81" s="9" t="str">
        <f>IF(AV81 &lt; 0, "Under", "Over")</f>
        <v>Under</v>
      </c>
      <c r="AX81" s="8">
        <v>0</v>
      </c>
      <c r="AY81" s="8">
        <v>0</v>
      </c>
      <c r="AZ81" s="9">
        <f>IF(
    AND(AW81="Over", COUNTIF(AN81:AP81, "&gt;"&amp;AU81) = 3),
    3,
    IF(
        AND(AW81="Under", COUNTIF(AN81:AP81, "&lt;"&amp;AU81) = 3),
        3,
        IF(
            AND(AW81="Over", COUNTIF(AN81:AP81, "&gt;"&amp;AU81) = 2),
            2,
            IF(
                AND(AW81="Under", COUNTIF(AN81:AP81, "&lt;"&amp;AU81) = 2),
                2,
                IF(
                    AND(AW81="Over", OR(AN81&gt;AU81, AO81&gt;AU81, AP81&gt;AU81)),
                    1,
                    IF(
                        AND(AW81="Under", OR(AN81&lt;AU81, AO81&lt;AU81, AP81&lt;AU81)),
                        1,
                        0
                    )
                )
            )
        )
    )
)</f>
        <v>3</v>
      </c>
      <c r="BA81" s="9">
        <f>IF(OR(AV81&gt;0.1),5,
IF(OR(AND(AV81&lt;=0.1,AV81&gt;0.08)),4,
IF(OR(AND(AV81&lt;=0.08,AV81&gt;0.06)),3,
IF(OR(AND(AV81&lt;=0.06,AV81&gt;0.03)),2,
IF(OR(AV81&lt;=0.03),1,"")
)
)
))</f>
        <v>1</v>
      </c>
      <c r="BB81" s="9">
        <f>IF(AND(AW81="Over", AX81&gt;AU81), 1, IF(AND(AW81="Under", AX81&lt;=AU81), 0, 0))</f>
        <v>0</v>
      </c>
      <c r="BC81" s="9">
        <f>IF(AND(AW81="Over", AY81&gt;=0.5), 1, IF(AND(AW81="Under", AY81&lt;0.5), 0, 0))</f>
        <v>0</v>
      </c>
      <c r="BD81" s="9">
        <f>SUM(AZ81:BC81)</f>
        <v>4</v>
      </c>
      <c r="BE81" s="9"/>
      <c r="BF81" s="8">
        <v>0.33648421149590452</v>
      </c>
      <c r="BG81" s="8">
        <v>0.74230537115268502</v>
      </c>
      <c r="BH81" s="8">
        <v>0.20125424449870799</v>
      </c>
      <c r="BI81" s="8" t="s">
        <v>58</v>
      </c>
      <c r="BJ81" s="8">
        <v>0.5</v>
      </c>
      <c r="BK81" s="8">
        <v>165</v>
      </c>
      <c r="BL81" s="8" t="s">
        <v>58</v>
      </c>
      <c r="BM81" s="9">
        <f>BJ81</f>
        <v>0.5</v>
      </c>
      <c r="BN81" s="9">
        <f>BF81-BM81</f>
        <v>-0.16351578850409548</v>
      </c>
      <c r="BO81" s="9" t="str">
        <f>IF(BN81 &lt; 0, "Under", "Over")</f>
        <v>Under</v>
      </c>
      <c r="BP81" s="8">
        <v>0.2</v>
      </c>
      <c r="BQ81" s="8">
        <v>0.1</v>
      </c>
      <c r="BR81" s="9">
        <f>IF(
    AND(BO81="Over", COUNTIF(BF81:BH81, "&gt;"&amp;BM81) = 3),
    3,
    IF(
        AND(BO81="Under", COUNTIF(BF81:BH81, "&lt;"&amp;BM81) = 3),
        3,
        IF(
            AND(BO81="Over", COUNTIF(BF81:BH81, "&gt;"&amp;BM81) = 2),
            2,
            IF(
                AND(BO81="Under", COUNTIF(BF81:BH81, "&lt;"&amp;BM81) = 2),
                2,
                IF(
                    AND(BO81="Over", OR(BF81&gt;BM81, BG81&gt;BM81, BH81&gt;BM81)),
                    1,
                    IF(
                        AND(BO81="Under", OR(BF81&lt;BM81, BG81&lt;BM81, BH81&lt;BM81)),
                        1,
                        0
                    )
                )
            )
        )
    )
)</f>
        <v>2</v>
      </c>
      <c r="BS81" s="9">
        <f>IF(OR(BN81&gt;0.5),5,
IF(OR(AND(BN81&lt;=0.5,BN81&gt;0.25)),4,
IF(OR(AND(BN81&lt;=0.25,BN81&gt;0.15)),3,
IF(OR(AND(BN81&lt;=0.15,BN81&gt;0.075)),2,
IF(OR(BN81&lt;=0.075),1,"")
)
)
))</f>
        <v>1</v>
      </c>
      <c r="BT81" s="9">
        <f>IF(AND(BO81="Over", BP81&gt;BM81), 1, IF(AND(BO81="Under", BP81&lt;=BM81), 1, 0))</f>
        <v>1</v>
      </c>
      <c r="BU81" s="9">
        <f>IF(AND(BO81="Over", BQ81&gt;0.5), 1, IF(AND(BO81="Under", BQ81&lt;=0.5), 1, 0))</f>
        <v>1</v>
      </c>
      <c r="BV81" s="9">
        <f>SUM(BR81:BU81)</f>
        <v>5</v>
      </c>
      <c r="BW81" s="9"/>
      <c r="BX81" s="8">
        <v>0.19386530775949479</v>
      </c>
      <c r="BY81" s="8">
        <v>0.64025646897183397</v>
      </c>
      <c r="BZ81" s="8">
        <v>0.04</v>
      </c>
      <c r="CA81" s="8" t="s">
        <v>58</v>
      </c>
      <c r="CB81" s="8">
        <v>0.5</v>
      </c>
      <c r="CC81" s="8">
        <v>370</v>
      </c>
      <c r="CD81" s="8" t="s">
        <v>58</v>
      </c>
      <c r="CE81" s="9">
        <f>CB81</f>
        <v>0.5</v>
      </c>
      <c r="CF81" s="9">
        <f>BX81-CE81</f>
        <v>-0.30613469224050521</v>
      </c>
      <c r="CG81" s="9" t="str">
        <f>IF(CF81 &lt; 0, "Under", "Over")</f>
        <v>Under</v>
      </c>
      <c r="CH81" s="8">
        <v>0.1</v>
      </c>
      <c r="CI81" s="8">
        <v>0.1</v>
      </c>
      <c r="CJ81" s="9">
        <f>IF(
    AND(CG81="Over", COUNTIF(BX81:BZ81, "&gt;"&amp;CE81) = 3),
    3,
    IF(
        AND(CG81="Under", COUNTIF(BX81:BZ81, "&lt;"&amp;CE81) = 3),
        3,
        IF(
            AND(CG81="Over", COUNTIF(BX81:BZ81, "&gt;"&amp;CE81) = 2),
            2,
            IF(
                AND(CG81="Under", COUNTIF(BX81:BZ81, "&lt;"&amp;CE81) = 2),
                2,
                IF(
                    AND(CG81="Over", OR(BX81&gt;CE81, BY81&gt;CE81, BZ81&gt;CE81)),
                    1,
                    IF(
                        AND(CG81="Under", OR(BX81&lt;CE81, BY81&lt;CE81, BZ81&lt;CE81)),
                        1,
                        0
                    )
                )
            )
        )
    )
)</f>
        <v>2</v>
      </c>
      <c r="CK81" s="9">
        <f>IF(OR(CF81&gt;0.25),5,
IF(OR(AND(CF81&lt;=0.25,CF81&gt;0.15)),4,
IF(OR(AND(CF81&lt;=0.15,CF81&gt;0.1)),3,
IF(OR(AND(CF81&lt;=0.1,CF81&gt;0.05)),2,
IF(OR(CF81&lt;=0.05),1,"")
)
)
))</f>
        <v>1</v>
      </c>
      <c r="CL81" s="9">
        <f>IF(AND(CG81="Over", CH81&gt;CE81), 1, IF(AND(CG81="Under", CH81&lt;=CE81), 1, 0))</f>
        <v>1</v>
      </c>
      <c r="CM81" s="9">
        <f>IF(AND(CG81="Over", CI81&gt;0.5), 1, IF(AND(CG81="Under", CI81&lt;=0.5), 1, 0))</f>
        <v>1</v>
      </c>
      <c r="CN81" s="9">
        <f>SUM(CJ81:CM81)</f>
        <v>5</v>
      </c>
      <c r="CO81" s="9"/>
      <c r="CP81" s="8">
        <v>1.179628482370098</v>
      </c>
      <c r="CQ81" s="8">
        <v>1.43153526970954</v>
      </c>
      <c r="CR81" s="8">
        <v>0.99336412816257103</v>
      </c>
      <c r="CS81" s="8">
        <v>1.5</v>
      </c>
      <c r="CT81" s="8" t="s">
        <v>58</v>
      </c>
      <c r="CU81" s="8">
        <v>1.5</v>
      </c>
      <c r="CV81" s="8">
        <v>1.5</v>
      </c>
      <c r="CW81" s="9">
        <f>IF(CP81&gt;MIN(CS81:CV81),MIN(CS81:CV81),MAX(CS81:CV81))</f>
        <v>1.5</v>
      </c>
      <c r="CX81" s="9">
        <f>CQ81-CW81</f>
        <v>-6.8464730290459963E-2</v>
      </c>
      <c r="CY81" s="9" t="str">
        <f>IF(CX81 &lt; 0, "Under", "Over")</f>
        <v>Under</v>
      </c>
      <c r="CZ81" s="8">
        <v>1</v>
      </c>
      <c r="DA81" s="8">
        <v>0.3</v>
      </c>
      <c r="DB81" s="9">
        <f>IF(
    AND(CY81="Over", COUNTIF(CP81:CR81, "&gt;"&amp;CW81) = 3),
    3,
    IF(
        AND(CY81="Under", COUNTIF(CP81:CR81, "&lt;"&amp;CW81) = 3),
        3,
        IF(
            AND(CY81="Over", COUNTIF(CP81:CR81, "&gt;"&amp;CW81) = 2),
            2,
            IF(
                AND(CY81="Under", COUNTIF(CP81:CR81, "&lt;"&amp;CW81) = 2),
                2,
                IF(
                    AND(CY81="Over", OR(CP81&gt;CW81, CQ81&gt;CW81, CR81&gt;CW81)),
                    1,
                    IF(
                        AND(CY81="Under", OR(CP81&lt;CW81, CQ81&lt;CW81, CR81&lt;CW81)),
                        1,
                        0
                    )
                )
            )
        )
    )
)</f>
        <v>3</v>
      </c>
      <c r="DC81" s="9">
        <f>IF(OR(CX81&gt;2,CX81&lt;-2),5,
IF(OR(AND(CX81&lt;=2,CX81&gt;1.5),AND(CX81&gt;=-2,CX81&lt;-1.5)),4,
IF(OR(AND(CX81&lt;=1.5,CX81&gt;1),AND(CX81&gt;=-1.5,CX81&lt;-1)),3,
IF(OR(AND(CX81&lt;=1,CX81&gt;0.5),AND(CX81&gt;=1,CX81&lt;-0.5)),2,
IF(OR(CX81&lt;=0.5,CX81&gt;=-0.5),1,"")
)
)
))</f>
        <v>1</v>
      </c>
      <c r="DD81" s="9">
        <f>IF(AND(CY81="Over", CZ81&gt;CW81), 1, IF(AND(CY81="Under", CZ81&lt;=CW81), 1, 0))</f>
        <v>1</v>
      </c>
      <c r="DE81" s="9">
        <f>IF(AND(CY81="Over", DA81&gt;0.5), 1, IF(AND(CY81="Under", DA81&lt;=0.5), 1, 0))</f>
        <v>1</v>
      </c>
      <c r="DF81" s="9">
        <f>SUM(DB81:DE81)</f>
        <v>6</v>
      </c>
      <c r="DG81" s="9"/>
    </row>
    <row r="82" spans="1:111" x14ac:dyDescent="0.3">
      <c r="A82" s="8" t="s">
        <v>265</v>
      </c>
      <c r="B82" s="8" t="s">
        <v>104</v>
      </c>
      <c r="C82" s="8" t="s">
        <v>207</v>
      </c>
      <c r="D82" s="1">
        <v>0.24488270108043861</v>
      </c>
      <c r="E82" s="1">
        <v>0.413080476537806</v>
      </c>
      <c r="F82" s="1">
        <v>0.189987465445181</v>
      </c>
      <c r="G82" s="1">
        <v>0.5</v>
      </c>
      <c r="H82" s="1" t="s">
        <v>58</v>
      </c>
      <c r="I82" s="1">
        <v>0.5</v>
      </c>
      <c r="J82" s="1">
        <v>0.5</v>
      </c>
      <c r="K82" s="2">
        <f>IF(D82&gt;MIN(G82:J82),MIN(G82:J82),MAX(G82:J82))</f>
        <v>0.5</v>
      </c>
      <c r="L82" s="2">
        <f>D82-K82</f>
        <v>-0.25511729891956136</v>
      </c>
      <c r="M82" s="2" t="str">
        <f>IF(L82 &lt; 0, "Under", "Over")</f>
        <v>Under</v>
      </c>
      <c r="N82" s="1">
        <v>0.3</v>
      </c>
      <c r="O82" s="1">
        <v>0.3</v>
      </c>
      <c r="P82" s="2">
        <f>IF(
    AND(M82="Over", COUNTIF(D82:F82, "&gt;"&amp;K82) = 3),
    3,
    IF(
        AND(M82="Under", COUNTIF(D82:F82, "&lt;"&amp;K82) = 3),
        3,
        IF(
            AND(M82="Over", COUNTIF(D82:F82, "&gt;"&amp;K82) = 2),
            2,
            IF(
                AND(M82="Under", COUNTIF(D82:F82, "&lt;"&amp;K82) = 2),
                2,
                IF(
                    AND(M82="Over", OR(D82&gt;K82, E82&gt;K82, F82&gt;K82)),
                    1,
                    IF(
                        AND(M82="Under", OR(D82&lt;K82, E82&lt;K82, F82&lt;K82)),
                        1,
                        0
                    )
                )
            )
        )
    )
)</f>
        <v>3</v>
      </c>
      <c r="Q82" s="2">
        <f>IF(OR(L82 &gt; 0.5, L82 &lt; -0.5), 5,
    IF(OR(AND(L82 &lt;= 0.5, L82 &gt; 0.25), AND(L82 &gt;= -0.5, L82 &lt; -0.25)), 4,
        IF(OR(AND(L82 &lt;= 0.25, L82 &gt; 0.15), AND(L82 &gt;= -0.25, L82 &lt; -0.15)), 3,
            IF(OR(AND(L82 &lt;= 0.15, L82 &gt; 0.05), AND(L82 &gt;= -0.15, L82 &lt; -0.05)), 2,
                IF(OR(L82 &lt;= 0.05, L82 &gt;= -0.05), 1, "")
            )
        )
    )
)</f>
        <v>4</v>
      </c>
      <c r="R82" s="2">
        <f>IF(AND(M82="Over", N82&gt;K82), 1, IF(AND(M82="Under", N82&lt;=K82), 1, 0))</f>
        <v>1</v>
      </c>
      <c r="S82" s="2">
        <f>IF(AND(M82="Over", O82&gt;0.5), 1, IF(AND(M82="Under", O82&lt;=0.5), 1, 0))</f>
        <v>1</v>
      </c>
      <c r="T82" s="2">
        <f>SUM(P82:S82)</f>
        <v>9</v>
      </c>
      <c r="U82" s="9"/>
      <c r="V82" s="8">
        <v>0.55943333551366659</v>
      </c>
      <c r="W82" s="8">
        <v>1.0052407468064199</v>
      </c>
      <c r="X82" s="8">
        <v>0.35836237753720401</v>
      </c>
      <c r="Y82" s="8">
        <v>0.5</v>
      </c>
      <c r="Z82" s="8">
        <v>-165</v>
      </c>
      <c r="AA82" s="8">
        <v>350</v>
      </c>
      <c r="AB82" s="8">
        <v>0.1</v>
      </c>
      <c r="AC82" s="9">
        <f>Y82</f>
        <v>0.5</v>
      </c>
      <c r="AD82" s="9">
        <f>V82-AC82</f>
        <v>5.9433335513666585E-2</v>
      </c>
      <c r="AE82" s="9" t="str">
        <f>IF(AD82 &lt; 0, "Under", "Over")</f>
        <v>Over</v>
      </c>
      <c r="AF82" s="8">
        <v>0.4</v>
      </c>
      <c r="AG82" s="8">
        <v>0.3</v>
      </c>
      <c r="AH82" s="9">
        <f>IF(
    AND(AE82="Over", COUNTIF(V82:X82, "&gt;"&amp;AC82) = 3),
    3,
    IF(
        AND(AE82="Under", COUNTIF(V82:X82, "&lt;"&amp;AC82) = 3),
        3,
        IF(
            AND(AE82="Over", COUNTIF(V82:X82, "&gt;"&amp;AC82) = 2),
            2,
            IF(
                AND(AE82="Under", COUNTIF(V82:X82, "&lt;"&amp;AC82) = 2),
                2,
                IF(
                    AND(AE82="Over", OR(V82&gt;AC82, W82&gt;AC82, X82&gt;AC82)),
                    1,
                    IF(
                        AND(AE82="Under", OR(V82&lt;AC82, W82&lt;AC82, X82&lt;AC82)),
                        1,
                        0
                    )
                )
            )
        )
    )
)</f>
        <v>2</v>
      </c>
      <c r="AI82" s="9">
        <f>IF(OR(AD82&gt;0.75,AD82&lt;-0.75),5,
IF(OR(AND(AD82&lt;=0.75,AD82&gt;0.5),AND(AD82&gt;=-0.75,AD82&lt;-0.5)),4,
IF(OR(AND(AD82&lt;=0.5,AD82&gt;0.25),AND(AD82&gt;=-0.5,AD82&lt;-0.25)),3,
IF(OR(AND(AD82&lt;=0.25,AD82&gt;0.1),AND(AD82&gt;=-0.25,AD82&lt;-0.1)),2,
IF(OR(AD82&lt;=0.1,AD82&gt;=-0.1),1,"")
)
)
))</f>
        <v>1</v>
      </c>
      <c r="AJ82" s="9">
        <f>IF(AND(AE82="Over", AF82&gt;AC82), 1, IF(AND(AE82="Under", AF82&lt;=AC82), 1, 0))</f>
        <v>0</v>
      </c>
      <c r="AK82" s="9">
        <f>IF(AND(AE82="Over", AG82&gt;0.5), 1, IF(AND(AE82="Under", AG82&lt;=0.5), 1, 0))</f>
        <v>0</v>
      </c>
      <c r="AL82" s="9">
        <f>SUM(AH82:AK82)</f>
        <v>3</v>
      </c>
      <c r="AM82" s="9"/>
      <c r="AN82" s="8">
        <v>5.5250430864811392E-2</v>
      </c>
      <c r="AO82" s="8">
        <v>0.183152520740268</v>
      </c>
      <c r="AP82" s="8">
        <v>0</v>
      </c>
      <c r="AQ82" s="8" t="s">
        <v>58</v>
      </c>
      <c r="AR82" s="8">
        <v>0.5</v>
      </c>
      <c r="AS82" s="8">
        <v>900</v>
      </c>
      <c r="AT82" s="8" t="s">
        <v>58</v>
      </c>
      <c r="AU82" s="9">
        <f>AR82</f>
        <v>0.5</v>
      </c>
      <c r="AV82" s="9">
        <f>AN82-AU82</f>
        <v>-0.44474956913518859</v>
      </c>
      <c r="AW82" s="9" t="str">
        <f>IF(AV82 &lt; 0, "Under", "Over")</f>
        <v>Under</v>
      </c>
      <c r="AX82" s="8">
        <v>0.1</v>
      </c>
      <c r="AY82" s="8">
        <v>0.1</v>
      </c>
      <c r="AZ82" s="9">
        <f>IF(
    AND(AW82="Over", COUNTIF(AN82:AP82, "&gt;"&amp;AU82) = 3),
    3,
    IF(
        AND(AW82="Under", COUNTIF(AN82:AP82, "&lt;"&amp;AU82) = 3),
        3,
        IF(
            AND(AW82="Over", COUNTIF(AN82:AP82, "&gt;"&amp;AU82) = 2),
            2,
            IF(
                AND(AW82="Under", COUNTIF(AN82:AP82, "&lt;"&amp;AU82) = 2),
                2,
                IF(
                    AND(AW82="Over", OR(AN82&gt;AU82, AO82&gt;AU82, AP82&gt;AU82)),
                    1,
                    IF(
                        AND(AW82="Under", OR(AN82&lt;AU82, AO82&lt;AU82, AP82&lt;AU82)),
                        1,
                        0
                    )
                )
            )
        )
    )
)</f>
        <v>3</v>
      </c>
      <c r="BA82" s="9">
        <f>IF(OR(AV82&gt;0.1),5,
IF(OR(AND(AV82&lt;=0.1,AV82&gt;0.08)),4,
IF(OR(AND(AV82&lt;=0.08,AV82&gt;0.06)),3,
IF(OR(AND(AV82&lt;=0.06,AV82&gt;0.03)),2,
IF(OR(AV82&lt;=0.03),1,"")
)
)
))</f>
        <v>1</v>
      </c>
      <c r="BB82" s="9">
        <f>IF(AND(AW82="Over", AX82&gt;AU82), 1, IF(AND(AW82="Under", AX82&lt;=AU82), 0, 0))</f>
        <v>0</v>
      </c>
      <c r="BC82" s="9">
        <f>IF(AND(AW82="Over", AY82&gt;=0.5), 1, IF(AND(AW82="Under", AY82&lt;0.5), 0, 0))</f>
        <v>0</v>
      </c>
      <c r="BD82" s="9">
        <f>SUM(AZ82:BC82)</f>
        <v>4</v>
      </c>
      <c r="BE82" s="9"/>
      <c r="BF82" s="8">
        <v>0.32231769795761728</v>
      </c>
      <c r="BG82" s="8">
        <v>0.96661054994388296</v>
      </c>
      <c r="BH82" s="8">
        <v>7.9893406560161695E-2</v>
      </c>
      <c r="BI82" s="8" t="s">
        <v>58</v>
      </c>
      <c r="BJ82" s="8">
        <v>0.5</v>
      </c>
      <c r="BK82" s="8">
        <v>210</v>
      </c>
      <c r="BL82" s="8" t="s">
        <v>58</v>
      </c>
      <c r="BM82" s="9">
        <f>BJ82</f>
        <v>0.5</v>
      </c>
      <c r="BN82" s="9">
        <f>BF82-BM82</f>
        <v>-0.17768230204238272</v>
      </c>
      <c r="BO82" s="9" t="str">
        <f>IF(BN82 &lt; 0, "Under", "Over")</f>
        <v>Under</v>
      </c>
      <c r="BP82" s="8">
        <v>0.4</v>
      </c>
      <c r="BQ82" s="8">
        <v>0.2</v>
      </c>
      <c r="BR82" s="9">
        <f>IF(
    AND(BO82="Over", COUNTIF(BF82:BH82, "&gt;"&amp;BM82) = 3),
    3,
    IF(
        AND(BO82="Under", COUNTIF(BF82:BH82, "&lt;"&amp;BM82) = 3),
        3,
        IF(
            AND(BO82="Over", COUNTIF(BF82:BH82, "&gt;"&amp;BM82) = 2),
            2,
            IF(
                AND(BO82="Under", COUNTIF(BF82:BH82, "&lt;"&amp;BM82) = 2),
                2,
                IF(
                    AND(BO82="Over", OR(BF82&gt;BM82, BG82&gt;BM82, BH82&gt;BM82)),
                    1,
                    IF(
                        AND(BO82="Under", OR(BF82&lt;BM82, BG82&lt;BM82, BH82&lt;BM82)),
                        1,
                        0
                    )
                )
            )
        )
    )
)</f>
        <v>2</v>
      </c>
      <c r="BS82" s="9">
        <f>IF(OR(BN82&gt;0.5),5,
IF(OR(AND(BN82&lt;=0.5,BN82&gt;0.25)),4,
IF(OR(AND(BN82&lt;=0.25,BN82&gt;0.15)),3,
IF(OR(AND(BN82&lt;=0.15,BN82&gt;0.075)),2,
IF(OR(BN82&lt;=0.075),1,"")
)
)
))</f>
        <v>1</v>
      </c>
      <c r="BT82" s="9">
        <f>IF(AND(BO82="Over", BP82&gt;BM82), 1, IF(AND(BO82="Under", BP82&lt;=BM82), 1, 0))</f>
        <v>1</v>
      </c>
      <c r="BU82" s="9">
        <f>IF(AND(BO82="Over", BQ82&gt;0.5), 1, IF(AND(BO82="Under", BQ82&lt;=0.5), 1, 0))</f>
        <v>1</v>
      </c>
      <c r="BV82" s="9">
        <f>SUM(BR82:BU82)</f>
        <v>5</v>
      </c>
      <c r="BW82" s="9"/>
      <c r="BX82" s="8">
        <v>0.11090750573577191</v>
      </c>
      <c r="BY82" s="8">
        <v>0.41469924040238099</v>
      </c>
      <c r="BZ82" s="8">
        <v>4.2226200025229999E-3</v>
      </c>
      <c r="CA82" s="8" t="s">
        <v>58</v>
      </c>
      <c r="CB82" s="8">
        <v>0.5</v>
      </c>
      <c r="CC82" s="8">
        <v>550</v>
      </c>
      <c r="CD82" s="8" t="s">
        <v>58</v>
      </c>
      <c r="CE82" s="9">
        <f>CB82</f>
        <v>0.5</v>
      </c>
      <c r="CF82" s="9">
        <f>BX82-CE82</f>
        <v>-0.38909249426422809</v>
      </c>
      <c r="CG82" s="9" t="str">
        <f>IF(CF82 &lt; 0, "Under", "Over")</f>
        <v>Under</v>
      </c>
      <c r="CH82" s="8">
        <v>0.2</v>
      </c>
      <c r="CI82" s="8">
        <v>0.2</v>
      </c>
      <c r="CJ82" s="9">
        <f>IF(
    AND(CG82="Over", COUNTIF(BX82:BZ82, "&gt;"&amp;CE82) = 3),
    3,
    IF(
        AND(CG82="Under", COUNTIF(BX82:BZ82, "&lt;"&amp;CE82) = 3),
        3,
        IF(
            AND(CG82="Over", COUNTIF(BX82:BZ82, "&gt;"&amp;CE82) = 2),
            2,
            IF(
                AND(CG82="Under", COUNTIF(BX82:BZ82, "&lt;"&amp;CE82) = 2),
                2,
                IF(
                    AND(CG82="Over", OR(BX82&gt;CE82, BY82&gt;CE82, BZ82&gt;CE82)),
                    1,
                    IF(
                        AND(CG82="Under", OR(BX82&lt;CE82, BY82&lt;CE82, BZ82&lt;CE82)),
                        1,
                        0
                    )
                )
            )
        )
    )
)</f>
        <v>3</v>
      </c>
      <c r="CK82" s="9">
        <f>IF(OR(CF82&gt;0.25),5,
IF(OR(AND(CF82&lt;=0.25,CF82&gt;0.15)),4,
IF(OR(AND(CF82&lt;=0.15,CF82&gt;0.1)),3,
IF(OR(AND(CF82&lt;=0.1,CF82&gt;0.05)),2,
IF(OR(CF82&lt;=0.05),1,"")
)
)
))</f>
        <v>1</v>
      </c>
      <c r="CL82" s="9">
        <f>IF(AND(CG82="Over", CH82&gt;CE82), 1, IF(AND(CG82="Under", CH82&lt;=CE82), 1, 0))</f>
        <v>1</v>
      </c>
      <c r="CM82" s="9">
        <f>IF(AND(CG82="Over", CI82&gt;0.5), 1, IF(AND(CG82="Under", CI82&lt;=0.5), 1, 0))</f>
        <v>1</v>
      </c>
      <c r="CN82" s="9">
        <f>SUM(CJ82:CM82)</f>
        <v>6</v>
      </c>
      <c r="CO82" s="9"/>
      <c r="CP82" s="8">
        <v>0.97885577486896846</v>
      </c>
      <c r="CQ82" s="8">
        <v>1.45817843866171</v>
      </c>
      <c r="CR82" s="8">
        <v>0.73412301719772299</v>
      </c>
      <c r="CS82" s="8">
        <v>0.5</v>
      </c>
      <c r="CT82" s="8" t="s">
        <v>58</v>
      </c>
      <c r="CU82" s="8">
        <v>0.5</v>
      </c>
      <c r="CV82" s="8">
        <v>1.5</v>
      </c>
      <c r="CW82" s="9">
        <f>IF(CP82&gt;MIN(CS82:CV82),MIN(CS82:CV82),MAX(CS82:CV82))</f>
        <v>0.5</v>
      </c>
      <c r="CX82" s="9">
        <f>CQ82-CW82</f>
        <v>0.95817843866171004</v>
      </c>
      <c r="CY82" s="9" t="str">
        <f>IF(CX82 &lt; 0, "Under", "Over")</f>
        <v>Over</v>
      </c>
      <c r="CZ82" s="8">
        <v>0.9</v>
      </c>
      <c r="DA82" s="8">
        <v>0.3</v>
      </c>
      <c r="DB82" s="9">
        <f>IF(
    AND(CY82="Over", COUNTIF(CP82:CR82, "&gt;"&amp;CW82) = 3),
    3,
    IF(
        AND(CY82="Under", COUNTIF(CP82:CR82, "&lt;"&amp;CW82) = 3),
        3,
        IF(
            AND(CY82="Over", COUNTIF(CP82:CR82, "&gt;"&amp;CW82) = 2),
            2,
            IF(
                AND(CY82="Under", COUNTIF(CP82:CR82, "&lt;"&amp;CW82) = 2),
                2,
                IF(
                    AND(CY82="Over", OR(CP82&gt;CW82, CQ82&gt;CW82, CR82&gt;CW82)),
                    1,
                    IF(
                        AND(CY82="Under", OR(CP82&lt;CW82, CQ82&lt;CW82, CR82&lt;CW82)),
                        1,
                        0
                    )
                )
            )
        )
    )
)</f>
        <v>3</v>
      </c>
      <c r="DC82" s="9">
        <f>IF(OR(CX82&gt;2,CX82&lt;-2),5,
IF(OR(AND(CX82&lt;=2,CX82&gt;1.5),AND(CX82&gt;=-2,CX82&lt;-1.5)),4,
IF(OR(AND(CX82&lt;=1.5,CX82&gt;1),AND(CX82&gt;=-1.5,CX82&lt;-1)),3,
IF(OR(AND(CX82&lt;=1,CX82&gt;0.5),AND(CX82&gt;=1,CX82&lt;-0.5)),2,
IF(OR(CX82&lt;=0.5,CX82&gt;=-0.5),1,"")
)
)
))</f>
        <v>2</v>
      </c>
      <c r="DD82" s="9">
        <f>IF(AND(CY82="Over", CZ82&gt;CW82), 1, IF(AND(CY82="Under", CZ82&lt;=CW82), 1, 0))</f>
        <v>1</v>
      </c>
      <c r="DE82" s="9">
        <f>IF(AND(CY82="Over", DA82&gt;0.5), 1, IF(AND(CY82="Under", DA82&lt;=0.5), 1, 0))</f>
        <v>0</v>
      </c>
      <c r="DF82" s="9">
        <f>SUM(DB82:DE82)</f>
        <v>6</v>
      </c>
      <c r="DG82" s="9"/>
    </row>
    <row r="83" spans="1:111" x14ac:dyDescent="0.3">
      <c r="A83" s="8" t="s">
        <v>269</v>
      </c>
      <c r="B83" s="8" t="s">
        <v>270</v>
      </c>
      <c r="C83" s="8" t="s">
        <v>271</v>
      </c>
      <c r="D83" s="8">
        <v>0.61390661824424686</v>
      </c>
      <c r="E83" s="8">
        <v>1.17173913043478</v>
      </c>
      <c r="F83" s="8">
        <v>0.33</v>
      </c>
      <c r="G83" s="8">
        <v>0.5</v>
      </c>
      <c r="H83" s="8" t="s">
        <v>58</v>
      </c>
      <c r="I83" s="8">
        <v>0.5</v>
      </c>
      <c r="J83" s="8">
        <v>0.5</v>
      </c>
      <c r="K83" s="9">
        <f>IF(D83&gt;MIN(G83:J83),MIN(G83:J83),MAX(G83:J83))</f>
        <v>0.5</v>
      </c>
      <c r="L83" s="9">
        <f>D83-K83</f>
        <v>0.11390661824424686</v>
      </c>
      <c r="M83" s="9" t="str">
        <f>IF(L83 &lt; 0, "Under", "Over")</f>
        <v>Over</v>
      </c>
      <c r="N83" s="8">
        <v>0.8</v>
      </c>
      <c r="O83" s="8">
        <v>0.6</v>
      </c>
      <c r="P83" s="9">
        <f>IF(
    AND(M83="Over", COUNTIF(D83:F83, "&gt;"&amp;K83) = 3),
    3,
    IF(
        AND(M83="Under", COUNTIF(D83:F83, "&lt;"&amp;K83) = 3),
        3,
        IF(
            AND(M83="Over", COUNTIF(D83:F83, "&gt;"&amp;K83) = 2),
            2,
            IF(
                AND(M83="Under", COUNTIF(D83:F83, "&lt;"&amp;K83) = 2),
                2,
                IF(
                    AND(M83="Over", OR(D83&gt;K83, E83&gt;K83, F83&gt;K83)),
                    1,
                    IF(
                        AND(M83="Under", OR(D83&lt;K83, E83&lt;K83, F83&lt;K83)),
                        1,
                        0
                    )
                )
            )
        )
    )
)</f>
        <v>2</v>
      </c>
      <c r="Q83" s="9">
        <f>IF(OR(L83 &gt; 0.5, L83 &lt; -0.5), 5,
    IF(OR(AND(L83 &lt;= 0.5, L83 &gt; 0.25), AND(L83 &gt;= -0.5, L83 &lt; -0.25)), 4,
        IF(OR(AND(L83 &lt;= 0.25, L83 &gt; 0.15), AND(L83 &gt;= -0.25, L83 &lt; -0.15)), 3,
            IF(OR(AND(L83 &lt;= 0.15, L83 &gt; 0.05), AND(L83 &gt;= -0.15, L83 &lt; -0.05)), 2,
                IF(OR(L83 &lt;= 0.05, L83 &gt;= -0.05), 1, "")
            )
        )
    )
)</f>
        <v>2</v>
      </c>
      <c r="R83" s="9">
        <f>IF(AND(M83="Over", N83&gt;K83), 1, IF(AND(M83="Under", N83&lt;=K83), 1, 0))</f>
        <v>1</v>
      </c>
      <c r="S83" s="9">
        <f>IF(AND(M83="Over", O83&gt;0.5), 1, IF(AND(M83="Under", O83&lt;=0.5), 1, 0))</f>
        <v>1</v>
      </c>
      <c r="T83" s="9">
        <f>SUM(P83:S83)</f>
        <v>6</v>
      </c>
      <c r="V83" s="1">
        <v>1.0605111557486999</v>
      </c>
      <c r="W83" s="1">
        <v>1.13402117392958</v>
      </c>
      <c r="X83" s="1">
        <v>0.99993371498606798</v>
      </c>
      <c r="Y83" s="1">
        <v>0.5</v>
      </c>
      <c r="Z83" s="1">
        <v>-280</v>
      </c>
      <c r="AA83" s="1">
        <v>190</v>
      </c>
      <c r="AB83" s="1">
        <v>0.2</v>
      </c>
      <c r="AC83" s="2">
        <f>Y83</f>
        <v>0.5</v>
      </c>
      <c r="AD83" s="2">
        <f>V83-AC83</f>
        <v>0.56051115574869992</v>
      </c>
      <c r="AE83" s="2" t="str">
        <f>IF(AD83 &lt; 0, "Under", "Over")</f>
        <v>Over</v>
      </c>
      <c r="AF83" s="1">
        <v>1.1000000000000001</v>
      </c>
      <c r="AG83" s="1">
        <v>0.9</v>
      </c>
      <c r="AH83" s="2">
        <f>IF(
    AND(AE83="Over", COUNTIF(V83:X83, "&gt;"&amp;AC83) = 3),
    3,
    IF(
        AND(AE83="Under", COUNTIF(V83:X83, "&lt;"&amp;AC83) = 3),
        3,
        IF(
            AND(AE83="Over", COUNTIF(V83:X83, "&gt;"&amp;AC83) = 2),
            2,
            IF(
                AND(AE83="Under", COUNTIF(V83:X83, "&lt;"&amp;AC83) = 2),
                2,
                IF(
                    AND(AE83="Over", OR(V83&gt;AC83, W83&gt;AC83, X83&gt;AC83)),
                    1,
                    IF(
                        AND(AE83="Under", OR(V83&lt;AC83, W83&lt;AC83, X83&lt;AC83)),
                        1,
                        0
                    )
                )
            )
        )
    )
)</f>
        <v>3</v>
      </c>
      <c r="AI83" s="2">
        <f>IF(OR(AD83&gt;0.75,AD83&lt;-0.75),5,
IF(OR(AND(AD83&lt;=0.75,AD83&gt;0.5),AND(AD83&gt;=-0.75,AD83&lt;-0.5)),4,
IF(OR(AND(AD83&lt;=0.5,AD83&gt;0.25),AND(AD83&gt;=-0.5,AD83&lt;-0.25)),3,
IF(OR(AND(AD83&lt;=0.25,AD83&gt;0.1),AND(AD83&gt;=-0.25,AD83&lt;-0.1)),2,
IF(OR(AD83&lt;=0.1,AD83&gt;=-0.1),1,"")
)
)
))</f>
        <v>4</v>
      </c>
      <c r="AJ83" s="2">
        <f>IF(AND(AE83="Over", AF83&gt;AC83), 1, IF(AND(AE83="Under", AF83&lt;=AC83), 1, 0))</f>
        <v>1</v>
      </c>
      <c r="AK83" s="2">
        <f>IF(AND(AE83="Over", AG83&gt;0.5), 1, IF(AND(AE83="Under", AG83&lt;=0.5), 1, 0))</f>
        <v>1</v>
      </c>
      <c r="AL83" s="2">
        <f>SUM(AH83:AK83)</f>
        <v>9</v>
      </c>
      <c r="AN83" s="8">
        <v>3.4995949694176499E-2</v>
      </c>
      <c r="AO83" s="8">
        <v>0.183152520740268</v>
      </c>
      <c r="AP83" s="8">
        <v>-9.7274731463774904E-3</v>
      </c>
      <c r="AQ83" s="8" t="s">
        <v>58</v>
      </c>
      <c r="AR83" s="8">
        <v>0.5</v>
      </c>
      <c r="AS83" s="8">
        <v>360</v>
      </c>
      <c r="AT83" s="8" t="s">
        <v>58</v>
      </c>
      <c r="AU83" s="9">
        <f>AR83</f>
        <v>0.5</v>
      </c>
      <c r="AV83" s="9">
        <f>AN83-AU83</f>
        <v>-0.46500405030582348</v>
      </c>
      <c r="AW83" s="9" t="str">
        <f>IF(AV83 &lt; 0, "Under", "Over")</f>
        <v>Under</v>
      </c>
      <c r="AX83" s="8">
        <v>0</v>
      </c>
      <c r="AY83" s="8">
        <v>0</v>
      </c>
      <c r="AZ83" s="9">
        <f>IF(
    AND(AW83="Over", COUNTIF(AN83:AP83, "&gt;"&amp;AU83) = 3),
    3,
    IF(
        AND(AW83="Under", COUNTIF(AN83:AP83, "&lt;"&amp;AU83) = 3),
        3,
        IF(
            AND(AW83="Over", COUNTIF(AN83:AP83, "&gt;"&amp;AU83) = 2),
            2,
            IF(
                AND(AW83="Under", COUNTIF(AN83:AP83, "&lt;"&amp;AU83) = 2),
                2,
                IF(
                    AND(AW83="Over", OR(AN83&gt;AU83, AO83&gt;AU83, AP83&gt;AU83)),
                    1,
                    IF(
                        AND(AW83="Under", OR(AN83&lt;AU83, AO83&lt;AU83, AP83&lt;AU83)),
                        1,
                        0
                    )
                )
            )
        )
    )
)</f>
        <v>3</v>
      </c>
      <c r="BA83" s="9">
        <f>IF(OR(AV83&gt;0.1),5,
IF(OR(AND(AV83&lt;=0.1,AV83&gt;0.08)),4,
IF(OR(AND(AV83&lt;=0.08,AV83&gt;0.06)),3,
IF(OR(AND(AV83&lt;=0.06,AV83&gt;0.03)),2,
IF(OR(AV83&lt;=0.03),1,"")
)
)
))</f>
        <v>1</v>
      </c>
      <c r="BB83" s="9">
        <f>IF(AND(AW83="Over", AX83&gt;AU83), 1, IF(AND(AW83="Under", AX83&lt;=AU83), 0, 0))</f>
        <v>0</v>
      </c>
      <c r="BC83" s="9">
        <f>IF(AND(AW83="Over", AY83&gt;=0.5), 1, IF(AND(AW83="Under", AY83&lt;0.5), 0, 0))</f>
        <v>0</v>
      </c>
      <c r="BD83" s="9">
        <f>SUM(AZ83:BC83)</f>
        <v>4</v>
      </c>
      <c r="BF83" s="8">
        <v>0.46675483826516828</v>
      </c>
      <c r="BG83" s="8">
        <v>1.0180180180180101</v>
      </c>
      <c r="BH83" s="8">
        <v>0.23</v>
      </c>
      <c r="BI83" s="8" t="s">
        <v>58</v>
      </c>
      <c r="BJ83" s="8">
        <v>0.5</v>
      </c>
      <c r="BK83" s="8">
        <v>140</v>
      </c>
      <c r="BL83" s="8" t="s">
        <v>58</v>
      </c>
      <c r="BM83" s="9">
        <f>BJ83</f>
        <v>0.5</v>
      </c>
      <c r="BN83" s="9">
        <f>BF83-BM83</f>
        <v>-3.3245161734831719E-2</v>
      </c>
      <c r="BO83" s="9" t="str">
        <f>IF(BN83 &lt; 0, "Under", "Over")</f>
        <v>Under</v>
      </c>
      <c r="BP83" s="8">
        <v>0.4</v>
      </c>
      <c r="BQ83" s="8">
        <v>0.4</v>
      </c>
      <c r="BR83" s="9">
        <f>IF(
    AND(BO83="Over", COUNTIF(BF83:BH83, "&gt;"&amp;BM83) = 3),
    3,
    IF(
        AND(BO83="Under", COUNTIF(BF83:BH83, "&lt;"&amp;BM83) = 3),
        3,
        IF(
            AND(BO83="Over", COUNTIF(BF83:BH83, "&gt;"&amp;BM83) = 2),
            2,
            IF(
                AND(BO83="Under", COUNTIF(BF83:BH83, "&lt;"&amp;BM83) = 2),
                2,
                IF(
                    AND(BO83="Over", OR(BF83&gt;BM83, BG83&gt;BM83, BH83&gt;BM83)),
                    1,
                    IF(
                        AND(BO83="Under", OR(BF83&lt;BM83, BG83&lt;BM83, BH83&lt;BM83)),
                        1,
                        0
                    )
                )
            )
        )
    )
)</f>
        <v>2</v>
      </c>
      <c r="BS83" s="9">
        <f>IF(OR(BN83&gt;0.5),5,
IF(OR(AND(BN83&lt;=0.5,BN83&gt;0.25)),4,
IF(OR(AND(BN83&lt;=0.25,BN83&gt;0.15)),3,
IF(OR(AND(BN83&lt;=0.15,BN83&gt;0.075)),2,
IF(OR(BN83&lt;=0.075),1,"")
)
)
))</f>
        <v>1</v>
      </c>
      <c r="BT83" s="9">
        <f>IF(AND(BO83="Over", BP83&gt;BM83), 1, IF(AND(BO83="Under", BP83&lt;=BM83), 1, 0))</f>
        <v>1</v>
      </c>
      <c r="BU83" s="9">
        <f>IF(AND(BO83="Over", BQ83&gt;0.5), 1, IF(AND(BO83="Under", BQ83&lt;=0.5), 1, 0))</f>
        <v>1</v>
      </c>
      <c r="BV83" s="9">
        <f>SUM(BR83:BU83)</f>
        <v>5</v>
      </c>
      <c r="BX83" s="8">
        <v>0.2308083939985564</v>
      </c>
      <c r="BY83" s="8">
        <v>0.79147640791476404</v>
      </c>
      <c r="BZ83" s="8">
        <v>0.06</v>
      </c>
      <c r="CA83" s="8" t="s">
        <v>58</v>
      </c>
      <c r="CB83" s="8">
        <v>0.5</v>
      </c>
      <c r="CC83" s="8" t="s">
        <v>58</v>
      </c>
      <c r="CD83" s="8" t="s">
        <v>58</v>
      </c>
      <c r="CE83" s="9">
        <f>CB83</f>
        <v>0.5</v>
      </c>
      <c r="CF83" s="9">
        <f>BX83-CE83</f>
        <v>-0.2691916060014436</v>
      </c>
      <c r="CG83" s="9" t="str">
        <f>IF(CF83 &lt; 0, "Under", "Over")</f>
        <v>Under</v>
      </c>
      <c r="CH83" s="8">
        <v>0</v>
      </c>
      <c r="CI83" s="8">
        <v>0</v>
      </c>
      <c r="CJ83" s="9">
        <f>IF(
    AND(CG83="Over", COUNTIF(BX83:BZ83, "&gt;"&amp;CE83) = 3),
    3,
    IF(
        AND(CG83="Under", COUNTIF(BX83:BZ83, "&lt;"&amp;CE83) = 3),
        3,
        IF(
            AND(CG83="Over", COUNTIF(BX83:BZ83, "&gt;"&amp;CE83) = 2),
            2,
            IF(
                AND(CG83="Under", COUNTIF(BX83:BZ83, "&lt;"&amp;CE83) = 2),
                2,
                IF(
                    AND(CG83="Over", OR(BX83&gt;CE83, BY83&gt;CE83, BZ83&gt;CE83)),
                    1,
                    IF(
                        AND(CG83="Under", OR(BX83&lt;CE83, BY83&lt;CE83, BZ83&lt;CE83)),
                        1,
                        0
                    )
                )
            )
        )
    )
)</f>
        <v>2</v>
      </c>
      <c r="CK83" s="9">
        <f>IF(OR(CF83&gt;0.25),5,
IF(OR(AND(CF83&lt;=0.25,CF83&gt;0.15)),4,
IF(OR(AND(CF83&lt;=0.15,CF83&gt;0.1)),3,
IF(OR(AND(CF83&lt;=0.1,CF83&gt;0.05)),2,
IF(OR(CF83&lt;=0.05),1,"")
)
)
))</f>
        <v>1</v>
      </c>
      <c r="CL83" s="9">
        <f>IF(AND(CG83="Over", CH83&gt;CE83), 1, IF(AND(CG83="Under", CH83&lt;=CE83), 1, 0))</f>
        <v>1</v>
      </c>
      <c r="CM83" s="9">
        <f>IF(AND(CG83="Over", CI83&gt;0.5), 1, IF(AND(CG83="Under", CI83&lt;=0.5), 1, 0))</f>
        <v>1</v>
      </c>
      <c r="CN83" s="9">
        <f>SUM(CJ83:CM83)</f>
        <v>5</v>
      </c>
      <c r="CP83" s="8">
        <v>1.70043012337069</v>
      </c>
      <c r="CQ83" s="8">
        <v>1.92645885991037</v>
      </c>
      <c r="CR83" s="8">
        <v>1.4948694185707201</v>
      </c>
      <c r="CS83" s="8">
        <v>1.5</v>
      </c>
      <c r="CT83" s="8" t="s">
        <v>58</v>
      </c>
      <c r="CU83" s="8">
        <v>1.5</v>
      </c>
      <c r="CV83" s="8">
        <v>1.5</v>
      </c>
      <c r="CW83" s="9">
        <f>IF(CP83&gt;MIN(CS83:CV83),MIN(CS83:CV83),MAX(CS83:CV83))</f>
        <v>1.5</v>
      </c>
      <c r="CX83" s="9">
        <f>CQ83-CW83</f>
        <v>0.42645885991037003</v>
      </c>
      <c r="CY83" s="9" t="str">
        <f>IF(CX83 &lt; 0, "Under", "Over")</f>
        <v>Over</v>
      </c>
      <c r="CZ83" s="8">
        <v>1.4</v>
      </c>
      <c r="DA83" s="8">
        <v>0.4</v>
      </c>
      <c r="DB83" s="9">
        <f>IF(
    AND(CY83="Over", COUNTIF(CP83:CR83, "&gt;"&amp;CW83) = 3),
    3,
    IF(
        AND(CY83="Under", COUNTIF(CP83:CR83, "&lt;"&amp;CW83) = 3),
        3,
        IF(
            AND(CY83="Over", COUNTIF(CP83:CR83, "&gt;"&amp;CW83) = 2),
            2,
            IF(
                AND(CY83="Under", COUNTIF(CP83:CR83, "&lt;"&amp;CW83) = 2),
                2,
                IF(
                    AND(CY83="Over", OR(CP83&gt;CW83, CQ83&gt;CW83, CR83&gt;CW83)),
                    1,
                    IF(
                        AND(CY83="Under", OR(CP83&lt;CW83, CQ83&lt;CW83, CR83&lt;CW83)),
                        1,
                        0
                    )
                )
            )
        )
    )
)</f>
        <v>2</v>
      </c>
      <c r="DC83" s="9">
        <f>IF(OR(CX83&gt;2,CX83&lt;-2),5,
IF(OR(AND(CX83&lt;=2,CX83&gt;1.5),AND(CX83&gt;=-2,CX83&lt;-1.5)),4,
IF(OR(AND(CX83&lt;=1.5,CX83&gt;1),AND(CX83&gt;=-1.5,CX83&lt;-1)),3,
IF(OR(AND(CX83&lt;=1,CX83&gt;0.5),AND(CX83&gt;=1,CX83&lt;-0.5)),2,
IF(OR(CX83&lt;=0.5,CX83&gt;=-0.5),1,"")
)
)
))</f>
        <v>1</v>
      </c>
      <c r="DD83" s="9">
        <f>IF(AND(CY83="Over", CZ83&gt;CW83), 1, IF(AND(CY83="Under", CZ83&lt;=CW83), 1, 0))</f>
        <v>0</v>
      </c>
      <c r="DE83" s="9">
        <f>IF(AND(CY83="Over", DA83&gt;0.5), 1, IF(AND(CY83="Under", DA83&lt;=0.5), 1, 0))</f>
        <v>0</v>
      </c>
      <c r="DF83" s="9">
        <f>SUM(DB83:DE83)</f>
        <v>3</v>
      </c>
    </row>
    <row r="84" spans="1:111" x14ac:dyDescent="0.3">
      <c r="A84" s="8" t="s">
        <v>272</v>
      </c>
      <c r="B84" s="8" t="s">
        <v>270</v>
      </c>
      <c r="C84" s="8" t="s">
        <v>271</v>
      </c>
      <c r="D84" s="1">
        <v>0.24502781539132501</v>
      </c>
      <c r="E84" s="1">
        <v>0.413080476537806</v>
      </c>
      <c r="F84" s="1">
        <v>7.3220766445865101E-2</v>
      </c>
      <c r="G84" s="1">
        <v>0.5</v>
      </c>
      <c r="H84" s="1" t="s">
        <v>58</v>
      </c>
      <c r="I84" s="1">
        <v>0.5</v>
      </c>
      <c r="J84" s="1" t="s">
        <v>58</v>
      </c>
      <c r="K84" s="2">
        <f>IF(D84&gt;MIN(G84:J84),MIN(G84:J84),MAX(G84:J84))</f>
        <v>0.5</v>
      </c>
      <c r="L84" s="2">
        <f>D84-K84</f>
        <v>-0.25497218460867499</v>
      </c>
      <c r="M84" s="2" t="str">
        <f>IF(L84 &lt; 0, "Under", "Over")</f>
        <v>Under</v>
      </c>
      <c r="N84" s="1">
        <v>0.5</v>
      </c>
      <c r="O84" s="1">
        <v>0.5</v>
      </c>
      <c r="P84" s="2">
        <f>IF(
    AND(M84="Over", COUNTIF(D84:F84, "&gt;"&amp;K84) = 3),
    3,
    IF(
        AND(M84="Under", COUNTIF(D84:F84, "&lt;"&amp;K84) = 3),
        3,
        IF(
            AND(M84="Over", COUNTIF(D84:F84, "&gt;"&amp;K84) = 2),
            2,
            IF(
                AND(M84="Under", COUNTIF(D84:F84, "&lt;"&amp;K84) = 2),
                2,
                IF(
                    AND(M84="Over", OR(D84&gt;K84, E84&gt;K84, F84&gt;K84)),
                    1,
                    IF(
                        AND(M84="Under", OR(D84&lt;K84, E84&lt;K84, F84&lt;K84)),
                        1,
                        0
                    )
                )
            )
        )
    )
)</f>
        <v>3</v>
      </c>
      <c r="Q84" s="2">
        <f>IF(OR(L84 &gt; 0.5, L84 &lt; -0.5), 5,
    IF(OR(AND(L84 &lt;= 0.5, L84 &gt; 0.25), AND(L84 &gt;= -0.5, L84 &lt; -0.25)), 4,
        IF(OR(AND(L84 &lt;= 0.25, L84 &gt; 0.15), AND(L84 &gt;= -0.25, L84 &lt; -0.15)), 3,
            IF(OR(AND(L84 &lt;= 0.15, L84 &gt; 0.05), AND(L84 &gt;= -0.15, L84 &lt; -0.05)), 2,
                IF(OR(L84 &lt;= 0.05, L84 &gt;= -0.05), 1, "")
            )
        )
    )
)</f>
        <v>4</v>
      </c>
      <c r="R84" s="2">
        <f>IF(AND(M84="Over", N84&gt;K84), 1, IF(AND(M84="Under", N84&lt;=K84), 1, 0))</f>
        <v>1</v>
      </c>
      <c r="S84" s="2">
        <f>IF(AND(M84="Over", O84&gt;0.5), 1, IF(AND(M84="Under", O84&lt;=0.5), 1, 0))</f>
        <v>1</v>
      </c>
      <c r="T84" s="2">
        <f>SUM(P84:S84)</f>
        <v>9</v>
      </c>
      <c r="V84" s="8">
        <v>0.63624881666168331</v>
      </c>
      <c r="W84" s="8">
        <v>1.0052407468064199</v>
      </c>
      <c r="X84" s="8">
        <v>0.51997521859309703</v>
      </c>
      <c r="Y84" s="8">
        <v>0.5</v>
      </c>
      <c r="Z84" s="8" t="s">
        <v>58</v>
      </c>
      <c r="AA84" s="8" t="s">
        <v>58</v>
      </c>
      <c r="AB84" s="8">
        <v>0.1</v>
      </c>
      <c r="AC84" s="9">
        <f>Y84</f>
        <v>0.5</v>
      </c>
      <c r="AD84" s="9">
        <f>V84-AC84</f>
        <v>0.13624881666168331</v>
      </c>
      <c r="AE84" s="9" t="str">
        <f>IF(AD84 &lt; 0, "Under", "Over")</f>
        <v>Over</v>
      </c>
      <c r="AF84" s="8">
        <v>0.5</v>
      </c>
      <c r="AG84" s="8">
        <v>0.4</v>
      </c>
      <c r="AH84" s="9">
        <f>IF(
    AND(AE84="Over", COUNTIF(V84:X84, "&gt;"&amp;AC84) = 3),
    3,
    IF(
        AND(AE84="Under", COUNTIF(V84:X84, "&lt;"&amp;AC84) = 3),
        3,
        IF(
            AND(AE84="Over", COUNTIF(V84:X84, "&gt;"&amp;AC84) = 2),
            2,
            IF(
                AND(AE84="Under", COUNTIF(V84:X84, "&lt;"&amp;AC84) = 2),
                2,
                IF(
                    AND(AE84="Over", OR(V84&gt;AC84, W84&gt;AC84, X84&gt;AC84)),
                    1,
                    IF(
                        AND(AE84="Under", OR(V84&lt;AC84, W84&lt;AC84, X84&lt;AC84)),
                        1,
                        0
                    )
                )
            )
        )
    )
)</f>
        <v>3</v>
      </c>
      <c r="AI84" s="9">
        <f>IF(OR(AD84&gt;0.75,AD84&lt;-0.75),5,
IF(OR(AND(AD84&lt;=0.75,AD84&gt;0.5),AND(AD84&gt;=-0.75,AD84&lt;-0.5)),4,
IF(OR(AND(AD84&lt;=0.5,AD84&gt;0.25),AND(AD84&gt;=-0.5,AD84&lt;-0.25)),3,
IF(OR(AND(AD84&lt;=0.25,AD84&gt;0.1),AND(AD84&gt;=-0.25,AD84&lt;-0.1)),2,
IF(OR(AD84&lt;=0.1,AD84&gt;=-0.1),1,"")
)
)
))</f>
        <v>2</v>
      </c>
      <c r="AJ84" s="9">
        <f>IF(AND(AE84="Over", AF84&gt;AC84), 1, IF(AND(AE84="Under", AF84&lt;=AC84), 1, 0))</f>
        <v>0</v>
      </c>
      <c r="AK84" s="9">
        <f>IF(AND(AE84="Over", AG84&gt;0.5), 1, IF(AND(AE84="Under", AG84&lt;=0.5), 1, 0))</f>
        <v>0</v>
      </c>
      <c r="AL84" s="9">
        <f>SUM(AH84:AK84)</f>
        <v>5</v>
      </c>
      <c r="AN84" s="8">
        <v>7.6271732360861696E-2</v>
      </c>
      <c r="AO84" s="8">
        <v>0.183152520740268</v>
      </c>
      <c r="AP84" s="8">
        <v>-7.6200167386658397E-3</v>
      </c>
      <c r="AQ84" s="8" t="s">
        <v>58</v>
      </c>
      <c r="AR84" s="8">
        <v>0.5</v>
      </c>
      <c r="AS84" s="8" t="s">
        <v>58</v>
      </c>
      <c r="AT84" s="8" t="s">
        <v>58</v>
      </c>
      <c r="AU84" s="9">
        <f>AR84</f>
        <v>0.5</v>
      </c>
      <c r="AV84" s="9">
        <f>AN84-AU84</f>
        <v>-0.42372826763913829</v>
      </c>
      <c r="AW84" s="9" t="str">
        <f>IF(AV84 &lt; 0, "Under", "Over")</f>
        <v>Under</v>
      </c>
      <c r="AX84" s="8">
        <v>0.1</v>
      </c>
      <c r="AY84" s="8">
        <v>0.1</v>
      </c>
      <c r="AZ84" s="9">
        <f>IF(
    AND(AW84="Over", COUNTIF(AN84:AP84, "&gt;"&amp;AU84) = 3),
    3,
    IF(
        AND(AW84="Under", COUNTIF(AN84:AP84, "&lt;"&amp;AU84) = 3),
        3,
        IF(
            AND(AW84="Over", COUNTIF(AN84:AP84, "&gt;"&amp;AU84) = 2),
            2,
            IF(
                AND(AW84="Under", COUNTIF(AN84:AP84, "&lt;"&amp;AU84) = 2),
                2,
                IF(
                    AND(AW84="Over", OR(AN84&gt;AU84, AO84&gt;AU84, AP84&gt;AU84)),
                    1,
                    IF(
                        AND(AW84="Under", OR(AN84&lt;AU84, AO84&lt;AU84, AP84&lt;AU84)),
                        1,
                        0
                    )
                )
            )
        )
    )
)</f>
        <v>3</v>
      </c>
      <c r="BA84" s="9">
        <f>IF(OR(AV84&gt;0.1),5,
IF(OR(AND(AV84&lt;=0.1,AV84&gt;0.08)),4,
IF(OR(AND(AV84&lt;=0.08,AV84&gt;0.06)),3,
IF(OR(AND(AV84&lt;=0.06,AV84&gt;0.03)),2,
IF(OR(AV84&lt;=0.03),1,"")
)
)
))</f>
        <v>1</v>
      </c>
      <c r="BB84" s="9">
        <f>IF(AND(AW84="Over", AX84&gt;AU84), 1, IF(AND(AW84="Under", AX84&lt;=AU84), 0, 0))</f>
        <v>0</v>
      </c>
      <c r="BC84" s="9">
        <f>IF(AND(AW84="Over", AY84&gt;=0.5), 1, IF(AND(AW84="Under", AY84&lt;0.5), 0, 0))</f>
        <v>0</v>
      </c>
      <c r="BD84" s="9">
        <f>SUM(AZ84:BC84)</f>
        <v>4</v>
      </c>
      <c r="BF84" s="8">
        <v>0.37828146891494963</v>
      </c>
      <c r="BG84" s="8">
        <v>1.0180180180180101</v>
      </c>
      <c r="BH84" s="8">
        <v>0.13</v>
      </c>
      <c r="BI84" s="8" t="s">
        <v>58</v>
      </c>
      <c r="BJ84" s="8">
        <v>0.5</v>
      </c>
      <c r="BK84" s="8" t="s">
        <v>58</v>
      </c>
      <c r="BL84" s="8" t="s">
        <v>58</v>
      </c>
      <c r="BM84" s="9">
        <f>BJ84</f>
        <v>0.5</v>
      </c>
      <c r="BN84" s="9">
        <f>BF84-BM84</f>
        <v>-0.12171853108505037</v>
      </c>
      <c r="BO84" s="9" t="str">
        <f>IF(BN84 &lt; 0, "Under", "Over")</f>
        <v>Under</v>
      </c>
      <c r="BP84" s="8">
        <v>0.4</v>
      </c>
      <c r="BQ84" s="8">
        <v>0.2</v>
      </c>
      <c r="BR84" s="9">
        <f>IF(
    AND(BO84="Over", COUNTIF(BF84:BH84, "&gt;"&amp;BM84) = 3),
    3,
    IF(
        AND(BO84="Under", COUNTIF(BF84:BH84, "&lt;"&amp;BM84) = 3),
        3,
        IF(
            AND(BO84="Over", COUNTIF(BF84:BH84, "&gt;"&amp;BM84) = 2),
            2,
            IF(
                AND(BO84="Under", COUNTIF(BF84:BH84, "&lt;"&amp;BM84) = 2),
                2,
                IF(
                    AND(BO84="Over", OR(BF84&gt;BM84, BG84&gt;BM84, BH84&gt;BM84)),
                    1,
                    IF(
                        AND(BO84="Under", OR(BF84&lt;BM84, BG84&lt;BM84, BH84&lt;BM84)),
                        1,
                        0
                    )
                )
            )
        )
    )
)</f>
        <v>2</v>
      </c>
      <c r="BS84" s="9">
        <f>IF(OR(BN84&gt;0.5),5,
IF(OR(AND(BN84&lt;=0.5,BN84&gt;0.25)),4,
IF(OR(AND(BN84&lt;=0.25,BN84&gt;0.15)),3,
IF(OR(AND(BN84&lt;=0.15,BN84&gt;0.075)),2,
IF(OR(BN84&lt;=0.075),1,"")
)
)
))</f>
        <v>1</v>
      </c>
      <c r="BT84" s="9">
        <f>IF(AND(BO84="Over", BP84&gt;BM84), 1, IF(AND(BO84="Under", BP84&lt;=BM84), 1, 0))</f>
        <v>1</v>
      </c>
      <c r="BU84" s="9">
        <f>IF(AND(BO84="Over", BQ84&gt;0.5), 1, IF(AND(BO84="Under", BQ84&lt;=0.5), 1, 0))</f>
        <v>1</v>
      </c>
      <c r="BV84" s="9">
        <f>SUM(BR84:BU84)</f>
        <v>5</v>
      </c>
      <c r="BX84" s="8">
        <v>0.12350974413504349</v>
      </c>
      <c r="BY84" s="8">
        <v>0.50555681560444499</v>
      </c>
      <c r="BZ84" s="8">
        <v>0.01</v>
      </c>
      <c r="CA84" s="8" t="s">
        <v>58</v>
      </c>
      <c r="CB84" s="8">
        <v>0.5</v>
      </c>
      <c r="CC84" s="8" t="s">
        <v>58</v>
      </c>
      <c r="CD84" s="8" t="s">
        <v>58</v>
      </c>
      <c r="CE84" s="9">
        <f>CB84</f>
        <v>0.5</v>
      </c>
      <c r="CF84" s="9">
        <f>BX84-CE84</f>
        <v>-0.37649025586495649</v>
      </c>
      <c r="CG84" s="9" t="str">
        <f>IF(CF84 &lt; 0, "Under", "Over")</f>
        <v>Under</v>
      </c>
      <c r="CH84" s="8">
        <v>0.1</v>
      </c>
      <c r="CI84" s="8">
        <v>0.1</v>
      </c>
      <c r="CJ84" s="9">
        <f>IF(
    AND(CG84="Over", COUNTIF(BX84:BZ84, "&gt;"&amp;CE84) = 3),
    3,
    IF(
        AND(CG84="Under", COUNTIF(BX84:BZ84, "&lt;"&amp;CE84) = 3),
        3,
        IF(
            AND(CG84="Over", COUNTIF(BX84:BZ84, "&gt;"&amp;CE84) = 2),
            2,
            IF(
                AND(CG84="Under", COUNTIF(BX84:BZ84, "&lt;"&amp;CE84) = 2),
                2,
                IF(
                    AND(CG84="Over", OR(BX84&gt;CE84, BY84&gt;CE84, BZ84&gt;CE84)),
                    1,
                    IF(
                        AND(CG84="Under", OR(BX84&lt;CE84, BY84&lt;CE84, BZ84&lt;CE84)),
                        1,
                        0
                    )
                )
            )
        )
    )
)</f>
        <v>2</v>
      </c>
      <c r="CK84" s="9">
        <f>IF(OR(CF84&gt;0.25),5,
IF(OR(AND(CF84&lt;=0.25,CF84&gt;0.15)),4,
IF(OR(AND(CF84&lt;=0.15,CF84&gt;0.1)),3,
IF(OR(AND(CF84&lt;=0.1,CF84&gt;0.05)),2,
IF(OR(CF84&lt;=0.05),1,"")
)
)
))</f>
        <v>1</v>
      </c>
      <c r="CL84" s="9">
        <f>IF(AND(CG84="Over", CH84&gt;CE84), 1, IF(AND(CG84="Under", CH84&lt;=CE84), 1, 0))</f>
        <v>1</v>
      </c>
      <c r="CM84" s="9">
        <f>IF(AND(CG84="Over", CI84&gt;0.5), 1, IF(AND(CG84="Under", CI84&lt;=0.5), 1, 0))</f>
        <v>1</v>
      </c>
      <c r="CN84" s="9">
        <f>SUM(CJ84:CM84)</f>
        <v>5</v>
      </c>
      <c r="CP84" s="8">
        <v>1.289309566869123</v>
      </c>
      <c r="CQ84" s="8">
        <v>1.7559322033898299</v>
      </c>
      <c r="CR84" s="8">
        <v>1.09890040942739</v>
      </c>
      <c r="CS84" s="8">
        <v>0.5</v>
      </c>
      <c r="CT84" s="8" t="s">
        <v>58</v>
      </c>
      <c r="CU84" s="8">
        <v>0.5</v>
      </c>
      <c r="CV84" s="8" t="s">
        <v>58</v>
      </c>
      <c r="CW84" s="9">
        <f>IF(CP84&gt;MIN(CS84:CV84),MIN(CS84:CV84),MAX(CS84:CV84))</f>
        <v>0.5</v>
      </c>
      <c r="CX84" s="9">
        <f>CQ84-CW84</f>
        <v>1.2559322033898299</v>
      </c>
      <c r="CY84" s="9" t="str">
        <f>IF(CX84 &lt; 0, "Under", "Over")</f>
        <v>Over</v>
      </c>
      <c r="CZ84" s="8">
        <v>1.1000000000000001</v>
      </c>
      <c r="DA84" s="8">
        <v>0.4</v>
      </c>
      <c r="DB84" s="9">
        <f>IF(
    AND(CY84="Over", COUNTIF(CP84:CR84, "&gt;"&amp;CW84) = 3),
    3,
    IF(
        AND(CY84="Under", COUNTIF(CP84:CR84, "&lt;"&amp;CW84) = 3),
        3,
        IF(
            AND(CY84="Over", COUNTIF(CP84:CR84, "&gt;"&amp;CW84) = 2),
            2,
            IF(
                AND(CY84="Under", COUNTIF(CP84:CR84, "&lt;"&amp;CW84) = 2),
                2,
                IF(
                    AND(CY84="Over", OR(CP84&gt;CW84, CQ84&gt;CW84, CR84&gt;CW84)),
                    1,
                    IF(
                        AND(CY84="Under", OR(CP84&lt;CW84, CQ84&lt;CW84, CR84&lt;CW84)),
                        1,
                        0
                    )
                )
            )
        )
    )
)</f>
        <v>3</v>
      </c>
      <c r="DC84" s="9">
        <f>IF(OR(CX84&gt;2,CX84&lt;-2),5,
IF(OR(AND(CX84&lt;=2,CX84&gt;1.5),AND(CX84&gt;=-2,CX84&lt;-1.5)),4,
IF(OR(AND(CX84&lt;=1.5,CX84&gt;1),AND(CX84&gt;=-1.5,CX84&lt;-1)),3,
IF(OR(AND(CX84&lt;=1,CX84&gt;0.5),AND(CX84&gt;=1,CX84&lt;-0.5)),2,
IF(OR(CX84&lt;=0.5,CX84&gt;=-0.5),1,"")
)
)
))</f>
        <v>3</v>
      </c>
      <c r="DD84" s="9">
        <f>IF(AND(CY84="Over", CZ84&gt;CW84), 1, IF(AND(CY84="Under", CZ84&lt;=CW84), 1, 0))</f>
        <v>1</v>
      </c>
      <c r="DE84" s="9">
        <f>IF(AND(CY84="Over", DA84&gt;0.5), 1, IF(AND(CY84="Under", DA84&lt;=0.5), 1, 0))</f>
        <v>0</v>
      </c>
      <c r="DF84" s="9">
        <f>SUM(DB84:DE84)</f>
        <v>7</v>
      </c>
    </row>
    <row r="85" spans="1:111" x14ac:dyDescent="0.3">
      <c r="A85" s="8" t="s">
        <v>273</v>
      </c>
      <c r="B85" s="8" t="s">
        <v>270</v>
      </c>
      <c r="C85" s="8" t="s">
        <v>271</v>
      </c>
      <c r="D85" s="1">
        <v>0.24354567720276979</v>
      </c>
      <c r="E85" s="1">
        <v>0.43206663196251899</v>
      </c>
      <c r="F85" s="1">
        <v>0.17704260548070799</v>
      </c>
      <c r="G85" s="1">
        <v>0.5</v>
      </c>
      <c r="H85" s="1" t="s">
        <v>58</v>
      </c>
      <c r="I85" s="1">
        <v>0.5</v>
      </c>
      <c r="J85" s="1">
        <v>0.5</v>
      </c>
      <c r="K85" s="2">
        <f>IF(D85&gt;MIN(G85:J85),MIN(G85:J85),MAX(G85:J85))</f>
        <v>0.5</v>
      </c>
      <c r="L85" s="2">
        <f>D85-K85</f>
        <v>-0.25645432279723024</v>
      </c>
      <c r="M85" s="2" t="str">
        <f>IF(L85 &lt; 0, "Under", "Over")</f>
        <v>Under</v>
      </c>
      <c r="N85" s="1">
        <v>0.1</v>
      </c>
      <c r="O85" s="1">
        <v>0.1</v>
      </c>
      <c r="P85" s="2">
        <f>IF(
    AND(M85="Over", COUNTIF(D85:F85, "&gt;"&amp;K85) = 3),
    3,
    IF(
        AND(M85="Under", COUNTIF(D85:F85, "&lt;"&amp;K85) = 3),
        3,
        IF(
            AND(M85="Over", COUNTIF(D85:F85, "&gt;"&amp;K85) = 2),
            2,
            IF(
                AND(M85="Under", COUNTIF(D85:F85, "&lt;"&amp;K85) = 2),
                2,
                IF(
                    AND(M85="Over", OR(D85&gt;K85, E85&gt;K85, F85&gt;K85)),
                    1,
                    IF(
                        AND(M85="Under", OR(D85&lt;K85, E85&lt;K85, F85&lt;K85)),
                        1,
                        0
                    )
                )
            )
        )
    )
)</f>
        <v>3</v>
      </c>
      <c r="Q85" s="2">
        <f>IF(OR(L85 &gt; 0.5, L85 &lt; -0.5), 5,
    IF(OR(AND(L85 &lt;= 0.5, L85 &gt; 0.25), AND(L85 &gt;= -0.5, L85 &lt; -0.25)), 4,
        IF(OR(AND(L85 &lt;= 0.25, L85 &gt; 0.15), AND(L85 &gt;= -0.25, L85 &lt; -0.15)), 3,
            IF(OR(AND(L85 &lt;= 0.15, L85 &gt; 0.05), AND(L85 &gt;= -0.15, L85 &lt; -0.05)), 2,
                IF(OR(L85 &lt;= 0.05, L85 &gt;= -0.05), 1, "")
            )
        )
    )
)</f>
        <v>4</v>
      </c>
      <c r="R85" s="2">
        <f>IF(AND(M85="Over", N85&gt;K85), 1, IF(AND(M85="Under", N85&lt;=K85), 1, 0))</f>
        <v>1</v>
      </c>
      <c r="S85" s="2">
        <f>IF(AND(M85="Over", O85&gt;0.5), 1, IF(AND(M85="Under", O85&lt;=0.5), 1, 0))</f>
        <v>1</v>
      </c>
      <c r="T85" s="2">
        <f>SUM(P85:S85)</f>
        <v>9</v>
      </c>
      <c r="U85" s="9"/>
      <c r="V85" s="8">
        <v>0.63222762025735579</v>
      </c>
      <c r="W85" s="8">
        <v>1.0052407468064199</v>
      </c>
      <c r="X85" s="8">
        <v>0.49824502940986998</v>
      </c>
      <c r="Y85" s="8">
        <v>0.5</v>
      </c>
      <c r="Z85" s="8">
        <v>-210</v>
      </c>
      <c r="AA85" s="8">
        <v>260</v>
      </c>
      <c r="AB85" s="8">
        <v>0.2</v>
      </c>
      <c r="AC85" s="9">
        <f>Y85</f>
        <v>0.5</v>
      </c>
      <c r="AD85" s="9">
        <f>V85-AC85</f>
        <v>0.13222762025735579</v>
      </c>
      <c r="AE85" s="9" t="str">
        <f>IF(AD85 &lt; 0, "Under", "Over")</f>
        <v>Over</v>
      </c>
      <c r="AF85" s="8">
        <v>0.5</v>
      </c>
      <c r="AG85" s="8">
        <v>0.3</v>
      </c>
      <c r="AH85" s="9">
        <f>IF(
    AND(AE85="Over", COUNTIF(V85:X85, "&gt;"&amp;AC85) = 3),
    3,
    IF(
        AND(AE85="Under", COUNTIF(V85:X85, "&lt;"&amp;AC85) = 3),
        3,
        IF(
            AND(AE85="Over", COUNTIF(V85:X85, "&gt;"&amp;AC85) = 2),
            2,
            IF(
                AND(AE85="Under", COUNTIF(V85:X85, "&lt;"&amp;AC85) = 2),
                2,
                IF(
                    AND(AE85="Over", OR(V85&gt;AC85, W85&gt;AC85, X85&gt;AC85)),
                    1,
                    IF(
                        AND(AE85="Under", OR(V85&lt;AC85, W85&lt;AC85, X85&lt;AC85)),
                        1,
                        0
                    )
                )
            )
        )
    )
)</f>
        <v>2</v>
      </c>
      <c r="AI85" s="9">
        <f>IF(OR(AD85&gt;0.75,AD85&lt;-0.75),5,
IF(OR(AND(AD85&lt;=0.75,AD85&gt;0.5),AND(AD85&gt;=-0.75,AD85&lt;-0.5)),4,
IF(OR(AND(AD85&lt;=0.5,AD85&gt;0.25),AND(AD85&gt;=-0.5,AD85&lt;-0.25)),3,
IF(OR(AND(AD85&lt;=0.25,AD85&gt;0.1),AND(AD85&gt;=-0.25,AD85&lt;-0.1)),2,
IF(OR(AD85&lt;=0.1,AD85&gt;=-0.1),1,"")
)
)
))</f>
        <v>2</v>
      </c>
      <c r="AJ85" s="9">
        <f>IF(AND(AE85="Over", AF85&gt;AC85), 1, IF(AND(AE85="Under", AF85&lt;=AC85), 1, 0))</f>
        <v>0</v>
      </c>
      <c r="AK85" s="9">
        <f>IF(AND(AE85="Over", AG85&gt;0.5), 1, IF(AND(AE85="Under", AG85&lt;=0.5), 1, 0))</f>
        <v>0</v>
      </c>
      <c r="AL85" s="9">
        <f>SUM(AH85:AK85)</f>
        <v>4</v>
      </c>
      <c r="AM85" s="9"/>
      <c r="AN85" s="8">
        <v>3.1340161310033803E-2</v>
      </c>
      <c r="AO85" s="8">
        <v>0.183152520740268</v>
      </c>
      <c r="AP85" s="8">
        <v>-1.86004542949233E-3</v>
      </c>
      <c r="AQ85" s="8" t="s">
        <v>58</v>
      </c>
      <c r="AR85" s="8">
        <v>0.5</v>
      </c>
      <c r="AS85" s="8">
        <v>500</v>
      </c>
      <c r="AT85" s="8" t="s">
        <v>58</v>
      </c>
      <c r="AU85" s="9">
        <f>AR85</f>
        <v>0.5</v>
      </c>
      <c r="AV85" s="9">
        <f>AN85-AU85</f>
        <v>-0.46865983868996619</v>
      </c>
      <c r="AW85" s="9" t="str">
        <f>IF(AV85 &lt; 0, "Under", "Over")</f>
        <v>Under</v>
      </c>
      <c r="AX85" s="8">
        <v>0</v>
      </c>
      <c r="AY85" s="8">
        <v>0</v>
      </c>
      <c r="AZ85" s="9">
        <f>IF(
    AND(AW85="Over", COUNTIF(AN85:AP85, "&gt;"&amp;AU85) = 3),
    3,
    IF(
        AND(AW85="Under", COUNTIF(AN85:AP85, "&lt;"&amp;AU85) = 3),
        3,
        IF(
            AND(AW85="Over", COUNTIF(AN85:AP85, "&gt;"&amp;AU85) = 2),
            2,
            IF(
                AND(AW85="Under", COUNTIF(AN85:AP85, "&lt;"&amp;AU85) = 2),
                2,
                IF(
                    AND(AW85="Over", OR(AN85&gt;AU85, AO85&gt;AU85, AP85&gt;AU85)),
                    1,
                    IF(
                        AND(AW85="Under", OR(AN85&lt;AU85, AO85&lt;AU85, AP85&lt;AU85)),
                        1,
                        0
                    )
                )
            )
        )
    )
)</f>
        <v>3</v>
      </c>
      <c r="BA85" s="9">
        <f>IF(OR(AV85&gt;0.1),5,
IF(OR(AND(AV85&lt;=0.1,AV85&gt;0.08)),4,
IF(OR(AND(AV85&lt;=0.08,AV85&gt;0.06)),3,
IF(OR(AND(AV85&lt;=0.06,AV85&gt;0.03)),2,
IF(OR(AV85&lt;=0.03),1,"")
)
)
))</f>
        <v>1</v>
      </c>
      <c r="BB85" s="9">
        <f>IF(AND(AW85="Over", AX85&gt;AU85), 1, IF(AND(AW85="Under", AX85&lt;=AU85), 0, 0))</f>
        <v>0</v>
      </c>
      <c r="BC85" s="9">
        <f>IF(AND(AW85="Over", AY85&gt;=0.5), 1, IF(AND(AW85="Under", AY85&lt;0.5), 0, 0))</f>
        <v>0</v>
      </c>
      <c r="BD85" s="9">
        <f>SUM(AZ85:BC85)</f>
        <v>4</v>
      </c>
      <c r="BE85" s="9"/>
      <c r="BF85" s="8">
        <v>0.25223078779896069</v>
      </c>
      <c r="BG85" s="8">
        <v>0.69138090824837795</v>
      </c>
      <c r="BH85" s="8">
        <v>0.16</v>
      </c>
      <c r="BI85" s="8" t="s">
        <v>58</v>
      </c>
      <c r="BJ85" s="8">
        <v>0.5</v>
      </c>
      <c r="BK85" s="8">
        <v>160</v>
      </c>
      <c r="BL85" s="8" t="s">
        <v>58</v>
      </c>
      <c r="BM85" s="9">
        <f>BJ85</f>
        <v>0.5</v>
      </c>
      <c r="BN85" s="9">
        <f>BF85-BM85</f>
        <v>-0.24776921220103931</v>
      </c>
      <c r="BO85" s="9" t="str">
        <f>IF(BN85 &lt; 0, "Under", "Over")</f>
        <v>Under</v>
      </c>
      <c r="BP85" s="8">
        <v>0.2</v>
      </c>
      <c r="BQ85" s="8">
        <v>0.2</v>
      </c>
      <c r="BR85" s="9">
        <f>IF(
    AND(BO85="Over", COUNTIF(BF85:BH85, "&gt;"&amp;BM85) = 3),
    3,
    IF(
        AND(BO85="Under", COUNTIF(BF85:BH85, "&lt;"&amp;BM85) = 3),
        3,
        IF(
            AND(BO85="Over", COUNTIF(BF85:BH85, "&gt;"&amp;BM85) = 2),
            2,
            IF(
                AND(BO85="Under", COUNTIF(BF85:BH85, "&lt;"&amp;BM85) = 2),
                2,
                IF(
                    AND(BO85="Over", OR(BF85&gt;BM85, BG85&gt;BM85, BH85&gt;BM85)),
                    1,
                    IF(
                        AND(BO85="Under", OR(BF85&lt;BM85, BG85&lt;BM85, BH85&lt;BM85)),
                        1,
                        0
                    )
                )
            )
        )
    )
)</f>
        <v>2</v>
      </c>
      <c r="BS85" s="9">
        <f>IF(OR(BN85&gt;0.5),5,
IF(OR(AND(BN85&lt;=0.5,BN85&gt;0.25)),4,
IF(OR(AND(BN85&lt;=0.25,BN85&gt;0.15)),3,
IF(OR(AND(BN85&lt;=0.15,BN85&gt;0.075)),2,
IF(OR(BN85&lt;=0.075),1,"")
)
)
))</f>
        <v>1</v>
      </c>
      <c r="BT85" s="9">
        <f>IF(AND(BO85="Over", BP85&gt;BM85), 1, IF(AND(BO85="Under", BP85&lt;=BM85), 1, 0))</f>
        <v>1</v>
      </c>
      <c r="BU85" s="9">
        <f>IF(AND(BO85="Over", BQ85&gt;0.5), 1, IF(AND(BO85="Under", BQ85&lt;=0.5), 1, 0))</f>
        <v>1</v>
      </c>
      <c r="BV85" s="9">
        <f>SUM(BR85:BU85)</f>
        <v>5</v>
      </c>
      <c r="BW85" s="9"/>
      <c r="BX85" s="8">
        <v>0.12756121391588171</v>
      </c>
      <c r="BY85" s="8">
        <v>0.50555681560444499</v>
      </c>
      <c r="BZ85" s="8">
        <v>1.1926506768306601E-2</v>
      </c>
      <c r="CA85" s="8" t="s">
        <v>58</v>
      </c>
      <c r="CB85" s="8">
        <v>0.5</v>
      </c>
      <c r="CC85" s="8">
        <v>520</v>
      </c>
      <c r="CD85" s="8" t="s">
        <v>58</v>
      </c>
      <c r="CE85" s="9">
        <f>CB85</f>
        <v>0.5</v>
      </c>
      <c r="CF85" s="9">
        <f>BX85-CE85</f>
        <v>-0.37243878608411829</v>
      </c>
      <c r="CG85" s="9" t="str">
        <f>IF(CF85 &lt; 0, "Under", "Over")</f>
        <v>Under</v>
      </c>
      <c r="CH85" s="8">
        <v>0.2</v>
      </c>
      <c r="CI85" s="8">
        <v>0.2</v>
      </c>
      <c r="CJ85" s="9">
        <f>IF(
    AND(CG85="Over", COUNTIF(BX85:BZ85, "&gt;"&amp;CE85) = 3),
    3,
    IF(
        AND(CG85="Under", COUNTIF(BX85:BZ85, "&lt;"&amp;CE85) = 3),
        3,
        IF(
            AND(CG85="Over", COUNTIF(BX85:BZ85, "&gt;"&amp;CE85) = 2),
            2,
            IF(
                AND(CG85="Under", COUNTIF(BX85:BZ85, "&lt;"&amp;CE85) = 2),
                2,
                IF(
                    AND(CG85="Over", OR(BX85&gt;CE85, BY85&gt;CE85, BZ85&gt;CE85)),
                    1,
                    IF(
                        AND(CG85="Under", OR(BX85&lt;CE85, BY85&lt;CE85, BZ85&lt;CE85)),
                        1,
                        0
                    )
                )
            )
        )
    )
)</f>
        <v>2</v>
      </c>
      <c r="CK85" s="9">
        <f>IF(OR(CF85&gt;0.25),5,
IF(OR(AND(CF85&lt;=0.25,CF85&gt;0.15)),4,
IF(OR(AND(CF85&lt;=0.15,CF85&gt;0.1)),3,
IF(OR(AND(CF85&lt;=0.1,CF85&gt;0.05)),2,
IF(OR(CF85&lt;=0.05),1,"")
)
)
))</f>
        <v>1</v>
      </c>
      <c r="CL85" s="9">
        <f>IF(AND(CG85="Over", CH85&gt;CE85), 1, IF(AND(CG85="Under", CH85&lt;=CE85), 1, 0))</f>
        <v>1</v>
      </c>
      <c r="CM85" s="9">
        <f>IF(AND(CG85="Over", CI85&gt;0.5), 1, IF(AND(CG85="Under", CI85&lt;=0.5), 1, 0))</f>
        <v>1</v>
      </c>
      <c r="CN85" s="9">
        <f>SUM(CJ85:CM85)</f>
        <v>5</v>
      </c>
      <c r="CO85" s="9"/>
      <c r="CP85" s="8">
        <v>0.98360053566409444</v>
      </c>
      <c r="CQ85" s="8">
        <v>1.43153526970954</v>
      </c>
      <c r="CR85" s="8">
        <v>0.76350382548407503</v>
      </c>
      <c r="CS85" s="8">
        <v>1.5</v>
      </c>
      <c r="CT85" s="8" t="s">
        <v>58</v>
      </c>
      <c r="CU85" s="8">
        <v>1.5</v>
      </c>
      <c r="CV85" s="8">
        <v>1.5</v>
      </c>
      <c r="CW85" s="9">
        <f>IF(CP85&gt;MIN(CS85:CV85),MIN(CS85:CV85),MAX(CS85:CV85))</f>
        <v>1.5</v>
      </c>
      <c r="CX85" s="9">
        <f>CQ85-CW85</f>
        <v>-6.8464730290459963E-2</v>
      </c>
      <c r="CY85" s="9" t="str">
        <f>IF(CX85 &lt; 0, "Under", "Over")</f>
        <v>Under</v>
      </c>
      <c r="CZ85" s="8">
        <v>0.7</v>
      </c>
      <c r="DA85" s="8">
        <v>0.2</v>
      </c>
      <c r="DB85" s="9">
        <f>IF(
    AND(CY85="Over", COUNTIF(CP85:CR85, "&gt;"&amp;CW85) = 3),
    3,
    IF(
        AND(CY85="Under", COUNTIF(CP85:CR85, "&lt;"&amp;CW85) = 3),
        3,
        IF(
            AND(CY85="Over", COUNTIF(CP85:CR85, "&gt;"&amp;CW85) = 2),
            2,
            IF(
                AND(CY85="Under", COUNTIF(CP85:CR85, "&lt;"&amp;CW85) = 2),
                2,
                IF(
                    AND(CY85="Over", OR(CP85&gt;CW85, CQ85&gt;CW85, CR85&gt;CW85)),
                    1,
                    IF(
                        AND(CY85="Under", OR(CP85&lt;CW85, CQ85&lt;CW85, CR85&lt;CW85)),
                        1,
                        0
                    )
                )
            )
        )
    )
)</f>
        <v>3</v>
      </c>
      <c r="DC85" s="9">
        <f>IF(OR(CX85&gt;2,CX85&lt;-2),5,
IF(OR(AND(CX85&lt;=2,CX85&gt;1.5),AND(CX85&gt;=-2,CX85&lt;-1.5)),4,
IF(OR(AND(CX85&lt;=1.5,CX85&gt;1),AND(CX85&gt;=-1.5,CX85&lt;-1)),3,
IF(OR(AND(CX85&lt;=1,CX85&gt;0.5),AND(CX85&gt;=1,CX85&lt;-0.5)),2,
IF(OR(CX85&lt;=0.5,CX85&gt;=-0.5),1,"")
)
)
))</f>
        <v>1</v>
      </c>
      <c r="DD85" s="9">
        <f>IF(AND(CY85="Over", CZ85&gt;CW85), 1, IF(AND(CY85="Under", CZ85&lt;=CW85), 1, 0))</f>
        <v>1</v>
      </c>
      <c r="DE85" s="9">
        <f>IF(AND(CY85="Over", DA85&gt;0.5), 1, IF(AND(CY85="Under", DA85&lt;=0.5), 1, 0))</f>
        <v>1</v>
      </c>
      <c r="DF85" s="9">
        <f>SUM(DB85:DE85)</f>
        <v>6</v>
      </c>
      <c r="DG85" s="9"/>
    </row>
    <row r="86" spans="1:111" x14ac:dyDescent="0.3">
      <c r="A86" s="8" t="s">
        <v>274</v>
      </c>
      <c r="B86" s="8" t="s">
        <v>270</v>
      </c>
      <c r="C86" s="8" t="s">
        <v>271</v>
      </c>
      <c r="D86" s="8">
        <v>0.32150911516385572</v>
      </c>
      <c r="E86" s="8">
        <v>0.451647183846971</v>
      </c>
      <c r="F86" s="8">
        <v>0.25104413853910201</v>
      </c>
      <c r="G86" s="8">
        <v>0.5</v>
      </c>
      <c r="H86" s="8" t="s">
        <v>58</v>
      </c>
      <c r="I86" s="8">
        <v>0.5</v>
      </c>
      <c r="J86" s="8">
        <v>0.5</v>
      </c>
      <c r="K86" s="9">
        <f>IF(D86&gt;MIN(G86:J86),MIN(G86:J86),MAX(G86:J86))</f>
        <v>0.5</v>
      </c>
      <c r="L86" s="9">
        <f>D86-K86</f>
        <v>-0.17849088483614428</v>
      </c>
      <c r="M86" s="9" t="str">
        <f>IF(L86 &lt; 0, "Under", "Over")</f>
        <v>Under</v>
      </c>
      <c r="N86" s="8">
        <v>0.1</v>
      </c>
      <c r="O86" s="8">
        <v>0.1</v>
      </c>
      <c r="P86" s="9">
        <f>IF(
    AND(M86="Over", COUNTIF(D86:F86, "&gt;"&amp;K86) = 3),
    3,
    IF(
        AND(M86="Under", COUNTIF(D86:F86, "&lt;"&amp;K86) = 3),
        3,
        IF(
            AND(M86="Over", COUNTIF(D86:F86, "&gt;"&amp;K86) = 2),
            2,
            IF(
                AND(M86="Under", COUNTIF(D86:F86, "&lt;"&amp;K86) = 2),
                2,
                IF(
                    AND(M86="Over", OR(D86&gt;K86, E86&gt;K86, F86&gt;K86)),
                    1,
                    IF(
                        AND(M86="Under", OR(D86&lt;K86, E86&lt;K86, F86&lt;K86)),
                        1,
                        0
                    )
                )
            )
        )
    )
)</f>
        <v>3</v>
      </c>
      <c r="Q86" s="9">
        <f>IF(OR(L86 &gt; 0.5, L86 &lt; -0.5), 5,
    IF(OR(AND(L86 &lt;= 0.5, L86 &gt; 0.25), AND(L86 &gt;= -0.5, L86 &lt; -0.25)), 4,
        IF(OR(AND(L86 &lt;= 0.25, L86 &gt; 0.15), AND(L86 &gt;= -0.25, L86 &lt; -0.15)), 3,
            IF(OR(AND(L86 &lt;= 0.15, L86 &gt; 0.05), AND(L86 &gt;= -0.15, L86 &lt; -0.05)), 2,
                IF(OR(L86 &lt;= 0.05, L86 &gt;= -0.05), 1, "")
            )
        )
    )
)</f>
        <v>3</v>
      </c>
      <c r="R86" s="9">
        <f>IF(AND(M86="Over", N86&gt;K86), 1, IF(AND(M86="Under", N86&lt;=K86), 1, 0))</f>
        <v>1</v>
      </c>
      <c r="S86" s="9">
        <f>IF(AND(M86="Over", O86&gt;0.5), 1, IF(AND(M86="Under", O86&lt;=0.5), 1, 0))</f>
        <v>1</v>
      </c>
      <c r="T86" s="9">
        <f>SUM(P86:S86)</f>
        <v>8</v>
      </c>
      <c r="U86" s="9"/>
      <c r="V86" s="8">
        <v>0.69467838803194193</v>
      </c>
      <c r="W86" s="8">
        <v>1.0052407468064199</v>
      </c>
      <c r="X86" s="8">
        <v>0.55407965748750398</v>
      </c>
      <c r="Y86" s="8">
        <v>0.5</v>
      </c>
      <c r="Z86" s="8">
        <v>-310</v>
      </c>
      <c r="AA86" s="8">
        <v>170</v>
      </c>
      <c r="AB86" s="8">
        <v>0.1</v>
      </c>
      <c r="AC86" s="9">
        <f>Y86</f>
        <v>0.5</v>
      </c>
      <c r="AD86" s="9">
        <f>V86-AC86</f>
        <v>0.19467838803194193</v>
      </c>
      <c r="AE86" s="9" t="str">
        <f>IF(AD86 &lt; 0, "Under", "Over")</f>
        <v>Over</v>
      </c>
      <c r="AF86" s="8">
        <v>0.6</v>
      </c>
      <c r="AG86" s="8">
        <v>0.5</v>
      </c>
      <c r="AH86" s="9">
        <f>IF(
    AND(AE86="Over", COUNTIF(V86:X86, "&gt;"&amp;AC86) = 3),
    3,
    IF(
        AND(AE86="Under", COUNTIF(V86:X86, "&lt;"&amp;AC86) = 3),
        3,
        IF(
            AND(AE86="Over", COUNTIF(V86:X86, "&gt;"&amp;AC86) = 2),
            2,
            IF(
                AND(AE86="Under", COUNTIF(V86:X86, "&lt;"&amp;AC86) = 2),
                2,
                IF(
                    AND(AE86="Over", OR(V86&gt;AC86, W86&gt;AC86, X86&gt;AC86)),
                    1,
                    IF(
                        AND(AE86="Under", OR(V86&lt;AC86, W86&lt;AC86, X86&lt;AC86)),
                        1,
                        0
                    )
                )
            )
        )
    )
)</f>
        <v>3</v>
      </c>
      <c r="AI86" s="9">
        <f>IF(OR(AD86&gt;0.75,AD86&lt;-0.75),5,
IF(OR(AND(AD86&lt;=0.75,AD86&gt;0.5),AND(AD86&gt;=-0.75,AD86&lt;-0.5)),4,
IF(OR(AND(AD86&lt;=0.5,AD86&gt;0.25),AND(AD86&gt;=-0.5,AD86&lt;-0.25)),3,
IF(OR(AND(AD86&lt;=0.25,AD86&gt;0.1),AND(AD86&gt;=-0.25,AD86&lt;-0.1)),2,
IF(OR(AD86&lt;=0.1,AD86&gt;=-0.1),1,"")
)
)
))</f>
        <v>2</v>
      </c>
      <c r="AJ86" s="9">
        <f>IF(AND(AE86="Over", AF86&gt;AC86), 1, IF(AND(AE86="Under", AF86&lt;=AC86), 1, 0))</f>
        <v>1</v>
      </c>
      <c r="AK86" s="9">
        <f>IF(AND(AE86="Over", AG86&gt;0.5), 1, IF(AND(AE86="Under", AG86&lt;=0.5), 1, 0))</f>
        <v>0</v>
      </c>
      <c r="AL86" s="9">
        <f>SUM(AH86:AK86)</f>
        <v>6</v>
      </c>
      <c r="AM86" s="9"/>
      <c r="AN86" s="8">
        <v>4.0044289138528907E-2</v>
      </c>
      <c r="AO86" s="8">
        <v>0.183152520740268</v>
      </c>
      <c r="AP86" s="8">
        <v>-2.0905761928659899E-5</v>
      </c>
      <c r="AQ86" s="8" t="s">
        <v>58</v>
      </c>
      <c r="AR86" s="8">
        <v>0.5</v>
      </c>
      <c r="AS86" s="8">
        <v>830</v>
      </c>
      <c r="AT86" s="8" t="s">
        <v>58</v>
      </c>
      <c r="AU86" s="9">
        <f>AR86</f>
        <v>0.5</v>
      </c>
      <c r="AV86" s="9">
        <f>AN86-AU86</f>
        <v>-0.45995571086147108</v>
      </c>
      <c r="AW86" s="9" t="str">
        <f>IF(AV86 &lt; 0, "Under", "Over")</f>
        <v>Under</v>
      </c>
      <c r="AX86" s="8">
        <v>0</v>
      </c>
      <c r="AY86" s="8">
        <v>0</v>
      </c>
      <c r="AZ86" s="9">
        <f>IF(
    AND(AW86="Over", COUNTIF(AN86:AP86, "&gt;"&amp;AU86) = 3),
    3,
    IF(
        AND(AW86="Under", COUNTIF(AN86:AP86, "&lt;"&amp;AU86) = 3),
        3,
        IF(
            AND(AW86="Over", COUNTIF(AN86:AP86, "&gt;"&amp;AU86) = 2),
            2,
            IF(
                AND(AW86="Under", COUNTIF(AN86:AP86, "&lt;"&amp;AU86) = 2),
                2,
                IF(
                    AND(AW86="Over", OR(AN86&gt;AU86, AO86&gt;AU86, AP86&gt;AU86)),
                    1,
                    IF(
                        AND(AW86="Under", OR(AN86&lt;AU86, AO86&lt;AU86, AP86&lt;AU86)),
                        1,
                        0
                    )
                )
            )
        )
    )
)</f>
        <v>3</v>
      </c>
      <c r="BA86" s="9">
        <f>IF(OR(AV86&gt;0.1),5,
IF(OR(AND(AV86&lt;=0.1,AV86&gt;0.08)),4,
IF(OR(AND(AV86&lt;=0.08,AV86&gt;0.06)),3,
IF(OR(AND(AV86&lt;=0.06,AV86&gt;0.03)),2,
IF(OR(AV86&lt;=0.03),1,"")
)
)
))</f>
        <v>1</v>
      </c>
      <c r="BB86" s="9">
        <f>IF(AND(AW86="Over", AX86&gt;AU86), 1, IF(AND(AW86="Under", AX86&lt;=AU86), 0, 0))</f>
        <v>0</v>
      </c>
      <c r="BC86" s="9">
        <f>IF(AND(AW86="Over", AY86&gt;=0.5), 1, IF(AND(AW86="Under", AY86&lt;0.5), 0, 0))</f>
        <v>0</v>
      </c>
      <c r="BD86" s="9">
        <f>SUM(AZ86:BC86)</f>
        <v>4</v>
      </c>
      <c r="BE86" s="9"/>
      <c r="BF86" s="8">
        <v>0.4285019981502618</v>
      </c>
      <c r="BG86" s="8">
        <v>1.02761405187185</v>
      </c>
      <c r="BH86" s="8">
        <v>0.12</v>
      </c>
      <c r="BI86" s="8" t="s">
        <v>58</v>
      </c>
      <c r="BJ86" s="8">
        <v>0.5</v>
      </c>
      <c r="BK86" s="8">
        <v>145</v>
      </c>
      <c r="BL86" s="8" t="s">
        <v>58</v>
      </c>
      <c r="BM86" s="9">
        <f>BJ86</f>
        <v>0.5</v>
      </c>
      <c r="BN86" s="9">
        <f>BF86-BM86</f>
        <v>-7.1498001849738202E-2</v>
      </c>
      <c r="BO86" s="9" t="str">
        <f>IF(BN86 &lt; 0, "Under", "Over")</f>
        <v>Under</v>
      </c>
      <c r="BP86" s="8">
        <v>0.3</v>
      </c>
      <c r="BQ86" s="8">
        <v>0.3</v>
      </c>
      <c r="BR86" s="9">
        <f>IF(
    AND(BO86="Over", COUNTIF(BF86:BH86, "&gt;"&amp;BM86) = 3),
    3,
    IF(
        AND(BO86="Under", COUNTIF(BF86:BH86, "&lt;"&amp;BM86) = 3),
        3,
        IF(
            AND(BO86="Over", COUNTIF(BF86:BH86, "&gt;"&amp;BM86) = 2),
            2,
            IF(
                AND(BO86="Under", COUNTIF(BF86:BH86, "&lt;"&amp;BM86) = 2),
                2,
                IF(
                    AND(BO86="Over", OR(BF86&gt;BM86, BG86&gt;BM86, BH86&gt;BM86)),
                    1,
                    IF(
                        AND(BO86="Under", OR(BF86&lt;BM86, BG86&lt;BM86, BH86&lt;BM86)),
                        1,
                        0
                    )
                )
            )
        )
    )
)</f>
        <v>2</v>
      </c>
      <c r="BS86" s="9">
        <f>IF(OR(BN86&gt;0.5),5,
IF(OR(AND(BN86&lt;=0.5,BN86&gt;0.25)),4,
IF(OR(AND(BN86&lt;=0.25,BN86&gt;0.15)),3,
IF(OR(AND(BN86&lt;=0.15,BN86&gt;0.075)),2,
IF(OR(BN86&lt;=0.075),1,"")
)
)
))</f>
        <v>1</v>
      </c>
      <c r="BT86" s="9">
        <f>IF(AND(BO86="Over", BP86&gt;BM86), 1, IF(AND(BO86="Under", BP86&lt;=BM86), 1, 0))</f>
        <v>1</v>
      </c>
      <c r="BU86" s="9">
        <f>IF(AND(BO86="Over", BQ86&gt;0.5), 1, IF(AND(BO86="Under", BQ86&lt;=0.5), 1, 0))</f>
        <v>1</v>
      </c>
      <c r="BV86" s="9">
        <f>SUM(BR86:BU86)</f>
        <v>5</v>
      </c>
      <c r="BW86" s="9"/>
      <c r="BX86" s="8">
        <v>0.18147528918713121</v>
      </c>
      <c r="BY86" s="8">
        <v>0.66922120961060405</v>
      </c>
      <c r="BZ86" s="8">
        <v>0.03</v>
      </c>
      <c r="CA86" s="8" t="s">
        <v>58</v>
      </c>
      <c r="CB86" s="8">
        <v>0.5</v>
      </c>
      <c r="CC86" s="8">
        <v>390</v>
      </c>
      <c r="CD86" s="8" t="s">
        <v>58</v>
      </c>
      <c r="CE86" s="9">
        <f>CB86</f>
        <v>0.5</v>
      </c>
      <c r="CF86" s="9">
        <f>BX86-CE86</f>
        <v>-0.31852471081286882</v>
      </c>
      <c r="CG86" s="9" t="str">
        <f>IF(CF86 &lt; 0, "Under", "Over")</f>
        <v>Under</v>
      </c>
      <c r="CH86" s="8">
        <v>0.1</v>
      </c>
      <c r="CI86" s="8">
        <v>0.1</v>
      </c>
      <c r="CJ86" s="9">
        <f>IF(
    AND(CG86="Over", COUNTIF(BX86:BZ86, "&gt;"&amp;CE86) = 3),
    3,
    IF(
        AND(CG86="Under", COUNTIF(BX86:BZ86, "&lt;"&amp;CE86) = 3),
        3,
        IF(
            AND(CG86="Over", COUNTIF(BX86:BZ86, "&gt;"&amp;CE86) = 2),
            2,
            IF(
                AND(CG86="Under", COUNTIF(BX86:BZ86, "&lt;"&amp;CE86) = 2),
                2,
                IF(
                    AND(CG86="Over", OR(BX86&gt;CE86, BY86&gt;CE86, BZ86&gt;CE86)),
                    1,
                    IF(
                        AND(CG86="Under", OR(BX86&lt;CE86, BY86&lt;CE86, BZ86&lt;CE86)),
                        1,
                        0
                    )
                )
            )
        )
    )
)</f>
        <v>2</v>
      </c>
      <c r="CK86" s="9">
        <f>IF(OR(CF86&gt;0.25),5,
IF(OR(AND(CF86&lt;=0.25,CF86&gt;0.15)),4,
IF(OR(AND(CF86&lt;=0.15,CF86&gt;0.1)),3,
IF(OR(AND(CF86&lt;=0.1,CF86&gt;0.05)),2,
IF(OR(CF86&lt;=0.05),1,"")
)
)
))</f>
        <v>1</v>
      </c>
      <c r="CL86" s="9">
        <f>IF(AND(CG86="Over", CH86&gt;CE86), 1, IF(AND(CG86="Under", CH86&lt;=CE86), 1, 0))</f>
        <v>1</v>
      </c>
      <c r="CM86" s="9">
        <f>IF(AND(CG86="Over", CI86&gt;0.5), 1, IF(AND(CG86="Under", CI86&lt;=0.5), 1, 0))</f>
        <v>1</v>
      </c>
      <c r="CN86" s="9">
        <f>SUM(CJ86:CM86)</f>
        <v>5</v>
      </c>
      <c r="CO86" s="9"/>
      <c r="CP86" s="8">
        <v>0.99663484690063053</v>
      </c>
      <c r="CQ86" s="8">
        <v>1.43153526970954</v>
      </c>
      <c r="CR86" s="8">
        <v>0.78568096299697299</v>
      </c>
      <c r="CS86" s="8">
        <v>1.5</v>
      </c>
      <c r="CT86" s="8" t="s">
        <v>58</v>
      </c>
      <c r="CU86" s="8">
        <v>1.5</v>
      </c>
      <c r="CV86" s="8">
        <v>1.5</v>
      </c>
      <c r="CW86" s="9">
        <f>IF(CP86&gt;MIN(CS86:CV86),MIN(CS86:CV86),MAX(CS86:CV86))</f>
        <v>1.5</v>
      </c>
      <c r="CX86" s="9">
        <f>CQ86-CW86</f>
        <v>-6.8464730290459963E-2</v>
      </c>
      <c r="CY86" s="9" t="str">
        <f>IF(CX86 &lt; 0, "Under", "Over")</f>
        <v>Under</v>
      </c>
      <c r="CZ86" s="8">
        <v>0.6</v>
      </c>
      <c r="DA86" s="8">
        <v>0.1</v>
      </c>
      <c r="DB86" s="9">
        <f>IF(
    AND(CY86="Over", COUNTIF(CP86:CR86, "&gt;"&amp;CW86) = 3),
    3,
    IF(
        AND(CY86="Under", COUNTIF(CP86:CR86, "&lt;"&amp;CW86) = 3),
        3,
        IF(
            AND(CY86="Over", COUNTIF(CP86:CR86, "&gt;"&amp;CW86) = 2),
            2,
            IF(
                AND(CY86="Under", COUNTIF(CP86:CR86, "&lt;"&amp;CW86) = 2),
                2,
                IF(
                    AND(CY86="Over", OR(CP86&gt;CW86, CQ86&gt;CW86, CR86&gt;CW86)),
                    1,
                    IF(
                        AND(CY86="Under", OR(CP86&lt;CW86, CQ86&lt;CW86, CR86&lt;CW86)),
                        1,
                        0
                    )
                )
            )
        )
    )
)</f>
        <v>3</v>
      </c>
      <c r="DC86" s="9">
        <f>IF(OR(CX86&gt;2,CX86&lt;-2),5,
IF(OR(AND(CX86&lt;=2,CX86&gt;1.5),AND(CX86&gt;=-2,CX86&lt;-1.5)),4,
IF(OR(AND(CX86&lt;=1.5,CX86&gt;1),AND(CX86&gt;=-1.5,CX86&lt;-1)),3,
IF(OR(AND(CX86&lt;=1,CX86&gt;0.5),AND(CX86&gt;=1,CX86&lt;-0.5)),2,
IF(OR(CX86&lt;=0.5,CX86&gt;=-0.5),1,"")
)
)
))</f>
        <v>1</v>
      </c>
      <c r="DD86" s="9">
        <f>IF(AND(CY86="Over", CZ86&gt;CW86), 1, IF(AND(CY86="Under", CZ86&lt;=CW86), 1, 0))</f>
        <v>1</v>
      </c>
      <c r="DE86" s="9">
        <f>IF(AND(CY86="Over", DA86&gt;0.5), 1, IF(AND(CY86="Under", DA86&lt;=0.5), 1, 0))</f>
        <v>1</v>
      </c>
      <c r="DF86" s="9">
        <f>SUM(DB86:DE86)</f>
        <v>6</v>
      </c>
      <c r="DG86" s="9"/>
    </row>
    <row r="87" spans="1:111" x14ac:dyDescent="0.3">
      <c r="A87" s="8" t="s">
        <v>275</v>
      </c>
      <c r="B87" s="8" t="s">
        <v>270</v>
      </c>
      <c r="C87" s="8" t="s">
        <v>271</v>
      </c>
      <c r="D87" s="1">
        <v>0.200838987882241</v>
      </c>
      <c r="E87" s="1">
        <v>0.413080476537806</v>
      </c>
      <c r="F87" s="1">
        <v>7.0000000000000007E-2</v>
      </c>
      <c r="G87" s="1">
        <v>0.5</v>
      </c>
      <c r="H87" s="1" t="s">
        <v>58</v>
      </c>
      <c r="I87" s="1">
        <v>0.5</v>
      </c>
      <c r="J87" s="1">
        <v>0.5</v>
      </c>
      <c r="K87" s="2">
        <f>IF(D87&gt;MIN(G87:J87),MIN(G87:J87),MAX(G87:J87))</f>
        <v>0.5</v>
      </c>
      <c r="L87" s="2">
        <f>D87-K87</f>
        <v>-0.29916101211775903</v>
      </c>
      <c r="M87" s="2" t="str">
        <f>IF(L87 &lt; 0, "Under", "Over")</f>
        <v>Under</v>
      </c>
      <c r="N87" s="1">
        <v>0</v>
      </c>
      <c r="O87" s="1">
        <v>0</v>
      </c>
      <c r="P87" s="2">
        <f>IF(
    AND(M87="Over", COUNTIF(D87:F87, "&gt;"&amp;K87) = 3),
    3,
    IF(
        AND(M87="Under", COUNTIF(D87:F87, "&lt;"&amp;K87) = 3),
        3,
        IF(
            AND(M87="Over", COUNTIF(D87:F87, "&gt;"&amp;K87) = 2),
            2,
            IF(
                AND(M87="Under", COUNTIF(D87:F87, "&lt;"&amp;K87) = 2),
                2,
                IF(
                    AND(M87="Over", OR(D87&gt;K87, E87&gt;K87, F87&gt;K87)),
                    1,
                    IF(
                        AND(M87="Under", OR(D87&lt;K87, E87&lt;K87, F87&lt;K87)),
                        1,
                        0
                    )
                )
            )
        )
    )
)</f>
        <v>3</v>
      </c>
      <c r="Q87" s="2">
        <f>IF(OR(L87 &gt; 0.5, L87 &lt; -0.5), 5,
    IF(OR(AND(L87 &lt;= 0.5, L87 &gt; 0.25), AND(L87 &gt;= -0.5, L87 &lt; -0.25)), 4,
        IF(OR(AND(L87 &lt;= 0.25, L87 &gt; 0.15), AND(L87 &gt;= -0.25, L87 &lt; -0.15)), 3,
            IF(OR(AND(L87 &lt;= 0.15, L87 &gt; 0.05), AND(L87 &gt;= -0.15, L87 &lt; -0.05)), 2,
                IF(OR(L87 &lt;= 0.05, L87 &gt;= -0.05), 1, "")
            )
        )
    )
)</f>
        <v>4</v>
      </c>
      <c r="R87" s="2">
        <f>IF(AND(M87="Over", N87&gt;K87), 1, IF(AND(M87="Under", N87&lt;=K87), 1, 0))</f>
        <v>1</v>
      </c>
      <c r="S87" s="2">
        <f>IF(AND(M87="Over", O87&gt;0.5), 1, IF(AND(M87="Under", O87&lt;=0.5), 1, 0))</f>
        <v>1</v>
      </c>
      <c r="T87" s="2">
        <f>SUM(P87:S87)</f>
        <v>9</v>
      </c>
      <c r="U87" s="9"/>
      <c r="V87" s="8">
        <v>0.62520009897625028</v>
      </c>
      <c r="W87" s="8">
        <v>1.0052407468064199</v>
      </c>
      <c r="X87" s="8">
        <v>0.47706971904185602</v>
      </c>
      <c r="Y87" s="8">
        <v>0.5</v>
      </c>
      <c r="Z87" s="8">
        <v>-160</v>
      </c>
      <c r="AA87" s="8">
        <v>380</v>
      </c>
      <c r="AB87" s="8">
        <v>0.2</v>
      </c>
      <c r="AC87" s="9">
        <f>Y87</f>
        <v>0.5</v>
      </c>
      <c r="AD87" s="9">
        <f>V87-AC87</f>
        <v>0.12520009897625028</v>
      </c>
      <c r="AE87" s="9" t="str">
        <f>IF(AD87 &lt; 0, "Under", "Over")</f>
        <v>Over</v>
      </c>
      <c r="AF87" s="8">
        <v>0.5</v>
      </c>
      <c r="AG87" s="8">
        <v>0.3</v>
      </c>
      <c r="AH87" s="9">
        <f>IF(
    AND(AE87="Over", COUNTIF(V87:X87, "&gt;"&amp;AC87) = 3),
    3,
    IF(
        AND(AE87="Under", COUNTIF(V87:X87, "&lt;"&amp;AC87) = 3),
        3,
        IF(
            AND(AE87="Over", COUNTIF(V87:X87, "&gt;"&amp;AC87) = 2),
            2,
            IF(
                AND(AE87="Under", COUNTIF(V87:X87, "&lt;"&amp;AC87) = 2),
                2,
                IF(
                    AND(AE87="Over", OR(V87&gt;AC87, W87&gt;AC87, X87&gt;AC87)),
                    1,
                    IF(
                        AND(AE87="Under", OR(V87&lt;AC87, W87&lt;AC87, X87&lt;AC87)),
                        1,
                        0
                    )
                )
            )
        )
    )
)</f>
        <v>2</v>
      </c>
      <c r="AI87" s="9">
        <f>IF(OR(AD87&gt;0.75,AD87&lt;-0.75),5,
IF(OR(AND(AD87&lt;=0.75,AD87&gt;0.5),AND(AD87&gt;=-0.75,AD87&lt;-0.5)),4,
IF(OR(AND(AD87&lt;=0.5,AD87&gt;0.25),AND(AD87&gt;=-0.5,AD87&lt;-0.25)),3,
IF(OR(AND(AD87&lt;=0.25,AD87&gt;0.1),AND(AD87&gt;=-0.25,AD87&lt;-0.1)),2,
IF(OR(AD87&lt;=0.1,AD87&gt;=-0.1),1,"")
)
)
))</f>
        <v>2</v>
      </c>
      <c r="AJ87" s="9">
        <f>IF(AND(AE87="Over", AF87&gt;AC87), 1, IF(AND(AE87="Under", AF87&lt;=AC87), 1, 0))</f>
        <v>0</v>
      </c>
      <c r="AK87" s="9">
        <f>IF(AND(AE87="Over", AG87&gt;0.5), 1, IF(AND(AE87="Under", AG87&lt;=0.5), 1, 0))</f>
        <v>0</v>
      </c>
      <c r="AL87" s="9">
        <f>SUM(AH87:AK87)</f>
        <v>4</v>
      </c>
      <c r="AM87" s="9"/>
      <c r="AN87" s="8">
        <v>2.5655746595046491E-2</v>
      </c>
      <c r="AO87" s="8">
        <v>0.183152520740268</v>
      </c>
      <c r="AP87" s="8">
        <v>-2.07681036176167E-2</v>
      </c>
      <c r="AQ87" s="8" t="s">
        <v>58</v>
      </c>
      <c r="AR87" s="8">
        <v>0.5</v>
      </c>
      <c r="AS87" s="8">
        <v>480</v>
      </c>
      <c r="AT87" s="8" t="s">
        <v>58</v>
      </c>
      <c r="AU87" s="9">
        <f>AR87</f>
        <v>0.5</v>
      </c>
      <c r="AV87" s="9">
        <f>AN87-AU87</f>
        <v>-0.47434425340495351</v>
      </c>
      <c r="AW87" s="9" t="str">
        <f>IF(AV87 &lt; 0, "Under", "Over")</f>
        <v>Under</v>
      </c>
      <c r="AX87" s="8">
        <v>0</v>
      </c>
      <c r="AY87" s="8">
        <v>0</v>
      </c>
      <c r="AZ87" s="9">
        <f>IF(
    AND(AW87="Over", COUNTIF(AN87:AP87, "&gt;"&amp;AU87) = 3),
    3,
    IF(
        AND(AW87="Under", COUNTIF(AN87:AP87, "&lt;"&amp;AU87) = 3),
        3,
        IF(
            AND(AW87="Over", COUNTIF(AN87:AP87, "&gt;"&amp;AU87) = 2),
            2,
            IF(
                AND(AW87="Under", COUNTIF(AN87:AP87, "&lt;"&amp;AU87) = 2),
                2,
                IF(
                    AND(AW87="Over", OR(AN87&gt;AU87, AO87&gt;AU87, AP87&gt;AU87)),
                    1,
                    IF(
                        AND(AW87="Under", OR(AN87&lt;AU87, AO87&lt;AU87, AP87&lt;AU87)),
                        1,
                        0
                    )
                )
            )
        )
    )
)</f>
        <v>3</v>
      </c>
      <c r="BA87" s="9">
        <f>IF(OR(AV87&gt;0.1),5,
IF(OR(AND(AV87&lt;=0.1,AV87&gt;0.08)),4,
IF(OR(AND(AV87&lt;=0.08,AV87&gt;0.06)),3,
IF(OR(AND(AV87&lt;=0.06,AV87&gt;0.03)),2,
IF(OR(AV87&lt;=0.03),1,"")
)
)
))</f>
        <v>1</v>
      </c>
      <c r="BB87" s="9">
        <f>IF(AND(AW87="Over", AX87&gt;AU87), 1, IF(AND(AW87="Under", AX87&lt;=AU87), 0, 0))</f>
        <v>0</v>
      </c>
      <c r="BC87" s="9">
        <f>IF(AND(AW87="Over", AY87&gt;=0.5), 1, IF(AND(AW87="Under", AY87&lt;0.5), 0, 0))</f>
        <v>0</v>
      </c>
      <c r="BD87" s="9">
        <f>SUM(AZ87:BC87)</f>
        <v>4</v>
      </c>
      <c r="BE87" s="9"/>
      <c r="BF87" s="8">
        <v>0.1948688924892796</v>
      </c>
      <c r="BG87" s="8">
        <v>0.58169934640522802</v>
      </c>
      <c r="BH87" s="8">
        <v>0.09</v>
      </c>
      <c r="BI87" s="8" t="s">
        <v>58</v>
      </c>
      <c r="BJ87" s="8">
        <v>0.5</v>
      </c>
      <c r="BK87" s="8">
        <v>160</v>
      </c>
      <c r="BL87" s="8" t="s">
        <v>58</v>
      </c>
      <c r="BM87" s="9">
        <f>BJ87</f>
        <v>0.5</v>
      </c>
      <c r="BN87" s="9">
        <f>BF87-BM87</f>
        <v>-0.30513110751072037</v>
      </c>
      <c r="BO87" s="9" t="str">
        <f>IF(BN87 &lt; 0, "Under", "Over")</f>
        <v>Under</v>
      </c>
      <c r="BP87" s="8">
        <v>0</v>
      </c>
      <c r="BQ87" s="8">
        <v>0</v>
      </c>
      <c r="BR87" s="9">
        <f>IF(
    AND(BO87="Over", COUNTIF(BF87:BH87, "&gt;"&amp;BM87) = 3),
    3,
    IF(
        AND(BO87="Under", COUNTIF(BF87:BH87, "&lt;"&amp;BM87) = 3),
        3,
        IF(
            AND(BO87="Over", COUNTIF(BF87:BH87, "&gt;"&amp;BM87) = 2),
            2,
            IF(
                AND(BO87="Under", COUNTIF(BF87:BH87, "&lt;"&amp;BM87) = 2),
                2,
                IF(
                    AND(BO87="Over", OR(BF87&gt;BM87, BG87&gt;BM87, BH87&gt;BM87)),
                    1,
                    IF(
                        AND(BO87="Under", OR(BF87&lt;BM87, BG87&lt;BM87, BH87&lt;BM87)),
                        1,
                        0
                    )
                )
            )
        )
    )
)</f>
        <v>2</v>
      </c>
      <c r="BS87" s="9">
        <f>IF(OR(BN87&gt;0.5),5,
IF(OR(AND(BN87&lt;=0.5,BN87&gt;0.25)),4,
IF(OR(AND(BN87&lt;=0.25,BN87&gt;0.15)),3,
IF(OR(AND(BN87&lt;=0.15,BN87&gt;0.075)),2,
IF(OR(BN87&lt;=0.075),1,"")
)
)
))</f>
        <v>1</v>
      </c>
      <c r="BT87" s="9">
        <f>IF(AND(BO87="Over", BP87&gt;BM87), 1, IF(AND(BO87="Under", BP87&lt;=BM87), 1, 0))</f>
        <v>1</v>
      </c>
      <c r="BU87" s="9">
        <f>IF(AND(BO87="Over", BQ87&gt;0.5), 1, IF(AND(BO87="Under", BQ87&lt;=0.5), 1, 0))</f>
        <v>1</v>
      </c>
      <c r="BV87" s="9">
        <f>SUM(BR87:BU87)</f>
        <v>5</v>
      </c>
      <c r="BW87" s="9"/>
      <c r="BX87" s="8">
        <v>0.1283974829650405</v>
      </c>
      <c r="BY87" s="8">
        <v>0.50555681560444499</v>
      </c>
      <c r="BZ87" s="8">
        <v>0</v>
      </c>
      <c r="CA87" s="8" t="s">
        <v>58</v>
      </c>
      <c r="CB87" s="8">
        <v>0.5</v>
      </c>
      <c r="CC87" s="8" t="s">
        <v>58</v>
      </c>
      <c r="CD87" s="8" t="s">
        <v>58</v>
      </c>
      <c r="CE87" s="9">
        <f>CB87</f>
        <v>0.5</v>
      </c>
      <c r="CF87" s="9">
        <f>BX87-CE87</f>
        <v>-0.3716025170349595</v>
      </c>
      <c r="CG87" s="9" t="str">
        <f>IF(CF87 &lt; 0, "Under", "Over")</f>
        <v>Under</v>
      </c>
      <c r="CH87" s="8">
        <v>0</v>
      </c>
      <c r="CI87" s="8">
        <v>0</v>
      </c>
      <c r="CJ87" s="9">
        <f>IF(
    AND(CG87="Over", COUNTIF(BX87:BZ87, "&gt;"&amp;CE87) = 3),
    3,
    IF(
        AND(CG87="Under", COUNTIF(BX87:BZ87, "&lt;"&amp;CE87) = 3),
        3,
        IF(
            AND(CG87="Over", COUNTIF(BX87:BZ87, "&gt;"&amp;CE87) = 2),
            2,
            IF(
                AND(CG87="Under", COUNTIF(BX87:BZ87, "&lt;"&amp;CE87) = 2),
                2,
                IF(
                    AND(CG87="Over", OR(BX87&gt;CE87, BY87&gt;CE87, BZ87&gt;CE87)),
                    1,
                    IF(
                        AND(CG87="Under", OR(BX87&lt;CE87, BY87&lt;CE87, BZ87&lt;CE87)),
                        1,
                        0
                    )
                )
            )
        )
    )
)</f>
        <v>2</v>
      </c>
      <c r="CK87" s="9">
        <f>IF(OR(CF87&gt;0.25),5,
IF(OR(AND(CF87&lt;=0.25,CF87&gt;0.15)),4,
IF(OR(AND(CF87&lt;=0.15,CF87&gt;0.1)),3,
IF(OR(AND(CF87&lt;=0.1,CF87&gt;0.05)),2,
IF(OR(CF87&lt;=0.05),1,"")
)
)
))</f>
        <v>1</v>
      </c>
      <c r="CL87" s="9">
        <f>IF(AND(CG87="Over", CH87&gt;CE87), 1, IF(AND(CG87="Under", CH87&lt;=CE87), 1, 0))</f>
        <v>1</v>
      </c>
      <c r="CM87" s="9">
        <f>IF(AND(CG87="Over", CI87&gt;0.5), 1, IF(AND(CG87="Under", CI87&lt;=0.5), 1, 0))</f>
        <v>1</v>
      </c>
      <c r="CN87" s="9">
        <f>SUM(CJ87:CM87)</f>
        <v>5</v>
      </c>
      <c r="CO87" s="9"/>
      <c r="CP87" s="8">
        <v>0.86124573351792932</v>
      </c>
      <c r="CQ87" s="8">
        <v>1.43153526970954</v>
      </c>
      <c r="CR87" s="8">
        <v>0.514909601080625</v>
      </c>
      <c r="CS87" s="8">
        <v>0.5</v>
      </c>
      <c r="CT87" s="8" t="s">
        <v>58</v>
      </c>
      <c r="CU87" s="8">
        <v>0.5</v>
      </c>
      <c r="CV87" s="8">
        <v>1.5</v>
      </c>
      <c r="CW87" s="9">
        <f>IF(CP87&gt;MIN(CS87:CV87),MIN(CS87:CV87),MAX(CS87:CV87))</f>
        <v>0.5</v>
      </c>
      <c r="CX87" s="9">
        <f>CQ87-CW87</f>
        <v>0.93153526970954004</v>
      </c>
      <c r="CY87" s="9" t="str">
        <f>IF(CX87 &lt; 0, "Under", "Over")</f>
        <v>Over</v>
      </c>
      <c r="CZ87" s="8">
        <v>0.5</v>
      </c>
      <c r="DA87" s="8">
        <v>0.3</v>
      </c>
      <c r="DB87" s="9">
        <f>IF(
    AND(CY87="Over", COUNTIF(CP87:CR87, "&gt;"&amp;CW87) = 3),
    3,
    IF(
        AND(CY87="Under", COUNTIF(CP87:CR87, "&lt;"&amp;CW87) = 3),
        3,
        IF(
            AND(CY87="Over", COUNTIF(CP87:CR87, "&gt;"&amp;CW87) = 2),
            2,
            IF(
                AND(CY87="Under", COUNTIF(CP87:CR87, "&lt;"&amp;CW87) = 2),
                2,
                IF(
                    AND(CY87="Over", OR(CP87&gt;CW87, CQ87&gt;CW87, CR87&gt;CW87)),
                    1,
                    IF(
                        AND(CY87="Under", OR(CP87&lt;CW87, CQ87&lt;CW87, CR87&lt;CW87)),
                        1,
                        0
                    )
                )
            )
        )
    )
)</f>
        <v>3</v>
      </c>
      <c r="DC87" s="9">
        <f>IF(OR(CX87&gt;2,CX87&lt;-2),5,
IF(OR(AND(CX87&lt;=2,CX87&gt;1.5),AND(CX87&gt;=-2,CX87&lt;-1.5)),4,
IF(OR(AND(CX87&lt;=1.5,CX87&gt;1),AND(CX87&gt;=-1.5,CX87&lt;-1)),3,
IF(OR(AND(CX87&lt;=1,CX87&gt;0.5),AND(CX87&gt;=1,CX87&lt;-0.5)),2,
IF(OR(CX87&lt;=0.5,CX87&gt;=-0.5),1,"")
)
)
))</f>
        <v>2</v>
      </c>
      <c r="DD87" s="9">
        <f>IF(AND(CY87="Over", CZ87&gt;CW87), 1, IF(AND(CY87="Under", CZ87&lt;=CW87), 1, 0))</f>
        <v>0</v>
      </c>
      <c r="DE87" s="9">
        <f>IF(AND(CY87="Over", DA87&gt;0.5), 1, IF(AND(CY87="Under", DA87&lt;=0.5), 1, 0))</f>
        <v>0</v>
      </c>
      <c r="DF87" s="9">
        <f>SUM(DB87:DE87)</f>
        <v>5</v>
      </c>
      <c r="DG87" s="9"/>
    </row>
    <row r="88" spans="1:111" x14ac:dyDescent="0.3">
      <c r="A88" s="8" t="s">
        <v>276</v>
      </c>
      <c r="B88" s="8" t="s">
        <v>270</v>
      </c>
      <c r="C88" s="8" t="s">
        <v>271</v>
      </c>
      <c r="D88" s="8">
        <v>0.58162133908310309</v>
      </c>
      <c r="E88" s="8">
        <v>0.74982332155477005</v>
      </c>
      <c r="F88" s="8">
        <v>0.36</v>
      </c>
      <c r="G88" s="8">
        <v>0.5</v>
      </c>
      <c r="H88" s="8" t="s">
        <v>58</v>
      </c>
      <c r="I88" s="8">
        <v>0.5</v>
      </c>
      <c r="J88" s="8">
        <v>0.5</v>
      </c>
      <c r="K88" s="9">
        <f>IF(D88&gt;MIN(G88:J88),MIN(G88:J88),MAX(G88:J88))</f>
        <v>0.5</v>
      </c>
      <c r="L88" s="9">
        <f>D88-K88</f>
        <v>8.1621339083103095E-2</v>
      </c>
      <c r="M88" s="9" t="str">
        <f>IF(L88 &lt; 0, "Under", "Over")</f>
        <v>Over</v>
      </c>
      <c r="N88" s="8">
        <v>0.7</v>
      </c>
      <c r="O88" s="8">
        <v>0.5</v>
      </c>
      <c r="P88" s="9">
        <f>IF(
    AND(M88="Over", COUNTIF(D88:F88, "&gt;"&amp;K88) = 3),
    3,
    IF(
        AND(M88="Under", COUNTIF(D88:F88, "&lt;"&amp;K88) = 3),
        3,
        IF(
            AND(M88="Over", COUNTIF(D88:F88, "&gt;"&amp;K88) = 2),
            2,
            IF(
                AND(M88="Under", COUNTIF(D88:F88, "&lt;"&amp;K88) = 2),
                2,
                IF(
                    AND(M88="Over", OR(D88&gt;K88, E88&gt;K88, F88&gt;K88)),
                    1,
                    IF(
                        AND(M88="Under", OR(D88&lt;K88, E88&lt;K88, F88&lt;K88)),
                        1,
                        0
                    )
                )
            )
        )
    )
)</f>
        <v>2</v>
      </c>
      <c r="Q88" s="9">
        <f>IF(OR(L88 &gt; 0.5, L88 &lt; -0.5), 5,
    IF(OR(AND(L88 &lt;= 0.5, L88 &gt; 0.25), AND(L88 &gt;= -0.5, L88 &lt; -0.25)), 4,
        IF(OR(AND(L88 &lt;= 0.25, L88 &gt; 0.15), AND(L88 &gt;= -0.25, L88 &lt; -0.15)), 3,
            IF(OR(AND(L88 &lt;= 0.15, L88 &gt; 0.05), AND(L88 &gt;= -0.15, L88 &lt; -0.05)), 2,
                IF(OR(L88 &lt;= 0.05, L88 &gt;= -0.05), 1, "")
            )
        )
    )
)</f>
        <v>2</v>
      </c>
      <c r="R88" s="9">
        <f>IF(AND(M88="Over", N88&gt;K88), 1, IF(AND(M88="Under", N88&lt;=K88), 1, 0))</f>
        <v>1</v>
      </c>
      <c r="S88" s="9">
        <f>IF(AND(M88="Over", O88&gt;0.5), 1, IF(AND(M88="Under", O88&lt;=0.5), 1, 0))</f>
        <v>0</v>
      </c>
      <c r="T88" s="9">
        <f>SUM(P88:S88)</f>
        <v>5</v>
      </c>
      <c r="U88" s="9"/>
      <c r="V88" s="1">
        <v>1.201217400912912</v>
      </c>
      <c r="W88" s="1">
        <v>1.41375352455245</v>
      </c>
      <c r="X88" s="1">
        <v>1.0000094653637299</v>
      </c>
      <c r="Y88" s="1">
        <v>0.5</v>
      </c>
      <c r="Z88" s="1">
        <v>-350</v>
      </c>
      <c r="AA88" s="1">
        <v>145</v>
      </c>
      <c r="AB88" s="1">
        <v>0.5</v>
      </c>
      <c r="AC88" s="2">
        <f>Y88</f>
        <v>0.5</v>
      </c>
      <c r="AD88" s="2">
        <f>V88-AC88</f>
        <v>0.70121740091291196</v>
      </c>
      <c r="AE88" s="2" t="str">
        <f>IF(AD88 &lt; 0, "Under", "Over")</f>
        <v>Over</v>
      </c>
      <c r="AF88" s="1">
        <v>1.4</v>
      </c>
      <c r="AG88" s="1">
        <v>0.7</v>
      </c>
      <c r="AH88" s="2">
        <f>IF(
    AND(AE88="Over", COUNTIF(V88:X88, "&gt;"&amp;AC88) = 3),
    3,
    IF(
        AND(AE88="Under", COUNTIF(V88:X88, "&lt;"&amp;AC88) = 3),
        3,
        IF(
            AND(AE88="Over", COUNTIF(V88:X88, "&gt;"&amp;AC88) = 2),
            2,
            IF(
                AND(AE88="Under", COUNTIF(V88:X88, "&lt;"&amp;AC88) = 2),
                2,
                IF(
                    AND(AE88="Over", OR(V88&gt;AC88, W88&gt;AC88, X88&gt;AC88)),
                    1,
                    IF(
                        AND(AE88="Under", OR(V88&lt;AC88, W88&lt;AC88, X88&lt;AC88)),
                        1,
                        0
                    )
                )
            )
        )
    )
)</f>
        <v>3</v>
      </c>
      <c r="AI88" s="2">
        <f>IF(OR(AD88&gt;0.75,AD88&lt;-0.75),5,
IF(OR(AND(AD88&lt;=0.75,AD88&gt;0.5),AND(AD88&gt;=-0.75,AD88&lt;-0.5)),4,
IF(OR(AND(AD88&lt;=0.5,AD88&gt;0.25),AND(AD88&gt;=-0.5,AD88&lt;-0.25)),3,
IF(OR(AND(AD88&lt;=0.25,AD88&gt;0.1),AND(AD88&gt;=-0.25,AD88&lt;-0.1)),2,
IF(OR(AD88&lt;=0.1,AD88&gt;=-0.1),1,"")
)
)
))</f>
        <v>4</v>
      </c>
      <c r="AJ88" s="2">
        <f>IF(AND(AE88="Over", AF88&gt;AC88), 1, IF(AND(AE88="Under", AF88&lt;=AC88), 1, 0))</f>
        <v>1</v>
      </c>
      <c r="AK88" s="2">
        <f>IF(AND(AE88="Over", AG88&gt;0.5), 1, IF(AND(AE88="Under", AG88&lt;=0.5), 1, 0))</f>
        <v>1</v>
      </c>
      <c r="AL88" s="2">
        <f>SUM(AH88:AK88)</f>
        <v>9</v>
      </c>
      <c r="AM88" s="9"/>
      <c r="AN88" s="8">
        <v>0.1109314477081768</v>
      </c>
      <c r="AO88" s="8">
        <v>0.213753524552449</v>
      </c>
      <c r="AP88" s="8">
        <v>-5.4821077583155502E-6</v>
      </c>
      <c r="AQ88" s="8" t="s">
        <v>58</v>
      </c>
      <c r="AR88" s="8">
        <v>0.5</v>
      </c>
      <c r="AS88" s="8">
        <v>390</v>
      </c>
      <c r="AT88" s="8" t="s">
        <v>58</v>
      </c>
      <c r="AU88" s="9">
        <f>AR88</f>
        <v>0.5</v>
      </c>
      <c r="AV88" s="9">
        <f>AN88-AU88</f>
        <v>-0.38906855229182319</v>
      </c>
      <c r="AW88" s="9" t="str">
        <f>IF(AV88 &lt; 0, "Under", "Over")</f>
        <v>Under</v>
      </c>
      <c r="AX88" s="8">
        <v>0.2</v>
      </c>
      <c r="AY88" s="8">
        <v>0.2</v>
      </c>
      <c r="AZ88" s="9">
        <f>IF(
    AND(AW88="Over", COUNTIF(AN88:AP88, "&gt;"&amp;AU88) = 3),
    3,
    IF(
        AND(AW88="Under", COUNTIF(AN88:AP88, "&lt;"&amp;AU88) = 3),
        3,
        IF(
            AND(AW88="Over", COUNTIF(AN88:AP88, "&gt;"&amp;AU88) = 2),
            2,
            IF(
                AND(AW88="Under", COUNTIF(AN88:AP88, "&lt;"&amp;AU88) = 2),
                2,
                IF(
                    AND(AW88="Over", OR(AN88&gt;AU88, AO88&gt;AU88, AP88&gt;AU88)),
                    1,
                    IF(
                        AND(AW88="Under", OR(AN88&lt;AU88, AO88&lt;AU88, AP88&lt;AU88)),
                        1,
                        0
                    )
                )
            )
        )
    )
)</f>
        <v>3</v>
      </c>
      <c r="BA88" s="9">
        <f>IF(OR(AV88&gt;0.1),5,
IF(OR(AND(AV88&lt;=0.1,AV88&gt;0.08)),4,
IF(OR(AND(AV88&lt;=0.08,AV88&gt;0.06)),3,
IF(OR(AND(AV88&lt;=0.06,AV88&gt;0.03)),2,
IF(OR(AV88&lt;=0.03),1,"")
)
)
))</f>
        <v>1</v>
      </c>
      <c r="BB88" s="9">
        <f>IF(AND(AW88="Over", AX88&gt;AU88), 1, IF(AND(AW88="Under", AX88&lt;=AU88), 0, 0))</f>
        <v>0</v>
      </c>
      <c r="BC88" s="9">
        <f>IF(AND(AW88="Over", AY88&gt;=0.5), 1, IF(AND(AW88="Under", AY88&lt;0.5), 0, 0))</f>
        <v>0</v>
      </c>
      <c r="BD88" s="9">
        <f>SUM(AZ88:BC88)</f>
        <v>4</v>
      </c>
      <c r="BE88" s="9"/>
      <c r="BF88" s="8">
        <v>0.5402378478280665</v>
      </c>
      <c r="BG88" s="8">
        <v>1.0224751897256199</v>
      </c>
      <c r="BH88" s="8">
        <v>0.12</v>
      </c>
      <c r="BI88" s="8" t="s">
        <v>58</v>
      </c>
      <c r="BJ88" s="8">
        <v>0.5</v>
      </c>
      <c r="BK88" s="8">
        <v>145</v>
      </c>
      <c r="BL88" s="8" t="s">
        <v>58</v>
      </c>
      <c r="BM88" s="9">
        <f>BJ88</f>
        <v>0.5</v>
      </c>
      <c r="BN88" s="9">
        <f>BF88-BM88</f>
        <v>4.0237847828066498E-2</v>
      </c>
      <c r="BO88" s="9" t="str">
        <f>IF(BN88 &lt; 0, "Under", "Over")</f>
        <v>Over</v>
      </c>
      <c r="BP88" s="8">
        <v>0.8</v>
      </c>
      <c r="BQ88" s="8">
        <v>0.4</v>
      </c>
      <c r="BR88" s="9">
        <f>IF(
    AND(BO88="Over", COUNTIF(BF88:BH88, "&gt;"&amp;BM88) = 3),
    3,
    IF(
        AND(BO88="Under", COUNTIF(BF88:BH88, "&lt;"&amp;BM88) = 3),
        3,
        IF(
            AND(BO88="Over", COUNTIF(BF88:BH88, "&gt;"&amp;BM88) = 2),
            2,
            IF(
                AND(BO88="Under", COUNTIF(BF88:BH88, "&lt;"&amp;BM88) = 2),
                2,
                IF(
                    AND(BO88="Over", OR(BF88&gt;BM88, BG88&gt;BM88, BH88&gt;BM88)),
                    1,
                    IF(
                        AND(BO88="Under", OR(BF88&lt;BM88, BG88&lt;BM88, BH88&lt;BM88)),
                        1,
                        0
                    )
                )
            )
        )
    )
)</f>
        <v>2</v>
      </c>
      <c r="BS88" s="9">
        <f>IF(OR(BN88&gt;0.5),5,
IF(OR(AND(BN88&lt;=0.5,BN88&gt;0.25)),4,
IF(OR(AND(BN88&lt;=0.25,BN88&gt;0.15)),3,
IF(OR(AND(BN88&lt;=0.15,BN88&gt;0.075)),2,
IF(OR(BN88&lt;=0.075),1,"")
)
)
))</f>
        <v>1</v>
      </c>
      <c r="BT88" s="9">
        <f>IF(AND(BO88="Over", BP88&gt;BM88), 1, IF(AND(BO88="Under", BP88&lt;=BM88), 1, 0))</f>
        <v>1</v>
      </c>
      <c r="BU88" s="9">
        <f>IF(AND(BO88="Over", BQ88&gt;0.5), 1, IF(AND(BO88="Under", BQ88&lt;=0.5), 1, 0))</f>
        <v>0</v>
      </c>
      <c r="BV88" s="9">
        <f>SUM(BR88:BU88)</f>
        <v>4</v>
      </c>
      <c r="BW88" s="9"/>
      <c r="BX88" s="8">
        <v>0.23736769379005279</v>
      </c>
      <c r="BY88" s="8">
        <v>0.78601213040181905</v>
      </c>
      <c r="BZ88" s="8">
        <v>9.5688827612286295E-2</v>
      </c>
      <c r="CA88" s="8" t="s">
        <v>58</v>
      </c>
      <c r="CB88" s="8">
        <v>0.5</v>
      </c>
      <c r="CC88" s="8">
        <v>490</v>
      </c>
      <c r="CD88" s="8" t="s">
        <v>58</v>
      </c>
      <c r="CE88" s="9">
        <f>CB88</f>
        <v>0.5</v>
      </c>
      <c r="CF88" s="9">
        <f>BX88-CE88</f>
        <v>-0.26263230620994721</v>
      </c>
      <c r="CG88" s="9" t="str">
        <f>IF(CF88 &lt; 0, "Under", "Over")</f>
        <v>Under</v>
      </c>
      <c r="CH88" s="8">
        <v>0.2</v>
      </c>
      <c r="CI88" s="8">
        <v>0.2</v>
      </c>
      <c r="CJ88" s="9">
        <f>IF(
    AND(CG88="Over", COUNTIF(BX88:BZ88, "&gt;"&amp;CE88) = 3),
    3,
    IF(
        AND(CG88="Under", COUNTIF(BX88:BZ88, "&lt;"&amp;CE88) = 3),
        3,
        IF(
            AND(CG88="Over", COUNTIF(BX88:BZ88, "&gt;"&amp;CE88) = 2),
            2,
            IF(
                AND(CG88="Under", COUNTIF(BX88:BZ88, "&lt;"&amp;CE88) = 2),
                2,
                IF(
                    AND(CG88="Over", OR(BX88&gt;CE88, BY88&gt;CE88, BZ88&gt;CE88)),
                    1,
                    IF(
                        AND(CG88="Under", OR(BX88&lt;CE88, BY88&lt;CE88, BZ88&lt;CE88)),
                        1,
                        0
                    )
                )
            )
        )
    )
)</f>
        <v>2</v>
      </c>
      <c r="CK88" s="9">
        <f>IF(OR(CF88&gt;0.25),5,
IF(OR(AND(CF88&lt;=0.25,CF88&gt;0.15)),4,
IF(OR(AND(CF88&lt;=0.15,CF88&gt;0.1)),3,
IF(OR(AND(CF88&lt;=0.1,CF88&gt;0.05)),2,
IF(OR(CF88&lt;=0.05),1,"")
)
)
))</f>
        <v>1</v>
      </c>
      <c r="CL88" s="9">
        <f>IF(AND(CG88="Over", CH88&gt;CE88), 1, IF(AND(CG88="Under", CH88&lt;=CE88), 1, 0))</f>
        <v>1</v>
      </c>
      <c r="CM88" s="9">
        <f>IF(AND(CG88="Over", CI88&gt;0.5), 1, IF(AND(CG88="Under", CI88&lt;=0.5), 1, 0))</f>
        <v>1</v>
      </c>
      <c r="CN88" s="9">
        <f>SUM(CJ88:CM88)</f>
        <v>5</v>
      </c>
      <c r="CO88" s="9"/>
      <c r="CP88" s="1">
        <v>2.6848217353843018</v>
      </c>
      <c r="CQ88" s="1">
        <v>3.5046125461254598</v>
      </c>
      <c r="CR88" s="1">
        <v>2.1710037632211399</v>
      </c>
      <c r="CS88" s="1">
        <v>1.5</v>
      </c>
      <c r="CT88" s="1" t="s">
        <v>58</v>
      </c>
      <c r="CU88" s="1">
        <v>1.5</v>
      </c>
      <c r="CV88" s="1">
        <v>1.5</v>
      </c>
      <c r="CW88" s="2">
        <f>IF(CP88&gt;MIN(CS88:CV88),MIN(CS88:CV88),MAX(CS88:CV88))</f>
        <v>1.5</v>
      </c>
      <c r="CX88" s="2">
        <f>CQ88-CW88</f>
        <v>2.0046125461254598</v>
      </c>
      <c r="CY88" s="2" t="str">
        <f>IF(CX88 &lt; 0, "Under", "Over")</f>
        <v>Over</v>
      </c>
      <c r="CZ88" s="1">
        <v>2.2000000000000002</v>
      </c>
      <c r="DA88" s="1">
        <v>0.5</v>
      </c>
      <c r="DB88" s="2">
        <f>IF(
    AND(CY88="Over", COUNTIF(CP88:CR88, "&gt;"&amp;CW88) = 3),
    3,
    IF(
        AND(CY88="Under", COUNTIF(CP88:CR88, "&lt;"&amp;CW88) = 3),
        3,
        IF(
            AND(CY88="Over", COUNTIF(CP88:CR88, "&gt;"&amp;CW88) = 2),
            2,
            IF(
                AND(CY88="Under", COUNTIF(CP88:CR88, "&lt;"&amp;CW88) = 2),
                2,
                IF(
                    AND(CY88="Over", OR(CP88&gt;CW88, CQ88&gt;CW88, CR88&gt;CW88)),
                    1,
                    IF(
                        AND(CY88="Under", OR(CP88&lt;CW88, CQ88&lt;CW88, CR88&lt;CW88)),
                        1,
                        0
                    )
                )
            )
        )
    )
)</f>
        <v>3</v>
      </c>
      <c r="DC88" s="2">
        <f>IF(OR(CX88&gt;2,CX88&lt;-2),5,
IF(OR(AND(CX88&lt;=2,CX88&gt;1.5),AND(CX88&gt;=-2,CX88&lt;-1.5)),4,
IF(OR(AND(CX88&lt;=1.5,CX88&gt;1),AND(CX88&gt;=-1.5,CX88&lt;-1)),3,
IF(OR(AND(CX88&lt;=1,CX88&gt;0.5),AND(CX88&gt;=1,CX88&lt;-0.5)),2,
IF(OR(CX88&lt;=0.5,CX88&gt;=-0.5),1,"")
)
)
))</f>
        <v>5</v>
      </c>
      <c r="DD88" s="2">
        <f>IF(AND(CY88="Over", CZ88&gt;CW88), 1, IF(AND(CY88="Under", CZ88&lt;=CW88), 1, 0))</f>
        <v>1</v>
      </c>
      <c r="DE88" s="2">
        <f>IF(AND(CY88="Over", DA88&gt;0.5), 1, IF(AND(CY88="Under", DA88&lt;=0.5), 1, 0))</f>
        <v>0</v>
      </c>
      <c r="DF88" s="2">
        <f>SUM(DB88:DE88)</f>
        <v>9</v>
      </c>
      <c r="DG88" s="9"/>
    </row>
    <row r="89" spans="1:111" x14ac:dyDescent="0.3">
      <c r="A89" s="8" t="s">
        <v>277</v>
      </c>
      <c r="B89" s="8" t="s">
        <v>270</v>
      </c>
      <c r="C89" s="8" t="s">
        <v>271</v>
      </c>
      <c r="D89" s="1">
        <v>0.242021895429543</v>
      </c>
      <c r="E89" s="1">
        <v>0.413080476537806</v>
      </c>
      <c r="F89" s="1">
        <v>0.19491473589522901</v>
      </c>
      <c r="G89" s="1">
        <v>0.5</v>
      </c>
      <c r="H89" s="1" t="s">
        <v>58</v>
      </c>
      <c r="I89" s="1">
        <v>0.5</v>
      </c>
      <c r="J89" s="1" t="s">
        <v>58</v>
      </c>
      <c r="K89" s="2">
        <f>IF(D89&gt;MIN(G89:J89),MIN(G89:J89),MAX(G89:J89))</f>
        <v>0.5</v>
      </c>
      <c r="L89" s="2">
        <f>D89-K89</f>
        <v>-0.257978104570457</v>
      </c>
      <c r="M89" s="2" t="str">
        <f>IF(L89 &lt; 0, "Under", "Over")</f>
        <v>Under</v>
      </c>
      <c r="N89" s="1">
        <v>0.5</v>
      </c>
      <c r="O89" s="1">
        <v>0.5</v>
      </c>
      <c r="P89" s="2">
        <f>IF(
    AND(M89="Over", COUNTIF(D89:F89, "&gt;"&amp;K89) = 3),
    3,
    IF(
        AND(M89="Under", COUNTIF(D89:F89, "&lt;"&amp;K89) = 3),
        3,
        IF(
            AND(M89="Over", COUNTIF(D89:F89, "&gt;"&amp;K89) = 2),
            2,
            IF(
                AND(M89="Under", COUNTIF(D89:F89, "&lt;"&amp;K89) = 2),
                2,
                IF(
                    AND(M89="Over", OR(D89&gt;K89, E89&gt;K89, F89&gt;K89)),
                    1,
                    IF(
                        AND(M89="Under", OR(D89&lt;K89, E89&lt;K89, F89&lt;K89)),
                        1,
                        0
                    )
                )
            )
        )
    )
)</f>
        <v>3</v>
      </c>
      <c r="Q89" s="2">
        <f>IF(OR(L89 &gt; 0.5, L89 &lt; -0.5), 5,
    IF(OR(AND(L89 &lt;= 0.5, L89 &gt; 0.25), AND(L89 &gt;= -0.5, L89 &lt; -0.25)), 4,
        IF(OR(AND(L89 &lt;= 0.25, L89 &gt; 0.15), AND(L89 &gt;= -0.25, L89 &lt; -0.15)), 3,
            IF(OR(AND(L89 &lt;= 0.15, L89 &gt; 0.05), AND(L89 &gt;= -0.15, L89 &lt; -0.05)), 2,
                IF(OR(L89 &lt;= 0.05, L89 &gt;= -0.05), 1, "")
            )
        )
    )
)</f>
        <v>4</v>
      </c>
      <c r="R89" s="2">
        <f>IF(AND(M89="Over", N89&gt;K89), 1, IF(AND(M89="Under", N89&lt;=K89), 1, 0))</f>
        <v>1</v>
      </c>
      <c r="S89" s="2">
        <f>IF(AND(M89="Over", O89&gt;0.5), 1, IF(AND(M89="Under", O89&lt;=0.5), 1, 0))</f>
        <v>1</v>
      </c>
      <c r="T89" s="2">
        <f>SUM(P89:S89)</f>
        <v>9</v>
      </c>
      <c r="U89" s="9"/>
      <c r="V89" s="8">
        <v>0.77321212588370736</v>
      </c>
      <c r="W89" s="8">
        <v>1.0052407468064199</v>
      </c>
      <c r="X89" s="8">
        <v>0.56737155531551997</v>
      </c>
      <c r="Y89" s="8">
        <v>0.5</v>
      </c>
      <c r="Z89" s="8">
        <v>-170</v>
      </c>
      <c r="AA89" s="8">
        <v>350</v>
      </c>
      <c r="AB89" s="8">
        <v>0</v>
      </c>
      <c r="AC89" s="9">
        <f>Y89</f>
        <v>0.5</v>
      </c>
      <c r="AD89" s="9">
        <f>V89-AC89</f>
        <v>0.27321212588370736</v>
      </c>
      <c r="AE89" s="9" t="str">
        <f>IF(AD89 &lt; 0, "Under", "Over")</f>
        <v>Over</v>
      </c>
      <c r="AF89" s="8">
        <v>0.6</v>
      </c>
      <c r="AG89" s="8">
        <v>0.6</v>
      </c>
      <c r="AH89" s="9">
        <f>IF(
    AND(AE89="Over", COUNTIF(V89:X89, "&gt;"&amp;AC89) = 3),
    3,
    IF(
        AND(AE89="Under", COUNTIF(V89:X89, "&lt;"&amp;AC89) = 3),
        3,
        IF(
            AND(AE89="Over", COUNTIF(V89:X89, "&gt;"&amp;AC89) = 2),
            2,
            IF(
                AND(AE89="Under", COUNTIF(V89:X89, "&lt;"&amp;AC89) = 2),
                2,
                IF(
                    AND(AE89="Over", OR(V89&gt;AC89, W89&gt;AC89, X89&gt;AC89)),
                    1,
                    IF(
                        AND(AE89="Under", OR(V89&lt;AC89, W89&lt;AC89, X89&lt;AC89)),
                        1,
                        0
                    )
                )
            )
        )
    )
)</f>
        <v>3</v>
      </c>
      <c r="AI89" s="9">
        <f>IF(OR(AD89&gt;0.75,AD89&lt;-0.75),5,
IF(OR(AND(AD89&lt;=0.75,AD89&gt;0.5),AND(AD89&gt;=-0.75,AD89&lt;-0.5)),4,
IF(OR(AND(AD89&lt;=0.5,AD89&gt;0.25),AND(AD89&gt;=-0.5,AD89&lt;-0.25)),3,
IF(OR(AND(AD89&lt;=0.25,AD89&gt;0.1),AND(AD89&gt;=-0.25,AD89&lt;-0.1)),2,
IF(OR(AD89&lt;=0.1,AD89&gt;=-0.1),1,"")
)
)
))</f>
        <v>3</v>
      </c>
      <c r="AJ89" s="9">
        <f>IF(AND(AE89="Over", AF89&gt;AC89), 1, IF(AND(AE89="Under", AF89&lt;=AC89), 1, 0))</f>
        <v>1</v>
      </c>
      <c r="AK89" s="9">
        <f>IF(AND(AE89="Over", AG89&gt;0.5), 1, IF(AND(AE89="Under", AG89&lt;=0.5), 1, 0))</f>
        <v>1</v>
      </c>
      <c r="AL89" s="9">
        <f>SUM(AH89:AK89)</f>
        <v>8</v>
      </c>
      <c r="AM89" s="9"/>
      <c r="AN89" s="8">
        <v>6.1883574171100797E-2</v>
      </c>
      <c r="AO89" s="8">
        <v>0.183152520740268</v>
      </c>
      <c r="AP89" s="8">
        <v>0</v>
      </c>
      <c r="AQ89" s="8" t="s">
        <v>58</v>
      </c>
      <c r="AR89" s="8">
        <v>0.5</v>
      </c>
      <c r="AS89" s="8">
        <v>370</v>
      </c>
      <c r="AT89" s="8" t="s">
        <v>58</v>
      </c>
      <c r="AU89" s="9">
        <f>AR89</f>
        <v>0.5</v>
      </c>
      <c r="AV89" s="9">
        <f>AN89-AU89</f>
        <v>-0.4381164258288992</v>
      </c>
      <c r="AW89" s="9" t="str">
        <f>IF(AV89 &lt; 0, "Under", "Over")</f>
        <v>Under</v>
      </c>
      <c r="AX89" s="8">
        <v>0.1</v>
      </c>
      <c r="AY89" s="8">
        <v>0.1</v>
      </c>
      <c r="AZ89" s="9">
        <f>IF(
    AND(AW89="Over", COUNTIF(AN89:AP89, "&gt;"&amp;AU89) = 3),
    3,
    IF(
        AND(AW89="Under", COUNTIF(AN89:AP89, "&lt;"&amp;AU89) = 3),
        3,
        IF(
            AND(AW89="Over", COUNTIF(AN89:AP89, "&gt;"&amp;AU89) = 2),
            2,
            IF(
                AND(AW89="Under", COUNTIF(AN89:AP89, "&lt;"&amp;AU89) = 2),
                2,
                IF(
                    AND(AW89="Over", OR(AN89&gt;AU89, AO89&gt;AU89, AP89&gt;AU89)),
                    1,
                    IF(
                        AND(AW89="Under", OR(AN89&lt;AU89, AO89&lt;AU89, AP89&lt;AU89)),
                        1,
                        0
                    )
                )
            )
        )
    )
)</f>
        <v>3</v>
      </c>
      <c r="BA89" s="9">
        <f>IF(OR(AV89&gt;0.1),5,
IF(OR(AND(AV89&lt;=0.1,AV89&gt;0.08)),4,
IF(OR(AND(AV89&lt;=0.08,AV89&gt;0.06)),3,
IF(OR(AND(AV89&lt;=0.06,AV89&gt;0.03)),2,
IF(OR(AV89&lt;=0.03),1,"")
)
)
))</f>
        <v>1</v>
      </c>
      <c r="BB89" s="9">
        <f>IF(AND(AW89="Over", AX89&gt;AU89), 1, IF(AND(AW89="Under", AX89&lt;=AU89), 0, 0))</f>
        <v>0</v>
      </c>
      <c r="BC89" s="9">
        <f>IF(AND(AW89="Over", AY89&gt;=0.5), 1, IF(AND(AW89="Under", AY89&lt;0.5), 0, 0))</f>
        <v>0</v>
      </c>
      <c r="BD89" s="9">
        <f>SUM(AZ89:BC89)</f>
        <v>4</v>
      </c>
      <c r="BE89" s="9"/>
      <c r="BF89" s="8">
        <v>0.3447611289088276</v>
      </c>
      <c r="BG89" s="8">
        <v>0.97659709044908205</v>
      </c>
      <c r="BH89" s="8">
        <v>0.11</v>
      </c>
      <c r="BI89" s="8" t="s">
        <v>58</v>
      </c>
      <c r="BJ89" s="8">
        <v>0.5</v>
      </c>
      <c r="BK89" s="8">
        <v>155</v>
      </c>
      <c r="BL89" s="8" t="s">
        <v>58</v>
      </c>
      <c r="BM89" s="9">
        <f>BJ89</f>
        <v>0.5</v>
      </c>
      <c r="BN89" s="9">
        <f>BF89-BM89</f>
        <v>-0.1552388710911724</v>
      </c>
      <c r="BO89" s="9" t="str">
        <f>IF(BN89 &lt; 0, "Under", "Over")</f>
        <v>Under</v>
      </c>
      <c r="BP89" s="8">
        <v>0.2</v>
      </c>
      <c r="BQ89" s="8">
        <v>0.2</v>
      </c>
      <c r="BR89" s="9">
        <f>IF(
    AND(BO89="Over", COUNTIF(BF89:BH89, "&gt;"&amp;BM89) = 3),
    3,
    IF(
        AND(BO89="Under", COUNTIF(BF89:BH89, "&lt;"&amp;BM89) = 3),
        3,
        IF(
            AND(BO89="Over", COUNTIF(BF89:BH89, "&gt;"&amp;BM89) = 2),
            2,
            IF(
                AND(BO89="Under", COUNTIF(BF89:BH89, "&lt;"&amp;BM89) = 2),
                2,
                IF(
                    AND(BO89="Over", OR(BF89&gt;BM89, BG89&gt;BM89, BH89&gt;BM89)),
                    1,
                    IF(
                        AND(BO89="Under", OR(BF89&lt;BM89, BG89&lt;BM89, BH89&lt;BM89)),
                        1,
                        0
                    )
                )
            )
        )
    )
)</f>
        <v>2</v>
      </c>
      <c r="BS89" s="9">
        <f>IF(OR(BN89&gt;0.5),5,
IF(OR(AND(BN89&lt;=0.5,BN89&gt;0.25)),4,
IF(OR(AND(BN89&lt;=0.25,BN89&gt;0.15)),3,
IF(OR(AND(BN89&lt;=0.15,BN89&gt;0.075)),2,
IF(OR(BN89&lt;=0.075),1,"")
)
)
))</f>
        <v>1</v>
      </c>
      <c r="BT89" s="9">
        <f>IF(AND(BO89="Over", BP89&gt;BM89), 1, IF(AND(BO89="Under", BP89&lt;=BM89), 1, 0))</f>
        <v>1</v>
      </c>
      <c r="BU89" s="9">
        <f>IF(AND(BO89="Over", BQ89&gt;0.5), 1, IF(AND(BO89="Under", BQ89&lt;=0.5), 1, 0))</f>
        <v>1</v>
      </c>
      <c r="BV89" s="9">
        <f>SUM(BR89:BU89)</f>
        <v>5</v>
      </c>
      <c r="BW89" s="9"/>
      <c r="BX89" s="8">
        <v>0.12012240996644311</v>
      </c>
      <c r="BY89" s="8">
        <v>0.50555681560444499</v>
      </c>
      <c r="BZ89" s="8">
        <v>0</v>
      </c>
      <c r="CA89" s="8" t="s">
        <v>58</v>
      </c>
      <c r="CB89" s="8">
        <v>0.5</v>
      </c>
      <c r="CC89" s="8">
        <v>630</v>
      </c>
      <c r="CD89" s="8" t="s">
        <v>58</v>
      </c>
      <c r="CE89" s="9">
        <f>CB89</f>
        <v>0.5</v>
      </c>
      <c r="CF89" s="9">
        <f>BX89-CE89</f>
        <v>-0.37987759003355692</v>
      </c>
      <c r="CG89" s="9" t="str">
        <f>IF(CF89 &lt; 0, "Under", "Over")</f>
        <v>Under</v>
      </c>
      <c r="CH89" s="8">
        <v>0.1</v>
      </c>
      <c r="CI89" s="8">
        <v>0.1</v>
      </c>
      <c r="CJ89" s="9">
        <f>IF(
    AND(CG89="Over", COUNTIF(BX89:BZ89, "&gt;"&amp;CE89) = 3),
    3,
    IF(
        AND(CG89="Under", COUNTIF(BX89:BZ89, "&lt;"&amp;CE89) = 3),
        3,
        IF(
            AND(CG89="Over", COUNTIF(BX89:BZ89, "&gt;"&amp;CE89) = 2),
            2,
            IF(
                AND(CG89="Under", COUNTIF(BX89:BZ89, "&lt;"&amp;CE89) = 2),
                2,
                IF(
                    AND(CG89="Over", OR(BX89&gt;CE89, BY89&gt;CE89, BZ89&gt;CE89)),
                    1,
                    IF(
                        AND(CG89="Under", OR(BX89&lt;CE89, BY89&lt;CE89, BZ89&lt;CE89)),
                        1,
                        0
                    )
                )
            )
        )
    )
)</f>
        <v>2</v>
      </c>
      <c r="CK89" s="9">
        <f>IF(OR(CF89&gt;0.25),5,
IF(OR(AND(CF89&lt;=0.25,CF89&gt;0.15)),4,
IF(OR(AND(CF89&lt;=0.15,CF89&gt;0.1)),3,
IF(OR(AND(CF89&lt;=0.1,CF89&gt;0.05)),2,
IF(OR(CF89&lt;=0.05),1,"")
)
)
))</f>
        <v>1</v>
      </c>
      <c r="CL89" s="9">
        <f>IF(AND(CG89="Over", CH89&gt;CE89), 1, IF(AND(CG89="Under", CH89&lt;=CE89), 1, 0))</f>
        <v>1</v>
      </c>
      <c r="CM89" s="9">
        <f>IF(AND(CG89="Over", CI89&gt;0.5), 1, IF(AND(CG89="Under", CI89&lt;=0.5), 1, 0))</f>
        <v>1</v>
      </c>
      <c r="CN89" s="9">
        <f>SUM(CJ89:CM89)</f>
        <v>5</v>
      </c>
      <c r="CO89" s="9"/>
      <c r="CP89" s="8">
        <v>1.2077756059042151</v>
      </c>
      <c r="CQ89" s="8">
        <v>1.8441725692208599</v>
      </c>
      <c r="CR89" s="8">
        <v>0.90777397263318005</v>
      </c>
      <c r="CS89" s="8">
        <v>0.5</v>
      </c>
      <c r="CT89" s="8" t="s">
        <v>58</v>
      </c>
      <c r="CU89" s="8">
        <v>0.5</v>
      </c>
      <c r="CV89" s="8" t="s">
        <v>58</v>
      </c>
      <c r="CW89" s="9">
        <f>IF(CP89&gt;MIN(CS89:CV89),MIN(CS89:CV89),MAX(CS89:CV89))</f>
        <v>0.5</v>
      </c>
      <c r="CX89" s="9">
        <f>CQ89-CW89</f>
        <v>1.3441725692208599</v>
      </c>
      <c r="CY89" s="9" t="str">
        <f>IF(CX89 &lt; 0, "Under", "Over")</f>
        <v>Over</v>
      </c>
      <c r="CZ89" s="8">
        <v>1</v>
      </c>
      <c r="DA89" s="8">
        <v>0.6</v>
      </c>
      <c r="DB89" s="9">
        <f>IF(
    AND(CY89="Over", COUNTIF(CP89:CR89, "&gt;"&amp;CW89) = 3),
    3,
    IF(
        AND(CY89="Under", COUNTIF(CP89:CR89, "&lt;"&amp;CW89) = 3),
        3,
        IF(
            AND(CY89="Over", COUNTIF(CP89:CR89, "&gt;"&amp;CW89) = 2),
            2,
            IF(
                AND(CY89="Under", COUNTIF(CP89:CR89, "&lt;"&amp;CW89) = 2),
                2,
                IF(
                    AND(CY89="Over", OR(CP89&gt;CW89, CQ89&gt;CW89, CR89&gt;CW89)),
                    1,
                    IF(
                        AND(CY89="Under", OR(CP89&lt;CW89, CQ89&lt;CW89, CR89&lt;CW89)),
                        1,
                        0
                    )
                )
            )
        )
    )
)</f>
        <v>3</v>
      </c>
      <c r="DC89" s="9">
        <f>IF(OR(CX89&gt;2,CX89&lt;-2),5,
IF(OR(AND(CX89&lt;=2,CX89&gt;1.5),AND(CX89&gt;=-2,CX89&lt;-1.5)),4,
IF(OR(AND(CX89&lt;=1.5,CX89&gt;1),AND(CX89&gt;=-1.5,CX89&lt;-1)),3,
IF(OR(AND(CX89&lt;=1,CX89&gt;0.5),AND(CX89&gt;=1,CX89&lt;-0.5)),2,
IF(OR(CX89&lt;=0.5,CX89&gt;=-0.5),1,"")
)
)
))</f>
        <v>3</v>
      </c>
      <c r="DD89" s="9">
        <f>IF(AND(CY89="Over", CZ89&gt;CW89), 1, IF(AND(CY89="Under", CZ89&lt;=CW89), 1, 0))</f>
        <v>1</v>
      </c>
      <c r="DE89" s="9">
        <f>IF(AND(CY89="Over", DA89&gt;0.5), 1, IF(AND(CY89="Under", DA89&lt;=0.5), 1, 0))</f>
        <v>1</v>
      </c>
      <c r="DF89" s="9">
        <f>SUM(DB89:DE89)</f>
        <v>8</v>
      </c>
      <c r="DG89" s="9"/>
    </row>
    <row r="90" spans="1:111" x14ac:dyDescent="0.3">
      <c r="A90" s="8" t="s">
        <v>278</v>
      </c>
      <c r="B90" s="8" t="s">
        <v>270</v>
      </c>
      <c r="C90" s="8" t="s">
        <v>271</v>
      </c>
      <c r="D90" s="8">
        <v>0.54054049693980344</v>
      </c>
      <c r="E90" s="8">
        <v>0.65</v>
      </c>
      <c r="F90" s="8">
        <v>0.44933355129173902</v>
      </c>
      <c r="G90" s="8">
        <v>0.5</v>
      </c>
      <c r="H90" s="8" t="s">
        <v>58</v>
      </c>
      <c r="I90" s="8">
        <v>0.5</v>
      </c>
      <c r="J90" s="8">
        <v>0.5</v>
      </c>
      <c r="K90" s="9">
        <f>IF(D90&gt;MIN(G90:J90),MIN(G90:J90),MAX(G90:J90))</f>
        <v>0.5</v>
      </c>
      <c r="L90" s="9">
        <f>D90-K90</f>
        <v>4.0540496939803439E-2</v>
      </c>
      <c r="M90" s="9" t="str">
        <f>IF(L90 &lt; 0, "Under", "Over")</f>
        <v>Over</v>
      </c>
      <c r="N90" s="8">
        <v>0.6</v>
      </c>
      <c r="O90" s="8">
        <v>0.6</v>
      </c>
      <c r="P90" s="9">
        <f>IF(
    AND(M90="Over", COUNTIF(D90:F90, "&gt;"&amp;K90) = 3),
    3,
    IF(
        AND(M90="Under", COUNTIF(D90:F90, "&lt;"&amp;K90) = 3),
        3,
        IF(
            AND(M90="Over", COUNTIF(D90:F90, "&gt;"&amp;K90) = 2),
            2,
            IF(
                AND(M90="Under", COUNTIF(D90:F90, "&lt;"&amp;K90) = 2),
                2,
                IF(
                    AND(M90="Over", OR(D90&gt;K90, E90&gt;K90, F90&gt;K90)),
                    1,
                    IF(
                        AND(M90="Under", OR(D90&lt;K90, E90&lt;K90, F90&lt;K90)),
                        1,
                        0
                    )
                )
            )
        )
    )
)</f>
        <v>2</v>
      </c>
      <c r="Q90" s="9">
        <f>IF(OR(L90 &gt; 0.5, L90 &lt; -0.5), 5,
    IF(OR(AND(L90 &lt;= 0.5, L90 &gt; 0.25), AND(L90 &gt;= -0.5, L90 &lt; -0.25)), 4,
        IF(OR(AND(L90 &lt;= 0.25, L90 &gt; 0.15), AND(L90 &gt;= -0.25, L90 &lt; -0.15)), 3,
            IF(OR(AND(L90 &lt;= 0.15, L90 &gt; 0.05), AND(L90 &gt;= -0.15, L90 &lt; -0.05)), 2,
                IF(OR(L90 &lt;= 0.05, L90 &gt;= -0.05), 1, "")
            )
        )
    )
)</f>
        <v>1</v>
      </c>
      <c r="R90" s="9">
        <f>IF(AND(M90="Over", N90&gt;K90), 1, IF(AND(M90="Under", N90&lt;=K90), 1, 0))</f>
        <v>1</v>
      </c>
      <c r="S90" s="9">
        <f>IF(AND(M90="Over", O90&gt;0.5), 1, IF(AND(M90="Under", O90&lt;=0.5), 1, 0))</f>
        <v>1</v>
      </c>
      <c r="T90" s="9">
        <f>SUM(P90:S90)</f>
        <v>5</v>
      </c>
      <c r="U90" s="9"/>
      <c r="V90" s="1">
        <v>1.014280491891987</v>
      </c>
      <c r="W90" s="1">
        <v>1.03329550312659</v>
      </c>
      <c r="X90" s="1">
        <v>0.99930294358111305</v>
      </c>
      <c r="Y90" s="1">
        <v>0.5</v>
      </c>
      <c r="Z90" s="1">
        <v>-320</v>
      </c>
      <c r="AA90" s="1">
        <v>170</v>
      </c>
      <c r="AB90" s="1">
        <v>0.2</v>
      </c>
      <c r="AC90" s="2">
        <f>Y90</f>
        <v>0.5</v>
      </c>
      <c r="AD90" s="2">
        <f>V90-AC90</f>
        <v>0.51428049189198699</v>
      </c>
      <c r="AE90" s="2" t="str">
        <f>IF(AD90 &lt; 0, "Under", "Over")</f>
        <v>Over</v>
      </c>
      <c r="AF90" s="1">
        <v>1.1000000000000001</v>
      </c>
      <c r="AG90" s="1">
        <v>0.8</v>
      </c>
      <c r="AH90" s="2">
        <f>IF(
    AND(AE90="Over", COUNTIF(V90:X90, "&gt;"&amp;AC90) = 3),
    3,
    IF(
        AND(AE90="Under", COUNTIF(V90:X90, "&lt;"&amp;AC90) = 3),
        3,
        IF(
            AND(AE90="Over", COUNTIF(V90:X90, "&gt;"&amp;AC90) = 2),
            2,
            IF(
                AND(AE90="Under", COUNTIF(V90:X90, "&lt;"&amp;AC90) = 2),
                2,
                IF(
                    AND(AE90="Over", OR(V90&gt;AC90, W90&gt;AC90, X90&gt;AC90)),
                    1,
                    IF(
                        AND(AE90="Under", OR(V90&lt;AC90, W90&lt;AC90, X90&lt;AC90)),
                        1,
                        0
                    )
                )
            )
        )
    )
)</f>
        <v>3</v>
      </c>
      <c r="AI90" s="2">
        <f>IF(OR(AD90&gt;0.75,AD90&lt;-0.75),5,
IF(OR(AND(AD90&lt;=0.75,AD90&gt;0.5),AND(AD90&gt;=-0.75,AD90&lt;-0.5)),4,
IF(OR(AND(AD90&lt;=0.5,AD90&gt;0.25),AND(AD90&gt;=-0.5,AD90&lt;-0.25)),3,
IF(OR(AND(AD90&lt;=0.25,AD90&gt;0.1),AND(AD90&gt;=-0.25,AD90&lt;-0.1)),2,
IF(OR(AD90&lt;=0.1,AD90&gt;=-0.1),1,"")
)
)
))</f>
        <v>4</v>
      </c>
      <c r="AJ90" s="2">
        <f>IF(AND(AE90="Over", AF90&gt;AC90), 1, IF(AND(AE90="Under", AF90&lt;=AC90), 1, 0))</f>
        <v>1</v>
      </c>
      <c r="AK90" s="2">
        <f>IF(AND(AE90="Over", AG90&gt;0.5), 1, IF(AND(AE90="Under", AG90&lt;=0.5), 1, 0))</f>
        <v>1</v>
      </c>
      <c r="AL90" s="2">
        <f>SUM(AH90:AK90)</f>
        <v>9</v>
      </c>
      <c r="AM90" s="9"/>
      <c r="AN90" s="8">
        <v>0.16554588232708731</v>
      </c>
      <c r="AO90" s="8">
        <v>0.33329550312659101</v>
      </c>
      <c r="AP90" s="8">
        <v>0</v>
      </c>
      <c r="AQ90" s="8" t="s">
        <v>58</v>
      </c>
      <c r="AR90" s="8">
        <v>0.5</v>
      </c>
      <c r="AS90" s="8">
        <v>400</v>
      </c>
      <c r="AT90" s="8" t="s">
        <v>58</v>
      </c>
      <c r="AU90" s="9">
        <f>AR90</f>
        <v>0.5</v>
      </c>
      <c r="AV90" s="9">
        <f>AN90-AU90</f>
        <v>-0.33445411767291267</v>
      </c>
      <c r="AW90" s="9" t="str">
        <f>IF(AV90 &lt; 0, "Under", "Over")</f>
        <v>Under</v>
      </c>
      <c r="AX90" s="8">
        <v>0.4</v>
      </c>
      <c r="AY90" s="8">
        <v>0.4</v>
      </c>
      <c r="AZ90" s="9">
        <f>IF(
    AND(AW90="Over", COUNTIF(AN90:AP90, "&gt;"&amp;AU90) = 3),
    3,
    IF(
        AND(AW90="Under", COUNTIF(AN90:AP90, "&lt;"&amp;AU90) = 3),
        3,
        IF(
            AND(AW90="Over", COUNTIF(AN90:AP90, "&gt;"&amp;AU90) = 2),
            2,
            IF(
                AND(AW90="Under", COUNTIF(AN90:AP90, "&lt;"&amp;AU90) = 2),
                2,
                IF(
                    AND(AW90="Over", OR(AN90&gt;AU90, AO90&gt;AU90, AP90&gt;AU90)),
                    1,
                    IF(
                        AND(AW90="Under", OR(AN90&lt;AU90, AO90&lt;AU90, AP90&lt;AU90)),
                        1,
                        0
                    )
                )
            )
        )
    )
)</f>
        <v>3</v>
      </c>
      <c r="BA90" s="9">
        <f>IF(OR(AV90&gt;0.1),5,
IF(OR(AND(AV90&lt;=0.1,AV90&gt;0.08)),4,
IF(OR(AND(AV90&lt;=0.08,AV90&gt;0.06)),3,
IF(OR(AND(AV90&lt;=0.06,AV90&gt;0.03)),2,
IF(OR(AV90&lt;=0.03),1,"")
)
)
))</f>
        <v>1</v>
      </c>
      <c r="BB90" s="9">
        <f>IF(AND(AW90="Over", AX90&gt;AU90), 1, IF(AND(AW90="Under", AX90&lt;=AU90), 0, 0))</f>
        <v>0</v>
      </c>
      <c r="BC90" s="9">
        <f>IF(AND(AW90="Over", AY90&gt;=0.5), 1, IF(AND(AW90="Under", AY90&lt;0.5), 0, 0))</f>
        <v>0</v>
      </c>
      <c r="BD90" s="9">
        <f>SUM(AZ90:BC90)</f>
        <v>4</v>
      </c>
      <c r="BE90" s="9"/>
      <c r="BF90" s="8">
        <v>0.64746724314485105</v>
      </c>
      <c r="BG90" s="8">
        <v>1.14296046287367</v>
      </c>
      <c r="BH90" s="8">
        <v>0.27</v>
      </c>
      <c r="BI90" s="8" t="s">
        <v>58</v>
      </c>
      <c r="BJ90" s="8">
        <v>0.5</v>
      </c>
      <c r="BK90" s="8">
        <v>110</v>
      </c>
      <c r="BL90" s="8" t="s">
        <v>58</v>
      </c>
      <c r="BM90" s="9">
        <f>BJ90</f>
        <v>0.5</v>
      </c>
      <c r="BN90" s="9">
        <f>BF90-BM90</f>
        <v>0.14746724314485105</v>
      </c>
      <c r="BO90" s="9" t="str">
        <f>IF(BN90 &lt; 0, "Under", "Over")</f>
        <v>Over</v>
      </c>
      <c r="BP90" s="8">
        <v>1</v>
      </c>
      <c r="BQ90" s="8">
        <v>0.5</v>
      </c>
      <c r="BR90" s="9">
        <f>IF(
    AND(BO90="Over", COUNTIF(BF90:BH90, "&gt;"&amp;BM90) = 3),
    3,
    IF(
        AND(BO90="Under", COUNTIF(BF90:BH90, "&lt;"&amp;BM90) = 3),
        3,
        IF(
            AND(BO90="Over", COUNTIF(BF90:BH90, "&gt;"&amp;BM90) = 2),
            2,
            IF(
                AND(BO90="Under", COUNTIF(BF90:BH90, "&lt;"&amp;BM90) = 2),
                2,
                IF(
                    AND(BO90="Over", OR(BF90&gt;BM90, BG90&gt;BM90, BH90&gt;BM90)),
                    1,
                    IF(
                        AND(BO90="Under", OR(BF90&lt;BM90, BG90&lt;BM90, BH90&lt;BM90)),
                        1,
                        0
                    )
                )
            )
        )
    )
)</f>
        <v>2</v>
      </c>
      <c r="BS90" s="9">
        <f>IF(OR(BN90&gt;0.5),5,
IF(OR(AND(BN90&lt;=0.5,BN90&gt;0.25)),4,
IF(OR(AND(BN90&lt;=0.25,BN90&gt;0.15)),3,
IF(OR(AND(BN90&lt;=0.15,BN90&gt;0.075)),2,
IF(OR(BN90&lt;=0.075),1,"")
)
)
))</f>
        <v>2</v>
      </c>
      <c r="BT90" s="9">
        <f>IF(AND(BO90="Over", BP90&gt;BM90), 1, IF(AND(BO90="Under", BP90&lt;=BM90), 1, 0))</f>
        <v>1</v>
      </c>
      <c r="BU90" s="9">
        <f>IF(AND(BO90="Over", BQ90&gt;0.5), 1, IF(AND(BO90="Under", BQ90&lt;=0.5), 1, 0))</f>
        <v>0</v>
      </c>
      <c r="BV90" s="9">
        <f>SUM(BR90:BU90)</f>
        <v>5</v>
      </c>
      <c r="BW90" s="9"/>
      <c r="BX90" s="8">
        <v>0.18410003655382451</v>
      </c>
      <c r="BY90" s="8">
        <v>0.66922120961060405</v>
      </c>
      <c r="BZ90" s="8">
        <v>5.1689478497774499E-2</v>
      </c>
      <c r="CA90" s="8" t="s">
        <v>58</v>
      </c>
      <c r="CB90" s="8">
        <v>0.5</v>
      </c>
      <c r="CC90" s="8" t="s">
        <v>58</v>
      </c>
      <c r="CD90" s="8" t="s">
        <v>58</v>
      </c>
      <c r="CE90" s="9">
        <f>CB90</f>
        <v>0.5</v>
      </c>
      <c r="CF90" s="9">
        <f>BX90-CE90</f>
        <v>-0.31589996344617549</v>
      </c>
      <c r="CG90" s="9" t="str">
        <f>IF(CF90 &lt; 0, "Under", "Over")</f>
        <v>Under</v>
      </c>
      <c r="CH90" s="8">
        <v>0</v>
      </c>
      <c r="CI90" s="8">
        <v>0</v>
      </c>
      <c r="CJ90" s="9">
        <f>IF(
    AND(CG90="Over", COUNTIF(BX90:BZ90, "&gt;"&amp;CE90) = 3),
    3,
    IF(
        AND(CG90="Under", COUNTIF(BX90:BZ90, "&lt;"&amp;CE90) = 3),
        3,
        IF(
            AND(CG90="Over", COUNTIF(BX90:BZ90, "&gt;"&amp;CE90) = 2),
            2,
            IF(
                AND(CG90="Under", COUNTIF(BX90:BZ90, "&lt;"&amp;CE90) = 2),
                2,
                IF(
                    AND(CG90="Over", OR(BX90&gt;CE90, BY90&gt;CE90, BZ90&gt;CE90)),
                    1,
                    IF(
                        AND(CG90="Under", OR(BX90&lt;CE90, BY90&lt;CE90, BZ90&lt;CE90)),
                        1,
                        0
                    )
                )
            )
        )
    )
)</f>
        <v>2</v>
      </c>
      <c r="CK90" s="9">
        <f>IF(OR(CF90&gt;0.25),5,
IF(OR(AND(CF90&lt;=0.25,CF90&gt;0.15)),4,
IF(OR(AND(CF90&lt;=0.15,CF90&gt;0.1)),3,
IF(OR(AND(CF90&lt;=0.1,CF90&gt;0.05)),2,
IF(OR(CF90&lt;=0.05),1,"")
)
)
))</f>
        <v>1</v>
      </c>
      <c r="CL90" s="9">
        <f>IF(AND(CG90="Over", CH90&gt;CE90), 1, IF(AND(CG90="Under", CH90&lt;=CE90), 1, 0))</f>
        <v>1</v>
      </c>
      <c r="CM90" s="9">
        <f>IF(AND(CG90="Over", CI90&gt;0.5), 1, IF(AND(CG90="Under", CI90&lt;=0.5), 1, 0))</f>
        <v>1</v>
      </c>
      <c r="CN90" s="9">
        <f>SUM(CJ90:CM90)</f>
        <v>5</v>
      </c>
      <c r="CO90" s="9"/>
      <c r="CP90" s="1">
        <v>2.6196285841028151</v>
      </c>
      <c r="CQ90" s="1">
        <v>3.5046125461254598</v>
      </c>
      <c r="CR90" s="1">
        <v>2.0318747681820302</v>
      </c>
      <c r="CS90" s="1">
        <v>1.5</v>
      </c>
      <c r="CT90" s="1" t="s">
        <v>58</v>
      </c>
      <c r="CU90" s="1">
        <v>1.5</v>
      </c>
      <c r="CV90" s="1">
        <v>1.5</v>
      </c>
      <c r="CW90" s="2">
        <f>IF(CP90&gt;MIN(CS90:CV90),MIN(CS90:CV90),MAX(CS90:CV90))</f>
        <v>1.5</v>
      </c>
      <c r="CX90" s="2">
        <f>CQ90-CW90</f>
        <v>2.0046125461254598</v>
      </c>
      <c r="CY90" s="2" t="str">
        <f>IF(CX90 &lt; 0, "Under", "Over")</f>
        <v>Over</v>
      </c>
      <c r="CZ90" s="1">
        <v>2.4</v>
      </c>
      <c r="DA90" s="1">
        <v>0.5</v>
      </c>
      <c r="DB90" s="2">
        <f>IF(
    AND(CY90="Over", COUNTIF(CP90:CR90, "&gt;"&amp;CW90) = 3),
    3,
    IF(
        AND(CY90="Under", COUNTIF(CP90:CR90, "&lt;"&amp;CW90) = 3),
        3,
        IF(
            AND(CY90="Over", COUNTIF(CP90:CR90, "&gt;"&amp;CW90) = 2),
            2,
            IF(
                AND(CY90="Under", COUNTIF(CP90:CR90, "&lt;"&amp;CW90) = 2),
                2,
                IF(
                    AND(CY90="Over", OR(CP90&gt;CW90, CQ90&gt;CW90, CR90&gt;CW90)),
                    1,
                    IF(
                        AND(CY90="Under", OR(CP90&lt;CW90, CQ90&lt;CW90, CR90&lt;CW90)),
                        1,
                        0
                    )
                )
            )
        )
    )
)</f>
        <v>3</v>
      </c>
      <c r="DC90" s="2">
        <f>IF(OR(CX90&gt;2,CX90&lt;-2),5,
IF(OR(AND(CX90&lt;=2,CX90&gt;1.5),AND(CX90&gt;=-2,CX90&lt;-1.5)),4,
IF(OR(AND(CX90&lt;=1.5,CX90&gt;1),AND(CX90&gt;=-1.5,CX90&lt;-1)),3,
IF(OR(AND(CX90&lt;=1,CX90&gt;0.5),AND(CX90&gt;=1,CX90&lt;-0.5)),2,
IF(OR(CX90&lt;=0.5,CX90&gt;=-0.5),1,"")
)
)
))</f>
        <v>5</v>
      </c>
      <c r="DD90" s="2">
        <f>IF(AND(CY90="Over", CZ90&gt;CW90), 1, IF(AND(CY90="Under", CZ90&lt;=CW90), 1, 0))</f>
        <v>1</v>
      </c>
      <c r="DE90" s="2">
        <f>IF(AND(CY90="Over", DA90&gt;0.5), 1, IF(AND(CY90="Under", DA90&lt;=0.5), 1, 0))</f>
        <v>0</v>
      </c>
      <c r="DF90" s="2">
        <f>SUM(DB90:DE90)</f>
        <v>9</v>
      </c>
      <c r="DG90" s="9"/>
    </row>
    <row r="91" spans="1:111" x14ac:dyDescent="0.3">
      <c r="A91" s="8" t="s">
        <v>279</v>
      </c>
      <c r="B91" s="8" t="s">
        <v>270</v>
      </c>
      <c r="C91" s="8" t="s">
        <v>271</v>
      </c>
      <c r="D91" s="8">
        <v>0.48413745398277869</v>
      </c>
      <c r="E91" s="8">
        <v>0.60812627578890299</v>
      </c>
      <c r="F91" s="8">
        <v>0.15877703569428001</v>
      </c>
      <c r="G91" s="8">
        <v>0.5</v>
      </c>
      <c r="H91" s="8" t="s">
        <v>58</v>
      </c>
      <c r="I91" s="8">
        <v>0.5</v>
      </c>
      <c r="J91" s="8">
        <v>0.5</v>
      </c>
      <c r="K91" s="9">
        <f>IF(D91&gt;MIN(G91:J91),MIN(G91:J91),MAX(G91:J91))</f>
        <v>0.5</v>
      </c>
      <c r="L91" s="9">
        <f>D91-K91</f>
        <v>-1.5862546017221313E-2</v>
      </c>
      <c r="M91" s="9" t="str">
        <f>IF(L91 &lt; 0, "Under", "Over")</f>
        <v>Under</v>
      </c>
      <c r="N91" s="8">
        <v>0.7</v>
      </c>
      <c r="O91" s="8">
        <v>0.4</v>
      </c>
      <c r="P91" s="9">
        <f>IF(
    AND(M91="Over", COUNTIF(D91:F91, "&gt;"&amp;K91) = 3),
    3,
    IF(
        AND(M91="Under", COUNTIF(D91:F91, "&lt;"&amp;K91) = 3),
        3,
        IF(
            AND(M91="Over", COUNTIF(D91:F91, "&gt;"&amp;K91) = 2),
            2,
            IF(
                AND(M91="Under", COUNTIF(D91:F91, "&lt;"&amp;K91) = 2),
                2,
                IF(
                    AND(M91="Over", OR(D91&gt;K91, E91&gt;K91, F91&gt;K91)),
                    1,
                    IF(
                        AND(M91="Under", OR(D91&lt;K91, E91&lt;K91, F91&lt;K91)),
                        1,
                        0
                    )
                )
            )
        )
    )
)</f>
        <v>2</v>
      </c>
      <c r="Q91" s="9">
        <f>IF(OR(L91 &gt; 0.5, L91 &lt; -0.5), 5,
    IF(OR(AND(L91 &lt;= 0.5, L91 &gt; 0.25), AND(L91 &gt;= -0.5, L91 &lt; -0.25)), 4,
        IF(OR(AND(L91 &lt;= 0.25, L91 &gt; 0.15), AND(L91 &gt;= -0.25, L91 &lt; -0.15)), 3,
            IF(OR(AND(L91 &lt;= 0.15, L91 &gt; 0.05), AND(L91 &gt;= -0.15, L91 &lt; -0.05)), 2,
                IF(OR(L91 &lt;= 0.05, L91 &gt;= -0.05), 1, "")
            )
        )
    )
)</f>
        <v>1</v>
      </c>
      <c r="R91" s="9">
        <f>IF(AND(M91="Over", N91&gt;K91), 1, IF(AND(M91="Under", N91&lt;=K91), 1, 0))</f>
        <v>0</v>
      </c>
      <c r="S91" s="9">
        <f>IF(AND(M91="Over", O91&gt;0.5), 1, IF(AND(M91="Under", O91&lt;=0.5), 1, 0))</f>
        <v>1</v>
      </c>
      <c r="T91" s="9">
        <f>SUM(P91:S91)</f>
        <v>4</v>
      </c>
      <c r="U91" s="9"/>
      <c r="V91" s="1">
        <v>1.022342551038727</v>
      </c>
      <c r="W91" s="1">
        <v>1.04598325040219</v>
      </c>
      <c r="X91" s="1">
        <v>0.99975962839268795</v>
      </c>
      <c r="Y91" s="1">
        <v>0.5</v>
      </c>
      <c r="Z91" s="1">
        <v>-310</v>
      </c>
      <c r="AA91" s="1">
        <v>170</v>
      </c>
      <c r="AB91" s="1">
        <v>0.4</v>
      </c>
      <c r="AC91" s="2">
        <f>Y91</f>
        <v>0.5</v>
      </c>
      <c r="AD91" s="2">
        <f>V91-AC91</f>
        <v>0.52234255103872695</v>
      </c>
      <c r="AE91" s="2" t="str">
        <f>IF(AD91 &lt; 0, "Under", "Over")</f>
        <v>Over</v>
      </c>
      <c r="AF91" s="1">
        <v>1.1000000000000001</v>
      </c>
      <c r="AG91" s="1">
        <v>0.6</v>
      </c>
      <c r="AH91" s="2">
        <f>IF(
    AND(AE91="Over", COUNTIF(V91:X91, "&gt;"&amp;AC91) = 3),
    3,
    IF(
        AND(AE91="Under", COUNTIF(V91:X91, "&lt;"&amp;AC91) = 3),
        3,
        IF(
            AND(AE91="Over", COUNTIF(V91:X91, "&gt;"&amp;AC91) = 2),
            2,
            IF(
                AND(AE91="Under", COUNTIF(V91:X91, "&lt;"&amp;AC91) = 2),
                2,
                IF(
                    AND(AE91="Over", OR(V91&gt;AC91, W91&gt;AC91, X91&gt;AC91)),
                    1,
                    IF(
                        AND(AE91="Under", OR(V91&lt;AC91, W91&lt;AC91, X91&lt;AC91)),
                        1,
                        0
                    )
                )
            )
        )
    )
)</f>
        <v>3</v>
      </c>
      <c r="AI91" s="2">
        <f>IF(OR(AD91&gt;0.75,AD91&lt;-0.75),5,
IF(OR(AND(AD91&lt;=0.75,AD91&gt;0.5),AND(AD91&gt;=-0.75,AD91&lt;-0.5)),4,
IF(OR(AND(AD91&lt;=0.5,AD91&gt;0.25),AND(AD91&gt;=-0.5,AD91&lt;-0.25)),3,
IF(OR(AND(AD91&lt;=0.25,AD91&gt;0.1),AND(AD91&gt;=-0.25,AD91&lt;-0.1)),2,
IF(OR(AD91&lt;=0.1,AD91&gt;=-0.1),1,"")
)
)
))</f>
        <v>4</v>
      </c>
      <c r="AJ91" s="2">
        <f>IF(AND(AE91="Over", AF91&gt;AC91), 1, IF(AND(AE91="Under", AF91&lt;=AC91), 1, 0))</f>
        <v>1</v>
      </c>
      <c r="AK91" s="2">
        <f>IF(AND(AE91="Over", AG91&gt;0.5), 1, IF(AND(AE91="Under", AG91&lt;=0.5), 1, 0))</f>
        <v>1</v>
      </c>
      <c r="AL91" s="2">
        <f>SUM(AH91:AK91)</f>
        <v>9</v>
      </c>
      <c r="AM91" s="9"/>
      <c r="AN91" s="8">
        <v>8.6630723675860138E-2</v>
      </c>
      <c r="AO91" s="8">
        <v>0.183152520740268</v>
      </c>
      <c r="AP91" s="8">
        <v>-7.33456295053203E-3</v>
      </c>
      <c r="AQ91" s="8" t="s">
        <v>58</v>
      </c>
      <c r="AR91" s="8">
        <v>0.5</v>
      </c>
      <c r="AS91" s="8">
        <v>215</v>
      </c>
      <c r="AT91" s="8" t="s">
        <v>58</v>
      </c>
      <c r="AU91" s="9">
        <f>AR91</f>
        <v>0.5</v>
      </c>
      <c r="AV91" s="9">
        <f>AN91-AU91</f>
        <v>-0.41336927632413989</v>
      </c>
      <c r="AW91" s="9" t="str">
        <f>IF(AV91 &lt; 0, "Under", "Over")</f>
        <v>Under</v>
      </c>
      <c r="AX91" s="8">
        <v>0.2</v>
      </c>
      <c r="AY91" s="8">
        <v>0.2</v>
      </c>
      <c r="AZ91" s="9">
        <f>IF(
    AND(AW91="Over", COUNTIF(AN91:AP91, "&gt;"&amp;AU91) = 3),
    3,
    IF(
        AND(AW91="Under", COUNTIF(AN91:AP91, "&lt;"&amp;AU91) = 3),
        3,
        IF(
            AND(AW91="Over", COUNTIF(AN91:AP91, "&gt;"&amp;AU91) = 2),
            2,
            IF(
                AND(AW91="Under", COUNTIF(AN91:AP91, "&lt;"&amp;AU91) = 2),
                2,
                IF(
                    AND(AW91="Over", OR(AN91&gt;AU91, AO91&gt;AU91, AP91&gt;AU91)),
                    1,
                    IF(
                        AND(AW91="Under", OR(AN91&lt;AU91, AO91&lt;AU91, AP91&lt;AU91)),
                        1,
                        0
                    )
                )
            )
        )
    )
)</f>
        <v>3</v>
      </c>
      <c r="BA91" s="9">
        <f>IF(OR(AV91&gt;0.1),5,
IF(OR(AND(AV91&lt;=0.1,AV91&gt;0.08)),4,
IF(OR(AND(AV91&lt;=0.08,AV91&gt;0.06)),3,
IF(OR(AND(AV91&lt;=0.06,AV91&gt;0.03)),2,
IF(OR(AV91&lt;=0.03),1,"")
)
)
))</f>
        <v>1</v>
      </c>
      <c r="BB91" s="9">
        <f>IF(AND(AW91="Over", AX91&gt;AU91), 1, IF(AND(AW91="Under", AX91&lt;=AU91), 0, 0))</f>
        <v>0</v>
      </c>
      <c r="BC91" s="9">
        <f>IF(AND(AW91="Over", AY91&gt;=0.5), 1, IF(AND(AW91="Under", AY91&lt;0.5), 0, 0))</f>
        <v>0</v>
      </c>
      <c r="BD91" s="9">
        <f>SUM(AZ91:BC91)</f>
        <v>4</v>
      </c>
      <c r="BE91" s="9"/>
      <c r="BF91" s="8">
        <v>0.71096605750992226</v>
      </c>
      <c r="BG91" s="8">
        <v>1.1092982111264</v>
      </c>
      <c r="BH91" s="8">
        <v>0.28999999999999998</v>
      </c>
      <c r="BI91" s="8" t="s">
        <v>58</v>
      </c>
      <c r="BJ91" s="8">
        <v>0.5</v>
      </c>
      <c r="BK91" s="8">
        <v>-115</v>
      </c>
      <c r="BL91" s="8" t="s">
        <v>58</v>
      </c>
      <c r="BM91" s="9">
        <f>BJ91</f>
        <v>0.5</v>
      </c>
      <c r="BN91" s="9">
        <f>BF91-BM91</f>
        <v>0.21096605750992226</v>
      </c>
      <c r="BO91" s="9" t="str">
        <f>IF(BN91 &lt; 0, "Under", "Over")</f>
        <v>Over</v>
      </c>
      <c r="BP91" s="8">
        <v>0.9</v>
      </c>
      <c r="BQ91" s="8">
        <v>0.5</v>
      </c>
      <c r="BR91" s="9">
        <f>IF(
    AND(BO91="Over", COUNTIF(BF91:BH91, "&gt;"&amp;BM91) = 3),
    3,
    IF(
        AND(BO91="Under", COUNTIF(BF91:BH91, "&lt;"&amp;BM91) = 3),
        3,
        IF(
            AND(BO91="Over", COUNTIF(BF91:BH91, "&gt;"&amp;BM91) = 2),
            2,
            IF(
                AND(BO91="Under", COUNTIF(BF91:BH91, "&lt;"&amp;BM91) = 2),
                2,
                IF(
                    AND(BO91="Over", OR(BF91&gt;BM91, BG91&gt;BM91, BH91&gt;BM91)),
                    1,
                    IF(
                        AND(BO91="Under", OR(BF91&lt;BM91, BG91&lt;BM91, BH91&lt;BM91)),
                        1,
                        0
                    )
                )
            )
        )
    )
)</f>
        <v>2</v>
      </c>
      <c r="BS91" s="9">
        <f>IF(OR(BN91&gt;0.5),5,
IF(OR(AND(BN91&lt;=0.5,BN91&gt;0.25)),4,
IF(OR(AND(BN91&lt;=0.25,BN91&gt;0.15)),3,
IF(OR(AND(BN91&lt;=0.15,BN91&gt;0.075)),2,
IF(OR(BN91&lt;=0.075),1,"")
)
)
))</f>
        <v>3</v>
      </c>
      <c r="BT91" s="9">
        <f>IF(AND(BO91="Over", BP91&gt;BM91), 1, IF(AND(BO91="Under", BP91&lt;=BM91), 1, 0))</f>
        <v>1</v>
      </c>
      <c r="BU91" s="9">
        <f>IF(AND(BO91="Over", BQ91&gt;0.5), 1, IF(AND(BO91="Under", BQ91&lt;=0.5), 1, 0))</f>
        <v>0</v>
      </c>
      <c r="BV91" s="9">
        <f>SUM(BR91:BU91)</f>
        <v>6</v>
      </c>
      <c r="BW91" s="9"/>
      <c r="BX91" s="8">
        <v>0.1595626006461166</v>
      </c>
      <c r="BY91" s="8">
        <v>0.66922120961060405</v>
      </c>
      <c r="BZ91" s="8">
        <v>0</v>
      </c>
      <c r="CA91" s="8" t="s">
        <v>58</v>
      </c>
      <c r="CB91" s="8">
        <v>0.5</v>
      </c>
      <c r="CC91" s="8" t="s">
        <v>58</v>
      </c>
      <c r="CD91" s="8" t="s">
        <v>58</v>
      </c>
      <c r="CE91" s="9">
        <f>CB91</f>
        <v>0.5</v>
      </c>
      <c r="CF91" s="9">
        <f>BX91-CE91</f>
        <v>-0.3404373993538834</v>
      </c>
      <c r="CG91" s="9" t="str">
        <f>IF(CF91 &lt; 0, "Under", "Over")</f>
        <v>Under</v>
      </c>
      <c r="CH91" s="8">
        <v>0</v>
      </c>
      <c r="CI91" s="8">
        <v>0</v>
      </c>
      <c r="CJ91" s="9">
        <f>IF(
    AND(CG91="Over", COUNTIF(BX91:BZ91, "&gt;"&amp;CE91) = 3),
    3,
    IF(
        AND(CG91="Under", COUNTIF(BX91:BZ91, "&lt;"&amp;CE91) = 3),
        3,
        IF(
            AND(CG91="Over", COUNTIF(BX91:BZ91, "&gt;"&amp;CE91) = 2),
            2,
            IF(
                AND(CG91="Under", COUNTIF(BX91:BZ91, "&lt;"&amp;CE91) = 2),
                2,
                IF(
                    AND(CG91="Over", OR(BX91&gt;CE91, BY91&gt;CE91, BZ91&gt;CE91)),
                    1,
                    IF(
                        AND(CG91="Under", OR(BX91&lt;CE91, BY91&lt;CE91, BZ91&lt;CE91)),
                        1,
                        0
                    )
                )
            )
        )
    )
)</f>
        <v>2</v>
      </c>
      <c r="CK91" s="9">
        <f>IF(OR(CF91&gt;0.25),5,
IF(OR(AND(CF91&lt;=0.25,CF91&gt;0.15)),4,
IF(OR(AND(CF91&lt;=0.15,CF91&gt;0.1)),3,
IF(OR(AND(CF91&lt;=0.1,CF91&gt;0.05)),2,
IF(OR(CF91&lt;=0.05),1,"")
)
)
))</f>
        <v>1</v>
      </c>
      <c r="CL91" s="9">
        <f>IF(AND(CG91="Over", CH91&gt;CE91), 1, IF(AND(CG91="Under", CH91&lt;=CE91), 1, 0))</f>
        <v>1</v>
      </c>
      <c r="CM91" s="9">
        <f>IF(AND(CG91="Over", CI91&gt;0.5), 1, IF(AND(CG91="Under", CI91&lt;=0.5), 1, 0))</f>
        <v>1</v>
      </c>
      <c r="CN91" s="9">
        <f>SUM(CJ91:CM91)</f>
        <v>5</v>
      </c>
      <c r="CO91" s="9"/>
      <c r="CP91" s="1">
        <v>2.6078311281215401</v>
      </c>
      <c r="CQ91" s="1">
        <v>3.5046125461254598</v>
      </c>
      <c r="CR91" s="1">
        <v>2.0337874492989898</v>
      </c>
      <c r="CS91" s="1">
        <v>1.5</v>
      </c>
      <c r="CT91" s="1" t="s">
        <v>58</v>
      </c>
      <c r="CU91" s="1">
        <v>1.5</v>
      </c>
      <c r="CV91" s="1">
        <v>1.5</v>
      </c>
      <c r="CW91" s="2">
        <f>IF(CP91&gt;MIN(CS91:CV91),MIN(CS91:CV91),MAX(CS91:CV91))</f>
        <v>1.5</v>
      </c>
      <c r="CX91" s="2">
        <f>CQ91-CW91</f>
        <v>2.0046125461254598</v>
      </c>
      <c r="CY91" s="2" t="str">
        <f>IF(CX91 &lt; 0, "Under", "Over")</f>
        <v>Over</v>
      </c>
      <c r="CZ91" s="1">
        <v>2.2999999999999998</v>
      </c>
      <c r="DA91" s="1">
        <v>0.5</v>
      </c>
      <c r="DB91" s="2">
        <f>IF(
    AND(CY91="Over", COUNTIF(CP91:CR91, "&gt;"&amp;CW91) = 3),
    3,
    IF(
        AND(CY91="Under", COUNTIF(CP91:CR91, "&lt;"&amp;CW91) = 3),
        3,
        IF(
            AND(CY91="Over", COUNTIF(CP91:CR91, "&gt;"&amp;CW91) = 2),
            2,
            IF(
                AND(CY91="Under", COUNTIF(CP91:CR91, "&lt;"&amp;CW91) = 2),
                2,
                IF(
                    AND(CY91="Over", OR(CP91&gt;CW91, CQ91&gt;CW91, CR91&gt;CW91)),
                    1,
                    IF(
                        AND(CY91="Under", OR(CP91&lt;CW91, CQ91&lt;CW91, CR91&lt;CW91)),
                        1,
                        0
                    )
                )
            )
        )
    )
)</f>
        <v>3</v>
      </c>
      <c r="DC91" s="2">
        <f>IF(OR(CX91&gt;2,CX91&lt;-2),5,
IF(OR(AND(CX91&lt;=2,CX91&gt;1.5),AND(CX91&gt;=-2,CX91&lt;-1.5)),4,
IF(OR(AND(CX91&lt;=1.5,CX91&gt;1),AND(CX91&gt;=-1.5,CX91&lt;-1)),3,
IF(OR(AND(CX91&lt;=1,CX91&gt;0.5),AND(CX91&gt;=1,CX91&lt;-0.5)),2,
IF(OR(CX91&lt;=0.5,CX91&gt;=-0.5),1,"")
)
)
))</f>
        <v>5</v>
      </c>
      <c r="DD91" s="2">
        <f>IF(AND(CY91="Over", CZ91&gt;CW91), 1, IF(AND(CY91="Under", CZ91&lt;=CW91), 1, 0))</f>
        <v>1</v>
      </c>
      <c r="DE91" s="2">
        <f>IF(AND(CY91="Over", DA91&gt;0.5), 1, IF(AND(CY91="Under", DA91&lt;=0.5), 1, 0))</f>
        <v>0</v>
      </c>
      <c r="DF91" s="2">
        <f>SUM(DB91:DE91)</f>
        <v>9</v>
      </c>
      <c r="DG91" s="9"/>
    </row>
    <row r="92" spans="1:111" x14ac:dyDescent="0.3">
      <c r="A92" s="8" t="s">
        <v>324</v>
      </c>
      <c r="B92" s="8" t="s">
        <v>82</v>
      </c>
      <c r="C92" s="8" t="s">
        <v>185</v>
      </c>
      <c r="D92" s="8">
        <v>0.365174760741663</v>
      </c>
      <c r="E92" s="8">
        <v>0.46974160999423398</v>
      </c>
      <c r="F92" s="8">
        <v>0.24976900321951701</v>
      </c>
      <c r="G92" s="8">
        <v>0.5</v>
      </c>
      <c r="H92" s="8" t="s">
        <v>58</v>
      </c>
      <c r="I92" s="8">
        <v>0.5</v>
      </c>
      <c r="J92" s="8">
        <v>0.5</v>
      </c>
      <c r="K92" s="9">
        <f>IF(D92&gt;MIN(G92:J92),MIN(G92:J92),MAX(G92:J92))</f>
        <v>0.5</v>
      </c>
      <c r="L92" s="9">
        <f>D92-K92</f>
        <v>-0.134825239258337</v>
      </c>
      <c r="M92" s="9" t="str">
        <f>IF(L92 &lt; 0, "Under", "Over")</f>
        <v>Under</v>
      </c>
      <c r="N92" s="8">
        <v>0.375</v>
      </c>
      <c r="O92" s="8">
        <v>0.375</v>
      </c>
      <c r="P92" s="9">
        <f>IF(
    AND(M92="Over", COUNTIF(D92:F92, "&gt;"&amp;K92) = 3),
    3,
    IF(
        AND(M92="Under", COUNTIF(D92:F92, "&lt;"&amp;K92) = 3),
        3,
        IF(
            AND(M92="Over", COUNTIF(D92:F92, "&gt;"&amp;K92) = 2),
            2,
            IF(
                AND(M92="Under", COUNTIF(D92:F92, "&lt;"&amp;K92) = 2),
                2,
                IF(
                    AND(M92="Over", OR(D92&gt;K92, E92&gt;K92, F92&gt;K92)),
                    1,
                    IF(
                        AND(M92="Under", OR(D92&lt;K92, E92&lt;K92, F92&lt;K92)),
                        1,
                        0
                    )
                )
            )
        )
    )
)</f>
        <v>3</v>
      </c>
      <c r="Q92" s="9">
        <f>IF(OR(L92 &gt; 0.5, L92 &lt; -0.5), 5,
    IF(OR(AND(L92 &lt;= 0.5, L92 &gt; 0.25), AND(L92 &gt;= -0.5, L92 &lt; -0.25)), 4,
        IF(OR(AND(L92 &lt;= 0.25, L92 &gt; 0.15), AND(L92 &gt;= -0.25, L92 &lt; -0.15)), 3,
            IF(OR(AND(L92 &lt;= 0.15, L92 &gt; 0.05), AND(L92 &gt;= -0.15, L92 &lt; -0.05)), 2,
                IF(OR(L92 &lt;= 0.05, L92 &gt;= -0.05), 1, "")
            )
        )
    )
)</f>
        <v>2</v>
      </c>
      <c r="R92" s="9">
        <f>IF(AND(M92="Over", N92&gt;K92), 1, IF(AND(M92="Under", N92&lt;=K92), 1, 0))</f>
        <v>1</v>
      </c>
      <c r="S92" s="9">
        <f>IF(AND(M92="Over", O92&gt;0.5), 1, IF(AND(M92="Under", O92&lt;=0.5), 1, 0))</f>
        <v>1</v>
      </c>
      <c r="T92" s="9">
        <f>SUM(P92:S92)</f>
        <v>7</v>
      </c>
      <c r="V92" s="8">
        <v>0.72388896948672887</v>
      </c>
      <c r="W92" s="8">
        <v>1.0052407468064199</v>
      </c>
      <c r="X92" s="8">
        <v>0.55407130312856301</v>
      </c>
      <c r="Y92" s="8">
        <v>0.5</v>
      </c>
      <c r="Z92" s="8">
        <v>-190</v>
      </c>
      <c r="AA92" s="8">
        <v>310</v>
      </c>
      <c r="AB92" s="8">
        <v>0.25</v>
      </c>
      <c r="AC92" s="9">
        <f>Y92</f>
        <v>0.5</v>
      </c>
      <c r="AD92" s="9">
        <f>V92-AC92</f>
        <v>0.22388896948672887</v>
      </c>
      <c r="AE92" s="9" t="str">
        <f>IF(AD92 &lt; 0, "Under", "Over")</f>
        <v>Over</v>
      </c>
      <c r="AF92" s="8">
        <v>0.625</v>
      </c>
      <c r="AG92" s="8">
        <v>0.375</v>
      </c>
      <c r="AH92" s="9">
        <f>IF(
    AND(AE92="Over", COUNTIF(V92:X92, "&gt;"&amp;AC92) = 3),
    3,
    IF(
        AND(AE92="Under", COUNTIF(V92:X92, "&lt;"&amp;AC92) = 3),
        3,
        IF(
            AND(AE92="Over", COUNTIF(V92:X92, "&gt;"&amp;AC92) = 2),
            2,
            IF(
                AND(AE92="Under", COUNTIF(V92:X92, "&lt;"&amp;AC92) = 2),
                2,
                IF(
                    AND(AE92="Over", OR(V92&gt;AC92, W92&gt;AC92, X92&gt;AC92)),
                    1,
                    IF(
                        AND(AE92="Under", OR(V92&lt;AC92, W92&lt;AC92, X92&lt;AC92)),
                        1,
                        0
                    )
                )
            )
        )
    )
)</f>
        <v>3</v>
      </c>
      <c r="AI92" s="9">
        <f>IF(OR(AD92&gt;0.75,AD92&lt;-0.75),5,
IF(OR(AND(AD92&lt;=0.75,AD92&gt;0.5),AND(AD92&gt;=-0.75,AD92&lt;-0.5)),4,
IF(OR(AND(AD92&lt;=0.5,AD92&gt;0.25),AND(AD92&gt;=-0.5,AD92&lt;-0.25)),3,
IF(OR(AND(AD92&lt;=0.25,AD92&gt;0.1),AND(AD92&gt;=-0.25,AD92&lt;-0.1)),2,
IF(OR(AD92&lt;=0.1,AD92&gt;=-0.1),1,"")
)
)
))</f>
        <v>2</v>
      </c>
      <c r="AJ92" s="9">
        <f>IF(AND(AE92="Over", AF92&gt;AC92), 1, IF(AND(AE92="Under", AF92&lt;=AC92), 1, 0))</f>
        <v>1</v>
      </c>
      <c r="AK92" s="9">
        <f>IF(AND(AE92="Over", AG92&gt;0.5), 1, IF(AND(AE92="Under", AG92&lt;=0.5), 1, 0))</f>
        <v>0</v>
      </c>
      <c r="AL92" s="9">
        <f>SUM(AH92:AK92)</f>
        <v>6</v>
      </c>
      <c r="AN92" s="8">
        <v>5.6758935309636001E-2</v>
      </c>
      <c r="AO92" s="8">
        <v>0.183152520740268</v>
      </c>
      <c r="AP92" s="8">
        <v>0</v>
      </c>
      <c r="AQ92" s="8" t="s">
        <v>58</v>
      </c>
      <c r="AR92" s="8">
        <v>0.5</v>
      </c>
      <c r="AS92" s="8">
        <v>430</v>
      </c>
      <c r="AT92" s="8" t="s">
        <v>58</v>
      </c>
      <c r="AU92" s="9">
        <f>AR92</f>
        <v>0.5</v>
      </c>
      <c r="AV92" s="9">
        <f>AN92-AU92</f>
        <v>-0.44324106469036401</v>
      </c>
      <c r="AW92" s="9" t="str">
        <f>IF(AV92 &lt; 0, "Under", "Over")</f>
        <v>Under</v>
      </c>
      <c r="AX92" s="8">
        <v>0</v>
      </c>
      <c r="AY92" s="8">
        <v>0</v>
      </c>
      <c r="AZ92" s="9">
        <f>IF(
    AND(AW92="Over", COUNTIF(AN92:AP92, "&gt;"&amp;AU92) = 3),
    3,
    IF(
        AND(AW92="Under", COUNTIF(AN92:AP92, "&lt;"&amp;AU92) = 3),
        3,
        IF(
            AND(AW92="Over", COUNTIF(AN92:AP92, "&gt;"&amp;AU92) = 2),
            2,
            IF(
                AND(AW92="Under", COUNTIF(AN92:AP92, "&lt;"&amp;AU92) = 2),
                2,
                IF(
                    AND(AW92="Over", OR(AN92&gt;AU92, AO92&gt;AU92, AP92&gt;AU92)),
                    1,
                    IF(
                        AND(AW92="Under", OR(AN92&lt;AU92, AO92&lt;AU92, AP92&lt;AU92)),
                        1,
                        0
                    )
                )
            )
        )
    )
)</f>
        <v>3</v>
      </c>
      <c r="BA92" s="9">
        <f>IF(OR(AV92&gt;0.1),5,
IF(OR(AND(AV92&lt;=0.1,AV92&gt;0.08)),4,
IF(OR(AND(AV92&lt;=0.08,AV92&gt;0.06)),3,
IF(OR(AND(AV92&lt;=0.06,AV92&gt;0.03)),2,
IF(OR(AV92&lt;=0.03),1,"")
)
)
))</f>
        <v>1</v>
      </c>
      <c r="BB92" s="9">
        <f>IF(AND(AW92="Over", AX92&gt;AU92), 1, IF(AND(AW92="Under", AX92&lt;=AU92), 0, 0))</f>
        <v>0</v>
      </c>
      <c r="BC92" s="9">
        <f>IF(AND(AW92="Over", AY92&gt;=0.5), 1, IF(AND(AW92="Under", AY92&lt;0.5), 0, 0))</f>
        <v>0</v>
      </c>
      <c r="BD92" s="9">
        <f>SUM(AZ92:BC92)</f>
        <v>4</v>
      </c>
      <c r="BF92" s="8">
        <v>0.4159997542936163</v>
      </c>
      <c r="BG92" s="8">
        <v>0.90119760479041899</v>
      </c>
      <c r="BH92" s="8">
        <v>0.228953432571917</v>
      </c>
      <c r="BI92" s="8" t="s">
        <v>58</v>
      </c>
      <c r="BJ92" s="8">
        <v>0.5</v>
      </c>
      <c r="BK92" s="8">
        <v>180</v>
      </c>
      <c r="BL92" s="8" t="s">
        <v>58</v>
      </c>
      <c r="BM92" s="9">
        <f>BJ92</f>
        <v>0.5</v>
      </c>
      <c r="BN92" s="9">
        <f>BF92-BM92</f>
        <v>-8.4000245706383703E-2</v>
      </c>
      <c r="BO92" s="9" t="str">
        <f>IF(BN92 &lt; 0, "Under", "Over")</f>
        <v>Under</v>
      </c>
      <c r="BP92" s="8">
        <v>0.125</v>
      </c>
      <c r="BQ92" s="8">
        <v>0.125</v>
      </c>
      <c r="BR92" s="9">
        <f>IF(
    AND(BO92="Over", COUNTIF(BF92:BH92, "&gt;"&amp;BM92) = 3),
    3,
    IF(
        AND(BO92="Under", COUNTIF(BF92:BH92, "&lt;"&amp;BM92) = 3),
        3,
        IF(
            AND(BO92="Over", COUNTIF(BF92:BH92, "&gt;"&amp;BM92) = 2),
            2,
            IF(
                AND(BO92="Under", COUNTIF(BF92:BH92, "&lt;"&amp;BM92) = 2),
                2,
                IF(
                    AND(BO92="Over", OR(BF92&gt;BM92, BG92&gt;BM92, BH92&gt;BM92)),
                    1,
                    IF(
                        AND(BO92="Under", OR(BF92&lt;BM92, BG92&lt;BM92, BH92&lt;BM92)),
                        1,
                        0
                    )
                )
            )
        )
    )
)</f>
        <v>2</v>
      </c>
      <c r="BS92" s="9">
        <f>IF(OR(BN92&gt;0.5),5,
IF(OR(AND(BN92&lt;=0.5,BN92&gt;0.25)),4,
IF(OR(AND(BN92&lt;=0.25,BN92&gt;0.15)),3,
IF(OR(AND(BN92&lt;=0.15,BN92&gt;0.075)),2,
IF(OR(BN92&lt;=0.075),1,"")
)
)
))</f>
        <v>1</v>
      </c>
      <c r="BT92" s="9">
        <f>IF(AND(BO92="Over", BP92&gt;BM92), 1, IF(AND(BO92="Under", BP92&lt;=BM92), 1, 0))</f>
        <v>1</v>
      </c>
      <c r="BU92" s="9">
        <f>IF(AND(BO92="Over", BQ92&gt;0.5), 1, IF(AND(BO92="Under", BQ92&lt;=0.5), 1, 0))</f>
        <v>1</v>
      </c>
      <c r="BV92" s="9">
        <f>SUM(BR92:BU92)</f>
        <v>5</v>
      </c>
      <c r="BX92" s="8">
        <v>9.756277671914533E-2</v>
      </c>
      <c r="BY92" s="8">
        <v>0.31045576407506698</v>
      </c>
      <c r="BZ92" s="8">
        <v>1.52817950058785E-2</v>
      </c>
      <c r="CA92" s="8" t="s">
        <v>58</v>
      </c>
      <c r="CB92" s="8">
        <v>0.5</v>
      </c>
      <c r="CC92" s="8" t="s">
        <v>58</v>
      </c>
      <c r="CD92" s="8" t="s">
        <v>58</v>
      </c>
      <c r="CE92" s="9">
        <f>CB92</f>
        <v>0.5</v>
      </c>
      <c r="CF92" s="9">
        <f>BX92-CE92</f>
        <v>-0.40243722328085468</v>
      </c>
      <c r="CG92" s="9" t="str">
        <f>IF(CF92 &lt; 0, "Under", "Over")</f>
        <v>Under</v>
      </c>
      <c r="CH92" s="8">
        <v>0</v>
      </c>
      <c r="CI92" s="8">
        <v>0</v>
      </c>
      <c r="CJ92" s="9">
        <f>IF(
    AND(CG92="Over", COUNTIF(BX92:BZ92, "&gt;"&amp;CE92) = 3),
    3,
    IF(
        AND(CG92="Under", COUNTIF(BX92:BZ92, "&lt;"&amp;CE92) = 3),
        3,
        IF(
            AND(CG92="Over", COUNTIF(BX92:BZ92, "&gt;"&amp;CE92) = 2),
            2,
            IF(
                AND(CG92="Under", COUNTIF(BX92:BZ92, "&lt;"&amp;CE92) = 2),
                2,
                IF(
                    AND(CG92="Over", OR(BX92&gt;CE92, BY92&gt;CE92, BZ92&gt;CE92)),
                    1,
                    IF(
                        AND(CG92="Under", OR(BX92&lt;CE92, BY92&lt;CE92, BZ92&lt;CE92)),
                        1,
                        0
                    )
                )
            )
        )
    )
)</f>
        <v>3</v>
      </c>
      <c r="CK92" s="9">
        <f>IF(OR(CF92&gt;0.25),5,
IF(OR(AND(CF92&lt;=0.25,CF92&gt;0.15)),4,
IF(OR(AND(CF92&lt;=0.15,CF92&gt;0.1)),3,
IF(OR(AND(CF92&lt;=0.1,CF92&gt;0.05)),2,
IF(OR(CF92&lt;=0.05),1,"")
)
)
))</f>
        <v>1</v>
      </c>
      <c r="CL92" s="9">
        <f>IF(AND(CG92="Over", CH92&gt;CE92), 1, IF(AND(CG92="Under", CH92&lt;=CE92), 1, 0))</f>
        <v>1</v>
      </c>
      <c r="CM92" s="9">
        <f>IF(AND(CG92="Over", CI92&gt;0.5), 1, IF(AND(CG92="Under", CI92&lt;=0.5), 1, 0))</f>
        <v>1</v>
      </c>
      <c r="CN92" s="9">
        <f>SUM(CJ92:CM92)</f>
        <v>6</v>
      </c>
      <c r="CP92" s="8">
        <v>1.150802292068748</v>
      </c>
      <c r="CQ92" s="8">
        <v>1.43153526970954</v>
      </c>
      <c r="CR92" s="8">
        <v>1.00152893209816</v>
      </c>
      <c r="CS92" s="8">
        <v>0.5</v>
      </c>
      <c r="CT92" s="8" t="s">
        <v>58</v>
      </c>
      <c r="CU92" s="8">
        <v>0.5</v>
      </c>
      <c r="CV92" s="8">
        <v>1.5</v>
      </c>
      <c r="CW92" s="9">
        <f>IF(CP92&gt;MIN(CS92:CV92),MIN(CS92:CV92),MAX(CS92:CV92))</f>
        <v>0.5</v>
      </c>
      <c r="CX92" s="9">
        <f>CQ92-CW92</f>
        <v>0.93153526970954004</v>
      </c>
      <c r="CY92" s="9" t="str">
        <f>IF(CX92 &lt; 0, "Under", "Over")</f>
        <v>Over</v>
      </c>
      <c r="CZ92" s="8">
        <v>0.875</v>
      </c>
      <c r="DA92" s="8">
        <v>0.375</v>
      </c>
      <c r="DB92" s="9">
        <f>IF(
    AND(CY92="Over", COUNTIF(CP92:CR92, "&gt;"&amp;CW92) = 3),
    3,
    IF(
        AND(CY92="Under", COUNTIF(CP92:CR92, "&lt;"&amp;CW92) = 3),
        3,
        IF(
            AND(CY92="Over", COUNTIF(CP92:CR92, "&gt;"&amp;CW92) = 2),
            2,
            IF(
                AND(CY92="Under", COUNTIF(CP92:CR92, "&lt;"&amp;CW92) = 2),
                2,
                IF(
                    AND(CY92="Over", OR(CP92&gt;CW92, CQ92&gt;CW92, CR92&gt;CW92)),
                    1,
                    IF(
                        AND(CY92="Under", OR(CP92&lt;CW92, CQ92&lt;CW92, CR92&lt;CW92)),
                        1,
                        0
                    )
                )
            )
        )
    )
)</f>
        <v>3</v>
      </c>
      <c r="DC92" s="9">
        <f>IF(OR(CX92&gt;2,CX92&lt;-2),5,
IF(OR(AND(CX92&lt;=2,CX92&gt;1.5),AND(CX92&gt;=-2,CX92&lt;-1.5)),4,
IF(OR(AND(CX92&lt;=1.5,CX92&gt;1),AND(CX92&gt;=-1.5,CX92&lt;-1)),3,
IF(OR(AND(CX92&lt;=1,CX92&gt;0.5),AND(CX92&gt;=1,CX92&lt;-0.5)),2,
IF(OR(CX92&lt;=0.5,CX92&gt;=-0.5),1,"")
)
)
))</f>
        <v>2</v>
      </c>
      <c r="DD92" s="9">
        <f>IF(AND(CY92="Over", CZ92&gt;CW92), 1, IF(AND(CY92="Under", CZ92&lt;=CW92), 1, 0))</f>
        <v>1</v>
      </c>
      <c r="DE92" s="9">
        <f>IF(AND(CY92="Over", DA92&gt;0.5), 1, IF(AND(CY92="Under", DA92&lt;=0.5), 1, 0))</f>
        <v>0</v>
      </c>
      <c r="DF92" s="9">
        <f>SUM(DB92:DE92)</f>
        <v>6</v>
      </c>
    </row>
    <row r="93" spans="1:111" x14ac:dyDescent="0.3">
      <c r="A93" s="8" t="s">
        <v>109</v>
      </c>
      <c r="B93" s="8" t="s">
        <v>82</v>
      </c>
      <c r="C93" s="8" t="s">
        <v>185</v>
      </c>
      <c r="D93" s="8">
        <v>0.33396122872183692</v>
      </c>
      <c r="E93" s="8">
        <v>0.451647183846971</v>
      </c>
      <c r="F93" s="8">
        <v>0.24976900321951701</v>
      </c>
      <c r="G93" s="8">
        <v>0.5</v>
      </c>
      <c r="H93" s="8" t="s">
        <v>58</v>
      </c>
      <c r="I93" s="8">
        <v>0.5</v>
      </c>
      <c r="J93" s="8" t="s">
        <v>58</v>
      </c>
      <c r="K93" s="9">
        <f>IF(D93&gt;MIN(G93:J93),MIN(G93:J93),MAX(G93:J93))</f>
        <v>0.5</v>
      </c>
      <c r="L93" s="9">
        <f>D93-K93</f>
        <v>-0.16603877127816308</v>
      </c>
      <c r="M93" s="9" t="str">
        <f>IF(L93 &lt; 0, "Under", "Over")</f>
        <v>Under</v>
      </c>
      <c r="N93" s="8">
        <v>0.3</v>
      </c>
      <c r="O93" s="8">
        <v>0.3</v>
      </c>
      <c r="P93" s="9">
        <f>IF(
    AND(M93="Over", COUNTIF(D93:F93, "&gt;"&amp;K93) = 3),
    3,
    IF(
        AND(M93="Under", COUNTIF(D93:F93, "&lt;"&amp;K93) = 3),
        3,
        IF(
            AND(M93="Over", COUNTIF(D93:F93, "&gt;"&amp;K93) = 2),
            2,
            IF(
                AND(M93="Under", COUNTIF(D93:F93, "&lt;"&amp;K93) = 2),
                2,
                IF(
                    AND(M93="Over", OR(D93&gt;K93, E93&gt;K93, F93&gt;K93)),
                    1,
                    IF(
                        AND(M93="Under", OR(D93&lt;K93, E93&lt;K93, F93&lt;K93)),
                        1,
                        0
                    )
                )
            )
        )
    )
)</f>
        <v>3</v>
      </c>
      <c r="Q93" s="9">
        <f>IF(OR(L93 &gt; 0.5, L93 &lt; -0.5), 5,
    IF(OR(AND(L93 &lt;= 0.5, L93 &gt; 0.25), AND(L93 &gt;= -0.5, L93 &lt; -0.25)), 4,
        IF(OR(AND(L93 &lt;= 0.25, L93 &gt; 0.15), AND(L93 &gt;= -0.25, L93 &lt; -0.15)), 3,
            IF(OR(AND(L93 &lt;= 0.15, L93 &gt; 0.05), AND(L93 &gt;= -0.15, L93 &lt; -0.05)), 2,
                IF(OR(L93 &lt;= 0.05, L93 &gt;= -0.05), 1, "")
            )
        )
    )
)</f>
        <v>3</v>
      </c>
      <c r="R93" s="9">
        <f>IF(AND(M93="Over", N93&gt;K93), 1, IF(AND(M93="Under", N93&lt;=K93), 1, 0))</f>
        <v>1</v>
      </c>
      <c r="S93" s="9">
        <f>IF(AND(M93="Over", O93&gt;0.5), 1, IF(AND(M93="Under", O93&lt;=0.5), 1, 0))</f>
        <v>1</v>
      </c>
      <c r="T93" s="9">
        <f>SUM(P93:S93)</f>
        <v>8</v>
      </c>
      <c r="U93" s="9"/>
      <c r="V93" s="8">
        <v>0.62858347891189814</v>
      </c>
      <c r="W93" s="8">
        <v>1.0052407468064199</v>
      </c>
      <c r="X93" s="8">
        <v>0.48727579760943801</v>
      </c>
      <c r="Y93" s="8">
        <v>0.5</v>
      </c>
      <c r="Z93" s="8">
        <v>-145</v>
      </c>
      <c r="AA93" s="8">
        <v>440</v>
      </c>
      <c r="AB93" s="8">
        <v>0.1</v>
      </c>
      <c r="AC93" s="9">
        <f>Y93</f>
        <v>0.5</v>
      </c>
      <c r="AD93" s="9">
        <f>V93-AC93</f>
        <v>0.12858347891189814</v>
      </c>
      <c r="AE93" s="9" t="str">
        <f>IF(AD93 &lt; 0, "Under", "Over")</f>
        <v>Over</v>
      </c>
      <c r="AF93" s="8">
        <v>0.5</v>
      </c>
      <c r="AG93" s="8">
        <v>0.4</v>
      </c>
      <c r="AH93" s="9">
        <f>IF(
    AND(AE93="Over", COUNTIF(V93:X93, "&gt;"&amp;AC93) = 3),
    3,
    IF(
        AND(AE93="Under", COUNTIF(V93:X93, "&lt;"&amp;AC93) = 3),
        3,
        IF(
            AND(AE93="Over", COUNTIF(V93:X93, "&gt;"&amp;AC93) = 2),
            2,
            IF(
                AND(AE93="Under", COUNTIF(V93:X93, "&lt;"&amp;AC93) = 2),
                2,
                IF(
                    AND(AE93="Over", OR(V93&gt;AC93, W93&gt;AC93, X93&gt;AC93)),
                    1,
                    IF(
                        AND(AE93="Under", OR(V93&lt;AC93, W93&lt;AC93, X93&lt;AC93)),
                        1,
                        0
                    )
                )
            )
        )
    )
)</f>
        <v>2</v>
      </c>
      <c r="AI93" s="9">
        <f>IF(OR(AD93&gt;0.75,AD93&lt;-0.75),5,
IF(OR(AND(AD93&lt;=0.75,AD93&gt;0.5),AND(AD93&gt;=-0.75,AD93&lt;-0.5)),4,
IF(OR(AND(AD93&lt;=0.5,AD93&gt;0.25),AND(AD93&gt;=-0.5,AD93&lt;-0.25)),3,
IF(OR(AND(AD93&lt;=0.25,AD93&gt;0.1),AND(AD93&gt;=-0.25,AD93&lt;-0.1)),2,
IF(OR(AD93&lt;=0.1,AD93&gt;=-0.1),1,"")
)
)
))</f>
        <v>2</v>
      </c>
      <c r="AJ93" s="9">
        <f>IF(AND(AE93="Over", AF93&gt;AC93), 1, IF(AND(AE93="Under", AF93&lt;=AC93), 1, 0))</f>
        <v>0</v>
      </c>
      <c r="AK93" s="9">
        <f>IF(AND(AE93="Over", AG93&gt;0.5), 1, IF(AND(AE93="Under", AG93&lt;=0.5), 1, 0))</f>
        <v>0</v>
      </c>
      <c r="AL93" s="9">
        <f>SUM(AH93:AK93)</f>
        <v>4</v>
      </c>
      <c r="AM93" s="9"/>
      <c r="AN93" s="8">
        <v>7.4072337963075191E-2</v>
      </c>
      <c r="AO93" s="8">
        <v>0.183152520740268</v>
      </c>
      <c r="AP93" s="8">
        <v>-1.6471395662002601E-5</v>
      </c>
      <c r="AQ93" s="8" t="s">
        <v>58</v>
      </c>
      <c r="AR93" s="8">
        <v>0.5</v>
      </c>
      <c r="AS93" s="8">
        <v>560</v>
      </c>
      <c r="AT93" s="8" t="s">
        <v>58</v>
      </c>
      <c r="AU93" s="9">
        <f>AR93</f>
        <v>0.5</v>
      </c>
      <c r="AV93" s="9">
        <f>AN93-AU93</f>
        <v>-0.42592766203692478</v>
      </c>
      <c r="AW93" s="9" t="str">
        <f>IF(AV93 &lt; 0, "Under", "Over")</f>
        <v>Under</v>
      </c>
      <c r="AX93" s="8">
        <v>0.1</v>
      </c>
      <c r="AY93" s="8">
        <v>0.1</v>
      </c>
      <c r="AZ93" s="9">
        <f>IF(
    AND(AW93="Over", COUNTIF(AN93:AP93, "&gt;"&amp;AU93) = 3),
    3,
    IF(
        AND(AW93="Under", COUNTIF(AN93:AP93, "&lt;"&amp;AU93) = 3),
        3,
        IF(
            AND(AW93="Over", COUNTIF(AN93:AP93, "&gt;"&amp;AU93) = 2),
            2,
            IF(
                AND(AW93="Under", COUNTIF(AN93:AP93, "&lt;"&amp;AU93) = 2),
                2,
                IF(
                    AND(AW93="Over", OR(AN93&gt;AU93, AO93&gt;AU93, AP93&gt;AU93)),
                    1,
                    IF(
                        AND(AW93="Under", OR(AN93&lt;AU93, AO93&lt;AU93, AP93&lt;AU93)),
                        1,
                        0
                    )
                )
            )
        )
    )
)</f>
        <v>3</v>
      </c>
      <c r="BA93" s="9">
        <f>IF(OR(AV93&gt;0.1),5,
IF(OR(AND(AV93&lt;=0.1,AV93&gt;0.08)),4,
IF(OR(AND(AV93&lt;=0.08,AV93&gt;0.06)),3,
IF(OR(AND(AV93&lt;=0.06,AV93&gt;0.03)),2,
IF(OR(AV93&lt;=0.03),1,"")
)
)
))</f>
        <v>1</v>
      </c>
      <c r="BB93" s="9">
        <f>IF(AND(AW93="Over", AX93&gt;AU93), 1, IF(AND(AW93="Under", AX93&lt;=AU93), 0, 0))</f>
        <v>0</v>
      </c>
      <c r="BC93" s="9">
        <f>IF(AND(AW93="Over", AY93&gt;=0.5), 1, IF(AND(AW93="Under", AY93&lt;0.5), 0, 0))</f>
        <v>0</v>
      </c>
      <c r="BD93" s="9">
        <f>SUM(AZ93:BC93)</f>
        <v>4</v>
      </c>
      <c r="BE93" s="9"/>
      <c r="BF93" s="8">
        <v>0.54122926896904955</v>
      </c>
      <c r="BG93" s="8">
        <v>1.0866600915425699</v>
      </c>
      <c r="BH93" s="8">
        <v>0.20475186299348699</v>
      </c>
      <c r="BI93" s="8" t="s">
        <v>58</v>
      </c>
      <c r="BJ93" s="8">
        <v>0.5</v>
      </c>
      <c r="BK93" s="8">
        <v>220</v>
      </c>
      <c r="BL93" s="8" t="s">
        <v>58</v>
      </c>
      <c r="BM93" s="9">
        <f>BJ93</f>
        <v>0.5</v>
      </c>
      <c r="BN93" s="9">
        <f>BF93-BM93</f>
        <v>4.1229268969049548E-2</v>
      </c>
      <c r="BO93" s="9" t="str">
        <f>IF(BN93 &lt; 0, "Under", "Over")</f>
        <v>Over</v>
      </c>
      <c r="BP93" s="8">
        <v>0.5</v>
      </c>
      <c r="BQ93" s="8">
        <v>0.3</v>
      </c>
      <c r="BR93" s="9">
        <f>IF(
    AND(BO93="Over", COUNTIF(BF93:BH93, "&gt;"&amp;BM93) = 3),
    3,
    IF(
        AND(BO93="Under", COUNTIF(BF93:BH93, "&lt;"&amp;BM93) = 3),
        3,
        IF(
            AND(BO93="Over", COUNTIF(BF93:BH93, "&gt;"&amp;BM93) = 2),
            2,
            IF(
                AND(BO93="Under", COUNTIF(BF93:BH93, "&lt;"&amp;BM93) = 2),
                2,
                IF(
                    AND(BO93="Over", OR(BF93&gt;BM93, BG93&gt;BM93, BH93&gt;BM93)),
                    1,
                    IF(
                        AND(BO93="Under", OR(BF93&lt;BM93, BG93&lt;BM93, BH93&lt;BM93)),
                        1,
                        0
                    )
                )
            )
        )
    )
)</f>
        <v>2</v>
      </c>
      <c r="BS93" s="9">
        <f>IF(OR(BN93&gt;0.5),5,
IF(OR(AND(BN93&lt;=0.5,BN93&gt;0.25)),4,
IF(OR(AND(BN93&lt;=0.25,BN93&gt;0.15)),3,
IF(OR(AND(BN93&lt;=0.15,BN93&gt;0.075)),2,
IF(OR(BN93&lt;=0.075),1,"")
)
)
))</f>
        <v>1</v>
      </c>
      <c r="BT93" s="9">
        <f>IF(AND(BO93="Over", BP93&gt;BM93), 1, IF(AND(BO93="Under", BP93&lt;=BM93), 1, 0))</f>
        <v>0</v>
      </c>
      <c r="BU93" s="9">
        <f>IF(AND(BO93="Over", BQ93&gt;0.5), 1, IF(AND(BO93="Under", BQ93&lt;=0.5), 1, 0))</f>
        <v>0</v>
      </c>
      <c r="BV93" s="9">
        <f>SUM(BR93:BU93)</f>
        <v>3</v>
      </c>
      <c r="BW93" s="9"/>
      <c r="BX93" s="8">
        <v>0.1158237498265603</v>
      </c>
      <c r="BY93" s="8">
        <v>0.31045576407506698</v>
      </c>
      <c r="BZ93" s="8">
        <v>4.6787474782963197E-2</v>
      </c>
      <c r="CA93" s="8" t="s">
        <v>58</v>
      </c>
      <c r="CB93" s="8">
        <v>0.5</v>
      </c>
      <c r="CC93" s="8">
        <v>410</v>
      </c>
      <c r="CD93" s="8" t="s">
        <v>58</v>
      </c>
      <c r="CE93" s="9">
        <f>CB93</f>
        <v>0.5</v>
      </c>
      <c r="CF93" s="9">
        <f>BX93-CE93</f>
        <v>-0.3841762501734397</v>
      </c>
      <c r="CG93" s="9" t="str">
        <f>IF(CF93 &lt; 0, "Under", "Over")</f>
        <v>Under</v>
      </c>
      <c r="CH93" s="8">
        <v>0.1</v>
      </c>
      <c r="CI93" s="8">
        <v>0.1</v>
      </c>
      <c r="CJ93" s="9">
        <f>IF(
    AND(CG93="Over", COUNTIF(BX93:BZ93, "&gt;"&amp;CE93) = 3),
    3,
    IF(
        AND(CG93="Under", COUNTIF(BX93:BZ93, "&lt;"&amp;CE93) = 3),
        3,
        IF(
            AND(CG93="Over", COUNTIF(BX93:BZ93, "&gt;"&amp;CE93) = 2),
            2,
            IF(
                AND(CG93="Under", COUNTIF(BX93:BZ93, "&lt;"&amp;CE93) = 2),
                2,
                IF(
                    AND(CG93="Over", OR(BX93&gt;CE93, BY93&gt;CE93, BZ93&gt;CE93)),
                    1,
                    IF(
                        AND(CG93="Under", OR(BX93&lt;CE93, BY93&lt;CE93, BZ93&lt;CE93)),
                        1,
                        0
                    )
                )
            )
        )
    )
)</f>
        <v>3</v>
      </c>
      <c r="CK93" s="9">
        <f>IF(OR(CF93&gt;0.25),5,
IF(OR(AND(CF93&lt;=0.25,CF93&gt;0.15)),4,
IF(OR(AND(CF93&lt;=0.15,CF93&gt;0.1)),3,
IF(OR(AND(CF93&lt;=0.1,CF93&gt;0.05)),2,
IF(OR(CF93&lt;=0.05),1,"")
)
)
))</f>
        <v>1</v>
      </c>
      <c r="CL93" s="9">
        <f>IF(AND(CG93="Over", CH93&gt;CE93), 1, IF(AND(CG93="Under", CH93&lt;=CE93), 1, 0))</f>
        <v>1</v>
      </c>
      <c r="CM93" s="9">
        <f>IF(AND(CG93="Over", CI93&gt;0.5), 1, IF(AND(CG93="Under", CI93&lt;=0.5), 1, 0))</f>
        <v>1</v>
      </c>
      <c r="CN93" s="9">
        <f>SUM(CJ93:CM93)</f>
        <v>6</v>
      </c>
      <c r="CO93" s="9"/>
      <c r="CP93" s="8">
        <v>0.97047896059815897</v>
      </c>
      <c r="CQ93" s="8">
        <v>1.43153526970954</v>
      </c>
      <c r="CR93" s="8">
        <v>0.72659717453594097</v>
      </c>
      <c r="CS93" s="8">
        <v>0.5</v>
      </c>
      <c r="CT93" s="8" t="s">
        <v>58</v>
      </c>
      <c r="CU93" s="8">
        <v>0.5</v>
      </c>
      <c r="CV93" s="8" t="s">
        <v>58</v>
      </c>
      <c r="CW93" s="9">
        <f>IF(CP93&gt;MIN(CS93:CV93),MIN(CS93:CV93),MAX(CS93:CV93))</f>
        <v>0.5</v>
      </c>
      <c r="CX93" s="9">
        <f>CQ93-CW93</f>
        <v>0.93153526970954004</v>
      </c>
      <c r="CY93" s="9" t="str">
        <f>IF(CX93 &lt; 0, "Under", "Over")</f>
        <v>Over</v>
      </c>
      <c r="CZ93" s="8">
        <v>0.8</v>
      </c>
      <c r="DA93" s="8">
        <v>0.4</v>
      </c>
      <c r="DB93" s="9">
        <f>IF(
    AND(CY93="Over", COUNTIF(CP93:CR93, "&gt;"&amp;CW93) = 3),
    3,
    IF(
        AND(CY93="Under", COUNTIF(CP93:CR93, "&lt;"&amp;CW93) = 3),
        3,
        IF(
            AND(CY93="Over", COUNTIF(CP93:CR93, "&gt;"&amp;CW93) = 2),
            2,
            IF(
                AND(CY93="Under", COUNTIF(CP93:CR93, "&lt;"&amp;CW93) = 2),
                2,
                IF(
                    AND(CY93="Over", OR(CP93&gt;CW93, CQ93&gt;CW93, CR93&gt;CW93)),
                    1,
                    IF(
                        AND(CY93="Under", OR(CP93&lt;CW93, CQ93&lt;CW93, CR93&lt;CW93)),
                        1,
                        0
                    )
                )
            )
        )
    )
)</f>
        <v>3</v>
      </c>
      <c r="DC93" s="9">
        <f>IF(OR(CX93&gt;2,CX93&lt;-2),5,
IF(OR(AND(CX93&lt;=2,CX93&gt;1.5),AND(CX93&gt;=-2,CX93&lt;-1.5)),4,
IF(OR(AND(CX93&lt;=1.5,CX93&gt;1),AND(CX93&gt;=-1.5,CX93&lt;-1)),3,
IF(OR(AND(CX93&lt;=1,CX93&gt;0.5),AND(CX93&gt;=1,CX93&lt;-0.5)),2,
IF(OR(CX93&lt;=0.5,CX93&gt;=-0.5),1,"")
)
)
))</f>
        <v>2</v>
      </c>
      <c r="DD93" s="9">
        <f>IF(AND(CY93="Over", CZ93&gt;CW93), 1, IF(AND(CY93="Under", CZ93&lt;=CW93), 1, 0))</f>
        <v>1</v>
      </c>
      <c r="DE93" s="9">
        <f>IF(AND(CY93="Over", DA93&gt;0.5), 1, IF(AND(CY93="Under", DA93&lt;=0.5), 1, 0))</f>
        <v>0</v>
      </c>
      <c r="DF93" s="9">
        <f>SUM(DB93:DE93)</f>
        <v>6</v>
      </c>
      <c r="DG93" s="9"/>
    </row>
    <row r="94" spans="1:111" x14ac:dyDescent="0.3">
      <c r="A94" s="8" t="s">
        <v>325</v>
      </c>
      <c r="B94" s="8" t="s">
        <v>82</v>
      </c>
      <c r="C94" s="8" t="s">
        <v>185</v>
      </c>
      <c r="D94" s="8">
        <v>0.40949548396422891</v>
      </c>
      <c r="E94" s="8">
        <v>0.451647183846971</v>
      </c>
      <c r="F94" s="8">
        <v>0.343822065783354</v>
      </c>
      <c r="G94" s="8">
        <v>0.5</v>
      </c>
      <c r="H94" s="8" t="s">
        <v>58</v>
      </c>
      <c r="I94" s="8">
        <v>0.5</v>
      </c>
      <c r="J94" s="8" t="s">
        <v>58</v>
      </c>
      <c r="K94" s="9">
        <f>IF(D94&gt;MIN(G94:J94),MIN(G94:J94),MAX(G94:J94))</f>
        <v>0.5</v>
      </c>
      <c r="L94" s="9">
        <f>D94-K94</f>
        <v>-9.0504516035771088E-2</v>
      </c>
      <c r="M94" s="9" t="str">
        <f>IF(L94 &lt; 0, "Under", "Over")</f>
        <v>Under</v>
      </c>
      <c r="N94" s="8">
        <v>0.6</v>
      </c>
      <c r="O94" s="8">
        <v>0.3</v>
      </c>
      <c r="P94" s="9">
        <f>IF(
    AND(M94="Over", COUNTIF(D94:F94, "&gt;"&amp;K94) = 3),
    3,
    IF(
        AND(M94="Under", COUNTIF(D94:F94, "&lt;"&amp;K94) = 3),
        3,
        IF(
            AND(M94="Over", COUNTIF(D94:F94, "&gt;"&amp;K94) = 2),
            2,
            IF(
                AND(M94="Under", COUNTIF(D94:F94, "&lt;"&amp;K94) = 2),
                2,
                IF(
                    AND(M94="Over", OR(D94&gt;K94, E94&gt;K94, F94&gt;K94)),
                    1,
                    IF(
                        AND(M94="Under", OR(D94&lt;K94, E94&lt;K94, F94&lt;K94)),
                        1,
                        0
                    )
                )
            )
        )
    )
)</f>
        <v>3</v>
      </c>
      <c r="Q94" s="9">
        <f>IF(OR(L94 &gt; 0.5, L94 &lt; -0.5), 5,
    IF(OR(AND(L94 &lt;= 0.5, L94 &gt; 0.25), AND(L94 &gt;= -0.5, L94 &lt; -0.25)), 4,
        IF(OR(AND(L94 &lt;= 0.25, L94 &gt; 0.15), AND(L94 &gt;= -0.25, L94 &lt; -0.15)), 3,
            IF(OR(AND(L94 &lt;= 0.15, L94 &gt; 0.05), AND(L94 &gt;= -0.15, L94 &lt; -0.05)), 2,
                IF(OR(L94 &lt;= 0.05, L94 &gt;= -0.05), 1, "")
            )
        )
    )
)</f>
        <v>2</v>
      </c>
      <c r="R94" s="9">
        <f>IF(AND(M94="Over", N94&gt;K94), 1, IF(AND(M94="Under", N94&lt;=K94), 1, 0))</f>
        <v>0</v>
      </c>
      <c r="S94" s="9">
        <f>IF(AND(M94="Over", O94&gt;0.5), 1, IF(AND(M94="Under", O94&lt;=0.5), 1, 0))</f>
        <v>1</v>
      </c>
      <c r="T94" s="9">
        <f>SUM(P94:S94)</f>
        <v>6</v>
      </c>
      <c r="U94" s="9"/>
      <c r="V94" s="8">
        <v>0.90152915587117377</v>
      </c>
      <c r="W94" s="8">
        <v>1.0052407468064199</v>
      </c>
      <c r="X94" s="8">
        <v>0.79059957535619296</v>
      </c>
      <c r="Y94" s="8">
        <v>0.5</v>
      </c>
      <c r="Z94" s="8">
        <v>-185</v>
      </c>
      <c r="AA94" s="8">
        <v>310</v>
      </c>
      <c r="AB94" s="8">
        <v>0.2</v>
      </c>
      <c r="AC94" s="9">
        <f>Y94</f>
        <v>0.5</v>
      </c>
      <c r="AD94" s="9">
        <f>V94-AC94</f>
        <v>0.40152915587117377</v>
      </c>
      <c r="AE94" s="9" t="str">
        <f>IF(AD94 &lt; 0, "Under", "Over")</f>
        <v>Over</v>
      </c>
      <c r="AF94" s="8">
        <v>0.8</v>
      </c>
      <c r="AG94" s="8">
        <v>0.6</v>
      </c>
      <c r="AH94" s="9">
        <f>IF(
    AND(AE94="Over", COUNTIF(V94:X94, "&gt;"&amp;AC94) = 3),
    3,
    IF(
        AND(AE94="Under", COUNTIF(V94:X94, "&lt;"&amp;AC94) = 3),
        3,
        IF(
            AND(AE94="Over", COUNTIF(V94:X94, "&gt;"&amp;AC94) = 2),
            2,
            IF(
                AND(AE94="Under", COUNTIF(V94:X94, "&lt;"&amp;AC94) = 2),
                2,
                IF(
                    AND(AE94="Over", OR(V94&gt;AC94, W94&gt;AC94, X94&gt;AC94)),
                    1,
                    IF(
                        AND(AE94="Under", OR(V94&lt;AC94, W94&lt;AC94, X94&lt;AC94)),
                        1,
                        0
                    )
                )
            )
        )
    )
)</f>
        <v>3</v>
      </c>
      <c r="AI94" s="9">
        <f>IF(OR(AD94&gt;0.75,AD94&lt;-0.75),5,
IF(OR(AND(AD94&lt;=0.75,AD94&gt;0.5),AND(AD94&gt;=-0.75,AD94&lt;-0.5)),4,
IF(OR(AND(AD94&lt;=0.5,AD94&gt;0.25),AND(AD94&gt;=-0.5,AD94&lt;-0.25)),3,
IF(OR(AND(AD94&lt;=0.25,AD94&gt;0.1),AND(AD94&gt;=-0.25,AD94&lt;-0.1)),2,
IF(OR(AD94&lt;=0.1,AD94&gt;=-0.1),1,"")
)
)
))</f>
        <v>3</v>
      </c>
      <c r="AJ94" s="9">
        <f>IF(AND(AE94="Over", AF94&gt;AC94), 1, IF(AND(AE94="Under", AF94&lt;=AC94), 1, 0))</f>
        <v>1</v>
      </c>
      <c r="AK94" s="9">
        <f>IF(AND(AE94="Over", AG94&gt;0.5), 1, IF(AND(AE94="Under", AG94&lt;=0.5), 1, 0))</f>
        <v>1</v>
      </c>
      <c r="AL94" s="9">
        <f>SUM(AH94:AK94)</f>
        <v>8</v>
      </c>
      <c r="AM94" s="9"/>
      <c r="AN94" s="8">
        <v>7.2448797248936811E-2</v>
      </c>
      <c r="AO94" s="8">
        <v>0.183152520740268</v>
      </c>
      <c r="AP94" s="8">
        <v>0</v>
      </c>
      <c r="AQ94" s="8" t="s">
        <v>58</v>
      </c>
      <c r="AR94" s="8">
        <v>0.5</v>
      </c>
      <c r="AS94" s="8">
        <v>520</v>
      </c>
      <c r="AT94" s="8" t="s">
        <v>58</v>
      </c>
      <c r="AU94" s="9">
        <f>AR94</f>
        <v>0.5</v>
      </c>
      <c r="AV94" s="9">
        <f>AN94-AU94</f>
        <v>-0.42755120275106318</v>
      </c>
      <c r="AW94" s="9" t="str">
        <f>IF(AV94 &lt; 0, "Under", "Over")</f>
        <v>Under</v>
      </c>
      <c r="AX94" s="8">
        <v>0.1</v>
      </c>
      <c r="AY94" s="8">
        <v>0.1</v>
      </c>
      <c r="AZ94" s="9">
        <f>IF(
    AND(AW94="Over", COUNTIF(AN94:AP94, "&gt;"&amp;AU94) = 3),
    3,
    IF(
        AND(AW94="Under", COUNTIF(AN94:AP94, "&lt;"&amp;AU94) = 3),
        3,
        IF(
            AND(AW94="Over", COUNTIF(AN94:AP94, "&gt;"&amp;AU94) = 2),
            2,
            IF(
                AND(AW94="Under", COUNTIF(AN94:AP94, "&lt;"&amp;AU94) = 2),
                2,
                IF(
                    AND(AW94="Over", OR(AN94&gt;AU94, AO94&gt;AU94, AP94&gt;AU94)),
                    1,
                    IF(
                        AND(AW94="Under", OR(AN94&lt;AU94, AO94&lt;AU94, AP94&lt;AU94)),
                        1,
                        0
                    )
                )
            )
        )
    )
)</f>
        <v>3</v>
      </c>
      <c r="BA94" s="9">
        <f>IF(OR(AV94&gt;0.1),5,
IF(OR(AND(AV94&lt;=0.1,AV94&gt;0.08)),4,
IF(OR(AND(AV94&lt;=0.08,AV94&gt;0.06)),3,
IF(OR(AND(AV94&lt;=0.06,AV94&gt;0.03)),2,
IF(OR(AV94&lt;=0.03),1,"")
)
)
))</f>
        <v>1</v>
      </c>
      <c r="BB94" s="9">
        <f>IF(AND(AW94="Over", AX94&gt;AU94), 1, IF(AND(AW94="Under", AX94&lt;=AU94), 0, 0))</f>
        <v>0</v>
      </c>
      <c r="BC94" s="9">
        <f>IF(AND(AW94="Over", AY94&gt;=0.5), 1, IF(AND(AW94="Under", AY94&lt;0.5), 0, 0))</f>
        <v>0</v>
      </c>
      <c r="BD94" s="9">
        <f>SUM(AZ94:BC94)</f>
        <v>4</v>
      </c>
      <c r="BE94" s="9"/>
      <c r="BF94" s="8">
        <v>0.50559852066859856</v>
      </c>
      <c r="BG94" s="8">
        <v>1.0224751897256199</v>
      </c>
      <c r="BH94" s="8">
        <v>0.39</v>
      </c>
      <c r="BI94" s="8" t="s">
        <v>58</v>
      </c>
      <c r="BJ94" s="8">
        <v>0.5</v>
      </c>
      <c r="BK94" s="8">
        <v>155</v>
      </c>
      <c r="BL94" s="8" t="s">
        <v>58</v>
      </c>
      <c r="BM94" s="9">
        <f>BJ94</f>
        <v>0.5</v>
      </c>
      <c r="BN94" s="9">
        <f>BF94-BM94</f>
        <v>5.5985206685985611E-3</v>
      </c>
      <c r="BO94" s="9" t="str">
        <f>IF(BN94 &lt; 0, "Under", "Over")</f>
        <v>Over</v>
      </c>
      <c r="BP94" s="8">
        <v>0.4</v>
      </c>
      <c r="BQ94" s="8">
        <v>0.4</v>
      </c>
      <c r="BR94" s="9">
        <f>IF(
    AND(BO94="Over", COUNTIF(BF94:BH94, "&gt;"&amp;BM94) = 3),
    3,
    IF(
        AND(BO94="Under", COUNTIF(BF94:BH94, "&lt;"&amp;BM94) = 3),
        3,
        IF(
            AND(BO94="Over", COUNTIF(BF94:BH94, "&gt;"&amp;BM94) = 2),
            2,
            IF(
                AND(BO94="Under", COUNTIF(BF94:BH94, "&lt;"&amp;BM94) = 2),
                2,
                IF(
                    AND(BO94="Over", OR(BF94&gt;BM94, BG94&gt;BM94, BH94&gt;BM94)),
                    1,
                    IF(
                        AND(BO94="Under", OR(BF94&lt;BM94, BG94&lt;BM94, BH94&lt;BM94)),
                        1,
                        0
                    )
                )
            )
        )
    )
)</f>
        <v>2</v>
      </c>
      <c r="BS94" s="9">
        <f>IF(OR(BN94&gt;0.5),5,
IF(OR(AND(BN94&lt;=0.5,BN94&gt;0.25)),4,
IF(OR(AND(BN94&lt;=0.25,BN94&gt;0.15)),3,
IF(OR(AND(BN94&lt;=0.15,BN94&gt;0.075)),2,
IF(OR(BN94&lt;=0.075),1,"")
)
)
))</f>
        <v>1</v>
      </c>
      <c r="BT94" s="9">
        <f>IF(AND(BO94="Over", BP94&gt;BM94), 1, IF(AND(BO94="Under", BP94&lt;=BM94), 1, 0))</f>
        <v>0</v>
      </c>
      <c r="BU94" s="9">
        <f>IF(AND(BO94="Over", BQ94&gt;0.5), 1, IF(AND(BO94="Under", BQ94&lt;=0.5), 1, 0))</f>
        <v>0</v>
      </c>
      <c r="BV94" s="9">
        <f>SUM(BR94:BU94)</f>
        <v>3</v>
      </c>
      <c r="BW94" s="9"/>
      <c r="BX94" s="8">
        <v>9.436358089295864E-2</v>
      </c>
      <c r="BY94" s="8">
        <v>0.31045576407506698</v>
      </c>
      <c r="BZ94" s="8">
        <v>2.4344932672094699E-2</v>
      </c>
      <c r="CA94" s="8" t="s">
        <v>58</v>
      </c>
      <c r="CB94" s="8">
        <v>0.5</v>
      </c>
      <c r="CC94" s="8">
        <v>520</v>
      </c>
      <c r="CD94" s="8" t="s">
        <v>58</v>
      </c>
      <c r="CE94" s="9">
        <f>CB94</f>
        <v>0.5</v>
      </c>
      <c r="CF94" s="9">
        <f>BX94-CE94</f>
        <v>-0.40563641910704135</v>
      </c>
      <c r="CG94" s="9" t="str">
        <f>IF(CF94 &lt; 0, "Under", "Over")</f>
        <v>Under</v>
      </c>
      <c r="CH94" s="8">
        <v>0</v>
      </c>
      <c r="CI94" s="8">
        <v>0</v>
      </c>
      <c r="CJ94" s="9">
        <f>IF(
    AND(CG94="Over", COUNTIF(BX94:BZ94, "&gt;"&amp;CE94) = 3),
    3,
    IF(
        AND(CG94="Under", COUNTIF(BX94:BZ94, "&lt;"&amp;CE94) = 3),
        3,
        IF(
            AND(CG94="Over", COUNTIF(BX94:BZ94, "&gt;"&amp;CE94) = 2),
            2,
            IF(
                AND(CG94="Under", COUNTIF(BX94:BZ94, "&lt;"&amp;CE94) = 2),
                2,
                IF(
                    AND(CG94="Over", OR(BX94&gt;CE94, BY94&gt;CE94, BZ94&gt;CE94)),
                    1,
                    IF(
                        AND(CG94="Under", OR(BX94&lt;CE94, BY94&lt;CE94, BZ94&lt;CE94)),
                        1,
                        0
                    )
                )
            )
        )
    )
)</f>
        <v>3</v>
      </c>
      <c r="CK94" s="9">
        <f>IF(OR(CF94&gt;0.25),5,
IF(OR(AND(CF94&lt;=0.25,CF94&gt;0.15)),4,
IF(OR(AND(CF94&lt;=0.15,CF94&gt;0.1)),3,
IF(OR(AND(CF94&lt;=0.1,CF94&gt;0.05)),2,
IF(OR(CF94&lt;=0.05),1,"")
)
)
))</f>
        <v>1</v>
      </c>
      <c r="CL94" s="9">
        <f>IF(AND(CG94="Over", CH94&gt;CE94), 1, IF(AND(CG94="Under", CH94&lt;=CE94), 1, 0))</f>
        <v>1</v>
      </c>
      <c r="CM94" s="9">
        <f>IF(AND(CG94="Over", CI94&gt;0.5), 1, IF(AND(CG94="Under", CI94&lt;=0.5), 1, 0))</f>
        <v>1</v>
      </c>
      <c r="CN94" s="9">
        <f>SUM(CJ94:CM94)</f>
        <v>6</v>
      </c>
      <c r="CO94" s="9"/>
      <c r="CP94" s="1">
        <v>1.6419362054702149</v>
      </c>
      <c r="CQ94" s="1">
        <v>1.8441725692208599</v>
      </c>
      <c r="CR94" s="1">
        <v>1.4445753086550299</v>
      </c>
      <c r="CS94" s="1">
        <v>0.5</v>
      </c>
      <c r="CT94" s="1" t="s">
        <v>58</v>
      </c>
      <c r="CU94" s="1">
        <v>0.5</v>
      </c>
      <c r="CV94" s="1" t="s">
        <v>58</v>
      </c>
      <c r="CW94" s="2">
        <f>IF(CP94&gt;MIN(CS94:CV94),MIN(CS94:CV94),MAX(CS94:CV94))</f>
        <v>0.5</v>
      </c>
      <c r="CX94" s="2">
        <f>CQ94-CW94</f>
        <v>1.3441725692208599</v>
      </c>
      <c r="CY94" s="2" t="str">
        <f>IF(CX94 &lt; 0, "Under", "Over")</f>
        <v>Over</v>
      </c>
      <c r="CZ94" s="1">
        <v>1.5</v>
      </c>
      <c r="DA94" s="1">
        <v>0.6</v>
      </c>
      <c r="DB94" s="2">
        <f>IF(
    AND(CY94="Over", COUNTIF(CP94:CR94, "&gt;"&amp;CW94) = 3),
    3,
    IF(
        AND(CY94="Under", COUNTIF(CP94:CR94, "&lt;"&amp;CW94) = 3),
        3,
        IF(
            AND(CY94="Over", COUNTIF(CP94:CR94, "&gt;"&amp;CW94) = 2),
            2,
            IF(
                AND(CY94="Under", COUNTIF(CP94:CR94, "&lt;"&amp;CW94) = 2),
                2,
                IF(
                    AND(CY94="Over", OR(CP94&gt;CW94, CQ94&gt;CW94, CR94&gt;CW94)),
                    1,
                    IF(
                        AND(CY94="Under", OR(CP94&lt;CW94, CQ94&lt;CW94, CR94&lt;CW94)),
                        1,
                        0
                    )
                )
            )
        )
    )
)</f>
        <v>3</v>
      </c>
      <c r="DC94" s="2">
        <f>IF(OR(CX94&gt;2,CX94&lt;-2),5,
IF(OR(AND(CX94&lt;=2,CX94&gt;1.5),AND(CX94&gt;=-2,CX94&lt;-1.5)),4,
IF(OR(AND(CX94&lt;=1.5,CX94&gt;1),AND(CX94&gt;=-1.5,CX94&lt;-1)),3,
IF(OR(AND(CX94&lt;=1,CX94&gt;0.5),AND(CX94&gt;=1,CX94&lt;-0.5)),2,
IF(OR(CX94&lt;=0.5,CX94&gt;=-0.5),1,"")
)
)
))</f>
        <v>3</v>
      </c>
      <c r="DD94" s="2">
        <f>IF(AND(CY94="Over", CZ94&gt;CW94), 1, IF(AND(CY94="Under", CZ94&lt;=CW94), 1, 0))</f>
        <v>1</v>
      </c>
      <c r="DE94" s="2">
        <f>IF(AND(CY94="Over", DA94&gt;0.5), 1, IF(AND(CY94="Under", DA94&lt;=0.5), 1, 0))</f>
        <v>1</v>
      </c>
      <c r="DF94" s="2">
        <f>SUM(DB94:DE94)</f>
        <v>8</v>
      </c>
      <c r="DG94" s="9"/>
    </row>
    <row r="95" spans="1:111" x14ac:dyDescent="0.3">
      <c r="A95" s="8" t="s">
        <v>110</v>
      </c>
      <c r="B95" s="8" t="s">
        <v>82</v>
      </c>
      <c r="C95" s="8" t="s">
        <v>185</v>
      </c>
      <c r="D95" s="8">
        <v>0.64213489897105858</v>
      </c>
      <c r="E95" s="8">
        <v>0.96672828096118302</v>
      </c>
      <c r="F95" s="8">
        <v>0.39360243527636102</v>
      </c>
      <c r="G95" s="8">
        <v>0.5</v>
      </c>
      <c r="H95" s="8" t="s">
        <v>58</v>
      </c>
      <c r="I95" s="8">
        <v>0.5</v>
      </c>
      <c r="J95" s="8">
        <v>0.5</v>
      </c>
      <c r="K95" s="9">
        <f>IF(D95&gt;MIN(G95:J95),MIN(G95:J95),MAX(G95:J95))</f>
        <v>0.5</v>
      </c>
      <c r="L95" s="9">
        <f>D95-K95</f>
        <v>0.14213489897105858</v>
      </c>
      <c r="M95" s="9" t="str">
        <f>IF(L95 &lt; 0, "Under", "Over")</f>
        <v>Over</v>
      </c>
      <c r="N95" s="8">
        <v>1</v>
      </c>
      <c r="O95" s="8">
        <v>0.7</v>
      </c>
      <c r="P95" s="9">
        <f>IF(
    AND(M95="Over", COUNTIF(D95:F95, "&gt;"&amp;K95) = 3),
    3,
    IF(
        AND(M95="Under", COUNTIF(D95:F95, "&lt;"&amp;K95) = 3),
        3,
        IF(
            AND(M95="Over", COUNTIF(D95:F95, "&gt;"&amp;K95) = 2),
            2,
            IF(
                AND(M95="Under", COUNTIF(D95:F95, "&lt;"&amp;K95) = 2),
                2,
                IF(
                    AND(M95="Over", OR(D95&gt;K95, E95&gt;K95, F95&gt;K95)),
                    1,
                    IF(
                        AND(M95="Under", OR(D95&lt;K95, E95&lt;K95, F95&lt;K95)),
                        1,
                        0
                    )
                )
            )
        )
    )
)</f>
        <v>2</v>
      </c>
      <c r="Q95" s="9">
        <f>IF(OR(L95 &gt; 0.5, L95 &lt; -0.5), 5,
    IF(OR(AND(L95 &lt;= 0.5, L95 &gt; 0.25), AND(L95 &gt;= -0.5, L95 &lt; -0.25)), 4,
        IF(OR(AND(L95 &lt;= 0.25, L95 &gt; 0.15), AND(L95 &gt;= -0.25, L95 &lt; -0.15)), 3,
            IF(OR(AND(L95 &lt;= 0.15, L95 &gt; 0.05), AND(L95 &gt;= -0.15, L95 &lt; -0.05)), 2,
                IF(OR(L95 &lt;= 0.05, L95 &gt;= -0.05), 1, "")
            )
        )
    )
)</f>
        <v>2</v>
      </c>
      <c r="R95" s="9">
        <f>IF(AND(M95="Over", N95&gt;K95), 1, IF(AND(M95="Under", N95&lt;=K95), 1, 0))</f>
        <v>1</v>
      </c>
      <c r="S95" s="9">
        <f>IF(AND(M95="Over", O95&gt;0.5), 1, IF(AND(M95="Under", O95&lt;=0.5), 1, 0))</f>
        <v>1</v>
      </c>
      <c r="T95" s="9">
        <f>SUM(P95:S95)</f>
        <v>6</v>
      </c>
      <c r="V95" s="1">
        <v>1.715784517879287</v>
      </c>
      <c r="W95" s="1">
        <v>2.0083497053045098</v>
      </c>
      <c r="X95" s="1">
        <v>1.4499555254188901</v>
      </c>
      <c r="Y95" s="1">
        <v>0.5</v>
      </c>
      <c r="Z95" s="1">
        <v>-210</v>
      </c>
      <c r="AA95" s="1">
        <v>290</v>
      </c>
      <c r="AB95" s="1">
        <v>0.4</v>
      </c>
      <c r="AC95" s="2">
        <f>Y95</f>
        <v>0.5</v>
      </c>
      <c r="AD95" s="2">
        <f>V95-AC95</f>
        <v>1.215784517879287</v>
      </c>
      <c r="AE95" s="2" t="str">
        <f>IF(AD95 &lt; 0, "Under", "Over")</f>
        <v>Over</v>
      </c>
      <c r="AF95" s="1">
        <v>1.5</v>
      </c>
      <c r="AG95" s="1">
        <v>0.9</v>
      </c>
      <c r="AH95" s="2">
        <f>IF(
    AND(AE95="Over", COUNTIF(V95:X95, "&gt;"&amp;AC95) = 3),
    3,
    IF(
        AND(AE95="Under", COUNTIF(V95:X95, "&lt;"&amp;AC95) = 3),
        3,
        IF(
            AND(AE95="Over", COUNTIF(V95:X95, "&gt;"&amp;AC95) = 2),
            2,
            IF(
                AND(AE95="Under", COUNTIF(V95:X95, "&lt;"&amp;AC95) = 2),
                2,
                IF(
                    AND(AE95="Over", OR(V95&gt;AC95, W95&gt;AC95, X95&gt;AC95)),
                    1,
                    IF(
                        AND(AE95="Under", OR(V95&lt;AC95, W95&lt;AC95, X95&lt;AC95)),
                        1,
                        0
                    )
                )
            )
        )
    )
)</f>
        <v>3</v>
      </c>
      <c r="AI95" s="2">
        <f>IF(OR(AD95&gt;0.75,AD95&lt;-0.75),5,
IF(OR(AND(AD95&lt;=0.75,AD95&gt;0.5),AND(AD95&gt;=-0.75,AD95&lt;-0.5)),4,
IF(OR(AND(AD95&lt;=0.5,AD95&gt;0.25),AND(AD95&gt;=-0.5,AD95&lt;-0.25)),3,
IF(OR(AND(AD95&lt;=0.25,AD95&gt;0.1),AND(AD95&gt;=-0.25,AD95&lt;-0.1)),2,
IF(OR(AD95&lt;=0.1,AD95&gt;=-0.1),1,"")
)
)
))</f>
        <v>5</v>
      </c>
      <c r="AJ95" s="2">
        <f>IF(AND(AE95="Over", AF95&gt;AC95), 1, IF(AND(AE95="Under", AF95&lt;=AC95), 1, 0))</f>
        <v>1</v>
      </c>
      <c r="AK95" s="2">
        <f>IF(AND(AE95="Over", AG95&gt;0.5), 1, IF(AND(AE95="Under", AG95&lt;=0.5), 1, 0))</f>
        <v>1</v>
      </c>
      <c r="AL95" s="2">
        <f>SUM(AH95:AK95)</f>
        <v>10</v>
      </c>
      <c r="AN95" s="8">
        <v>0.1410614351608995</v>
      </c>
      <c r="AO95" s="8">
        <v>0.45469659185369898</v>
      </c>
      <c r="AP95" s="8">
        <v>0</v>
      </c>
      <c r="AQ95" s="8" t="s">
        <v>58</v>
      </c>
      <c r="AR95" s="8">
        <v>0.5</v>
      </c>
      <c r="AS95" s="8">
        <v>400</v>
      </c>
      <c r="AT95" s="8" t="s">
        <v>58</v>
      </c>
      <c r="AU95" s="9">
        <f>AR95</f>
        <v>0.5</v>
      </c>
      <c r="AV95" s="9">
        <f>AN95-AU95</f>
        <v>-0.35893856483910047</v>
      </c>
      <c r="AW95" s="9" t="str">
        <f>IF(AV95 &lt; 0, "Under", "Over")</f>
        <v>Under</v>
      </c>
      <c r="AX95" s="8">
        <v>0.2</v>
      </c>
      <c r="AY95" s="8">
        <v>0.2</v>
      </c>
      <c r="AZ95" s="9">
        <f>IF(
    AND(AW95="Over", COUNTIF(AN95:AP95, "&gt;"&amp;AU95) = 3),
    3,
    IF(
        AND(AW95="Under", COUNTIF(AN95:AP95, "&lt;"&amp;AU95) = 3),
        3,
        IF(
            AND(AW95="Over", COUNTIF(AN95:AP95, "&gt;"&amp;AU95) = 2),
            2,
            IF(
                AND(AW95="Under", COUNTIF(AN95:AP95, "&lt;"&amp;AU95) = 2),
                2,
                IF(
                    AND(AW95="Over", OR(AN95&gt;AU95, AO95&gt;AU95, AP95&gt;AU95)),
                    1,
                    IF(
                        AND(AW95="Under", OR(AN95&lt;AU95, AO95&lt;AU95, AP95&lt;AU95)),
                        1,
                        0
                    )
                )
            )
        )
    )
)</f>
        <v>3</v>
      </c>
      <c r="BA95" s="9">
        <f>IF(OR(AV95&gt;0.1),5,
IF(OR(AND(AV95&lt;=0.1,AV95&gt;0.08)),4,
IF(OR(AND(AV95&lt;=0.08,AV95&gt;0.06)),3,
IF(OR(AND(AV95&lt;=0.06,AV95&gt;0.03)),2,
IF(OR(AV95&lt;=0.03),1,"")
)
)
))</f>
        <v>1</v>
      </c>
      <c r="BB95" s="9">
        <f>IF(AND(AW95="Over", AX95&gt;AU95), 1, IF(AND(AW95="Under", AX95&lt;=AU95), 0, 0))</f>
        <v>0</v>
      </c>
      <c r="BC95" s="9">
        <f>IF(AND(AW95="Over", AY95&gt;=0.5), 1, IF(AND(AW95="Under", AY95&lt;0.5), 0, 0))</f>
        <v>0</v>
      </c>
      <c r="BD95" s="9">
        <f>SUM(AZ95:BC95)</f>
        <v>4</v>
      </c>
      <c r="BF95" s="8">
        <v>0.6481977132955129</v>
      </c>
      <c r="BG95" s="8">
        <v>1.1224284997491201</v>
      </c>
      <c r="BH95" s="8">
        <v>0.4</v>
      </c>
      <c r="BI95" s="8" t="s">
        <v>58</v>
      </c>
      <c r="BJ95" s="8">
        <v>0.5</v>
      </c>
      <c r="BK95" s="8">
        <v>155</v>
      </c>
      <c r="BL95" s="8" t="s">
        <v>58</v>
      </c>
      <c r="BM95" s="9">
        <f>BJ95</f>
        <v>0.5</v>
      </c>
      <c r="BN95" s="9">
        <f>BF95-BM95</f>
        <v>0.1481977132955129</v>
      </c>
      <c r="BO95" s="9" t="str">
        <f>IF(BN95 &lt; 0, "Under", "Over")</f>
        <v>Over</v>
      </c>
      <c r="BP95" s="8">
        <v>0.5</v>
      </c>
      <c r="BQ95" s="8">
        <v>0.3</v>
      </c>
      <c r="BR95" s="9">
        <f>IF(
    AND(BO95="Over", COUNTIF(BF95:BH95, "&gt;"&amp;BM95) = 3),
    3,
    IF(
        AND(BO95="Under", COUNTIF(BF95:BH95, "&lt;"&amp;BM95) = 3),
        3,
        IF(
            AND(BO95="Over", COUNTIF(BF95:BH95, "&gt;"&amp;BM95) = 2),
            2,
            IF(
                AND(BO95="Under", COUNTIF(BF95:BH95, "&lt;"&amp;BM95) = 2),
                2,
                IF(
                    AND(BO95="Over", OR(BF95&gt;BM95, BG95&gt;BM95, BH95&gt;BM95)),
                    1,
                    IF(
                        AND(BO95="Under", OR(BF95&lt;BM95, BG95&lt;BM95, BH95&lt;BM95)),
                        1,
                        0
                    )
                )
            )
        )
    )
)</f>
        <v>2</v>
      </c>
      <c r="BS95" s="9">
        <f>IF(OR(BN95&gt;0.5),5,
IF(OR(AND(BN95&lt;=0.5,BN95&gt;0.25)),4,
IF(OR(AND(BN95&lt;=0.25,BN95&gt;0.15)),3,
IF(OR(AND(BN95&lt;=0.15,BN95&gt;0.075)),2,
IF(OR(BN95&lt;=0.075),1,"")
)
)
))</f>
        <v>2</v>
      </c>
      <c r="BT95" s="9">
        <f>IF(AND(BO95="Over", BP95&gt;BM95), 1, IF(AND(BO95="Under", BP95&lt;=BM95), 1, 0))</f>
        <v>0</v>
      </c>
      <c r="BU95" s="9">
        <f>IF(AND(BO95="Over", BQ95&gt;0.5), 1, IF(AND(BO95="Under", BQ95&lt;=0.5), 1, 0))</f>
        <v>0</v>
      </c>
      <c r="BV95" s="9">
        <f>SUM(BR95:BU95)</f>
        <v>4</v>
      </c>
      <c r="BX95" s="8">
        <v>0.2049043994686767</v>
      </c>
      <c r="BY95" s="8">
        <v>0.64025646897183397</v>
      </c>
      <c r="BZ95" s="8">
        <v>7.1532179182735897E-2</v>
      </c>
      <c r="CA95" s="8" t="s">
        <v>58</v>
      </c>
      <c r="CB95" s="8">
        <v>0.5</v>
      </c>
      <c r="CC95" s="8" t="s">
        <v>58</v>
      </c>
      <c r="CD95" s="8" t="s">
        <v>58</v>
      </c>
      <c r="CE95" s="9">
        <f>CB95</f>
        <v>0.5</v>
      </c>
      <c r="CF95" s="9">
        <f>BX95-CE95</f>
        <v>-0.29509560053132333</v>
      </c>
      <c r="CG95" s="9" t="str">
        <f>IF(CF95 &lt; 0, "Under", "Over")</f>
        <v>Under</v>
      </c>
      <c r="CH95" s="8">
        <v>0.1</v>
      </c>
      <c r="CI95" s="8">
        <v>0.1</v>
      </c>
      <c r="CJ95" s="9">
        <f>IF(
    AND(CG95="Over", COUNTIF(BX95:BZ95, "&gt;"&amp;CE95) = 3),
    3,
    IF(
        AND(CG95="Under", COUNTIF(BX95:BZ95, "&lt;"&amp;CE95) = 3),
        3,
        IF(
            AND(CG95="Over", COUNTIF(BX95:BZ95, "&gt;"&amp;CE95) = 2),
            2,
            IF(
                AND(CG95="Under", COUNTIF(BX95:BZ95, "&lt;"&amp;CE95) = 2),
                2,
                IF(
                    AND(CG95="Over", OR(BX95&gt;CE95, BY95&gt;CE95, BZ95&gt;CE95)),
                    1,
                    IF(
                        AND(CG95="Under", OR(BX95&lt;CE95, BY95&lt;CE95, BZ95&lt;CE95)),
                        1,
                        0
                    )
                )
            )
        )
    )
)</f>
        <v>2</v>
      </c>
      <c r="CK95" s="9">
        <f>IF(OR(CF95&gt;0.25),5,
IF(OR(AND(CF95&lt;=0.25,CF95&gt;0.15)),4,
IF(OR(AND(CF95&lt;=0.15,CF95&gt;0.1)),3,
IF(OR(AND(CF95&lt;=0.1,CF95&gt;0.05)),2,
IF(OR(CF95&lt;=0.05),1,"")
)
)
))</f>
        <v>1</v>
      </c>
      <c r="CL95" s="9">
        <f>IF(AND(CG95="Over", CH95&gt;CE95), 1, IF(AND(CG95="Under", CH95&lt;=CE95), 1, 0))</f>
        <v>1</v>
      </c>
      <c r="CM95" s="9">
        <f>IF(AND(CG95="Over", CI95&gt;0.5), 1, IF(AND(CG95="Under", CI95&lt;=0.5), 1, 0))</f>
        <v>1</v>
      </c>
      <c r="CN95" s="9">
        <f>SUM(CJ95:CM95)</f>
        <v>5</v>
      </c>
      <c r="CP95" s="8">
        <v>2.269338627305205</v>
      </c>
      <c r="CQ95" s="8">
        <v>2.3997745569043998</v>
      </c>
      <c r="CR95" s="8">
        <v>2.0064545677290999</v>
      </c>
      <c r="CS95" s="8">
        <v>1.5</v>
      </c>
      <c r="CT95" s="8" t="s">
        <v>58</v>
      </c>
      <c r="CU95" s="8">
        <v>1.5</v>
      </c>
      <c r="CV95" s="8">
        <v>1.5</v>
      </c>
      <c r="CW95" s="9">
        <f>IF(CP95&gt;MIN(CS95:CV95),MIN(CS95:CV95),MAX(CS95:CV95))</f>
        <v>1.5</v>
      </c>
      <c r="CX95" s="9">
        <f>CQ95-CW95</f>
        <v>0.89977455690439978</v>
      </c>
      <c r="CY95" s="9" t="str">
        <f>IF(CX95 &lt; 0, "Under", "Over")</f>
        <v>Over</v>
      </c>
      <c r="CZ95" s="8">
        <v>2.6</v>
      </c>
      <c r="DA95" s="8">
        <v>0.7</v>
      </c>
      <c r="DB95" s="9">
        <f>IF(
    AND(CY95="Over", COUNTIF(CP95:CR95, "&gt;"&amp;CW95) = 3),
    3,
    IF(
        AND(CY95="Under", COUNTIF(CP95:CR95, "&lt;"&amp;CW95) = 3),
        3,
        IF(
            AND(CY95="Over", COUNTIF(CP95:CR95, "&gt;"&amp;CW95) = 2),
            2,
            IF(
                AND(CY95="Under", COUNTIF(CP95:CR95, "&lt;"&amp;CW95) = 2),
                2,
                IF(
                    AND(CY95="Over", OR(CP95&gt;CW95, CQ95&gt;CW95, CR95&gt;CW95)),
                    1,
                    IF(
                        AND(CY95="Under", OR(CP95&lt;CW95, CQ95&lt;CW95, CR95&lt;CW95)),
                        1,
                        0
                    )
                )
            )
        )
    )
)</f>
        <v>3</v>
      </c>
      <c r="DC95" s="9">
        <f>IF(OR(CX95&gt;2,CX95&lt;-2),5,
IF(OR(AND(CX95&lt;=2,CX95&gt;1.5),AND(CX95&gt;=-2,CX95&lt;-1.5)),4,
IF(OR(AND(CX95&lt;=1.5,CX95&gt;1),AND(CX95&gt;=-1.5,CX95&lt;-1)),3,
IF(OR(AND(CX95&lt;=1,CX95&gt;0.5),AND(CX95&gt;=1,CX95&lt;-0.5)),2,
IF(OR(CX95&lt;=0.5,CX95&gt;=-0.5),1,"")
)
)
))</f>
        <v>2</v>
      </c>
      <c r="DD95" s="9">
        <f>IF(AND(CY95="Over", CZ95&gt;CW95), 1, IF(AND(CY95="Under", CZ95&lt;=CW95), 1, 0))</f>
        <v>1</v>
      </c>
      <c r="DE95" s="9">
        <f>IF(AND(CY95="Over", DA95&gt;0.5), 1, IF(AND(CY95="Under", DA95&lt;=0.5), 1, 0))</f>
        <v>1</v>
      </c>
      <c r="DF95" s="9">
        <f>SUM(DB95:DE95)</f>
        <v>7</v>
      </c>
    </row>
    <row r="96" spans="1:111" x14ac:dyDescent="0.3">
      <c r="A96" s="8" t="s">
        <v>326</v>
      </c>
      <c r="B96" s="8" t="s">
        <v>82</v>
      </c>
      <c r="C96" s="8" t="s">
        <v>185</v>
      </c>
      <c r="D96" s="8">
        <v>0.38769096634215727</v>
      </c>
      <c r="E96" s="8">
        <v>0.46</v>
      </c>
      <c r="F96" s="8">
        <v>0.267937408122988</v>
      </c>
      <c r="G96" s="8">
        <v>0.5</v>
      </c>
      <c r="H96" s="8" t="s">
        <v>58</v>
      </c>
      <c r="I96" s="8">
        <v>0.5</v>
      </c>
      <c r="J96" s="8">
        <v>0.5</v>
      </c>
      <c r="K96" s="9">
        <f>IF(D96&gt;MIN(G96:J96),MIN(G96:J96),MAX(G96:J96))</f>
        <v>0.5</v>
      </c>
      <c r="L96" s="9">
        <f>D96-K96</f>
        <v>-0.11230903365784273</v>
      </c>
      <c r="M96" s="9" t="str">
        <f>IF(L96 &lt; 0, "Under", "Over")</f>
        <v>Under</v>
      </c>
      <c r="N96" s="8">
        <v>0.3</v>
      </c>
      <c r="O96" s="8">
        <v>0.3</v>
      </c>
      <c r="P96" s="9">
        <f>IF(
    AND(M96="Over", COUNTIF(D96:F96, "&gt;"&amp;K96) = 3),
    3,
    IF(
        AND(M96="Under", COUNTIF(D96:F96, "&lt;"&amp;K96) = 3),
        3,
        IF(
            AND(M96="Over", COUNTIF(D96:F96, "&gt;"&amp;K96) = 2),
            2,
            IF(
                AND(M96="Under", COUNTIF(D96:F96, "&lt;"&amp;K96) = 2),
                2,
                IF(
                    AND(M96="Over", OR(D96&gt;K96, E96&gt;K96, F96&gt;K96)),
                    1,
                    IF(
                        AND(M96="Under", OR(D96&lt;K96, E96&lt;K96, F96&lt;K96)),
                        1,
                        0
                    )
                )
            )
        )
    )
)</f>
        <v>3</v>
      </c>
      <c r="Q96" s="9">
        <f>IF(OR(L96 &gt; 0.5, L96 &lt; -0.5), 5,
    IF(OR(AND(L96 &lt;= 0.5, L96 &gt; 0.25), AND(L96 &gt;= -0.5, L96 &lt; -0.25)), 4,
        IF(OR(AND(L96 &lt;= 0.25, L96 &gt; 0.15), AND(L96 &gt;= -0.25, L96 &lt; -0.15)), 3,
            IF(OR(AND(L96 &lt;= 0.15, L96 &gt; 0.05), AND(L96 &gt;= -0.15, L96 &lt; -0.05)), 2,
                IF(OR(L96 &lt;= 0.05, L96 &gt;= -0.05), 1, "")
            )
        )
    )
)</f>
        <v>2</v>
      </c>
      <c r="R96" s="9">
        <f>IF(AND(M96="Over", N96&gt;K96), 1, IF(AND(M96="Under", N96&lt;=K96), 1, 0))</f>
        <v>1</v>
      </c>
      <c r="S96" s="9">
        <f>IF(AND(M96="Over", O96&gt;0.5), 1, IF(AND(M96="Under", O96&lt;=0.5), 1, 0))</f>
        <v>1</v>
      </c>
      <c r="T96" s="9">
        <f>SUM(P96:S96)</f>
        <v>7</v>
      </c>
      <c r="V96" s="1">
        <v>1.026544471377673</v>
      </c>
      <c r="W96" s="1">
        <v>1.07140936679274</v>
      </c>
      <c r="X96" s="1">
        <v>0.99995737121843098</v>
      </c>
      <c r="Y96" s="1">
        <v>0.5</v>
      </c>
      <c r="Z96" s="1">
        <v>-260</v>
      </c>
      <c r="AA96" s="1">
        <v>220</v>
      </c>
      <c r="AB96" s="1">
        <v>0.4</v>
      </c>
      <c r="AC96" s="2">
        <f>Y96</f>
        <v>0.5</v>
      </c>
      <c r="AD96" s="2">
        <f>V96-AC96</f>
        <v>0.52654447137767302</v>
      </c>
      <c r="AE96" s="2" t="str">
        <f>IF(AD96 &lt; 0, "Under", "Over")</f>
        <v>Over</v>
      </c>
      <c r="AF96" s="1">
        <v>1</v>
      </c>
      <c r="AG96" s="1">
        <v>0.6</v>
      </c>
      <c r="AH96" s="2">
        <f>IF(
    AND(AE96="Over", COUNTIF(V96:X96, "&gt;"&amp;AC96) = 3),
    3,
    IF(
        AND(AE96="Under", COUNTIF(V96:X96, "&lt;"&amp;AC96) = 3),
        3,
        IF(
            AND(AE96="Over", COUNTIF(V96:X96, "&gt;"&amp;AC96) = 2),
            2,
            IF(
                AND(AE96="Under", COUNTIF(V96:X96, "&lt;"&amp;AC96) = 2),
                2,
                IF(
                    AND(AE96="Over", OR(V96&gt;AC96, W96&gt;AC96, X96&gt;AC96)),
                    1,
                    IF(
                        AND(AE96="Under", OR(V96&lt;AC96, W96&lt;AC96, X96&lt;AC96)),
                        1,
                        0
                    )
                )
            )
        )
    )
)</f>
        <v>3</v>
      </c>
      <c r="AI96" s="2">
        <f>IF(OR(AD96&gt;0.75,AD96&lt;-0.75),5,
IF(OR(AND(AD96&lt;=0.75,AD96&gt;0.5),AND(AD96&gt;=-0.75,AD96&lt;-0.5)),4,
IF(OR(AND(AD96&lt;=0.5,AD96&gt;0.25),AND(AD96&gt;=-0.5,AD96&lt;-0.25)),3,
IF(OR(AND(AD96&lt;=0.25,AD96&gt;0.1),AND(AD96&gt;=-0.25,AD96&lt;-0.1)),2,
IF(OR(AD96&lt;=0.1,AD96&gt;=-0.1),1,"")
)
)
))</f>
        <v>4</v>
      </c>
      <c r="AJ96" s="2">
        <f>IF(AND(AE96="Over", AF96&gt;AC96), 1, IF(AND(AE96="Under", AF96&lt;=AC96), 1, 0))</f>
        <v>1</v>
      </c>
      <c r="AK96" s="2">
        <f>IF(AND(AE96="Over", AG96&gt;0.5), 1, IF(AND(AE96="Under", AG96&lt;=0.5), 1, 0))</f>
        <v>1</v>
      </c>
      <c r="AL96" s="2">
        <f>SUM(AH96:AK96)</f>
        <v>9</v>
      </c>
      <c r="AN96" s="8">
        <v>5.0325446813588602E-2</v>
      </c>
      <c r="AO96" s="8">
        <v>0.183152520740268</v>
      </c>
      <c r="AP96" s="8">
        <v>0</v>
      </c>
      <c r="AQ96" s="8" t="s">
        <v>58</v>
      </c>
      <c r="AR96" s="8">
        <v>0.5</v>
      </c>
      <c r="AS96" s="8">
        <v>750</v>
      </c>
      <c r="AT96" s="8" t="s">
        <v>58</v>
      </c>
      <c r="AU96" s="9">
        <f>AR96</f>
        <v>0.5</v>
      </c>
      <c r="AV96" s="9">
        <f>AN96-AU96</f>
        <v>-0.44967455318641142</v>
      </c>
      <c r="AW96" s="9" t="str">
        <f>IF(AV96 &lt; 0, "Under", "Over")</f>
        <v>Under</v>
      </c>
      <c r="AX96" s="8">
        <v>0</v>
      </c>
      <c r="AY96" s="8">
        <v>0</v>
      </c>
      <c r="AZ96" s="9">
        <f>IF(
    AND(AW96="Over", COUNTIF(AN96:AP96, "&gt;"&amp;AU96) = 3),
    3,
    IF(
        AND(AW96="Under", COUNTIF(AN96:AP96, "&lt;"&amp;AU96) = 3),
        3,
        IF(
            AND(AW96="Over", COUNTIF(AN96:AP96, "&gt;"&amp;AU96) = 2),
            2,
            IF(
                AND(AW96="Under", COUNTIF(AN96:AP96, "&lt;"&amp;AU96) = 2),
                2,
                IF(
                    AND(AW96="Over", OR(AN96&gt;AU96, AO96&gt;AU96, AP96&gt;AU96)),
                    1,
                    IF(
                        AND(AW96="Under", OR(AN96&lt;AU96, AO96&lt;AU96, AP96&lt;AU96)),
                        1,
                        0
                    )
                )
            )
        )
    )
)</f>
        <v>3</v>
      </c>
      <c r="BA96" s="9">
        <f>IF(OR(AV96&gt;0.1),5,
IF(OR(AND(AV96&lt;=0.1,AV96&gt;0.08)),4,
IF(OR(AND(AV96&lt;=0.08,AV96&gt;0.06)),3,
IF(OR(AND(AV96&lt;=0.06,AV96&gt;0.03)),2,
IF(OR(AV96&lt;=0.03),1,"")
)
)
))</f>
        <v>1</v>
      </c>
      <c r="BB96" s="9">
        <f>IF(AND(AW96="Over", AX96&gt;AU96), 1, IF(AND(AW96="Under", AX96&lt;=AU96), 0, 0))</f>
        <v>0</v>
      </c>
      <c r="BC96" s="9">
        <f>IF(AND(AW96="Over", AY96&gt;=0.5), 1, IF(AND(AW96="Under", AY96&lt;0.5), 0, 0))</f>
        <v>0</v>
      </c>
      <c r="BD96" s="9">
        <f>SUM(AZ96:BC96)</f>
        <v>4</v>
      </c>
      <c r="BF96" s="8">
        <v>0.36595384236386369</v>
      </c>
      <c r="BG96" s="8">
        <v>0.90119760479041899</v>
      </c>
      <c r="BH96" s="8">
        <v>0.21103830465881601</v>
      </c>
      <c r="BI96" s="8" t="s">
        <v>58</v>
      </c>
      <c r="BJ96" s="8">
        <v>0.5</v>
      </c>
      <c r="BK96" s="8">
        <v>220</v>
      </c>
      <c r="BL96" s="8" t="s">
        <v>58</v>
      </c>
      <c r="BM96" s="9">
        <f>BJ96</f>
        <v>0.5</v>
      </c>
      <c r="BN96" s="9">
        <f>BF96-BM96</f>
        <v>-0.13404615763613631</v>
      </c>
      <c r="BO96" s="9" t="str">
        <f>IF(BN96 &lt; 0, "Under", "Over")</f>
        <v>Under</v>
      </c>
      <c r="BP96" s="8">
        <v>0.2</v>
      </c>
      <c r="BQ96" s="8">
        <v>0.2</v>
      </c>
      <c r="BR96" s="9">
        <f>IF(
    AND(BO96="Over", COUNTIF(BF96:BH96, "&gt;"&amp;BM96) = 3),
    3,
    IF(
        AND(BO96="Under", COUNTIF(BF96:BH96, "&lt;"&amp;BM96) = 3),
        3,
        IF(
            AND(BO96="Over", COUNTIF(BF96:BH96, "&gt;"&amp;BM96) = 2),
            2,
            IF(
                AND(BO96="Under", COUNTIF(BF96:BH96, "&lt;"&amp;BM96) = 2),
                2,
                IF(
                    AND(BO96="Over", OR(BF96&gt;BM96, BG96&gt;BM96, BH96&gt;BM96)),
                    1,
                    IF(
                        AND(BO96="Under", OR(BF96&lt;BM96, BG96&lt;BM96, BH96&lt;BM96)),
                        1,
                        0
                    )
                )
            )
        )
    )
)</f>
        <v>2</v>
      </c>
      <c r="BS96" s="9">
        <f>IF(OR(BN96&gt;0.5),5,
IF(OR(AND(BN96&lt;=0.5,BN96&gt;0.25)),4,
IF(OR(AND(BN96&lt;=0.25,BN96&gt;0.15)),3,
IF(OR(AND(BN96&lt;=0.15,BN96&gt;0.075)),2,
IF(OR(BN96&lt;=0.075),1,"")
)
)
))</f>
        <v>1</v>
      </c>
      <c r="BT96" s="9">
        <f>IF(AND(BO96="Over", BP96&gt;BM96), 1, IF(AND(BO96="Under", BP96&lt;=BM96), 1, 0))</f>
        <v>1</v>
      </c>
      <c r="BU96" s="9">
        <f>IF(AND(BO96="Over", BQ96&gt;0.5), 1, IF(AND(BO96="Under", BQ96&lt;=0.5), 1, 0))</f>
        <v>1</v>
      </c>
      <c r="BV96" s="9">
        <f>SUM(BR96:BU96)</f>
        <v>5</v>
      </c>
      <c r="BX96" s="8">
        <v>0.2111416397279805</v>
      </c>
      <c r="BY96" s="8">
        <v>0.64025646897183397</v>
      </c>
      <c r="BZ96" s="8">
        <v>7.0000000000000007E-2</v>
      </c>
      <c r="CA96" s="8" t="s">
        <v>58</v>
      </c>
      <c r="CB96" s="8">
        <v>0.5</v>
      </c>
      <c r="CC96" s="8">
        <v>320</v>
      </c>
      <c r="CD96" s="8" t="s">
        <v>58</v>
      </c>
      <c r="CE96" s="9">
        <f>CB96</f>
        <v>0.5</v>
      </c>
      <c r="CF96" s="9">
        <f>BX96-CE96</f>
        <v>-0.2888583602720195</v>
      </c>
      <c r="CG96" s="9" t="str">
        <f>IF(CF96 &lt; 0, "Under", "Over")</f>
        <v>Under</v>
      </c>
      <c r="CH96" s="8">
        <v>0.4</v>
      </c>
      <c r="CI96" s="8">
        <v>0.3</v>
      </c>
      <c r="CJ96" s="9">
        <f>IF(
    AND(CG96="Over", COUNTIF(BX96:BZ96, "&gt;"&amp;CE96) = 3),
    3,
    IF(
        AND(CG96="Under", COUNTIF(BX96:BZ96, "&lt;"&amp;CE96) = 3),
        3,
        IF(
            AND(CG96="Over", COUNTIF(BX96:BZ96, "&gt;"&amp;CE96) = 2),
            2,
            IF(
                AND(CG96="Under", COUNTIF(BX96:BZ96, "&lt;"&amp;CE96) = 2),
                2,
                IF(
                    AND(CG96="Over", OR(BX96&gt;CE96, BY96&gt;CE96, BZ96&gt;CE96)),
                    1,
                    IF(
                        AND(CG96="Under", OR(BX96&lt;CE96, BY96&lt;CE96, BZ96&lt;CE96)),
                        1,
                        0
                    )
                )
            )
        )
    )
)</f>
        <v>2</v>
      </c>
      <c r="CK96" s="9">
        <f>IF(OR(CF96&gt;0.25),5,
IF(OR(AND(CF96&lt;=0.25,CF96&gt;0.15)),4,
IF(OR(AND(CF96&lt;=0.15,CF96&gt;0.1)),3,
IF(OR(AND(CF96&lt;=0.1,CF96&gt;0.05)),2,
IF(OR(CF96&lt;=0.05),1,"")
)
)
))</f>
        <v>1</v>
      </c>
      <c r="CL96" s="9">
        <f>IF(AND(CG96="Over", CH96&gt;CE96), 1, IF(AND(CG96="Under", CH96&lt;=CE96), 1, 0))</f>
        <v>1</v>
      </c>
      <c r="CM96" s="9">
        <f>IF(AND(CG96="Over", CI96&gt;0.5), 1, IF(AND(CG96="Under", CI96&lt;=0.5), 1, 0))</f>
        <v>1</v>
      </c>
      <c r="CN96" s="9">
        <f>SUM(CJ96:CM96)</f>
        <v>5</v>
      </c>
      <c r="CP96" s="8">
        <v>1.2346871852454919</v>
      </c>
      <c r="CQ96" s="8">
        <v>1.43153526970954</v>
      </c>
      <c r="CR96" s="8">
        <v>1.00152893209816</v>
      </c>
      <c r="CS96" s="8">
        <v>1.5</v>
      </c>
      <c r="CT96" s="8" t="s">
        <v>58</v>
      </c>
      <c r="CU96" s="8">
        <v>1.5</v>
      </c>
      <c r="CV96" s="8">
        <v>1.5</v>
      </c>
      <c r="CW96" s="9">
        <f>IF(CP96&gt;MIN(CS96:CV96),MIN(CS96:CV96),MAX(CS96:CV96))</f>
        <v>1.5</v>
      </c>
      <c r="CX96" s="9">
        <f>CQ96-CW96</f>
        <v>-6.8464730290459963E-2</v>
      </c>
      <c r="CY96" s="9" t="str">
        <f>IF(CX96 &lt; 0, "Under", "Over")</f>
        <v>Under</v>
      </c>
      <c r="CZ96" s="8">
        <v>1.1000000000000001</v>
      </c>
      <c r="DA96" s="8">
        <v>0.4</v>
      </c>
      <c r="DB96" s="9">
        <f>IF(
    AND(CY96="Over", COUNTIF(CP96:CR96, "&gt;"&amp;CW96) = 3),
    3,
    IF(
        AND(CY96="Under", COUNTIF(CP96:CR96, "&lt;"&amp;CW96) = 3),
        3,
        IF(
            AND(CY96="Over", COUNTIF(CP96:CR96, "&gt;"&amp;CW96) = 2),
            2,
            IF(
                AND(CY96="Under", COUNTIF(CP96:CR96, "&lt;"&amp;CW96) = 2),
                2,
                IF(
                    AND(CY96="Over", OR(CP96&gt;CW96, CQ96&gt;CW96, CR96&gt;CW96)),
                    1,
                    IF(
                        AND(CY96="Under", OR(CP96&lt;CW96, CQ96&lt;CW96, CR96&lt;CW96)),
                        1,
                        0
                    )
                )
            )
        )
    )
)</f>
        <v>3</v>
      </c>
      <c r="DC96" s="9">
        <f>IF(OR(CX96&gt;2,CX96&lt;-2),5,
IF(OR(AND(CX96&lt;=2,CX96&gt;1.5),AND(CX96&gt;=-2,CX96&lt;-1.5)),4,
IF(OR(AND(CX96&lt;=1.5,CX96&gt;1),AND(CX96&gt;=-1.5,CX96&lt;-1)),3,
IF(OR(AND(CX96&lt;=1,CX96&gt;0.5),AND(CX96&gt;=1,CX96&lt;-0.5)),2,
IF(OR(CX96&lt;=0.5,CX96&gt;=-0.5),1,"")
)
)
))</f>
        <v>1</v>
      </c>
      <c r="DD96" s="9">
        <f>IF(AND(CY96="Over", CZ96&gt;CW96), 1, IF(AND(CY96="Under", CZ96&lt;=CW96), 1, 0))</f>
        <v>1</v>
      </c>
      <c r="DE96" s="9">
        <f>IF(AND(CY96="Over", DA96&gt;0.5), 1, IF(AND(CY96="Under", DA96&lt;=0.5), 1, 0))</f>
        <v>1</v>
      </c>
      <c r="DF96" s="9">
        <f>SUM(DB96:DE96)</f>
        <v>6</v>
      </c>
    </row>
    <row r="97" spans="1:111" x14ac:dyDescent="0.3">
      <c r="A97" s="8" t="s">
        <v>111</v>
      </c>
      <c r="B97" s="8" t="s">
        <v>82</v>
      </c>
      <c r="C97" s="8" t="s">
        <v>185</v>
      </c>
      <c r="D97" s="8">
        <v>0.57888824013494722</v>
      </c>
      <c r="E97" s="8">
        <v>0.76350198976691297</v>
      </c>
      <c r="F97" s="8">
        <v>0.18578686543339401</v>
      </c>
      <c r="G97" s="8">
        <v>0.5</v>
      </c>
      <c r="H97" s="8" t="s">
        <v>58</v>
      </c>
      <c r="I97" s="8">
        <v>0.5</v>
      </c>
      <c r="J97" s="8">
        <v>0.5</v>
      </c>
      <c r="K97" s="9">
        <f>IF(D97&gt;MIN(G97:J97),MIN(G97:J97),MAX(G97:J97))</f>
        <v>0.5</v>
      </c>
      <c r="L97" s="9">
        <f>D97-K97</f>
        <v>7.8888240134947218E-2</v>
      </c>
      <c r="M97" s="9" t="str">
        <f>IF(L97 &lt; 0, "Under", "Over")</f>
        <v>Over</v>
      </c>
      <c r="N97" s="8">
        <v>0.6</v>
      </c>
      <c r="O97" s="8">
        <v>0.5</v>
      </c>
      <c r="P97" s="9">
        <f>IF(
    AND(M97="Over", COUNTIF(D97:F97, "&gt;"&amp;K97) = 3),
    3,
    IF(
        AND(M97="Under", COUNTIF(D97:F97, "&lt;"&amp;K97) = 3),
        3,
        IF(
            AND(M97="Over", COUNTIF(D97:F97, "&gt;"&amp;K97) = 2),
            2,
            IF(
                AND(M97="Under", COUNTIF(D97:F97, "&lt;"&amp;K97) = 2),
                2,
                IF(
                    AND(M97="Over", OR(D97&gt;K97, E97&gt;K97, F97&gt;K97)),
                    1,
                    IF(
                        AND(M97="Under", OR(D97&lt;K97, E97&lt;K97, F97&lt;K97)),
                        1,
                        0
                    )
                )
            )
        )
    )
)</f>
        <v>2</v>
      </c>
      <c r="Q97" s="9">
        <f>IF(OR(L97 &gt; 0.5, L97 &lt; -0.5), 5,
    IF(OR(AND(L97 &lt;= 0.5, L97 &gt; 0.25), AND(L97 &gt;= -0.5, L97 &lt; -0.25)), 4,
        IF(OR(AND(L97 &lt;= 0.25, L97 &gt; 0.15), AND(L97 &gt;= -0.25, L97 &lt; -0.15)), 3,
            IF(OR(AND(L97 &lt;= 0.15, L97 &gt; 0.05), AND(L97 &gt;= -0.15, L97 &lt; -0.05)), 2,
                IF(OR(L97 &lt;= 0.05, L97 &gt;= -0.05), 1, "")
            )
        )
    )
)</f>
        <v>2</v>
      </c>
      <c r="R97" s="9">
        <f>IF(AND(M97="Over", N97&gt;K97), 1, IF(AND(M97="Under", N97&lt;=K97), 1, 0))</f>
        <v>1</v>
      </c>
      <c r="S97" s="9">
        <f>IF(AND(M97="Over", O97&gt;0.5), 1, IF(AND(M97="Under", O97&lt;=0.5), 1, 0))</f>
        <v>0</v>
      </c>
      <c r="T97" s="9">
        <f>SUM(P97:S97)</f>
        <v>5</v>
      </c>
      <c r="V97" s="8">
        <v>0.97323244632606409</v>
      </c>
      <c r="W97" s="8">
        <v>1.0052407468064199</v>
      </c>
      <c r="X97" s="8">
        <v>0.92980046897912205</v>
      </c>
      <c r="Y97" s="8">
        <v>0.5</v>
      </c>
      <c r="Z97" s="8">
        <v>-230</v>
      </c>
      <c r="AA97" s="8">
        <v>240</v>
      </c>
      <c r="AB97" s="8">
        <v>0.2</v>
      </c>
      <c r="AC97" s="9">
        <f>Y97</f>
        <v>0.5</v>
      </c>
      <c r="AD97" s="9">
        <f>V97-AC97</f>
        <v>0.47323244632606409</v>
      </c>
      <c r="AE97" s="9" t="str">
        <f>IF(AD97 &lt; 0, "Under", "Over")</f>
        <v>Over</v>
      </c>
      <c r="AF97" s="8">
        <v>0.9</v>
      </c>
      <c r="AG97" s="8">
        <v>0.6</v>
      </c>
      <c r="AH97" s="9">
        <f>IF(
    AND(AE97="Over", COUNTIF(V97:X97, "&gt;"&amp;AC97) = 3),
    3,
    IF(
        AND(AE97="Under", COUNTIF(V97:X97, "&lt;"&amp;AC97) = 3),
        3,
        IF(
            AND(AE97="Over", COUNTIF(V97:X97, "&gt;"&amp;AC97) = 2),
            2,
            IF(
                AND(AE97="Under", COUNTIF(V97:X97, "&lt;"&amp;AC97) = 2),
                2,
                IF(
                    AND(AE97="Over", OR(V97&gt;AC97, W97&gt;AC97, X97&gt;AC97)),
                    1,
                    IF(
                        AND(AE97="Under", OR(V97&lt;AC97, W97&lt;AC97, X97&lt;AC97)),
                        1,
                        0
                    )
                )
            )
        )
    )
)</f>
        <v>3</v>
      </c>
      <c r="AI97" s="9">
        <f>IF(OR(AD97&gt;0.75,AD97&lt;-0.75),5,
IF(OR(AND(AD97&lt;=0.75,AD97&gt;0.5),AND(AD97&gt;=-0.75,AD97&lt;-0.5)),4,
IF(OR(AND(AD97&lt;=0.5,AD97&gt;0.25),AND(AD97&gt;=-0.5,AD97&lt;-0.25)),3,
IF(OR(AND(AD97&lt;=0.25,AD97&gt;0.1),AND(AD97&gt;=-0.25,AD97&lt;-0.1)),2,
IF(OR(AD97&lt;=0.1,AD97&gt;=-0.1),1,"")
)
)
))</f>
        <v>3</v>
      </c>
      <c r="AJ97" s="9">
        <f>IF(AND(AE97="Over", AF97&gt;AC97), 1, IF(AND(AE97="Under", AF97&lt;=AC97), 1, 0))</f>
        <v>1</v>
      </c>
      <c r="AK97" s="9">
        <f>IF(AND(AE97="Over", AG97&gt;0.5), 1, IF(AND(AE97="Under", AG97&lt;=0.5), 1, 0))</f>
        <v>1</v>
      </c>
      <c r="AL97" s="9">
        <f>SUM(AH97:AK97)</f>
        <v>8</v>
      </c>
      <c r="AN97" s="8">
        <v>0.1328356192045326</v>
      </c>
      <c r="AO97" s="8">
        <v>0.28676461599781</v>
      </c>
      <c r="AP97" s="8">
        <v>-2.0905761928659899E-5</v>
      </c>
      <c r="AQ97" s="8" t="s">
        <v>58</v>
      </c>
      <c r="AR97" s="8">
        <v>0.5</v>
      </c>
      <c r="AS97" s="8">
        <v>830</v>
      </c>
      <c r="AT97" s="8" t="s">
        <v>58</v>
      </c>
      <c r="AU97" s="9">
        <f>AR97</f>
        <v>0.5</v>
      </c>
      <c r="AV97" s="9">
        <f>AN97-AU97</f>
        <v>-0.36716438079546743</v>
      </c>
      <c r="AW97" s="9" t="str">
        <f>IF(AV97 &lt; 0, "Under", "Over")</f>
        <v>Under</v>
      </c>
      <c r="AX97" s="8">
        <v>0.2</v>
      </c>
      <c r="AY97" s="8">
        <v>0.2</v>
      </c>
      <c r="AZ97" s="9">
        <f>IF(
    AND(AW97="Over", COUNTIF(AN97:AP97, "&gt;"&amp;AU97) = 3),
    3,
    IF(
        AND(AW97="Under", COUNTIF(AN97:AP97, "&lt;"&amp;AU97) = 3),
        3,
        IF(
            AND(AW97="Over", COUNTIF(AN97:AP97, "&gt;"&amp;AU97) = 2),
            2,
            IF(
                AND(AW97="Under", COUNTIF(AN97:AP97, "&lt;"&amp;AU97) = 2),
                2,
                IF(
                    AND(AW97="Over", OR(AN97&gt;AU97, AO97&gt;AU97, AP97&gt;AU97)),
                    1,
                    IF(
                        AND(AW97="Under", OR(AN97&lt;AU97, AO97&lt;AU97, AP97&lt;AU97)),
                        1,
                        0
                    )
                )
            )
        )
    )
)</f>
        <v>3</v>
      </c>
      <c r="BA97" s="9">
        <f>IF(OR(AV97&gt;0.1),5,
IF(OR(AND(AV97&lt;=0.1,AV97&gt;0.08)),4,
IF(OR(AND(AV97&lt;=0.08,AV97&gt;0.06)),3,
IF(OR(AND(AV97&lt;=0.06,AV97&gt;0.03)),2,
IF(OR(AV97&lt;=0.03),1,"")
)
)
))</f>
        <v>1</v>
      </c>
      <c r="BB97" s="9">
        <f>IF(AND(AW97="Over", AX97&gt;AU97), 1, IF(AND(AW97="Under", AX97&lt;=AU97), 0, 0))</f>
        <v>0</v>
      </c>
      <c r="BC97" s="9">
        <f>IF(AND(AW97="Over", AY97&gt;=0.5), 1, IF(AND(AW97="Under", AY97&lt;0.5), 0, 0))</f>
        <v>0</v>
      </c>
      <c r="BD97" s="9">
        <f>SUM(AZ97:BC97)</f>
        <v>4</v>
      </c>
      <c r="BF97" s="8">
        <v>0.74311232909940894</v>
      </c>
      <c r="BG97" s="8">
        <v>1.0409558874285001</v>
      </c>
      <c r="BH97" s="8">
        <v>0.36</v>
      </c>
      <c r="BI97" s="8" t="s">
        <v>58</v>
      </c>
      <c r="BJ97" s="8">
        <v>0.5</v>
      </c>
      <c r="BK97" s="8">
        <v>250</v>
      </c>
      <c r="BL97" s="8" t="s">
        <v>58</v>
      </c>
      <c r="BM97" s="9">
        <f>BJ97</f>
        <v>0.5</v>
      </c>
      <c r="BN97" s="9">
        <f>BF97-BM97</f>
        <v>0.24311232909940894</v>
      </c>
      <c r="BO97" s="9" t="str">
        <f>IF(BN97 &lt; 0, "Under", "Over")</f>
        <v>Over</v>
      </c>
      <c r="BP97" s="8">
        <v>0.5</v>
      </c>
      <c r="BQ97" s="8">
        <v>0.4</v>
      </c>
      <c r="BR97" s="9">
        <f>IF(
    AND(BO97="Over", COUNTIF(BF97:BH97, "&gt;"&amp;BM97) = 3),
    3,
    IF(
        AND(BO97="Under", COUNTIF(BF97:BH97, "&lt;"&amp;BM97) = 3),
        3,
        IF(
            AND(BO97="Over", COUNTIF(BF97:BH97, "&gt;"&amp;BM97) = 2),
            2,
            IF(
                AND(BO97="Under", COUNTIF(BF97:BH97, "&lt;"&amp;BM97) = 2),
                2,
                IF(
                    AND(BO97="Over", OR(BF97&gt;BM97, BG97&gt;BM97, BH97&gt;BM97)),
                    1,
                    IF(
                        AND(BO97="Under", OR(BF97&lt;BM97, BG97&lt;BM97, BH97&lt;BM97)),
                        1,
                        0
                    )
                )
            )
        )
    )
)</f>
        <v>2</v>
      </c>
      <c r="BS97" s="9">
        <f>IF(OR(BN97&gt;0.5),5,
IF(OR(AND(BN97&lt;=0.5,BN97&gt;0.25)),4,
IF(OR(AND(BN97&lt;=0.25,BN97&gt;0.15)),3,
IF(OR(AND(BN97&lt;=0.15,BN97&gt;0.075)),2,
IF(OR(BN97&lt;=0.075),1,"")
)
)
))</f>
        <v>3</v>
      </c>
      <c r="BT97" s="9">
        <f>IF(AND(BO97="Over", BP97&gt;BM97), 1, IF(AND(BO97="Under", BP97&lt;=BM97), 1, 0))</f>
        <v>0</v>
      </c>
      <c r="BU97" s="9">
        <f>IF(AND(BO97="Over", BQ97&gt;0.5), 1, IF(AND(BO97="Under", BQ97&lt;=0.5), 1, 0))</f>
        <v>0</v>
      </c>
      <c r="BV97" s="9">
        <f>SUM(BR97:BU97)</f>
        <v>5</v>
      </c>
      <c r="BX97" s="8">
        <v>0.21161823598288951</v>
      </c>
      <c r="BY97" s="8">
        <v>0.64430147058823495</v>
      </c>
      <c r="BZ97" s="8">
        <v>8.1250885775770304E-2</v>
      </c>
      <c r="CA97" s="8" t="s">
        <v>58</v>
      </c>
      <c r="CB97" s="8">
        <v>0.5</v>
      </c>
      <c r="CC97" s="8" t="s">
        <v>58</v>
      </c>
      <c r="CD97" s="8" t="s">
        <v>58</v>
      </c>
      <c r="CE97" s="9">
        <f>CB97</f>
        <v>0.5</v>
      </c>
      <c r="CF97" s="9">
        <f>BX97-CE97</f>
        <v>-0.28838176401711046</v>
      </c>
      <c r="CG97" s="9" t="str">
        <f>IF(CF97 &lt; 0, "Under", "Over")</f>
        <v>Under</v>
      </c>
      <c r="CH97" s="8">
        <v>0.1</v>
      </c>
      <c r="CI97" s="8">
        <v>0.1</v>
      </c>
      <c r="CJ97" s="9">
        <f>IF(
    AND(CG97="Over", COUNTIF(BX97:BZ97, "&gt;"&amp;CE97) = 3),
    3,
    IF(
        AND(CG97="Under", COUNTIF(BX97:BZ97, "&lt;"&amp;CE97) = 3),
        3,
        IF(
            AND(CG97="Over", COUNTIF(BX97:BZ97, "&gt;"&amp;CE97) = 2),
            2,
            IF(
                AND(CG97="Under", COUNTIF(BX97:BZ97, "&lt;"&amp;CE97) = 2),
                2,
                IF(
                    AND(CG97="Over", OR(BX97&gt;CE97, BY97&gt;CE97, BZ97&gt;CE97)),
                    1,
                    IF(
                        AND(CG97="Under", OR(BX97&lt;CE97, BY97&lt;CE97, BZ97&lt;CE97)),
                        1,
                        0
                    )
                )
            )
        )
    )
)</f>
        <v>2</v>
      </c>
      <c r="CK97" s="9">
        <f>IF(OR(CF97&gt;0.25),5,
IF(OR(AND(CF97&lt;=0.25,CF97&gt;0.15)),4,
IF(OR(AND(CF97&lt;=0.15,CF97&gt;0.1)),3,
IF(OR(AND(CF97&lt;=0.1,CF97&gt;0.05)),2,
IF(OR(CF97&lt;=0.05),1,"")
)
)
))</f>
        <v>1</v>
      </c>
      <c r="CL97" s="9">
        <f>IF(AND(CG97="Over", CH97&gt;CE97), 1, IF(AND(CG97="Under", CH97&lt;=CE97), 1, 0))</f>
        <v>1</v>
      </c>
      <c r="CM97" s="9">
        <f>IF(AND(CG97="Over", CI97&gt;0.5), 1, IF(AND(CG97="Under", CI97&lt;=0.5), 1, 0))</f>
        <v>1</v>
      </c>
      <c r="CN97" s="9">
        <f>SUM(CJ97:CM97)</f>
        <v>5</v>
      </c>
      <c r="CP97" s="8">
        <v>1.788057989507907</v>
      </c>
      <c r="CQ97" s="8">
        <v>1.9353958143767001</v>
      </c>
      <c r="CR97" s="8">
        <v>1.67808249667232</v>
      </c>
      <c r="CS97" s="8">
        <v>1.5</v>
      </c>
      <c r="CT97" s="8" t="s">
        <v>58</v>
      </c>
      <c r="CU97" s="8">
        <v>1.5</v>
      </c>
      <c r="CV97" s="8">
        <v>1.5</v>
      </c>
      <c r="CW97" s="9">
        <f>IF(CP97&gt;MIN(CS97:CV97),MIN(CS97:CV97),MAX(CS97:CV97))</f>
        <v>1.5</v>
      </c>
      <c r="CX97" s="9">
        <f>CQ97-CW97</f>
        <v>0.43539581437670005</v>
      </c>
      <c r="CY97" s="9" t="str">
        <f>IF(CX97 &lt; 0, "Under", "Over")</f>
        <v>Over</v>
      </c>
      <c r="CZ97" s="8">
        <v>1.6</v>
      </c>
      <c r="DA97" s="8">
        <v>0.4</v>
      </c>
      <c r="DB97" s="9">
        <f>IF(
    AND(CY97="Over", COUNTIF(CP97:CR97, "&gt;"&amp;CW97) = 3),
    3,
    IF(
        AND(CY97="Under", COUNTIF(CP97:CR97, "&lt;"&amp;CW97) = 3),
        3,
        IF(
            AND(CY97="Over", COUNTIF(CP97:CR97, "&gt;"&amp;CW97) = 2),
            2,
            IF(
                AND(CY97="Under", COUNTIF(CP97:CR97, "&lt;"&amp;CW97) = 2),
                2,
                IF(
                    AND(CY97="Over", OR(CP97&gt;CW97, CQ97&gt;CW97, CR97&gt;CW97)),
                    1,
                    IF(
                        AND(CY97="Under", OR(CP97&lt;CW97, CQ97&lt;CW97, CR97&lt;CW97)),
                        1,
                        0
                    )
                )
            )
        )
    )
)</f>
        <v>3</v>
      </c>
      <c r="DC97" s="9">
        <f>IF(OR(CX97&gt;2,CX97&lt;-2),5,
IF(OR(AND(CX97&lt;=2,CX97&gt;1.5),AND(CX97&gt;=-2,CX97&lt;-1.5)),4,
IF(OR(AND(CX97&lt;=1.5,CX97&gt;1),AND(CX97&gt;=-1.5,CX97&lt;-1)),3,
IF(OR(AND(CX97&lt;=1,CX97&gt;0.5),AND(CX97&gt;=1,CX97&lt;-0.5)),2,
IF(OR(CX97&lt;=0.5,CX97&gt;=-0.5),1,"")
)
)
))</f>
        <v>1</v>
      </c>
      <c r="DD97" s="9">
        <f>IF(AND(CY97="Over", CZ97&gt;CW97), 1, IF(AND(CY97="Under", CZ97&lt;=CW97), 1, 0))</f>
        <v>1</v>
      </c>
      <c r="DE97" s="9">
        <f>IF(AND(CY97="Over", DA97&gt;0.5), 1, IF(AND(CY97="Under", DA97&lt;=0.5), 1, 0))</f>
        <v>0</v>
      </c>
      <c r="DF97" s="9">
        <f>SUM(DB97:DE97)</f>
        <v>5</v>
      </c>
    </row>
    <row r="98" spans="1:111" x14ac:dyDescent="0.3">
      <c r="A98" s="8" t="s">
        <v>112</v>
      </c>
      <c r="B98" s="8" t="s">
        <v>82</v>
      </c>
      <c r="C98" s="8" t="s">
        <v>185</v>
      </c>
      <c r="D98" s="8">
        <v>0.39814954589806079</v>
      </c>
      <c r="E98" s="8">
        <v>0.52124669673771296</v>
      </c>
      <c r="F98" s="8">
        <v>-2.9869632400856102E-4</v>
      </c>
      <c r="G98" s="8">
        <v>0.5</v>
      </c>
      <c r="H98" s="8" t="s">
        <v>58</v>
      </c>
      <c r="I98" s="8">
        <v>0.5</v>
      </c>
      <c r="J98" s="8">
        <v>0.5</v>
      </c>
      <c r="K98" s="9">
        <f>IF(D98&gt;MIN(G98:J98),MIN(G98:J98),MAX(G98:J98))</f>
        <v>0.5</v>
      </c>
      <c r="L98" s="9">
        <f>D98-K98</f>
        <v>-0.10185045410193921</v>
      </c>
      <c r="M98" s="9" t="str">
        <f>IF(L98 &lt; 0, "Under", "Over")</f>
        <v>Under</v>
      </c>
      <c r="N98" s="8">
        <v>0.4</v>
      </c>
      <c r="O98" s="8">
        <v>0.3</v>
      </c>
      <c r="P98" s="9">
        <f>IF(
    AND(M98="Over", COUNTIF(D98:F98, "&gt;"&amp;K98) = 3),
    3,
    IF(
        AND(M98="Under", COUNTIF(D98:F98, "&lt;"&amp;K98) = 3),
        3,
        IF(
            AND(M98="Over", COUNTIF(D98:F98, "&gt;"&amp;K98) = 2),
            2,
            IF(
                AND(M98="Under", COUNTIF(D98:F98, "&lt;"&amp;K98) = 2),
                2,
                IF(
                    AND(M98="Over", OR(D98&gt;K98, E98&gt;K98, F98&gt;K98)),
                    1,
                    IF(
                        AND(M98="Under", OR(D98&lt;K98, E98&lt;K98, F98&lt;K98)),
                        1,
                        0
                    )
                )
            )
        )
    )
)</f>
        <v>2</v>
      </c>
      <c r="Q98" s="9">
        <f>IF(OR(L98 &gt; 0.5, L98 &lt; -0.5), 5,
    IF(OR(AND(L98 &lt;= 0.5, L98 &gt; 0.25), AND(L98 &gt;= -0.5, L98 &lt; -0.25)), 4,
        IF(OR(AND(L98 &lt;= 0.25, L98 &gt; 0.15), AND(L98 &gt;= -0.25, L98 &lt; -0.15)), 3,
            IF(OR(AND(L98 &lt;= 0.15, L98 &gt; 0.05), AND(L98 &gt;= -0.15, L98 &lt; -0.05)), 2,
                IF(OR(L98 &lt;= 0.05, L98 &gt;= -0.05), 1, "")
            )
        )
    )
)</f>
        <v>2</v>
      </c>
      <c r="R98" s="9">
        <f>IF(AND(M98="Over", N98&gt;K98), 1, IF(AND(M98="Under", N98&lt;=K98), 1, 0))</f>
        <v>1</v>
      </c>
      <c r="S98" s="9">
        <f>IF(AND(M98="Over", O98&gt;0.5), 1, IF(AND(M98="Under", O98&lt;=0.5), 1, 0))</f>
        <v>1</v>
      </c>
      <c r="T98" s="9">
        <f>SUM(P98:S98)</f>
        <v>6</v>
      </c>
      <c r="U98" s="9"/>
      <c r="V98" s="8">
        <v>0.57394102400531755</v>
      </c>
      <c r="W98" s="8">
        <v>1.0052407468064199</v>
      </c>
      <c r="X98" s="8">
        <v>0.37755335780067101</v>
      </c>
      <c r="Y98" s="8">
        <v>0.5</v>
      </c>
      <c r="Z98" s="8">
        <v>-210</v>
      </c>
      <c r="AA98" s="8">
        <v>290</v>
      </c>
      <c r="AB98" s="8">
        <v>0.1</v>
      </c>
      <c r="AC98" s="9">
        <f>Y98</f>
        <v>0.5</v>
      </c>
      <c r="AD98" s="9">
        <f>V98-AC98</f>
        <v>7.3941024005317546E-2</v>
      </c>
      <c r="AE98" s="9" t="str">
        <f>IF(AD98 &lt; 0, "Under", "Over")</f>
        <v>Over</v>
      </c>
      <c r="AF98" s="8">
        <v>0.3</v>
      </c>
      <c r="AG98" s="8">
        <v>0.2</v>
      </c>
      <c r="AH98" s="9">
        <f>IF(
    AND(AE98="Over", COUNTIF(V98:X98, "&gt;"&amp;AC98) = 3),
    3,
    IF(
        AND(AE98="Under", COUNTIF(V98:X98, "&lt;"&amp;AC98) = 3),
        3,
        IF(
            AND(AE98="Over", COUNTIF(V98:X98, "&gt;"&amp;AC98) = 2),
            2,
            IF(
                AND(AE98="Under", COUNTIF(V98:X98, "&lt;"&amp;AC98) = 2),
                2,
                IF(
                    AND(AE98="Over", OR(V98&gt;AC98, W98&gt;AC98, X98&gt;AC98)),
                    1,
                    IF(
                        AND(AE98="Under", OR(V98&lt;AC98, W98&lt;AC98, X98&lt;AC98)),
                        1,
                        0
                    )
                )
            )
        )
    )
)</f>
        <v>2</v>
      </c>
      <c r="AI98" s="9">
        <f>IF(OR(AD98&gt;0.75,AD98&lt;-0.75),5,
IF(OR(AND(AD98&lt;=0.75,AD98&gt;0.5),AND(AD98&gt;=-0.75,AD98&lt;-0.5)),4,
IF(OR(AND(AD98&lt;=0.5,AD98&gt;0.25),AND(AD98&gt;=-0.5,AD98&lt;-0.25)),3,
IF(OR(AND(AD98&lt;=0.25,AD98&gt;0.1),AND(AD98&gt;=-0.25,AD98&lt;-0.1)),2,
IF(OR(AD98&lt;=0.1,AD98&gt;=-0.1),1,"")
)
)
))</f>
        <v>1</v>
      </c>
      <c r="AJ98" s="9">
        <f>IF(AND(AE98="Over", AF98&gt;AC98), 1, IF(AND(AE98="Under", AF98&lt;=AC98), 1, 0))</f>
        <v>0</v>
      </c>
      <c r="AK98" s="9">
        <f>IF(AND(AE98="Over", AG98&gt;0.5), 1, IF(AND(AE98="Under", AG98&lt;=0.5), 1, 0))</f>
        <v>0</v>
      </c>
      <c r="AL98" s="9">
        <f>SUM(AH98:AK98)</f>
        <v>3</v>
      </c>
      <c r="AM98" s="9"/>
      <c r="AN98" s="8">
        <v>0.1106842886783044</v>
      </c>
      <c r="AO98" s="8">
        <v>0.23622143015431099</v>
      </c>
      <c r="AP98" s="8">
        <v>-1.6471395662002601E-5</v>
      </c>
      <c r="AQ98" s="8" t="s">
        <v>58</v>
      </c>
      <c r="AR98" s="8">
        <v>0.5</v>
      </c>
      <c r="AS98" s="8">
        <v>420</v>
      </c>
      <c r="AT98" s="8" t="s">
        <v>58</v>
      </c>
      <c r="AU98" s="9">
        <f>AR98</f>
        <v>0.5</v>
      </c>
      <c r="AV98" s="9">
        <f>AN98-AU98</f>
        <v>-0.38931571132169562</v>
      </c>
      <c r="AW98" s="9" t="str">
        <f>IF(AV98 &lt; 0, "Under", "Over")</f>
        <v>Under</v>
      </c>
      <c r="AX98" s="8">
        <v>0.1</v>
      </c>
      <c r="AY98" s="8">
        <v>0.1</v>
      </c>
      <c r="AZ98" s="9">
        <f>IF(
    AND(AW98="Over", COUNTIF(AN98:AP98, "&gt;"&amp;AU98) = 3),
    3,
    IF(
        AND(AW98="Under", COUNTIF(AN98:AP98, "&lt;"&amp;AU98) = 3),
        3,
        IF(
            AND(AW98="Over", COUNTIF(AN98:AP98, "&gt;"&amp;AU98) = 2),
            2,
            IF(
                AND(AW98="Under", COUNTIF(AN98:AP98, "&lt;"&amp;AU98) = 2),
                2,
                IF(
                    AND(AW98="Over", OR(AN98&gt;AU98, AO98&gt;AU98, AP98&gt;AU98)),
                    1,
                    IF(
                        AND(AW98="Under", OR(AN98&lt;AU98, AO98&lt;AU98, AP98&lt;AU98)),
                        1,
                        0
                    )
                )
            )
        )
    )
)</f>
        <v>3</v>
      </c>
      <c r="BA98" s="9">
        <f>IF(OR(AV98&gt;0.1),5,
IF(OR(AND(AV98&lt;=0.1,AV98&gt;0.08)),4,
IF(OR(AND(AV98&lt;=0.08,AV98&gt;0.06)),3,
IF(OR(AND(AV98&lt;=0.06,AV98&gt;0.03)),2,
IF(OR(AV98&lt;=0.03),1,"")
)
)
))</f>
        <v>1</v>
      </c>
      <c r="BB98" s="9">
        <f>IF(AND(AW98="Over", AX98&gt;AU98), 1, IF(AND(AW98="Under", AX98&lt;=AU98), 0, 0))</f>
        <v>0</v>
      </c>
      <c r="BC98" s="9">
        <f>IF(AND(AW98="Over", AY98&gt;=0.5), 1, IF(AND(AW98="Under", AY98&lt;0.5), 0, 0))</f>
        <v>0</v>
      </c>
      <c r="BD98" s="9">
        <f>SUM(AZ98:BC98)</f>
        <v>4</v>
      </c>
      <c r="BE98" s="9"/>
      <c r="BF98" s="8">
        <v>0.54718106921956111</v>
      </c>
      <c r="BG98" s="8">
        <v>1.07966126463566</v>
      </c>
      <c r="BH98" s="8">
        <v>0.19</v>
      </c>
      <c r="BI98" s="8" t="s">
        <v>58</v>
      </c>
      <c r="BJ98" s="8">
        <v>0.5</v>
      </c>
      <c r="BK98" s="8">
        <v>155</v>
      </c>
      <c r="BL98" s="8" t="s">
        <v>58</v>
      </c>
      <c r="BM98" s="9">
        <f>BJ98</f>
        <v>0.5</v>
      </c>
      <c r="BN98" s="9">
        <f>BF98-BM98</f>
        <v>4.7181069219561111E-2</v>
      </c>
      <c r="BO98" s="9" t="str">
        <f>IF(BN98 &lt; 0, "Under", "Over")</f>
        <v>Over</v>
      </c>
      <c r="BP98" s="8">
        <v>0.3</v>
      </c>
      <c r="BQ98" s="8">
        <v>0.2</v>
      </c>
      <c r="BR98" s="9">
        <f>IF(
    AND(BO98="Over", COUNTIF(BF98:BH98, "&gt;"&amp;BM98) = 3),
    3,
    IF(
        AND(BO98="Under", COUNTIF(BF98:BH98, "&lt;"&amp;BM98) = 3),
        3,
        IF(
            AND(BO98="Over", COUNTIF(BF98:BH98, "&gt;"&amp;BM98) = 2),
            2,
            IF(
                AND(BO98="Under", COUNTIF(BF98:BH98, "&lt;"&amp;BM98) = 2),
                2,
                IF(
                    AND(BO98="Over", OR(BF98&gt;BM98, BG98&gt;BM98, BH98&gt;BM98)),
                    1,
                    IF(
                        AND(BO98="Under", OR(BF98&lt;BM98, BG98&lt;BM98, BH98&lt;BM98)),
                        1,
                        0
                    )
                )
            )
        )
    )
)</f>
        <v>2</v>
      </c>
      <c r="BS98" s="9">
        <f>IF(OR(BN98&gt;0.5),5,
IF(OR(AND(BN98&lt;=0.5,BN98&gt;0.25)),4,
IF(OR(AND(BN98&lt;=0.25,BN98&gt;0.15)),3,
IF(OR(AND(BN98&lt;=0.15,BN98&gt;0.075)),2,
IF(OR(BN98&lt;=0.075),1,"")
)
)
))</f>
        <v>1</v>
      </c>
      <c r="BT98" s="9">
        <f>IF(AND(BO98="Over", BP98&gt;BM98), 1, IF(AND(BO98="Under", BP98&lt;=BM98), 1, 0))</f>
        <v>0</v>
      </c>
      <c r="BU98" s="9">
        <f>IF(AND(BO98="Over", BQ98&gt;0.5), 1, IF(AND(BO98="Under", BQ98&lt;=0.5), 1, 0))</f>
        <v>0</v>
      </c>
      <c r="BV98" s="9">
        <f>SUM(BR98:BU98)</f>
        <v>3</v>
      </c>
      <c r="BW98" s="9"/>
      <c r="BX98" s="8">
        <v>0.20519512860717151</v>
      </c>
      <c r="BY98" s="8">
        <v>0.58976660682226201</v>
      </c>
      <c r="BZ98" s="8">
        <v>3.9491539164108899E-2</v>
      </c>
      <c r="CA98" s="8" t="s">
        <v>58</v>
      </c>
      <c r="CB98" s="8">
        <v>0.5</v>
      </c>
      <c r="CC98" s="8">
        <v>1000</v>
      </c>
      <c r="CD98" s="8" t="s">
        <v>58</v>
      </c>
      <c r="CE98" s="9">
        <f>CB98</f>
        <v>0.5</v>
      </c>
      <c r="CF98" s="9">
        <f>BX98-CE98</f>
        <v>-0.29480487139282852</v>
      </c>
      <c r="CG98" s="9" t="str">
        <f>IF(CF98 &lt; 0, "Under", "Over")</f>
        <v>Under</v>
      </c>
      <c r="CH98" s="8">
        <v>0</v>
      </c>
      <c r="CI98" s="8">
        <v>0</v>
      </c>
      <c r="CJ98" s="9">
        <f>IF(
    AND(CG98="Over", COUNTIF(BX98:BZ98, "&gt;"&amp;CE98) = 3),
    3,
    IF(
        AND(CG98="Under", COUNTIF(BX98:BZ98, "&lt;"&amp;CE98) = 3),
        3,
        IF(
            AND(CG98="Over", COUNTIF(BX98:BZ98, "&gt;"&amp;CE98) = 2),
            2,
            IF(
                AND(CG98="Under", COUNTIF(BX98:BZ98, "&lt;"&amp;CE98) = 2),
                2,
                IF(
                    AND(CG98="Over", OR(BX98&gt;CE98, BY98&gt;CE98, BZ98&gt;CE98)),
                    1,
                    IF(
                        AND(CG98="Under", OR(BX98&lt;CE98, BY98&lt;CE98, BZ98&lt;CE98)),
                        1,
                        0
                    )
                )
            )
        )
    )
)</f>
        <v>2</v>
      </c>
      <c r="CK98" s="9">
        <f>IF(OR(CF98&gt;0.25),5,
IF(OR(AND(CF98&lt;=0.25,CF98&gt;0.15)),4,
IF(OR(AND(CF98&lt;=0.15,CF98&gt;0.1)),3,
IF(OR(AND(CF98&lt;=0.1,CF98&gt;0.05)),2,
IF(OR(CF98&lt;=0.05),1,"")
)
)
))</f>
        <v>1</v>
      </c>
      <c r="CL98" s="9">
        <f>IF(AND(CG98="Over", CH98&gt;CE98), 1, IF(AND(CG98="Under", CH98&lt;=CE98), 1, 0))</f>
        <v>1</v>
      </c>
      <c r="CM98" s="9">
        <f>IF(AND(CG98="Over", CI98&gt;0.5), 1, IF(AND(CG98="Under", CI98&lt;=0.5), 1, 0))</f>
        <v>1</v>
      </c>
      <c r="CN98" s="9">
        <f>SUM(CJ98:CM98)</f>
        <v>5</v>
      </c>
      <c r="CO98" s="9"/>
      <c r="CP98" s="8">
        <v>1.11276379775718</v>
      </c>
      <c r="CQ98" s="8">
        <v>1.45817843866171</v>
      </c>
      <c r="CR98" s="8">
        <v>0.98824224466725596</v>
      </c>
      <c r="CS98" s="8">
        <v>0.5</v>
      </c>
      <c r="CT98" s="8" t="s">
        <v>58</v>
      </c>
      <c r="CU98" s="8">
        <v>0.5</v>
      </c>
      <c r="CV98" s="8">
        <v>1.5</v>
      </c>
      <c r="CW98" s="9">
        <f>IF(CP98&gt;MIN(CS98:CV98),MIN(CS98:CV98),MAX(CS98:CV98))</f>
        <v>0.5</v>
      </c>
      <c r="CX98" s="9">
        <f>CQ98-CW98</f>
        <v>0.95817843866171004</v>
      </c>
      <c r="CY98" s="9" t="str">
        <f>IF(CX98 &lt; 0, "Under", "Over")</f>
        <v>Over</v>
      </c>
      <c r="CZ98" s="8">
        <v>0.7</v>
      </c>
      <c r="DA98" s="8">
        <v>0.2</v>
      </c>
      <c r="DB98" s="9">
        <f>IF(
    AND(CY98="Over", COUNTIF(CP98:CR98, "&gt;"&amp;CW98) = 3),
    3,
    IF(
        AND(CY98="Under", COUNTIF(CP98:CR98, "&lt;"&amp;CW98) = 3),
        3,
        IF(
            AND(CY98="Over", COUNTIF(CP98:CR98, "&gt;"&amp;CW98) = 2),
            2,
            IF(
                AND(CY98="Under", COUNTIF(CP98:CR98, "&lt;"&amp;CW98) = 2),
                2,
                IF(
                    AND(CY98="Over", OR(CP98&gt;CW98, CQ98&gt;CW98, CR98&gt;CW98)),
                    1,
                    IF(
                        AND(CY98="Under", OR(CP98&lt;CW98, CQ98&lt;CW98, CR98&lt;CW98)),
                        1,
                        0
                    )
                )
            )
        )
    )
)</f>
        <v>3</v>
      </c>
      <c r="DC98" s="9">
        <f>IF(OR(CX98&gt;2,CX98&lt;-2),5,
IF(OR(AND(CX98&lt;=2,CX98&gt;1.5),AND(CX98&gt;=-2,CX98&lt;-1.5)),4,
IF(OR(AND(CX98&lt;=1.5,CX98&gt;1),AND(CX98&gt;=-1.5,CX98&lt;-1)),3,
IF(OR(AND(CX98&lt;=1,CX98&gt;0.5),AND(CX98&gt;=1,CX98&lt;-0.5)),2,
IF(OR(CX98&lt;=0.5,CX98&gt;=-0.5),1,"")
)
)
))</f>
        <v>2</v>
      </c>
      <c r="DD98" s="9">
        <f>IF(AND(CY98="Over", CZ98&gt;CW98), 1, IF(AND(CY98="Under", CZ98&lt;=CW98), 1, 0))</f>
        <v>1</v>
      </c>
      <c r="DE98" s="9">
        <f>IF(AND(CY98="Over", DA98&gt;0.5), 1, IF(AND(CY98="Under", DA98&lt;=0.5), 1, 0))</f>
        <v>0</v>
      </c>
      <c r="DF98" s="9">
        <f>SUM(DB98:DE98)</f>
        <v>6</v>
      </c>
      <c r="DG98" s="9"/>
    </row>
    <row r="99" spans="1:111" x14ac:dyDescent="0.3">
      <c r="A99" s="8" t="s">
        <v>159</v>
      </c>
      <c r="B99" s="8" t="s">
        <v>82</v>
      </c>
      <c r="C99" s="8" t="s">
        <v>185</v>
      </c>
      <c r="D99" s="8">
        <v>0.39053462726204918</v>
      </c>
      <c r="E99" s="8">
        <v>0.59851006498652704</v>
      </c>
      <c r="F99" s="8">
        <v>0.20145583940933801</v>
      </c>
      <c r="G99" s="8">
        <v>0.5</v>
      </c>
      <c r="H99" s="8" t="s">
        <v>58</v>
      </c>
      <c r="I99" s="8">
        <v>0.5</v>
      </c>
      <c r="J99" s="8">
        <v>0.5</v>
      </c>
      <c r="K99" s="9">
        <f>IF(D99&gt;MIN(G99:J99),MIN(G99:J99),MAX(G99:J99))</f>
        <v>0.5</v>
      </c>
      <c r="L99" s="9">
        <f>D99-K99</f>
        <v>-0.10946537273795082</v>
      </c>
      <c r="M99" s="9" t="str">
        <f>IF(L99 &lt; 0, "Under", "Over")</f>
        <v>Under</v>
      </c>
      <c r="N99" s="8">
        <v>0.2</v>
      </c>
      <c r="O99" s="8">
        <v>0.2</v>
      </c>
      <c r="P99" s="9">
        <f>IF(
    AND(M99="Over", COUNTIF(D99:F99, "&gt;"&amp;K99) = 3),
    3,
    IF(
        AND(M99="Under", COUNTIF(D99:F99, "&lt;"&amp;K99) = 3),
        3,
        IF(
            AND(M99="Over", COUNTIF(D99:F99, "&gt;"&amp;K99) = 2),
            2,
            IF(
                AND(M99="Under", COUNTIF(D99:F99, "&lt;"&amp;K99) = 2),
                2,
                IF(
                    AND(M99="Over", OR(D99&gt;K99, E99&gt;K99, F99&gt;K99)),
                    1,
                    IF(
                        AND(M99="Under", OR(D99&lt;K99, E99&lt;K99, F99&lt;K99)),
                        1,
                        0
                    )
                )
            )
        )
    )
)</f>
        <v>2</v>
      </c>
      <c r="Q99" s="9">
        <f>IF(OR(L99 &gt; 0.5, L99 &lt; -0.5), 5,
    IF(OR(AND(L99 &lt;= 0.5, L99 &gt; 0.25), AND(L99 &gt;= -0.5, L99 &lt; -0.25)), 4,
        IF(OR(AND(L99 &lt;= 0.25, L99 &gt; 0.15), AND(L99 &gt;= -0.25, L99 &lt; -0.15)), 3,
            IF(OR(AND(L99 &lt;= 0.15, L99 &gt; 0.05), AND(L99 &gt;= -0.15, L99 &lt; -0.05)), 2,
                IF(OR(L99 &lt;= 0.05, L99 &gt;= -0.05), 1, "")
            )
        )
    )
)</f>
        <v>2</v>
      </c>
      <c r="R99" s="9">
        <f>IF(AND(M99="Over", N99&gt;K99), 1, IF(AND(M99="Under", N99&lt;=K99), 1, 0))</f>
        <v>1</v>
      </c>
      <c r="S99" s="9">
        <f>IF(AND(M99="Over", O99&gt;0.5), 1, IF(AND(M99="Under", O99&lt;=0.5), 1, 0))</f>
        <v>1</v>
      </c>
      <c r="T99" s="9">
        <f>SUM(P99:S99)</f>
        <v>6</v>
      </c>
      <c r="U99" s="9"/>
      <c r="V99" s="1">
        <v>1.4073182008291141</v>
      </c>
      <c r="W99" s="1">
        <v>2.0009469594643199</v>
      </c>
      <c r="X99" s="1">
        <v>0.88465081333517404</v>
      </c>
      <c r="Y99" s="1">
        <v>0.5</v>
      </c>
      <c r="Z99" s="1" t="s">
        <v>58</v>
      </c>
      <c r="AA99" s="1" t="s">
        <v>58</v>
      </c>
      <c r="AB99" s="1">
        <v>0.3</v>
      </c>
      <c r="AC99" s="2">
        <f>Y99</f>
        <v>0.5</v>
      </c>
      <c r="AD99" s="2">
        <f>V99-AC99</f>
        <v>0.90731820082911407</v>
      </c>
      <c r="AE99" s="2" t="str">
        <f>IF(AD99 &lt; 0, "Under", "Over")</f>
        <v>Over</v>
      </c>
      <c r="AF99" s="1">
        <v>0.9</v>
      </c>
      <c r="AG99" s="1">
        <v>0.6</v>
      </c>
      <c r="AH99" s="2">
        <f>IF(
    AND(AE99="Over", COUNTIF(V99:X99, "&gt;"&amp;AC99) = 3),
    3,
    IF(
        AND(AE99="Under", COUNTIF(V99:X99, "&lt;"&amp;AC99) = 3),
        3,
        IF(
            AND(AE99="Over", COUNTIF(V99:X99, "&gt;"&amp;AC99) = 2),
            2,
            IF(
                AND(AE99="Under", COUNTIF(V99:X99, "&lt;"&amp;AC99) = 2),
                2,
                IF(
                    AND(AE99="Over", OR(V99&gt;AC99, W99&gt;AC99, X99&gt;AC99)),
                    1,
                    IF(
                        AND(AE99="Under", OR(V99&lt;AC99, W99&lt;AC99, X99&lt;AC99)),
                        1,
                        0
                    )
                )
            )
        )
    )
)</f>
        <v>3</v>
      </c>
      <c r="AI99" s="2">
        <f>IF(OR(AD99&gt;0.75,AD99&lt;-0.75),5,
IF(OR(AND(AD99&lt;=0.75,AD99&gt;0.5),AND(AD99&gt;=-0.75,AD99&lt;-0.5)),4,
IF(OR(AND(AD99&lt;=0.5,AD99&gt;0.25),AND(AD99&gt;=-0.5,AD99&lt;-0.25)),3,
IF(OR(AND(AD99&lt;=0.25,AD99&gt;0.1),AND(AD99&gt;=-0.25,AD99&lt;-0.1)),2,
IF(OR(AD99&lt;=0.1,AD99&gt;=-0.1),1,"")
)
)
))</f>
        <v>5</v>
      </c>
      <c r="AJ99" s="2">
        <f>IF(AND(AE99="Over", AF99&gt;AC99), 1, IF(AND(AE99="Under", AF99&lt;=AC99), 1, 0))</f>
        <v>1</v>
      </c>
      <c r="AK99" s="2">
        <f>IF(AND(AE99="Over", AG99&gt;0.5), 1, IF(AND(AE99="Under", AG99&lt;=0.5), 1, 0))</f>
        <v>1</v>
      </c>
      <c r="AL99" s="2">
        <f>SUM(AH99:AK99)</f>
        <v>10</v>
      </c>
      <c r="AM99" s="9"/>
      <c r="AN99" s="8">
        <v>1.829440261760892E-2</v>
      </c>
      <c r="AO99" s="8">
        <v>0.12520868113522499</v>
      </c>
      <c r="AP99" s="8">
        <v>-1.5349186664824301E-2</v>
      </c>
      <c r="AQ99" s="8" t="s">
        <v>58</v>
      </c>
      <c r="AR99" s="8">
        <v>0.5</v>
      </c>
      <c r="AS99" s="8" t="s">
        <v>58</v>
      </c>
      <c r="AT99" s="8" t="s">
        <v>58</v>
      </c>
      <c r="AU99" s="9">
        <f>AR99</f>
        <v>0.5</v>
      </c>
      <c r="AV99" s="9">
        <f>AN99-AU99</f>
        <v>-0.4817055973823911</v>
      </c>
      <c r="AW99" s="9" t="str">
        <f>IF(AV99 &lt; 0, "Under", "Over")</f>
        <v>Under</v>
      </c>
      <c r="AX99" s="8">
        <v>0</v>
      </c>
      <c r="AY99" s="8">
        <v>0</v>
      </c>
      <c r="AZ99" s="9">
        <f>IF(
    AND(AW99="Over", COUNTIF(AN99:AP99, "&gt;"&amp;AU99) = 3),
    3,
    IF(
        AND(AW99="Under", COUNTIF(AN99:AP99, "&lt;"&amp;AU99) = 3),
        3,
        IF(
            AND(AW99="Over", COUNTIF(AN99:AP99, "&gt;"&amp;AU99) = 2),
            2,
            IF(
                AND(AW99="Under", COUNTIF(AN99:AP99, "&lt;"&amp;AU99) = 2),
                2,
                IF(
                    AND(AW99="Over", OR(AN99&gt;AU99, AO99&gt;AU99, AP99&gt;AU99)),
                    1,
                    IF(
                        AND(AW99="Under", OR(AN99&lt;AU99, AO99&lt;AU99, AP99&lt;AU99)),
                        1,
                        0
                    )
                )
            )
        )
    )
)</f>
        <v>3</v>
      </c>
      <c r="BA99" s="9">
        <f>IF(OR(AV99&gt;0.1),5,
IF(OR(AND(AV99&lt;=0.1,AV99&gt;0.08)),4,
IF(OR(AND(AV99&lt;=0.08,AV99&gt;0.06)),3,
IF(OR(AND(AV99&lt;=0.06,AV99&gt;0.03)),2,
IF(OR(AV99&lt;=0.03),1,"")
)
)
))</f>
        <v>1</v>
      </c>
      <c r="BB99" s="9">
        <f>IF(AND(AW99="Over", AX99&gt;AU99), 1, IF(AND(AW99="Under", AX99&lt;=AU99), 0, 0))</f>
        <v>0</v>
      </c>
      <c r="BC99" s="9">
        <f>IF(AND(AW99="Over", AY99&gt;=0.5), 1, IF(AND(AW99="Under", AY99&lt;0.5), 0, 0))</f>
        <v>0</v>
      </c>
      <c r="BD99" s="9">
        <f>SUM(AZ99:BC99)</f>
        <v>4</v>
      </c>
      <c r="BE99" s="9"/>
      <c r="BF99" s="8">
        <v>0.38878677333977002</v>
      </c>
      <c r="BG99" s="8">
        <v>0.969818913480885</v>
      </c>
      <c r="BH99" s="8">
        <v>0.17724656900625199</v>
      </c>
      <c r="BI99" s="8" t="s">
        <v>58</v>
      </c>
      <c r="BJ99" s="8">
        <v>0.5</v>
      </c>
      <c r="BK99" s="8" t="s">
        <v>58</v>
      </c>
      <c r="BL99" s="8" t="s">
        <v>58</v>
      </c>
      <c r="BM99" s="9">
        <f>BJ99</f>
        <v>0.5</v>
      </c>
      <c r="BN99" s="9">
        <f>BF99-BM99</f>
        <v>-0.11121322666022998</v>
      </c>
      <c r="BO99" s="9" t="str">
        <f>IF(BN99 &lt; 0, "Under", "Over")</f>
        <v>Under</v>
      </c>
      <c r="BP99" s="8">
        <v>0.3</v>
      </c>
      <c r="BQ99" s="8">
        <v>0.3</v>
      </c>
      <c r="BR99" s="9">
        <f>IF(
    AND(BO99="Over", COUNTIF(BF99:BH99, "&gt;"&amp;BM99) = 3),
    3,
    IF(
        AND(BO99="Under", COUNTIF(BF99:BH99, "&lt;"&amp;BM99) = 3),
        3,
        IF(
            AND(BO99="Over", COUNTIF(BF99:BH99, "&gt;"&amp;BM99) = 2),
            2,
            IF(
                AND(BO99="Under", COUNTIF(BF99:BH99, "&lt;"&amp;BM99) = 2),
                2,
                IF(
                    AND(BO99="Over", OR(BF99&gt;BM99, BG99&gt;BM99, BH99&gt;BM99)),
                    1,
                    IF(
                        AND(BO99="Under", OR(BF99&lt;BM99, BG99&lt;BM99, BH99&lt;BM99)),
                        1,
                        0
                    )
                )
            )
        )
    )
)</f>
        <v>2</v>
      </c>
      <c r="BS99" s="9">
        <f>IF(OR(BN99&gt;0.5),5,
IF(OR(AND(BN99&lt;=0.5,BN99&gt;0.25)),4,
IF(OR(AND(BN99&lt;=0.25,BN99&gt;0.15)),3,
IF(OR(AND(BN99&lt;=0.15,BN99&gt;0.075)),2,
IF(OR(BN99&lt;=0.075),1,"")
)
)
))</f>
        <v>1</v>
      </c>
      <c r="BT99" s="9">
        <f>IF(AND(BO99="Over", BP99&gt;BM99), 1, IF(AND(BO99="Under", BP99&lt;=BM99), 1, 0))</f>
        <v>1</v>
      </c>
      <c r="BU99" s="9">
        <f>IF(AND(BO99="Over", BQ99&gt;0.5), 1, IF(AND(BO99="Under", BQ99&lt;=0.5), 1, 0))</f>
        <v>1</v>
      </c>
      <c r="BV99" s="9">
        <f>SUM(BR99:BU99)</f>
        <v>5</v>
      </c>
      <c r="BW99" s="9"/>
      <c r="BX99" s="8">
        <v>0.23655111116264521</v>
      </c>
      <c r="BY99" s="8">
        <v>0.64430147058823495</v>
      </c>
      <c r="BZ99" s="8">
        <v>0.11019450944857299</v>
      </c>
      <c r="CA99" s="8" t="s">
        <v>58</v>
      </c>
      <c r="CB99" s="8">
        <v>0.5</v>
      </c>
      <c r="CC99" s="8" t="s">
        <v>58</v>
      </c>
      <c r="CD99" s="8" t="s">
        <v>58</v>
      </c>
      <c r="CE99" s="9">
        <f>CB99</f>
        <v>0.5</v>
      </c>
      <c r="CF99" s="9">
        <f>BX99-CE99</f>
        <v>-0.26344888883735479</v>
      </c>
      <c r="CG99" s="9" t="str">
        <f>IF(CF99 &lt; 0, "Under", "Over")</f>
        <v>Under</v>
      </c>
      <c r="CH99" s="8">
        <v>0</v>
      </c>
      <c r="CI99" s="8">
        <v>0</v>
      </c>
      <c r="CJ99" s="9">
        <f>IF(
    AND(CG99="Over", COUNTIF(BX99:BZ99, "&gt;"&amp;CE99) = 3),
    3,
    IF(
        AND(CG99="Under", COUNTIF(BX99:BZ99, "&lt;"&amp;CE99) = 3),
        3,
        IF(
            AND(CG99="Over", COUNTIF(BX99:BZ99, "&gt;"&amp;CE99) = 2),
            2,
            IF(
                AND(CG99="Under", COUNTIF(BX99:BZ99, "&lt;"&amp;CE99) = 2),
                2,
                IF(
                    AND(CG99="Over", OR(BX99&gt;CE99, BY99&gt;CE99, BZ99&gt;CE99)),
                    1,
                    IF(
                        AND(CG99="Under", OR(BX99&lt;CE99, BY99&lt;CE99, BZ99&lt;CE99)),
                        1,
                        0
                    )
                )
            )
        )
    )
)</f>
        <v>2</v>
      </c>
      <c r="CK99" s="9">
        <f>IF(OR(CF99&gt;0.25),5,
IF(OR(AND(CF99&lt;=0.25,CF99&gt;0.15)),4,
IF(OR(AND(CF99&lt;=0.15,CF99&gt;0.1)),3,
IF(OR(AND(CF99&lt;=0.1,CF99&gt;0.05)),2,
IF(OR(CF99&lt;=0.05),1,"")
)
)
))</f>
        <v>1</v>
      </c>
      <c r="CL99" s="9">
        <f>IF(AND(CG99="Over", CH99&gt;CE99), 1, IF(AND(CG99="Under", CH99&lt;=CE99), 1, 0))</f>
        <v>1</v>
      </c>
      <c r="CM99" s="9">
        <f>IF(AND(CG99="Over", CI99&gt;0.5), 1, IF(AND(CG99="Under", CI99&lt;=0.5), 1, 0))</f>
        <v>1</v>
      </c>
      <c r="CN99" s="9">
        <f>SUM(CJ99:CM99)</f>
        <v>5</v>
      </c>
      <c r="CO99" s="9"/>
      <c r="CP99" s="8">
        <v>1.328424024400239</v>
      </c>
      <c r="CQ99" s="8">
        <v>1.8441725692208599</v>
      </c>
      <c r="CR99" s="8">
        <v>0.809581612494369</v>
      </c>
      <c r="CS99" s="8">
        <v>1.5</v>
      </c>
      <c r="CT99" s="8" t="s">
        <v>58</v>
      </c>
      <c r="CU99" s="8">
        <v>1.5</v>
      </c>
      <c r="CV99" s="8">
        <v>1.5</v>
      </c>
      <c r="CW99" s="9">
        <f>IF(CP99&gt;MIN(CS99:CV99),MIN(CS99:CV99),MAX(CS99:CV99))</f>
        <v>1.5</v>
      </c>
      <c r="CX99" s="9">
        <f>CQ99-CW99</f>
        <v>0.34417256922085993</v>
      </c>
      <c r="CY99" s="9" t="str">
        <f>IF(CX99 &lt; 0, "Under", "Over")</f>
        <v>Over</v>
      </c>
      <c r="CZ99" s="8">
        <v>0.9</v>
      </c>
      <c r="DA99" s="8">
        <v>0.3</v>
      </c>
      <c r="DB99" s="9">
        <f>IF(
    AND(CY99="Over", COUNTIF(CP99:CR99, "&gt;"&amp;CW99) = 3),
    3,
    IF(
        AND(CY99="Under", COUNTIF(CP99:CR99, "&lt;"&amp;CW99) = 3),
        3,
        IF(
            AND(CY99="Over", COUNTIF(CP99:CR99, "&gt;"&amp;CW99) = 2),
            2,
            IF(
                AND(CY99="Under", COUNTIF(CP99:CR99, "&lt;"&amp;CW99) = 2),
                2,
                IF(
                    AND(CY99="Over", OR(CP99&gt;CW99, CQ99&gt;CW99, CR99&gt;CW99)),
                    1,
                    IF(
                        AND(CY99="Under", OR(CP99&lt;CW99, CQ99&lt;CW99, CR99&lt;CW99)),
                        1,
                        0
                    )
                )
            )
        )
    )
)</f>
        <v>1</v>
      </c>
      <c r="DC99" s="9">
        <f>IF(OR(CX99&gt;2,CX99&lt;-2),5,
IF(OR(AND(CX99&lt;=2,CX99&gt;1.5),AND(CX99&gt;=-2,CX99&lt;-1.5)),4,
IF(OR(AND(CX99&lt;=1.5,CX99&gt;1),AND(CX99&gt;=-1.5,CX99&lt;-1)),3,
IF(OR(AND(CX99&lt;=1,CX99&gt;0.5),AND(CX99&gt;=1,CX99&lt;-0.5)),2,
IF(OR(CX99&lt;=0.5,CX99&gt;=-0.5),1,"")
)
)
))</f>
        <v>1</v>
      </c>
      <c r="DD99" s="9">
        <f>IF(AND(CY99="Over", CZ99&gt;CW99), 1, IF(AND(CY99="Under", CZ99&lt;=CW99), 1, 0))</f>
        <v>0</v>
      </c>
      <c r="DE99" s="9">
        <f>IF(AND(CY99="Over", DA99&gt;0.5), 1, IF(AND(CY99="Under", DA99&lt;=0.5), 1, 0))</f>
        <v>0</v>
      </c>
      <c r="DF99" s="9">
        <f>SUM(DB99:DE99)</f>
        <v>2</v>
      </c>
      <c r="DG99" s="9"/>
    </row>
    <row r="100" spans="1:111" x14ac:dyDescent="0.3">
      <c r="A100" s="8" t="s">
        <v>113</v>
      </c>
      <c r="B100" s="8" t="s">
        <v>82</v>
      </c>
      <c r="C100" s="8" t="s">
        <v>185</v>
      </c>
      <c r="D100" s="8">
        <v>0.49691446640041148</v>
      </c>
      <c r="E100" s="8">
        <v>0.558983351846849</v>
      </c>
      <c r="F100" s="8">
        <v>0.35824522236832002</v>
      </c>
      <c r="G100" s="8">
        <v>0.5</v>
      </c>
      <c r="H100" s="8" t="s">
        <v>58</v>
      </c>
      <c r="I100" s="8">
        <v>0.5</v>
      </c>
      <c r="J100" s="8">
        <v>0.5</v>
      </c>
      <c r="K100" s="9">
        <f>IF(D100&gt;MIN(G100:J100),MIN(G100:J100),MAX(G100:J100))</f>
        <v>0.5</v>
      </c>
      <c r="L100" s="9">
        <f>D100-K100</f>
        <v>-3.0855335995885191E-3</v>
      </c>
      <c r="M100" s="9" t="str">
        <f>IF(L100 &lt; 0, "Under", "Over")</f>
        <v>Under</v>
      </c>
      <c r="N100" s="8">
        <v>0.6</v>
      </c>
      <c r="O100" s="8">
        <v>0.4</v>
      </c>
      <c r="P100" s="9">
        <f>IF(
    AND(M100="Over", COUNTIF(D100:F100, "&gt;"&amp;K100) = 3),
    3,
    IF(
        AND(M100="Under", COUNTIF(D100:F100, "&lt;"&amp;K100) = 3),
        3,
        IF(
            AND(M100="Over", COUNTIF(D100:F100, "&gt;"&amp;K100) = 2),
            2,
            IF(
                AND(M100="Under", COUNTIF(D100:F100, "&lt;"&amp;K100) = 2),
                2,
                IF(
                    AND(M100="Over", OR(D100&gt;K100, E100&gt;K100, F100&gt;K100)),
                    1,
                    IF(
                        AND(M100="Under", OR(D100&lt;K100, E100&lt;K100, F100&lt;K100)),
                        1,
                        0
                    )
                )
            )
        )
    )
)</f>
        <v>2</v>
      </c>
      <c r="Q100" s="9">
        <f>IF(OR(L100 &gt; 0.5, L100 &lt; -0.5), 5,
    IF(OR(AND(L100 &lt;= 0.5, L100 &gt; 0.25), AND(L100 &gt;= -0.5, L100 &lt; -0.25)), 4,
        IF(OR(AND(L100 &lt;= 0.25, L100 &gt; 0.15), AND(L100 &gt;= -0.25, L100 &lt; -0.15)), 3,
            IF(OR(AND(L100 &lt;= 0.15, L100 &gt; 0.05), AND(L100 &gt;= -0.15, L100 &lt; -0.05)), 2,
                IF(OR(L100 &lt;= 0.05, L100 &gt;= -0.05), 1, "")
            )
        )
    )
)</f>
        <v>1</v>
      </c>
      <c r="R100" s="9">
        <f>IF(AND(M100="Over", N100&gt;K100), 1, IF(AND(M100="Under", N100&lt;=K100), 1, 0))</f>
        <v>0</v>
      </c>
      <c r="S100" s="9">
        <f>IF(AND(M100="Over", O100&gt;0.5), 1, IF(AND(M100="Under", O100&lt;=0.5), 1, 0))</f>
        <v>1</v>
      </c>
      <c r="T100" s="9">
        <f>SUM(P100:S100)</f>
        <v>4</v>
      </c>
      <c r="U100" s="9"/>
      <c r="V100" s="8">
        <v>0.87893701322249529</v>
      </c>
      <c r="W100" s="8">
        <v>1.0052407468064199</v>
      </c>
      <c r="X100" s="8">
        <v>0.74743523451483895</v>
      </c>
      <c r="Y100" s="8">
        <v>0.5</v>
      </c>
      <c r="Z100" s="8">
        <v>-170</v>
      </c>
      <c r="AA100" s="8">
        <v>360</v>
      </c>
      <c r="AB100" s="8">
        <v>0.1</v>
      </c>
      <c r="AC100" s="9">
        <f>Y100</f>
        <v>0.5</v>
      </c>
      <c r="AD100" s="9">
        <f>V100-AC100</f>
        <v>0.37893701322249529</v>
      </c>
      <c r="AE100" s="9" t="str">
        <f>IF(AD100 &lt; 0, "Under", "Over")</f>
        <v>Over</v>
      </c>
      <c r="AF100" s="8">
        <v>0.8</v>
      </c>
      <c r="AG100" s="8">
        <v>0.6</v>
      </c>
      <c r="AH100" s="9">
        <f>IF(
    AND(AE100="Over", COUNTIF(V100:X100, "&gt;"&amp;AC100) = 3),
    3,
    IF(
        AND(AE100="Under", COUNTIF(V100:X100, "&lt;"&amp;AC100) = 3),
        3,
        IF(
            AND(AE100="Over", COUNTIF(V100:X100, "&gt;"&amp;AC100) = 2),
            2,
            IF(
                AND(AE100="Under", COUNTIF(V100:X100, "&lt;"&amp;AC100) = 2),
                2,
                IF(
                    AND(AE100="Over", OR(V100&gt;AC100, W100&gt;AC100, X100&gt;AC100)),
                    1,
                    IF(
                        AND(AE100="Under", OR(V100&lt;AC100, W100&lt;AC100, X100&lt;AC100)),
                        1,
                        0
                    )
                )
            )
        )
    )
)</f>
        <v>3</v>
      </c>
      <c r="AI100" s="9">
        <f>IF(OR(AD100&gt;0.75,AD100&lt;-0.75),5,
IF(OR(AND(AD100&lt;=0.75,AD100&gt;0.5),AND(AD100&gt;=-0.75,AD100&lt;-0.5)),4,
IF(OR(AND(AD100&lt;=0.5,AD100&gt;0.25),AND(AD100&gt;=-0.5,AD100&lt;-0.25)),3,
IF(OR(AND(AD100&lt;=0.25,AD100&gt;0.1),AND(AD100&gt;=-0.25,AD100&lt;-0.1)),2,
IF(OR(AD100&lt;=0.1,AD100&gt;=-0.1),1,"")
)
)
))</f>
        <v>3</v>
      </c>
      <c r="AJ100" s="9">
        <f>IF(AND(AE100="Over", AF100&gt;AC100), 1, IF(AND(AE100="Under", AF100&lt;=AC100), 1, 0))</f>
        <v>1</v>
      </c>
      <c r="AK100" s="9">
        <f>IF(AND(AE100="Over", AG100&gt;0.5), 1, IF(AND(AE100="Under", AG100&lt;=0.5), 1, 0))</f>
        <v>1</v>
      </c>
      <c r="AL100" s="9">
        <f>SUM(AH100:AK100)</f>
        <v>8</v>
      </c>
      <c r="AM100" s="9"/>
      <c r="AN100" s="8">
        <v>0.13949710871597021</v>
      </c>
      <c r="AO100" s="8">
        <v>0.29795173779402701</v>
      </c>
      <c r="AP100" s="8">
        <v>-1.6471395662002601E-5</v>
      </c>
      <c r="AQ100" s="8" t="s">
        <v>58</v>
      </c>
      <c r="AR100" s="8">
        <v>0.5</v>
      </c>
      <c r="AS100" s="8">
        <v>500</v>
      </c>
      <c r="AT100" s="8" t="s">
        <v>58</v>
      </c>
      <c r="AU100" s="9">
        <f>AR100</f>
        <v>0.5</v>
      </c>
      <c r="AV100" s="9">
        <f>AN100-AU100</f>
        <v>-0.36050289128402979</v>
      </c>
      <c r="AW100" s="9" t="str">
        <f>IF(AV100 &lt; 0, "Under", "Over")</f>
        <v>Under</v>
      </c>
      <c r="AX100" s="8">
        <v>0.3</v>
      </c>
      <c r="AY100" s="8">
        <v>0.3</v>
      </c>
      <c r="AZ100" s="9">
        <f>IF(
    AND(AW100="Over", COUNTIF(AN100:AP100, "&gt;"&amp;AU100) = 3),
    3,
    IF(
        AND(AW100="Under", COUNTIF(AN100:AP100, "&lt;"&amp;AU100) = 3),
        3,
        IF(
            AND(AW100="Over", COUNTIF(AN100:AP100, "&gt;"&amp;AU100) = 2),
            2,
            IF(
                AND(AW100="Under", COUNTIF(AN100:AP100, "&lt;"&amp;AU100) = 2),
                2,
                IF(
                    AND(AW100="Over", OR(AN100&gt;AU100, AO100&gt;AU100, AP100&gt;AU100)),
                    1,
                    IF(
                        AND(AW100="Under", OR(AN100&lt;AU100, AO100&lt;AU100, AP100&lt;AU100)),
                        1,
                        0
                    )
                )
            )
        )
    )
)</f>
        <v>3</v>
      </c>
      <c r="BA100" s="9">
        <f>IF(OR(AV100&gt;0.1),5,
IF(OR(AND(AV100&lt;=0.1,AV100&gt;0.08)),4,
IF(OR(AND(AV100&lt;=0.08,AV100&gt;0.06)),3,
IF(OR(AND(AV100&lt;=0.06,AV100&gt;0.03)),2,
IF(OR(AV100&lt;=0.03),1,"")
)
)
))</f>
        <v>1</v>
      </c>
      <c r="BB100" s="9">
        <f>IF(AND(AW100="Over", AX100&gt;AU100), 1, IF(AND(AW100="Under", AX100&lt;=AU100), 0, 0))</f>
        <v>0</v>
      </c>
      <c r="BC100" s="9">
        <f>IF(AND(AW100="Over", AY100&gt;=0.5), 1, IF(AND(AW100="Under", AY100&lt;0.5), 0, 0))</f>
        <v>0</v>
      </c>
      <c r="BD100" s="9">
        <f>SUM(AZ100:BC100)</f>
        <v>4</v>
      </c>
      <c r="BE100" s="9"/>
      <c r="BF100" s="8">
        <v>0.746436388654799</v>
      </c>
      <c r="BG100" s="8">
        <v>1.1224284997491201</v>
      </c>
      <c r="BH100" s="8">
        <v>0.38</v>
      </c>
      <c r="BI100" s="8" t="s">
        <v>58</v>
      </c>
      <c r="BJ100" s="8">
        <v>0.5</v>
      </c>
      <c r="BK100" s="8">
        <v>200</v>
      </c>
      <c r="BL100" s="8" t="s">
        <v>58</v>
      </c>
      <c r="BM100" s="9">
        <f>BJ100</f>
        <v>0.5</v>
      </c>
      <c r="BN100" s="9">
        <f>BF100-BM100</f>
        <v>0.246436388654799</v>
      </c>
      <c r="BO100" s="9" t="str">
        <f>IF(BN100 &lt; 0, "Under", "Over")</f>
        <v>Over</v>
      </c>
      <c r="BP100" s="8">
        <v>0.8</v>
      </c>
      <c r="BQ100" s="8">
        <v>0.5</v>
      </c>
      <c r="BR100" s="9">
        <f>IF(
    AND(BO100="Over", COUNTIF(BF100:BH100, "&gt;"&amp;BM100) = 3),
    3,
    IF(
        AND(BO100="Under", COUNTIF(BF100:BH100, "&lt;"&amp;BM100) = 3),
        3,
        IF(
            AND(BO100="Over", COUNTIF(BF100:BH100, "&gt;"&amp;BM100) = 2),
            2,
            IF(
                AND(BO100="Under", COUNTIF(BF100:BH100, "&lt;"&amp;BM100) = 2),
                2,
                IF(
                    AND(BO100="Over", OR(BF100&gt;BM100, BG100&gt;BM100, BH100&gt;BM100)),
                    1,
                    IF(
                        AND(BO100="Under", OR(BF100&lt;BM100, BG100&lt;BM100, BH100&lt;BM100)),
                        1,
                        0
                    )
                )
            )
        )
    )
)</f>
        <v>2</v>
      </c>
      <c r="BS100" s="9">
        <f>IF(OR(BN100&gt;0.5),5,
IF(OR(AND(BN100&lt;=0.5,BN100&gt;0.25)),4,
IF(OR(AND(BN100&lt;=0.25,BN100&gt;0.15)),3,
IF(OR(AND(BN100&lt;=0.15,BN100&gt;0.075)),2,
IF(OR(BN100&lt;=0.075),1,"")
)
)
))</f>
        <v>3</v>
      </c>
      <c r="BT100" s="9">
        <f>IF(AND(BO100="Over", BP100&gt;BM100), 1, IF(AND(BO100="Under", BP100&lt;=BM100), 1, 0))</f>
        <v>1</v>
      </c>
      <c r="BU100" s="9">
        <f>IF(AND(BO100="Over", BQ100&gt;0.5), 1, IF(AND(BO100="Under", BQ100&lt;=0.5), 1, 0))</f>
        <v>0</v>
      </c>
      <c r="BV100" s="9">
        <f>SUM(BR100:BU100)</f>
        <v>6</v>
      </c>
      <c r="BW100" s="9"/>
      <c r="BX100" s="8">
        <v>9.4050474438411108E-2</v>
      </c>
      <c r="BY100" s="8">
        <v>0.31045576407506698</v>
      </c>
      <c r="BZ100" s="8">
        <v>3.1545898306842797E-2</v>
      </c>
      <c r="CA100" s="8" t="s">
        <v>58</v>
      </c>
      <c r="CB100" s="8">
        <v>0.5</v>
      </c>
      <c r="CC100" s="8">
        <v>680</v>
      </c>
      <c r="CD100" s="8" t="s">
        <v>58</v>
      </c>
      <c r="CE100" s="9">
        <f>CB100</f>
        <v>0.5</v>
      </c>
      <c r="CF100" s="9">
        <f>BX100-CE100</f>
        <v>-0.40594952556158892</v>
      </c>
      <c r="CG100" s="9" t="str">
        <f>IF(CF100 &lt; 0, "Under", "Over")</f>
        <v>Under</v>
      </c>
      <c r="CH100" s="8">
        <v>0.1</v>
      </c>
      <c r="CI100" s="8">
        <v>0.1</v>
      </c>
      <c r="CJ100" s="9">
        <f>IF(
    AND(CG100="Over", COUNTIF(BX100:BZ100, "&gt;"&amp;CE100) = 3),
    3,
    IF(
        AND(CG100="Under", COUNTIF(BX100:BZ100, "&lt;"&amp;CE100) = 3),
        3,
        IF(
            AND(CG100="Over", COUNTIF(BX100:BZ100, "&gt;"&amp;CE100) = 2),
            2,
            IF(
                AND(CG100="Under", COUNTIF(BX100:BZ100, "&lt;"&amp;CE100) = 2),
                2,
                IF(
                    AND(CG100="Over", OR(BX100&gt;CE100, BY100&gt;CE100, BZ100&gt;CE100)),
                    1,
                    IF(
                        AND(CG100="Under", OR(BX100&lt;CE100, BY100&lt;CE100, BZ100&lt;CE100)),
                        1,
                        0
                    )
                )
            )
        )
    )
)</f>
        <v>3</v>
      </c>
      <c r="CK100" s="9">
        <f>IF(OR(CF100&gt;0.25),5,
IF(OR(AND(CF100&lt;=0.25,CF100&gt;0.15)),4,
IF(OR(AND(CF100&lt;=0.15,CF100&gt;0.1)),3,
IF(OR(AND(CF100&lt;=0.1,CF100&gt;0.05)),2,
IF(OR(CF100&lt;=0.05),1,"")
)
)
))</f>
        <v>1</v>
      </c>
      <c r="CL100" s="9">
        <f>IF(AND(CG100="Over", CH100&gt;CE100), 1, IF(AND(CG100="Under", CH100&lt;=CE100), 1, 0))</f>
        <v>1</v>
      </c>
      <c r="CM100" s="9">
        <f>IF(AND(CG100="Over", CI100&gt;0.5), 1, IF(AND(CG100="Under", CI100&lt;=0.5), 1, 0))</f>
        <v>1</v>
      </c>
      <c r="CN100" s="9">
        <f>SUM(CJ100:CM100)</f>
        <v>6</v>
      </c>
      <c r="CO100" s="9"/>
      <c r="CP100" s="1">
        <v>1.8442549010791951</v>
      </c>
      <c r="CQ100" s="1">
        <v>1.9371820036579299</v>
      </c>
      <c r="CR100" s="1">
        <v>1.71477942672065</v>
      </c>
      <c r="CS100" s="1">
        <v>0.5</v>
      </c>
      <c r="CT100" s="1" t="s">
        <v>58</v>
      </c>
      <c r="CU100" s="1">
        <v>0.5</v>
      </c>
      <c r="CV100" s="1">
        <v>1.5</v>
      </c>
      <c r="CW100" s="2">
        <f>IF(CP100&gt;MIN(CS100:CV100),MIN(CS100:CV100),MAX(CS100:CV100))</f>
        <v>0.5</v>
      </c>
      <c r="CX100" s="2">
        <f>CQ100-CW100</f>
        <v>1.4371820036579299</v>
      </c>
      <c r="CY100" s="2" t="str">
        <f>IF(CX100 &lt; 0, "Under", "Over")</f>
        <v>Over</v>
      </c>
      <c r="CZ100" s="1">
        <v>2</v>
      </c>
      <c r="DA100" s="1">
        <v>0.6</v>
      </c>
      <c r="DB100" s="2">
        <f>IF(
    AND(CY100="Over", COUNTIF(CP100:CR100, "&gt;"&amp;CW100) = 3),
    3,
    IF(
        AND(CY100="Under", COUNTIF(CP100:CR100, "&lt;"&amp;CW100) = 3),
        3,
        IF(
            AND(CY100="Over", COUNTIF(CP100:CR100, "&gt;"&amp;CW100) = 2),
            2,
            IF(
                AND(CY100="Under", COUNTIF(CP100:CR100, "&lt;"&amp;CW100) = 2),
                2,
                IF(
                    AND(CY100="Over", OR(CP100&gt;CW100, CQ100&gt;CW100, CR100&gt;CW100)),
                    1,
                    IF(
                        AND(CY100="Under", OR(CP100&lt;CW100, CQ100&lt;CW100, CR100&lt;CW100)),
                        1,
                        0
                    )
                )
            )
        )
    )
)</f>
        <v>3</v>
      </c>
      <c r="DC100" s="2">
        <f>IF(OR(CX100&gt;2,CX100&lt;-2),5,
IF(OR(AND(CX100&lt;=2,CX100&gt;1.5),AND(CX100&gt;=-2,CX100&lt;-1.5)),4,
IF(OR(AND(CX100&lt;=1.5,CX100&gt;1),AND(CX100&gt;=-1.5,CX100&lt;-1)),3,
IF(OR(AND(CX100&lt;=1,CX100&gt;0.5),AND(CX100&gt;=1,CX100&lt;-0.5)),2,
IF(OR(CX100&lt;=0.5,CX100&gt;=-0.5),1,"")
)
)
))</f>
        <v>3</v>
      </c>
      <c r="DD100" s="2">
        <f>IF(AND(CY100="Over", CZ100&gt;CW100), 1, IF(AND(CY100="Under", CZ100&lt;=CW100), 1, 0))</f>
        <v>1</v>
      </c>
      <c r="DE100" s="2">
        <f>IF(AND(CY100="Over", DA100&gt;0.5), 1, IF(AND(CY100="Under", DA100&lt;=0.5), 1, 0))</f>
        <v>1</v>
      </c>
      <c r="DF100" s="2">
        <f>SUM(DB100:DE100)</f>
        <v>8</v>
      </c>
      <c r="DG100" s="9"/>
    </row>
    <row r="101" spans="1:111" x14ac:dyDescent="0.3">
      <c r="A101" s="8" t="s">
        <v>114</v>
      </c>
      <c r="B101" s="8" t="s">
        <v>115</v>
      </c>
      <c r="C101" s="8" t="s">
        <v>182</v>
      </c>
      <c r="D101" s="8">
        <v>0.51379318320990541</v>
      </c>
      <c r="E101" s="8">
        <v>0.81</v>
      </c>
      <c r="F101" s="8">
        <v>0.35640507291263102</v>
      </c>
      <c r="G101" s="8">
        <v>0.5</v>
      </c>
      <c r="H101" s="8" t="s">
        <v>58</v>
      </c>
      <c r="I101" s="8">
        <v>0.5</v>
      </c>
      <c r="J101" s="8">
        <v>0.5</v>
      </c>
      <c r="K101" s="9">
        <f>IF(D101&gt;MIN(G101:J101),MIN(G101:J101),MAX(G101:J101))</f>
        <v>0.5</v>
      </c>
      <c r="L101" s="9">
        <f>D101-K101</f>
        <v>1.3793183209905413E-2</v>
      </c>
      <c r="M101" s="9" t="str">
        <f>IF(L101 &lt; 0, "Under", "Over")</f>
        <v>Over</v>
      </c>
      <c r="N101" s="8">
        <v>0.6</v>
      </c>
      <c r="O101" s="8">
        <v>0.5</v>
      </c>
      <c r="P101" s="9">
        <f>IF(
    AND(M101="Over", COUNTIF(D101:F101, "&gt;"&amp;K101) = 3),
    3,
    IF(
        AND(M101="Under", COUNTIF(D101:F101, "&lt;"&amp;K101) = 3),
        3,
        IF(
            AND(M101="Over", COUNTIF(D101:F101, "&gt;"&amp;K101) = 2),
            2,
            IF(
                AND(M101="Under", COUNTIF(D101:F101, "&lt;"&amp;K101) = 2),
                2,
                IF(
                    AND(M101="Over", OR(D101&gt;K101, E101&gt;K101, F101&gt;K101)),
                    1,
                    IF(
                        AND(M101="Under", OR(D101&lt;K101, E101&lt;K101, F101&lt;K101)),
                        1,
                        0
                    )
                )
            )
        )
    )
)</f>
        <v>2</v>
      </c>
      <c r="Q101" s="9">
        <f>IF(OR(L101 &gt; 0.5, L101 &lt; -0.5), 5,
    IF(OR(AND(L101 &lt;= 0.5, L101 &gt; 0.25), AND(L101 &gt;= -0.5, L101 &lt; -0.25)), 4,
        IF(OR(AND(L101 &lt;= 0.25, L101 &gt; 0.15), AND(L101 &gt;= -0.25, L101 &lt; -0.15)), 3,
            IF(OR(AND(L101 &lt;= 0.15, L101 &gt; 0.05), AND(L101 &gt;= -0.15, L101 &lt; -0.05)), 2,
                IF(OR(L101 &lt;= 0.05, L101 &gt;= -0.05), 1, "")
            )
        )
    )
)</f>
        <v>1</v>
      </c>
      <c r="R101" s="9">
        <f>IF(AND(M101="Over", N101&gt;K101), 1, IF(AND(M101="Under", N101&lt;=K101), 1, 0))</f>
        <v>1</v>
      </c>
      <c r="S101" s="9">
        <f>IF(AND(M101="Over", O101&gt;0.5), 1, IF(AND(M101="Under", O101&lt;=0.5), 1, 0))</f>
        <v>0</v>
      </c>
      <c r="T101" s="9">
        <f>SUM(P101:S101)</f>
        <v>4</v>
      </c>
      <c r="U101" s="9"/>
      <c r="V101" s="8">
        <v>0.95077033013931445</v>
      </c>
      <c r="W101" s="8">
        <v>1.0052407468064199</v>
      </c>
      <c r="X101" s="8">
        <v>0.89219658908062704</v>
      </c>
      <c r="Y101" s="8">
        <v>0.5</v>
      </c>
      <c r="Z101" s="8">
        <v>-350</v>
      </c>
      <c r="AA101" s="8">
        <v>155</v>
      </c>
      <c r="AB101" s="8">
        <v>0.2</v>
      </c>
      <c r="AC101" s="9">
        <f>Y101</f>
        <v>0.5</v>
      </c>
      <c r="AD101" s="9">
        <f>V101-AC101</f>
        <v>0.45077033013931445</v>
      </c>
      <c r="AE101" s="9" t="str">
        <f>IF(AD101 &lt; 0, "Under", "Over")</f>
        <v>Over</v>
      </c>
      <c r="AF101" s="8">
        <v>0.9</v>
      </c>
      <c r="AG101" s="8">
        <v>0.7</v>
      </c>
      <c r="AH101" s="9">
        <f>IF(
    AND(AE101="Over", COUNTIF(V101:X101, "&gt;"&amp;AC101) = 3),
    3,
    IF(
        AND(AE101="Under", COUNTIF(V101:X101, "&lt;"&amp;AC101) = 3),
        3,
        IF(
            AND(AE101="Over", COUNTIF(V101:X101, "&gt;"&amp;AC101) = 2),
            2,
            IF(
                AND(AE101="Under", COUNTIF(V101:X101, "&lt;"&amp;AC101) = 2),
                2,
                IF(
                    AND(AE101="Over", OR(V101&gt;AC101, W101&gt;AC101, X101&gt;AC101)),
                    1,
                    IF(
                        AND(AE101="Under", OR(V101&lt;AC101, W101&lt;AC101, X101&lt;AC101)),
                        1,
                        0
                    )
                )
            )
        )
    )
)</f>
        <v>3</v>
      </c>
      <c r="AI101" s="9">
        <f>IF(OR(AD101&gt;0.75,AD101&lt;-0.75),5,
IF(OR(AND(AD101&lt;=0.75,AD101&gt;0.5),AND(AD101&gt;=-0.75,AD101&lt;-0.5)),4,
IF(OR(AND(AD101&lt;=0.5,AD101&gt;0.25),AND(AD101&gt;=-0.5,AD101&lt;-0.25)),3,
IF(OR(AND(AD101&lt;=0.25,AD101&gt;0.1),AND(AD101&gt;=-0.25,AD101&lt;-0.1)),2,
IF(OR(AD101&lt;=0.1,AD101&gt;=-0.1),1,"")
)
)
))</f>
        <v>3</v>
      </c>
      <c r="AJ101" s="9">
        <f>IF(AND(AE101="Over", AF101&gt;AC101), 1, IF(AND(AE101="Under", AF101&lt;=AC101), 1, 0))</f>
        <v>1</v>
      </c>
      <c r="AK101" s="9">
        <f>IF(AND(AE101="Over", AG101&gt;0.5), 1, IF(AND(AE101="Under", AG101&lt;=0.5), 1, 0))</f>
        <v>1</v>
      </c>
      <c r="AL101" s="9">
        <f>SUM(AH101:AK101)</f>
        <v>8</v>
      </c>
      <c r="AM101" s="9"/>
      <c r="AN101" s="8">
        <v>7.0724255440625799E-2</v>
      </c>
      <c r="AO101" s="8">
        <v>0.183152520740268</v>
      </c>
      <c r="AP101" s="8">
        <v>0</v>
      </c>
      <c r="AQ101" s="8" t="s">
        <v>58</v>
      </c>
      <c r="AR101" s="8">
        <v>0.5</v>
      </c>
      <c r="AS101" s="8">
        <v>350</v>
      </c>
      <c r="AT101" s="8" t="s">
        <v>58</v>
      </c>
      <c r="AU101" s="9">
        <f>AR101</f>
        <v>0.5</v>
      </c>
      <c r="AV101" s="9">
        <f>AN101-AU101</f>
        <v>-0.42927574455937423</v>
      </c>
      <c r="AW101" s="9" t="str">
        <f>IF(AV101 &lt; 0, "Under", "Over")</f>
        <v>Under</v>
      </c>
      <c r="AX101" s="8">
        <v>0.1</v>
      </c>
      <c r="AY101" s="8">
        <v>0.1</v>
      </c>
      <c r="AZ101" s="9">
        <f>IF(
    AND(AW101="Over", COUNTIF(AN101:AP101, "&gt;"&amp;AU101) = 3),
    3,
    IF(
        AND(AW101="Under", COUNTIF(AN101:AP101, "&lt;"&amp;AU101) = 3),
        3,
        IF(
            AND(AW101="Over", COUNTIF(AN101:AP101, "&gt;"&amp;AU101) = 2),
            2,
            IF(
                AND(AW101="Under", COUNTIF(AN101:AP101, "&lt;"&amp;AU101) = 2),
                2,
                IF(
                    AND(AW101="Over", OR(AN101&gt;AU101, AO101&gt;AU101, AP101&gt;AU101)),
                    1,
                    IF(
                        AND(AW101="Under", OR(AN101&lt;AU101, AO101&lt;AU101, AP101&lt;AU101)),
                        1,
                        0
                    )
                )
            )
        )
    )
)</f>
        <v>3</v>
      </c>
      <c r="BA101" s="9">
        <f>IF(OR(AV101&gt;0.1),5,
IF(OR(AND(AV101&lt;=0.1,AV101&gt;0.08)),4,
IF(OR(AND(AV101&lt;=0.08,AV101&gt;0.06)),3,
IF(OR(AND(AV101&lt;=0.06,AV101&gt;0.03)),2,
IF(OR(AV101&lt;=0.03),1,"")
)
)
))</f>
        <v>1</v>
      </c>
      <c r="BB101" s="9">
        <f>IF(AND(AW101="Over", AX101&gt;AU101), 1, IF(AND(AW101="Under", AX101&lt;=AU101), 0, 0))</f>
        <v>0</v>
      </c>
      <c r="BC101" s="9">
        <f>IF(AND(AW101="Over", AY101&gt;=0.5), 1, IF(AND(AW101="Under", AY101&lt;0.5), 0, 0))</f>
        <v>0</v>
      </c>
      <c r="BD101" s="9">
        <f>SUM(AZ101:BC101)</f>
        <v>4</v>
      </c>
      <c r="BE101" s="9"/>
      <c r="BF101" s="8">
        <v>0.5245983380581416</v>
      </c>
      <c r="BG101" s="8">
        <v>1.1092982111264</v>
      </c>
      <c r="BH101" s="8">
        <v>0.4</v>
      </c>
      <c r="BI101" s="8" t="s">
        <v>58</v>
      </c>
      <c r="BJ101" s="8">
        <v>0.5</v>
      </c>
      <c r="BK101" s="8">
        <v>-110</v>
      </c>
      <c r="BL101" s="8" t="s">
        <v>58</v>
      </c>
      <c r="BM101" s="9">
        <f>BJ101</f>
        <v>0.5</v>
      </c>
      <c r="BN101" s="9">
        <f>BF101-BM101</f>
        <v>2.45983380581416E-2</v>
      </c>
      <c r="BO101" s="9" t="str">
        <f>IF(BN101 &lt; 0, "Under", "Over")</f>
        <v>Over</v>
      </c>
      <c r="BP101" s="8">
        <v>0.2</v>
      </c>
      <c r="BQ101" s="8">
        <v>0.2</v>
      </c>
      <c r="BR101" s="9">
        <f>IF(
    AND(BO101="Over", COUNTIF(BF101:BH101, "&gt;"&amp;BM101) = 3),
    3,
    IF(
        AND(BO101="Under", COUNTIF(BF101:BH101, "&lt;"&amp;BM101) = 3),
        3,
        IF(
            AND(BO101="Over", COUNTIF(BF101:BH101, "&gt;"&amp;BM101) = 2),
            2,
            IF(
                AND(BO101="Under", COUNTIF(BF101:BH101, "&lt;"&amp;BM101) = 2),
                2,
                IF(
                    AND(BO101="Over", OR(BF101&gt;BM101, BG101&gt;BM101, BH101&gt;BM101)),
                    1,
                    IF(
                        AND(BO101="Under", OR(BF101&lt;BM101, BG101&lt;BM101, BH101&lt;BM101)),
                        1,
                        0
                    )
                )
            )
        )
    )
)</f>
        <v>2</v>
      </c>
      <c r="BS101" s="9">
        <f>IF(OR(BN101&gt;0.5),5,
IF(OR(AND(BN101&lt;=0.5,BN101&gt;0.25)),4,
IF(OR(AND(BN101&lt;=0.25,BN101&gt;0.15)),3,
IF(OR(AND(BN101&lt;=0.15,BN101&gt;0.075)),2,
IF(OR(BN101&lt;=0.075),1,"")
)
)
))</f>
        <v>1</v>
      </c>
      <c r="BT101" s="9">
        <f>IF(AND(BO101="Over", BP101&gt;BM101), 1, IF(AND(BO101="Under", BP101&lt;=BM101), 1, 0))</f>
        <v>0</v>
      </c>
      <c r="BU101" s="9">
        <f>IF(AND(BO101="Over", BQ101&gt;0.5), 1, IF(AND(BO101="Under", BQ101&lt;=0.5), 1, 0))</f>
        <v>0</v>
      </c>
      <c r="BV101" s="9">
        <f>SUM(BR101:BU101)</f>
        <v>3</v>
      </c>
      <c r="BW101" s="9"/>
      <c r="BX101" s="8">
        <v>0.2144223887586415</v>
      </c>
      <c r="BY101" s="8">
        <v>0.78601213040181905</v>
      </c>
      <c r="BZ101" s="8">
        <v>0.02</v>
      </c>
      <c r="CA101" s="8" t="s">
        <v>58</v>
      </c>
      <c r="CB101" s="8">
        <v>0.5</v>
      </c>
      <c r="CC101" s="8" t="s">
        <v>58</v>
      </c>
      <c r="CD101" s="8" t="s">
        <v>58</v>
      </c>
      <c r="CE101" s="9">
        <f>CB101</f>
        <v>0.5</v>
      </c>
      <c r="CF101" s="9">
        <f>BX101-CE101</f>
        <v>-0.2855776112413585</v>
      </c>
      <c r="CG101" s="9" t="str">
        <f>IF(CF101 &lt; 0, "Under", "Over")</f>
        <v>Under</v>
      </c>
      <c r="CH101" s="8">
        <v>0</v>
      </c>
      <c r="CI101" s="8">
        <v>0</v>
      </c>
      <c r="CJ101" s="9">
        <f>IF(
    AND(CG101="Over", COUNTIF(BX101:BZ101, "&gt;"&amp;CE101) = 3),
    3,
    IF(
        AND(CG101="Under", COUNTIF(BX101:BZ101, "&lt;"&amp;CE101) = 3),
        3,
        IF(
            AND(CG101="Over", COUNTIF(BX101:BZ101, "&gt;"&amp;CE101) = 2),
            2,
            IF(
                AND(CG101="Under", COUNTIF(BX101:BZ101, "&lt;"&amp;CE101) = 2),
                2,
                IF(
                    AND(CG101="Over", OR(BX101&gt;CE101, BY101&gt;CE101, BZ101&gt;CE101)),
                    1,
                    IF(
                        AND(CG101="Under", OR(BX101&lt;CE101, BY101&lt;CE101, BZ101&lt;CE101)),
                        1,
                        0
                    )
                )
            )
        )
    )
)</f>
        <v>2</v>
      </c>
      <c r="CK101" s="9">
        <f>IF(OR(CF101&gt;0.25),5,
IF(OR(AND(CF101&lt;=0.25,CF101&gt;0.15)),4,
IF(OR(AND(CF101&lt;=0.15,CF101&gt;0.1)),3,
IF(OR(AND(CF101&lt;=0.1,CF101&gt;0.05)),2,
IF(OR(CF101&lt;=0.05),1,"")
)
)
))</f>
        <v>1</v>
      </c>
      <c r="CL101" s="9">
        <f>IF(AND(CG101="Over", CH101&gt;CE101), 1, IF(AND(CG101="Under", CH101&lt;=CE101), 1, 0))</f>
        <v>1</v>
      </c>
      <c r="CM101" s="9">
        <f>IF(AND(CG101="Over", CI101&gt;0.5), 1, IF(AND(CG101="Under", CI101&lt;=0.5), 1, 0))</f>
        <v>1</v>
      </c>
      <c r="CN101" s="9">
        <f>SUM(CJ101:CM101)</f>
        <v>5</v>
      </c>
      <c r="CO101" s="9"/>
      <c r="CP101" s="8">
        <v>1.65350398492155</v>
      </c>
      <c r="CQ101" s="8">
        <v>1.92645885991037</v>
      </c>
      <c r="CR101" s="8">
        <v>1.41368586589078</v>
      </c>
      <c r="CS101" s="8">
        <v>1.5</v>
      </c>
      <c r="CT101" s="8" t="s">
        <v>58</v>
      </c>
      <c r="CU101" s="8">
        <v>1.5</v>
      </c>
      <c r="CV101" s="8">
        <v>1.5</v>
      </c>
      <c r="CW101" s="9">
        <f>IF(CP101&gt;MIN(CS101:CV101),MIN(CS101:CV101),MAX(CS101:CV101))</f>
        <v>1.5</v>
      </c>
      <c r="CX101" s="9">
        <f>CQ101-CW101</f>
        <v>0.42645885991037003</v>
      </c>
      <c r="CY101" s="9" t="str">
        <f>IF(CX101 &lt; 0, "Under", "Over")</f>
        <v>Over</v>
      </c>
      <c r="CZ101" s="8">
        <v>1.4</v>
      </c>
      <c r="DA101" s="8">
        <v>0.4</v>
      </c>
      <c r="DB101" s="9">
        <f>IF(
    AND(CY101="Over", COUNTIF(CP101:CR101, "&gt;"&amp;CW101) = 3),
    3,
    IF(
        AND(CY101="Under", COUNTIF(CP101:CR101, "&lt;"&amp;CW101) = 3),
        3,
        IF(
            AND(CY101="Over", COUNTIF(CP101:CR101, "&gt;"&amp;CW101) = 2),
            2,
            IF(
                AND(CY101="Under", COUNTIF(CP101:CR101, "&lt;"&amp;CW101) = 2),
                2,
                IF(
                    AND(CY101="Over", OR(CP101&gt;CW101, CQ101&gt;CW101, CR101&gt;CW101)),
                    1,
                    IF(
                        AND(CY101="Under", OR(CP101&lt;CW101, CQ101&lt;CW101, CR101&lt;CW101)),
                        1,
                        0
                    )
                )
            )
        )
    )
)</f>
        <v>2</v>
      </c>
      <c r="DC101" s="9">
        <f>IF(OR(CX101&gt;2,CX101&lt;-2),5,
IF(OR(AND(CX101&lt;=2,CX101&gt;1.5),AND(CX101&gt;=-2,CX101&lt;-1.5)),4,
IF(OR(AND(CX101&lt;=1.5,CX101&gt;1),AND(CX101&gt;=-1.5,CX101&lt;-1)),3,
IF(OR(AND(CX101&lt;=1,CX101&gt;0.5),AND(CX101&gt;=1,CX101&lt;-0.5)),2,
IF(OR(CX101&lt;=0.5,CX101&gt;=-0.5),1,"")
)
)
))</f>
        <v>1</v>
      </c>
      <c r="DD101" s="9">
        <f>IF(AND(CY101="Over", CZ101&gt;CW101), 1, IF(AND(CY101="Under", CZ101&lt;=CW101), 1, 0))</f>
        <v>0</v>
      </c>
      <c r="DE101" s="9">
        <f>IF(AND(CY101="Over", DA101&gt;0.5), 1, IF(AND(CY101="Under", DA101&lt;=0.5), 1, 0))</f>
        <v>0</v>
      </c>
      <c r="DF101" s="9">
        <f>SUM(DB101:DE101)</f>
        <v>3</v>
      </c>
      <c r="DG101" s="9"/>
    </row>
    <row r="102" spans="1:111" x14ac:dyDescent="0.3">
      <c r="A102" s="8" t="s">
        <v>308</v>
      </c>
      <c r="B102" s="8" t="s">
        <v>115</v>
      </c>
      <c r="C102" s="8" t="s">
        <v>182</v>
      </c>
      <c r="D102" s="1">
        <v>0.22138715651438839</v>
      </c>
      <c r="E102" s="1">
        <v>0.413080476537806</v>
      </c>
      <c r="F102" s="1">
        <v>0.08</v>
      </c>
      <c r="G102" s="1">
        <v>0.5</v>
      </c>
      <c r="H102" s="1" t="s">
        <v>58</v>
      </c>
      <c r="I102" s="1">
        <v>0.5</v>
      </c>
      <c r="J102" s="1" t="s">
        <v>58</v>
      </c>
      <c r="K102" s="2">
        <f>IF(D102&gt;MIN(G102:J102),MIN(G102:J102),MAX(G102:J102))</f>
        <v>0.5</v>
      </c>
      <c r="L102" s="2">
        <f>D102-K102</f>
        <v>-0.27861284348561161</v>
      </c>
      <c r="M102" s="2" t="str">
        <f>IF(L102 &lt; 0, "Under", "Over")</f>
        <v>Under</v>
      </c>
      <c r="N102" s="1">
        <v>0.2</v>
      </c>
      <c r="O102" s="1">
        <v>0.2</v>
      </c>
      <c r="P102" s="2">
        <f>IF(
    AND(M102="Over", COUNTIF(D102:F102, "&gt;"&amp;K102) = 3),
    3,
    IF(
        AND(M102="Under", COUNTIF(D102:F102, "&lt;"&amp;K102) = 3),
        3,
        IF(
            AND(M102="Over", COUNTIF(D102:F102, "&gt;"&amp;K102) = 2),
            2,
            IF(
                AND(M102="Under", COUNTIF(D102:F102, "&lt;"&amp;K102) = 2),
                2,
                IF(
                    AND(M102="Over", OR(D102&gt;K102, E102&gt;K102, F102&gt;K102)),
                    1,
                    IF(
                        AND(M102="Under", OR(D102&lt;K102, E102&lt;K102, F102&lt;K102)),
                        1,
                        0
                    )
                )
            )
        )
    )
)</f>
        <v>3</v>
      </c>
      <c r="Q102" s="2">
        <f>IF(OR(L102 &gt; 0.5, L102 &lt; -0.5), 5,
    IF(OR(AND(L102 &lt;= 0.5, L102 &gt; 0.25), AND(L102 &gt;= -0.5, L102 &lt; -0.25)), 4,
        IF(OR(AND(L102 &lt;= 0.25, L102 &gt; 0.15), AND(L102 &gt;= -0.25, L102 &lt; -0.15)), 3,
            IF(OR(AND(L102 &lt;= 0.15, L102 &gt; 0.05), AND(L102 &gt;= -0.15, L102 &lt; -0.05)), 2,
                IF(OR(L102 &lt;= 0.05, L102 &gt;= -0.05), 1, "")
            )
        )
    )
)</f>
        <v>4</v>
      </c>
      <c r="R102" s="2">
        <f>IF(AND(M102="Over", N102&gt;K102), 1, IF(AND(M102="Under", N102&lt;=K102), 1, 0))</f>
        <v>1</v>
      </c>
      <c r="S102" s="2">
        <f>IF(AND(M102="Over", O102&gt;0.5), 1, IF(AND(M102="Under", O102&lt;=0.5), 1, 0))</f>
        <v>1</v>
      </c>
      <c r="T102" s="2">
        <f>SUM(P102:S102)</f>
        <v>9</v>
      </c>
      <c r="U102" s="9"/>
      <c r="V102" s="8">
        <v>0.57454146415718976</v>
      </c>
      <c r="W102" s="8">
        <v>1.0052407468064199</v>
      </c>
      <c r="X102" s="8">
        <v>0.38558656000587499</v>
      </c>
      <c r="Y102" s="8">
        <v>0.5</v>
      </c>
      <c r="Z102" s="8">
        <v>-190</v>
      </c>
      <c r="AA102" s="8">
        <v>290</v>
      </c>
      <c r="AB102" s="8">
        <v>0</v>
      </c>
      <c r="AC102" s="9">
        <f>Y102</f>
        <v>0.5</v>
      </c>
      <c r="AD102" s="9">
        <f>V102-AC102</f>
        <v>7.4541464157189763E-2</v>
      </c>
      <c r="AE102" s="9" t="str">
        <f>IF(AD102 &lt; 0, "Under", "Over")</f>
        <v>Over</v>
      </c>
      <c r="AF102" s="8">
        <v>0.4</v>
      </c>
      <c r="AG102" s="8">
        <v>0.4</v>
      </c>
      <c r="AH102" s="9">
        <f>IF(
    AND(AE102="Over", COUNTIF(V102:X102, "&gt;"&amp;AC102) = 3),
    3,
    IF(
        AND(AE102="Under", COUNTIF(V102:X102, "&lt;"&amp;AC102) = 3),
        3,
        IF(
            AND(AE102="Over", COUNTIF(V102:X102, "&gt;"&amp;AC102) = 2),
            2,
            IF(
                AND(AE102="Under", COUNTIF(V102:X102, "&lt;"&amp;AC102) = 2),
                2,
                IF(
                    AND(AE102="Over", OR(V102&gt;AC102, W102&gt;AC102, X102&gt;AC102)),
                    1,
                    IF(
                        AND(AE102="Under", OR(V102&lt;AC102, W102&lt;AC102, X102&lt;AC102)),
                        1,
                        0
                    )
                )
            )
        )
    )
)</f>
        <v>2</v>
      </c>
      <c r="AI102" s="9">
        <f>IF(OR(AD102&gt;0.75,AD102&lt;-0.75),5,
IF(OR(AND(AD102&lt;=0.75,AD102&gt;0.5),AND(AD102&gt;=-0.75,AD102&lt;-0.5)),4,
IF(OR(AND(AD102&lt;=0.5,AD102&gt;0.25),AND(AD102&gt;=-0.5,AD102&lt;-0.25)),3,
IF(OR(AND(AD102&lt;=0.25,AD102&gt;0.1),AND(AD102&gt;=-0.25,AD102&lt;-0.1)),2,
IF(OR(AD102&lt;=0.1,AD102&gt;=-0.1),1,"")
)
)
))</f>
        <v>1</v>
      </c>
      <c r="AJ102" s="9">
        <f>IF(AND(AE102="Over", AF102&gt;AC102), 1, IF(AND(AE102="Under", AF102&lt;=AC102), 1, 0))</f>
        <v>0</v>
      </c>
      <c r="AK102" s="9">
        <f>IF(AND(AE102="Over", AG102&gt;0.5), 1, IF(AND(AE102="Under", AG102&lt;=0.5), 1, 0))</f>
        <v>0</v>
      </c>
      <c r="AL102" s="9">
        <f>SUM(AH102:AK102)</f>
        <v>3</v>
      </c>
      <c r="AM102" s="9"/>
      <c r="AN102" s="8">
        <v>6.9270742409313982E-2</v>
      </c>
      <c r="AO102" s="8">
        <v>0.183152520740268</v>
      </c>
      <c r="AP102" s="8">
        <v>0</v>
      </c>
      <c r="AQ102" s="8" t="s">
        <v>58</v>
      </c>
      <c r="AR102" s="8">
        <v>0.5</v>
      </c>
      <c r="AS102" s="8">
        <v>520</v>
      </c>
      <c r="AT102" s="8" t="s">
        <v>58</v>
      </c>
      <c r="AU102" s="9">
        <f>AR102</f>
        <v>0.5</v>
      </c>
      <c r="AV102" s="9">
        <f>AN102-AU102</f>
        <v>-0.43072925759068603</v>
      </c>
      <c r="AW102" s="9" t="str">
        <f>IF(AV102 &lt; 0, "Under", "Over")</f>
        <v>Under</v>
      </c>
      <c r="AX102" s="8">
        <v>0.1</v>
      </c>
      <c r="AY102" s="8">
        <v>0.1</v>
      </c>
      <c r="AZ102" s="9">
        <f>IF(
    AND(AW102="Over", COUNTIF(AN102:AP102, "&gt;"&amp;AU102) = 3),
    3,
    IF(
        AND(AW102="Under", COUNTIF(AN102:AP102, "&lt;"&amp;AU102) = 3),
        3,
        IF(
            AND(AW102="Over", COUNTIF(AN102:AP102, "&gt;"&amp;AU102) = 2),
            2,
            IF(
                AND(AW102="Under", COUNTIF(AN102:AP102, "&lt;"&amp;AU102) = 2),
                2,
                IF(
                    AND(AW102="Over", OR(AN102&gt;AU102, AO102&gt;AU102, AP102&gt;AU102)),
                    1,
                    IF(
                        AND(AW102="Under", OR(AN102&lt;AU102, AO102&lt;AU102, AP102&lt;AU102)),
                        1,
                        0
                    )
                )
            )
        )
    )
)</f>
        <v>3</v>
      </c>
      <c r="BA102" s="9">
        <f>IF(OR(AV102&gt;0.1),5,
IF(OR(AND(AV102&lt;=0.1,AV102&gt;0.08)),4,
IF(OR(AND(AV102&lt;=0.08,AV102&gt;0.06)),3,
IF(OR(AND(AV102&lt;=0.06,AV102&gt;0.03)),2,
IF(OR(AV102&lt;=0.03),1,"")
)
)
))</f>
        <v>1</v>
      </c>
      <c r="BB102" s="9">
        <f>IF(AND(AW102="Over", AX102&gt;AU102), 1, IF(AND(AW102="Under", AX102&lt;=AU102), 0, 0))</f>
        <v>0</v>
      </c>
      <c r="BC102" s="9">
        <f>IF(AND(AW102="Over", AY102&gt;=0.5), 1, IF(AND(AW102="Under", AY102&lt;0.5), 0, 0))</f>
        <v>0</v>
      </c>
      <c r="BD102" s="9">
        <f>SUM(AZ102:BC102)</f>
        <v>4</v>
      </c>
      <c r="BE102" s="9"/>
      <c r="BF102" s="8">
        <v>0.32800276015809299</v>
      </c>
      <c r="BG102" s="8">
        <v>0.76882569773565002</v>
      </c>
      <c r="BH102" s="8">
        <v>0.16834208278961699</v>
      </c>
      <c r="BI102" s="8" t="s">
        <v>58</v>
      </c>
      <c r="BJ102" s="8">
        <v>0.5</v>
      </c>
      <c r="BK102" s="8">
        <v>145</v>
      </c>
      <c r="BL102" s="8" t="s">
        <v>58</v>
      </c>
      <c r="BM102" s="9">
        <f>BJ102</f>
        <v>0.5</v>
      </c>
      <c r="BN102" s="9">
        <f>BF102-BM102</f>
        <v>-0.17199723984190701</v>
      </c>
      <c r="BO102" s="9" t="str">
        <f>IF(BN102 &lt; 0, "Under", "Over")</f>
        <v>Under</v>
      </c>
      <c r="BP102" s="8">
        <v>0.4</v>
      </c>
      <c r="BQ102" s="8">
        <v>0.3</v>
      </c>
      <c r="BR102" s="9">
        <f>IF(
    AND(BO102="Over", COUNTIF(BF102:BH102, "&gt;"&amp;BM102) = 3),
    3,
    IF(
        AND(BO102="Under", COUNTIF(BF102:BH102, "&lt;"&amp;BM102) = 3),
        3,
        IF(
            AND(BO102="Over", COUNTIF(BF102:BH102, "&gt;"&amp;BM102) = 2),
            2,
            IF(
                AND(BO102="Under", COUNTIF(BF102:BH102, "&lt;"&amp;BM102) = 2),
                2,
                IF(
                    AND(BO102="Over", OR(BF102&gt;BM102, BG102&gt;BM102, BH102&gt;BM102)),
                    1,
                    IF(
                        AND(BO102="Under", OR(BF102&lt;BM102, BG102&lt;BM102, BH102&lt;BM102)),
                        1,
                        0
                    )
                )
            )
        )
    )
)</f>
        <v>2</v>
      </c>
      <c r="BS102" s="9">
        <f>IF(OR(BN102&gt;0.5),5,
IF(OR(AND(BN102&lt;=0.5,BN102&gt;0.25)),4,
IF(OR(AND(BN102&lt;=0.25,BN102&gt;0.15)),3,
IF(OR(AND(BN102&lt;=0.15,BN102&gt;0.075)),2,
IF(OR(BN102&lt;=0.075),1,"")
)
)
))</f>
        <v>1</v>
      </c>
      <c r="BT102" s="9">
        <f>IF(AND(BO102="Over", BP102&gt;BM102), 1, IF(AND(BO102="Under", BP102&lt;=BM102), 1, 0))</f>
        <v>1</v>
      </c>
      <c r="BU102" s="9">
        <f>IF(AND(BO102="Over", BQ102&gt;0.5), 1, IF(AND(BO102="Under", BQ102&lt;=0.5), 1, 0))</f>
        <v>1</v>
      </c>
      <c r="BV102" s="9">
        <f>SUM(BR102:BU102)</f>
        <v>5</v>
      </c>
      <c r="BW102" s="9"/>
      <c r="BX102" s="8">
        <v>0.1013516302611331</v>
      </c>
      <c r="BY102" s="8">
        <v>0.41469924040238099</v>
      </c>
      <c r="BZ102" s="8">
        <v>-5.8066872333878703E-3</v>
      </c>
      <c r="CA102" s="8" t="s">
        <v>58</v>
      </c>
      <c r="CB102" s="8">
        <v>0.5</v>
      </c>
      <c r="CC102" s="8">
        <v>640</v>
      </c>
      <c r="CD102" s="8" t="s">
        <v>58</v>
      </c>
      <c r="CE102" s="9">
        <f>CB102</f>
        <v>0.5</v>
      </c>
      <c r="CF102" s="9">
        <f>BX102-CE102</f>
        <v>-0.39864836973886691</v>
      </c>
      <c r="CG102" s="9" t="str">
        <f>IF(CF102 &lt; 0, "Under", "Over")</f>
        <v>Under</v>
      </c>
      <c r="CH102" s="8">
        <v>0</v>
      </c>
      <c r="CI102" s="8">
        <v>0</v>
      </c>
      <c r="CJ102" s="9">
        <f>IF(
    AND(CG102="Over", COUNTIF(BX102:BZ102, "&gt;"&amp;CE102) = 3),
    3,
    IF(
        AND(CG102="Under", COUNTIF(BX102:BZ102, "&lt;"&amp;CE102) = 3),
        3,
        IF(
            AND(CG102="Over", COUNTIF(BX102:BZ102, "&gt;"&amp;CE102) = 2),
            2,
            IF(
                AND(CG102="Under", COUNTIF(BX102:BZ102, "&lt;"&amp;CE102) = 2),
                2,
                IF(
                    AND(CG102="Over", OR(BX102&gt;CE102, BY102&gt;CE102, BZ102&gt;CE102)),
                    1,
                    IF(
                        AND(CG102="Under", OR(BX102&lt;CE102, BY102&lt;CE102, BZ102&lt;CE102)),
                        1,
                        0
                    )
                )
            )
        )
    )
)</f>
        <v>3</v>
      </c>
      <c r="CK102" s="9">
        <f>IF(OR(CF102&gt;0.25),5,
IF(OR(AND(CF102&lt;=0.25,CF102&gt;0.15)),4,
IF(OR(AND(CF102&lt;=0.15,CF102&gt;0.1)),3,
IF(OR(AND(CF102&lt;=0.1,CF102&gt;0.05)),2,
IF(OR(CF102&lt;=0.05),1,"")
)
)
))</f>
        <v>1</v>
      </c>
      <c r="CL102" s="9">
        <f>IF(AND(CG102="Over", CH102&gt;CE102), 1, IF(AND(CG102="Under", CH102&lt;=CE102), 1, 0))</f>
        <v>1</v>
      </c>
      <c r="CM102" s="9">
        <f>IF(AND(CG102="Over", CI102&gt;0.5), 1, IF(AND(CG102="Under", CI102&lt;=0.5), 1, 0))</f>
        <v>1</v>
      </c>
      <c r="CN102" s="9">
        <f>SUM(CJ102:CM102)</f>
        <v>6</v>
      </c>
      <c r="CO102" s="9"/>
      <c r="CP102" s="8">
        <v>1.011008173712358</v>
      </c>
      <c r="CQ102" s="8">
        <v>1.43153526970954</v>
      </c>
      <c r="CR102" s="8">
        <v>0.80900358442794595</v>
      </c>
      <c r="CS102" s="8">
        <v>0.5</v>
      </c>
      <c r="CT102" s="8" t="s">
        <v>58</v>
      </c>
      <c r="CU102" s="8">
        <v>1.5</v>
      </c>
      <c r="CV102" s="8" t="s">
        <v>58</v>
      </c>
      <c r="CW102" s="9">
        <f>IF(CP102&gt;MIN(CS102:CV102),MIN(CS102:CV102),MAX(CS102:CV102))</f>
        <v>0.5</v>
      </c>
      <c r="CX102" s="9">
        <f>CQ102-CW102</f>
        <v>0.93153526970954004</v>
      </c>
      <c r="CY102" s="9" t="str">
        <f>IF(CX102 &lt; 0, "Under", "Over")</f>
        <v>Over</v>
      </c>
      <c r="CZ102" s="8">
        <v>0.8</v>
      </c>
      <c r="DA102" s="8">
        <v>0.4</v>
      </c>
      <c r="DB102" s="9">
        <f>IF(
    AND(CY102="Over", COUNTIF(CP102:CR102, "&gt;"&amp;CW102) = 3),
    3,
    IF(
        AND(CY102="Under", COUNTIF(CP102:CR102, "&lt;"&amp;CW102) = 3),
        3,
        IF(
            AND(CY102="Over", COUNTIF(CP102:CR102, "&gt;"&amp;CW102) = 2),
            2,
            IF(
                AND(CY102="Under", COUNTIF(CP102:CR102, "&lt;"&amp;CW102) = 2),
                2,
                IF(
                    AND(CY102="Over", OR(CP102&gt;CW102, CQ102&gt;CW102, CR102&gt;CW102)),
                    1,
                    IF(
                        AND(CY102="Under", OR(CP102&lt;CW102, CQ102&lt;CW102, CR102&lt;CW102)),
                        1,
                        0
                    )
                )
            )
        )
    )
)</f>
        <v>3</v>
      </c>
      <c r="DC102" s="9">
        <f>IF(OR(CX102&gt;2,CX102&lt;-2),5,
IF(OR(AND(CX102&lt;=2,CX102&gt;1.5),AND(CX102&gt;=-2,CX102&lt;-1.5)),4,
IF(OR(AND(CX102&lt;=1.5,CX102&gt;1),AND(CX102&gt;=-1.5,CX102&lt;-1)),3,
IF(OR(AND(CX102&lt;=1,CX102&gt;0.5),AND(CX102&gt;=1,CX102&lt;-0.5)),2,
IF(OR(CX102&lt;=0.5,CX102&gt;=-0.5),1,"")
)
)
))</f>
        <v>2</v>
      </c>
      <c r="DD102" s="9">
        <f>IF(AND(CY102="Over", CZ102&gt;CW102), 1, IF(AND(CY102="Under", CZ102&lt;=CW102), 1, 0))</f>
        <v>1</v>
      </c>
      <c r="DE102" s="9">
        <f>IF(AND(CY102="Over", DA102&gt;0.5), 1, IF(AND(CY102="Under", DA102&lt;=0.5), 1, 0))</f>
        <v>0</v>
      </c>
      <c r="DF102" s="9">
        <f>SUM(DB102:DE102)</f>
        <v>6</v>
      </c>
      <c r="DG102" s="9"/>
    </row>
    <row r="103" spans="1:111" x14ac:dyDescent="0.3">
      <c r="A103" s="8" t="s">
        <v>117</v>
      </c>
      <c r="B103" s="8" t="s">
        <v>115</v>
      </c>
      <c r="C103" s="8" t="s">
        <v>182</v>
      </c>
      <c r="D103" s="8">
        <v>0.57100490169813978</v>
      </c>
      <c r="E103" s="8">
        <v>0.96672828096118302</v>
      </c>
      <c r="F103" s="8">
        <v>2.7699025938164801E-2</v>
      </c>
      <c r="G103" s="8">
        <v>0.5</v>
      </c>
      <c r="H103" s="8" t="s">
        <v>58</v>
      </c>
      <c r="I103" s="8">
        <v>0.5</v>
      </c>
      <c r="J103" s="8">
        <v>0.5</v>
      </c>
      <c r="K103" s="9">
        <f>IF(D103&gt;MIN(G103:J103),MIN(G103:J103),MAX(G103:J103))</f>
        <v>0.5</v>
      </c>
      <c r="L103" s="9">
        <f>D103-K103</f>
        <v>7.1004901698139777E-2</v>
      </c>
      <c r="M103" s="9" t="str">
        <f>IF(L103 &lt; 0, "Under", "Over")</f>
        <v>Over</v>
      </c>
      <c r="N103" s="8">
        <v>1</v>
      </c>
      <c r="O103" s="8">
        <v>0.6</v>
      </c>
      <c r="P103" s="9">
        <f>IF(
    AND(M103="Over", COUNTIF(D103:F103, "&gt;"&amp;K103) = 3),
    3,
    IF(
        AND(M103="Under", COUNTIF(D103:F103, "&lt;"&amp;K103) = 3),
        3,
        IF(
            AND(M103="Over", COUNTIF(D103:F103, "&gt;"&amp;K103) = 2),
            2,
            IF(
                AND(M103="Under", COUNTIF(D103:F103, "&lt;"&amp;K103) = 2),
                2,
                IF(
                    AND(M103="Over", OR(D103&gt;K103, E103&gt;K103, F103&gt;K103)),
                    1,
                    IF(
                        AND(M103="Under", OR(D103&lt;K103, E103&lt;K103, F103&lt;K103)),
                        1,
                        0
                    )
                )
            )
        )
    )
)</f>
        <v>2</v>
      </c>
      <c r="Q103" s="9">
        <f>IF(OR(L103 &gt; 0.5, L103 &lt; -0.5), 5,
    IF(OR(AND(L103 &lt;= 0.5, L103 &gt; 0.25), AND(L103 &gt;= -0.5, L103 &lt; -0.25)), 4,
        IF(OR(AND(L103 &lt;= 0.25, L103 &gt; 0.15), AND(L103 &gt;= -0.25, L103 &lt; -0.15)), 3,
            IF(OR(AND(L103 &lt;= 0.15, L103 &gt; 0.05), AND(L103 &gt;= -0.15, L103 &lt; -0.05)), 2,
                IF(OR(L103 &lt;= 0.05, L103 &gt;= -0.05), 1, "")
            )
        )
    )
)</f>
        <v>2</v>
      </c>
      <c r="R103" s="9">
        <f>IF(AND(M103="Over", N103&gt;K103), 1, IF(AND(M103="Under", N103&lt;=K103), 1, 0))</f>
        <v>1</v>
      </c>
      <c r="S103" s="9">
        <f>IF(AND(M103="Over", O103&gt;0.5), 1, IF(AND(M103="Under", O103&lt;=0.5), 1, 0))</f>
        <v>1</v>
      </c>
      <c r="T103" s="9">
        <f>SUM(P103:S103)</f>
        <v>6</v>
      </c>
      <c r="U103" s="9"/>
      <c r="V103" s="1">
        <v>1.5354699283609701</v>
      </c>
      <c r="W103" s="1">
        <v>2.0083497053045098</v>
      </c>
      <c r="X103" s="1">
        <v>1.0978325320962601</v>
      </c>
      <c r="Y103" s="1">
        <v>0.5</v>
      </c>
      <c r="Z103" s="1">
        <v>-430</v>
      </c>
      <c r="AA103" s="1">
        <v>110</v>
      </c>
      <c r="AB103" s="1">
        <v>0.3</v>
      </c>
      <c r="AC103" s="2">
        <f>Y103</f>
        <v>0.5</v>
      </c>
      <c r="AD103" s="2">
        <f>V103-AC103</f>
        <v>1.0354699283609701</v>
      </c>
      <c r="AE103" s="2" t="str">
        <f>IF(AD103 &lt; 0, "Under", "Over")</f>
        <v>Over</v>
      </c>
      <c r="AF103" s="1">
        <v>1.2</v>
      </c>
      <c r="AG103" s="1">
        <v>0.8</v>
      </c>
      <c r="AH103" s="2">
        <f>IF(
    AND(AE103="Over", COUNTIF(V103:X103, "&gt;"&amp;AC103) = 3),
    3,
    IF(
        AND(AE103="Under", COUNTIF(V103:X103, "&lt;"&amp;AC103) = 3),
        3,
        IF(
            AND(AE103="Over", COUNTIF(V103:X103, "&gt;"&amp;AC103) = 2),
            2,
            IF(
                AND(AE103="Under", COUNTIF(V103:X103, "&lt;"&amp;AC103) = 2),
                2,
                IF(
                    AND(AE103="Over", OR(V103&gt;AC103, W103&gt;AC103, X103&gt;AC103)),
                    1,
                    IF(
                        AND(AE103="Under", OR(V103&lt;AC103, W103&lt;AC103, X103&lt;AC103)),
                        1,
                        0
                    )
                )
            )
        )
    )
)</f>
        <v>3</v>
      </c>
      <c r="AI103" s="2">
        <f>IF(OR(AD103&gt;0.75,AD103&lt;-0.75),5,
IF(OR(AND(AD103&lt;=0.75,AD103&gt;0.5),AND(AD103&gt;=-0.75,AD103&lt;-0.5)),4,
IF(OR(AND(AD103&lt;=0.5,AD103&gt;0.25),AND(AD103&gt;=-0.5,AD103&lt;-0.25)),3,
IF(OR(AND(AD103&lt;=0.25,AD103&gt;0.1),AND(AD103&gt;=-0.25,AD103&lt;-0.1)),2,
IF(OR(AD103&lt;=0.1,AD103&gt;=-0.1),1,"")
)
)
))</f>
        <v>5</v>
      </c>
      <c r="AJ103" s="2">
        <f>IF(AND(AE103="Over", AF103&gt;AC103), 1, IF(AND(AE103="Under", AF103&lt;=AC103), 1, 0))</f>
        <v>1</v>
      </c>
      <c r="AK103" s="2">
        <f>IF(AND(AE103="Over", AG103&gt;0.5), 1, IF(AND(AE103="Under", AG103&lt;=0.5), 1, 0))</f>
        <v>1</v>
      </c>
      <c r="AL103" s="2">
        <f>SUM(AH103:AK103)</f>
        <v>10</v>
      </c>
      <c r="AM103" s="9"/>
      <c r="AN103" s="8">
        <v>6.7837000878448808E-2</v>
      </c>
      <c r="AO103" s="8">
        <v>0.12520868113522499</v>
      </c>
      <c r="AP103" s="8">
        <v>-1.6372278836101302E-5</v>
      </c>
      <c r="AQ103" s="8" t="s">
        <v>58</v>
      </c>
      <c r="AR103" s="8">
        <v>0.5</v>
      </c>
      <c r="AS103" s="8">
        <v>390</v>
      </c>
      <c r="AT103" s="8" t="s">
        <v>58</v>
      </c>
      <c r="AU103" s="9">
        <f>AR103</f>
        <v>0.5</v>
      </c>
      <c r="AV103" s="9">
        <f>AN103-AU103</f>
        <v>-0.43216299912155121</v>
      </c>
      <c r="AW103" s="9" t="str">
        <f>IF(AV103 &lt; 0, "Under", "Over")</f>
        <v>Under</v>
      </c>
      <c r="AX103" s="8">
        <v>0.2</v>
      </c>
      <c r="AY103" s="8">
        <v>0.2</v>
      </c>
      <c r="AZ103" s="9">
        <f>IF(
    AND(AW103="Over", COUNTIF(AN103:AP103, "&gt;"&amp;AU103) = 3),
    3,
    IF(
        AND(AW103="Under", COUNTIF(AN103:AP103, "&lt;"&amp;AU103) = 3),
        3,
        IF(
            AND(AW103="Over", COUNTIF(AN103:AP103, "&gt;"&amp;AU103) = 2),
            2,
            IF(
                AND(AW103="Under", COUNTIF(AN103:AP103, "&lt;"&amp;AU103) = 2),
                2,
                IF(
                    AND(AW103="Over", OR(AN103&gt;AU103, AO103&gt;AU103, AP103&gt;AU103)),
                    1,
                    IF(
                        AND(AW103="Under", OR(AN103&lt;AU103, AO103&lt;AU103, AP103&lt;AU103)),
                        1,
                        0
                    )
                )
            )
        )
    )
)</f>
        <v>3</v>
      </c>
      <c r="BA103" s="9">
        <f>IF(OR(AV103&gt;0.1),5,
IF(OR(AND(AV103&lt;=0.1,AV103&gt;0.08)),4,
IF(OR(AND(AV103&lt;=0.08,AV103&gt;0.06)),3,
IF(OR(AND(AV103&lt;=0.06,AV103&gt;0.03)),2,
IF(OR(AV103&lt;=0.03),1,"")
)
)
))</f>
        <v>1</v>
      </c>
      <c r="BB103" s="9">
        <f>IF(AND(AW103="Over", AX103&gt;AU103), 1, IF(AND(AW103="Under", AX103&lt;=AU103), 0, 0))</f>
        <v>0</v>
      </c>
      <c r="BC103" s="9">
        <f>IF(AND(AW103="Over", AY103&gt;=0.5), 1, IF(AND(AW103="Under", AY103&lt;0.5), 0, 0))</f>
        <v>0</v>
      </c>
      <c r="BD103" s="9">
        <f>SUM(AZ103:BC103)</f>
        <v>4</v>
      </c>
      <c r="BE103" s="9"/>
      <c r="BF103" s="8">
        <v>0.56832248743726499</v>
      </c>
      <c r="BG103" s="8">
        <v>1.1291946308724801</v>
      </c>
      <c r="BH103" s="8">
        <v>0.40804087976529202</v>
      </c>
      <c r="BI103" s="8" t="s">
        <v>58</v>
      </c>
      <c r="BJ103" s="8">
        <v>0.5</v>
      </c>
      <c r="BK103" s="8">
        <v>-115</v>
      </c>
      <c r="BL103" s="8" t="s">
        <v>58</v>
      </c>
      <c r="BM103" s="9">
        <f>BJ103</f>
        <v>0.5</v>
      </c>
      <c r="BN103" s="9">
        <f>BF103-BM103</f>
        <v>6.8322487437264989E-2</v>
      </c>
      <c r="BO103" s="9" t="str">
        <f>IF(BN103 &lt; 0, "Under", "Over")</f>
        <v>Over</v>
      </c>
      <c r="BP103" s="8">
        <v>0.5</v>
      </c>
      <c r="BQ103" s="8">
        <v>0.4</v>
      </c>
      <c r="BR103" s="9">
        <f>IF(
    AND(BO103="Over", COUNTIF(BF103:BH103, "&gt;"&amp;BM103) = 3),
    3,
    IF(
        AND(BO103="Under", COUNTIF(BF103:BH103, "&lt;"&amp;BM103) = 3),
        3,
        IF(
            AND(BO103="Over", COUNTIF(BF103:BH103, "&gt;"&amp;BM103) = 2),
            2,
            IF(
                AND(BO103="Under", COUNTIF(BF103:BH103, "&lt;"&amp;BM103) = 2),
                2,
                IF(
                    AND(BO103="Over", OR(BF103&gt;BM103, BG103&gt;BM103, BH103&gt;BM103)),
                    1,
                    IF(
                        AND(BO103="Under", OR(BF103&lt;BM103, BG103&lt;BM103, BH103&lt;BM103)),
                        1,
                        0
                    )
                )
            )
        )
    )
)</f>
        <v>2</v>
      </c>
      <c r="BS103" s="9">
        <f>IF(OR(BN103&gt;0.5),5,
IF(OR(AND(BN103&lt;=0.5,BN103&gt;0.25)),4,
IF(OR(AND(BN103&lt;=0.25,BN103&gt;0.15)),3,
IF(OR(AND(BN103&lt;=0.15,BN103&gt;0.075)),2,
IF(OR(BN103&lt;=0.075),1,"")
)
)
))</f>
        <v>1</v>
      </c>
      <c r="BT103" s="9">
        <f>IF(AND(BO103="Over", BP103&gt;BM103), 1, IF(AND(BO103="Under", BP103&lt;=BM103), 1, 0))</f>
        <v>0</v>
      </c>
      <c r="BU103" s="9">
        <f>IF(AND(BO103="Over", BQ103&gt;0.5), 1, IF(AND(BO103="Under", BQ103&lt;=0.5), 1, 0))</f>
        <v>0</v>
      </c>
      <c r="BV103" s="9">
        <f>SUM(BR103:BU103)</f>
        <v>3</v>
      </c>
      <c r="BW103" s="9"/>
      <c r="BX103" s="8">
        <v>0.2563618134995046</v>
      </c>
      <c r="BY103" s="8">
        <v>0.79375209942895497</v>
      </c>
      <c r="BZ103" s="8">
        <v>0.09</v>
      </c>
      <c r="CA103" s="8" t="s">
        <v>58</v>
      </c>
      <c r="CB103" s="8">
        <v>0.5</v>
      </c>
      <c r="CC103" s="8">
        <v>920</v>
      </c>
      <c r="CD103" s="8" t="s">
        <v>58</v>
      </c>
      <c r="CE103" s="9">
        <f>CB103</f>
        <v>0.5</v>
      </c>
      <c r="CF103" s="9">
        <f>BX103-CE103</f>
        <v>-0.2436381865004954</v>
      </c>
      <c r="CG103" s="9" t="str">
        <f>IF(CF103 &lt; 0, "Under", "Over")</f>
        <v>Under</v>
      </c>
      <c r="CH103" s="8">
        <v>0</v>
      </c>
      <c r="CI103" s="8">
        <v>0</v>
      </c>
      <c r="CJ103" s="9">
        <f>IF(
    AND(CG103="Over", COUNTIF(BX103:BZ103, "&gt;"&amp;CE103) = 3),
    3,
    IF(
        AND(CG103="Under", COUNTIF(BX103:BZ103, "&lt;"&amp;CE103) = 3),
        3,
        IF(
            AND(CG103="Over", COUNTIF(BX103:BZ103, "&gt;"&amp;CE103) = 2),
            2,
            IF(
                AND(CG103="Under", COUNTIF(BX103:BZ103, "&lt;"&amp;CE103) = 2),
                2,
                IF(
                    AND(CG103="Over", OR(BX103&gt;CE103, BY103&gt;CE103, BZ103&gt;CE103)),
                    1,
                    IF(
                        AND(CG103="Under", OR(BX103&lt;CE103, BY103&lt;CE103, BZ103&lt;CE103)),
                        1,
                        0
                    )
                )
            )
        )
    )
)</f>
        <v>2</v>
      </c>
      <c r="CK103" s="9">
        <f>IF(OR(CF103&gt;0.25),5,
IF(OR(AND(CF103&lt;=0.25,CF103&gt;0.15)),4,
IF(OR(AND(CF103&lt;=0.15,CF103&gt;0.1)),3,
IF(OR(AND(CF103&lt;=0.1,CF103&gt;0.05)),2,
IF(OR(CF103&lt;=0.05),1,"")
)
)
))</f>
        <v>1</v>
      </c>
      <c r="CL103" s="9">
        <f>IF(AND(CG103="Over", CH103&gt;CE103), 1, IF(AND(CG103="Under", CH103&lt;=CE103), 1, 0))</f>
        <v>1</v>
      </c>
      <c r="CM103" s="9">
        <f>IF(AND(CG103="Over", CI103&gt;0.5), 1, IF(AND(CG103="Under", CI103&lt;=0.5), 1, 0))</f>
        <v>1</v>
      </c>
      <c r="CN103" s="9">
        <f>SUM(CJ103:CM103)</f>
        <v>5</v>
      </c>
      <c r="CO103" s="9"/>
      <c r="CP103" s="8">
        <v>1.969445294940487</v>
      </c>
      <c r="CQ103" s="8">
        <v>2.3417329796640098</v>
      </c>
      <c r="CR103" s="8">
        <v>1.7609717872325801</v>
      </c>
      <c r="CS103" s="8">
        <v>1.5</v>
      </c>
      <c r="CT103" s="8" t="s">
        <v>58</v>
      </c>
      <c r="CU103" s="8">
        <v>1.5</v>
      </c>
      <c r="CV103" s="8">
        <v>1.5</v>
      </c>
      <c r="CW103" s="9">
        <f>IF(CP103&gt;MIN(CS103:CV103),MIN(CS103:CV103),MAX(CS103:CV103))</f>
        <v>1.5</v>
      </c>
      <c r="CX103" s="9">
        <f>CQ103-CW103</f>
        <v>0.84173297966400984</v>
      </c>
      <c r="CY103" s="9" t="str">
        <f>IF(CX103 &lt; 0, "Under", "Over")</f>
        <v>Over</v>
      </c>
      <c r="CZ103" s="8">
        <v>2.1</v>
      </c>
      <c r="DA103" s="8">
        <v>0.4</v>
      </c>
      <c r="DB103" s="9">
        <f>IF(
    AND(CY103="Over", COUNTIF(CP103:CR103, "&gt;"&amp;CW103) = 3),
    3,
    IF(
        AND(CY103="Under", COUNTIF(CP103:CR103, "&lt;"&amp;CW103) = 3),
        3,
        IF(
            AND(CY103="Over", COUNTIF(CP103:CR103, "&gt;"&amp;CW103) = 2),
            2,
            IF(
                AND(CY103="Under", COUNTIF(CP103:CR103, "&lt;"&amp;CW103) = 2),
                2,
                IF(
                    AND(CY103="Over", OR(CP103&gt;CW103, CQ103&gt;CW103, CR103&gt;CW103)),
                    1,
                    IF(
                        AND(CY103="Under", OR(CP103&lt;CW103, CQ103&lt;CW103, CR103&lt;CW103)),
                        1,
                        0
                    )
                )
            )
        )
    )
)</f>
        <v>3</v>
      </c>
      <c r="DC103" s="9">
        <f>IF(OR(CX103&gt;2,CX103&lt;-2),5,
IF(OR(AND(CX103&lt;=2,CX103&gt;1.5),AND(CX103&gt;=-2,CX103&lt;-1.5)),4,
IF(OR(AND(CX103&lt;=1.5,CX103&gt;1),AND(CX103&gt;=-1.5,CX103&lt;-1)),3,
IF(OR(AND(CX103&lt;=1,CX103&gt;0.5),AND(CX103&gt;=1,CX103&lt;-0.5)),2,
IF(OR(CX103&lt;=0.5,CX103&gt;=-0.5),1,"")
)
)
))</f>
        <v>2</v>
      </c>
      <c r="DD103" s="9">
        <f>IF(AND(CY103="Over", CZ103&gt;CW103), 1, IF(AND(CY103="Under", CZ103&lt;=CW103), 1, 0))</f>
        <v>1</v>
      </c>
      <c r="DE103" s="9">
        <f>IF(AND(CY103="Over", DA103&gt;0.5), 1, IF(AND(CY103="Under", DA103&lt;=0.5), 1, 0))</f>
        <v>0</v>
      </c>
      <c r="DF103" s="9">
        <f>SUM(DB103:DE103)</f>
        <v>6</v>
      </c>
      <c r="DG103" s="9"/>
    </row>
    <row r="104" spans="1:111" x14ac:dyDescent="0.3">
      <c r="A104" s="8" t="s">
        <v>215</v>
      </c>
      <c r="B104" s="8" t="s">
        <v>115</v>
      </c>
      <c r="C104" s="8" t="s">
        <v>182</v>
      </c>
      <c r="D104" s="8">
        <v>0.47959948358358501</v>
      </c>
      <c r="E104" s="8">
        <v>0.62</v>
      </c>
      <c r="F104" s="8">
        <v>0.36566048413400898</v>
      </c>
      <c r="G104" s="8">
        <v>0.5</v>
      </c>
      <c r="H104" s="8" t="s">
        <v>58</v>
      </c>
      <c r="I104" s="8">
        <v>0.5</v>
      </c>
      <c r="J104" s="8" t="s">
        <v>58</v>
      </c>
      <c r="K104" s="9">
        <f>IF(D104&gt;MIN(G104:J104),MIN(G104:J104),MAX(G104:J104))</f>
        <v>0.5</v>
      </c>
      <c r="L104" s="9">
        <f>D104-K104</f>
        <v>-2.0400516416414993E-2</v>
      </c>
      <c r="M104" s="9" t="str">
        <f>IF(L104 &lt; 0, "Under", "Over")</f>
        <v>Under</v>
      </c>
      <c r="N104" s="8">
        <v>0.5</v>
      </c>
      <c r="O104" s="8">
        <v>0.3</v>
      </c>
      <c r="P104" s="9">
        <f>IF(
    AND(M104="Over", COUNTIF(D104:F104, "&gt;"&amp;K104) = 3),
    3,
    IF(
        AND(M104="Under", COUNTIF(D104:F104, "&lt;"&amp;K104) = 3),
        3,
        IF(
            AND(M104="Over", COUNTIF(D104:F104, "&gt;"&amp;K104) = 2),
            2,
            IF(
                AND(M104="Under", COUNTIF(D104:F104, "&lt;"&amp;K104) = 2),
                2,
                IF(
                    AND(M104="Over", OR(D104&gt;K104, E104&gt;K104, F104&gt;K104)),
                    1,
                    IF(
                        AND(M104="Under", OR(D104&lt;K104, E104&lt;K104, F104&lt;K104)),
                        1,
                        0
                    )
                )
            )
        )
    )
)</f>
        <v>2</v>
      </c>
      <c r="Q104" s="9">
        <f>IF(OR(L104 &gt; 0.5, L104 &lt; -0.5), 5,
    IF(OR(AND(L104 &lt;= 0.5, L104 &gt; 0.25), AND(L104 &gt;= -0.5, L104 &lt; -0.25)), 4,
        IF(OR(AND(L104 &lt;= 0.25, L104 &gt; 0.15), AND(L104 &gt;= -0.25, L104 &lt; -0.15)), 3,
            IF(OR(AND(L104 &lt;= 0.15, L104 &gt; 0.05), AND(L104 &gt;= -0.15, L104 &lt; -0.05)), 2,
                IF(OR(L104 &lt;= 0.05, L104 &gt;= -0.05), 1, "")
            )
        )
    )
)</f>
        <v>1</v>
      </c>
      <c r="R104" s="9">
        <f>IF(AND(M104="Over", N104&gt;K104), 1, IF(AND(M104="Under", N104&lt;=K104), 1, 0))</f>
        <v>1</v>
      </c>
      <c r="S104" s="9">
        <f>IF(AND(M104="Over", O104&gt;0.5), 1, IF(AND(M104="Under", O104&lt;=0.5), 1, 0))</f>
        <v>1</v>
      </c>
      <c r="T104" s="9">
        <f>SUM(P104:S104)</f>
        <v>5</v>
      </c>
      <c r="U104" s="9"/>
      <c r="V104" s="8">
        <v>0.89965855355899749</v>
      </c>
      <c r="W104" s="8">
        <v>1.0052407468064199</v>
      </c>
      <c r="X104" s="8">
        <v>0.80182553827775105</v>
      </c>
      <c r="Y104" s="8">
        <v>0.5</v>
      </c>
      <c r="Z104" s="8" t="s">
        <v>58</v>
      </c>
      <c r="AA104" s="8" t="s">
        <v>58</v>
      </c>
      <c r="AB104" s="8">
        <v>0.2</v>
      </c>
      <c r="AC104" s="9">
        <f>Y104</f>
        <v>0.5</v>
      </c>
      <c r="AD104" s="9">
        <f>V104-AC104</f>
        <v>0.39965855355899749</v>
      </c>
      <c r="AE104" s="9" t="str">
        <f>IF(AD104 &lt; 0, "Under", "Over")</f>
        <v>Over</v>
      </c>
      <c r="AF104" s="8">
        <v>0.8</v>
      </c>
      <c r="AG104" s="8">
        <v>0.4</v>
      </c>
      <c r="AH104" s="9">
        <f>IF(
    AND(AE104="Over", COUNTIF(V104:X104, "&gt;"&amp;AC104) = 3),
    3,
    IF(
        AND(AE104="Under", COUNTIF(V104:X104, "&lt;"&amp;AC104) = 3),
        3,
        IF(
            AND(AE104="Over", COUNTIF(V104:X104, "&gt;"&amp;AC104) = 2),
            2,
            IF(
                AND(AE104="Under", COUNTIF(V104:X104, "&lt;"&amp;AC104) = 2),
                2,
                IF(
                    AND(AE104="Over", OR(V104&gt;AC104, W104&gt;AC104, X104&gt;AC104)),
                    1,
                    IF(
                        AND(AE104="Under", OR(V104&lt;AC104, W104&lt;AC104, X104&lt;AC104)),
                        1,
                        0
                    )
                )
            )
        )
    )
)</f>
        <v>3</v>
      </c>
      <c r="AI104" s="9">
        <f>IF(OR(AD104&gt;0.75,AD104&lt;-0.75),5,
IF(OR(AND(AD104&lt;=0.75,AD104&gt;0.5),AND(AD104&gt;=-0.75,AD104&lt;-0.5)),4,
IF(OR(AND(AD104&lt;=0.5,AD104&gt;0.25),AND(AD104&gt;=-0.5,AD104&lt;-0.25)),3,
IF(OR(AND(AD104&lt;=0.25,AD104&gt;0.1),AND(AD104&gt;=-0.25,AD104&lt;-0.1)),2,
IF(OR(AD104&lt;=0.1,AD104&gt;=-0.1),1,"")
)
)
))</f>
        <v>3</v>
      </c>
      <c r="AJ104" s="9">
        <f>IF(AND(AE104="Over", AF104&gt;AC104), 1, IF(AND(AE104="Under", AF104&lt;=AC104), 1, 0))</f>
        <v>1</v>
      </c>
      <c r="AK104" s="9">
        <f>IF(AND(AE104="Over", AG104&gt;0.5), 1, IF(AND(AE104="Under", AG104&lt;=0.5), 1, 0))</f>
        <v>0</v>
      </c>
      <c r="AL104" s="9">
        <f>SUM(AH104:AK104)</f>
        <v>7</v>
      </c>
      <c r="AM104" s="9"/>
      <c r="AN104" s="8">
        <v>7.2007767009283435E-2</v>
      </c>
      <c r="AO104" s="8">
        <v>0.183152520740268</v>
      </c>
      <c r="AP104" s="8">
        <v>0</v>
      </c>
      <c r="AQ104" s="8" t="s">
        <v>58</v>
      </c>
      <c r="AR104" s="8">
        <v>0.5</v>
      </c>
      <c r="AS104" s="8" t="s">
        <v>58</v>
      </c>
      <c r="AT104" s="8" t="s">
        <v>58</v>
      </c>
      <c r="AU104" s="9">
        <f>AR104</f>
        <v>0.5</v>
      </c>
      <c r="AV104" s="9">
        <f>AN104-AU104</f>
        <v>-0.42799223299071654</v>
      </c>
      <c r="AW104" s="9" t="str">
        <f>IF(AV104 &lt; 0, "Under", "Over")</f>
        <v>Under</v>
      </c>
      <c r="AX104" s="8">
        <v>0.1</v>
      </c>
      <c r="AY104" s="8">
        <v>0.1</v>
      </c>
      <c r="AZ104" s="9">
        <f>IF(
    AND(AW104="Over", COUNTIF(AN104:AP104, "&gt;"&amp;AU104) = 3),
    3,
    IF(
        AND(AW104="Under", COUNTIF(AN104:AP104, "&lt;"&amp;AU104) = 3),
        3,
        IF(
            AND(AW104="Over", COUNTIF(AN104:AP104, "&gt;"&amp;AU104) = 2),
            2,
            IF(
                AND(AW104="Under", COUNTIF(AN104:AP104, "&lt;"&amp;AU104) = 2),
                2,
                IF(
                    AND(AW104="Over", OR(AN104&gt;AU104, AO104&gt;AU104, AP104&gt;AU104)),
                    1,
                    IF(
                        AND(AW104="Under", OR(AN104&lt;AU104, AO104&lt;AU104, AP104&lt;AU104)),
                        1,
                        0
                    )
                )
            )
        )
    )
)</f>
        <v>3</v>
      </c>
      <c r="BA104" s="9">
        <f>IF(OR(AV104&gt;0.1),5,
IF(OR(AND(AV104&lt;=0.1,AV104&gt;0.08)),4,
IF(OR(AND(AV104&lt;=0.08,AV104&gt;0.06)),3,
IF(OR(AND(AV104&lt;=0.06,AV104&gt;0.03)),2,
IF(OR(AV104&lt;=0.03),1,"")
)
)
))</f>
        <v>1</v>
      </c>
      <c r="BB104" s="9">
        <f>IF(AND(AW104="Over", AX104&gt;AU104), 1, IF(AND(AW104="Under", AX104&lt;=AU104), 0, 0))</f>
        <v>0</v>
      </c>
      <c r="BC104" s="9">
        <f>IF(AND(AW104="Over", AY104&gt;=0.5), 1, IF(AND(AW104="Under", AY104&lt;0.5), 0, 0))</f>
        <v>0</v>
      </c>
      <c r="BD104" s="9">
        <f>SUM(AZ104:BC104)</f>
        <v>4</v>
      </c>
      <c r="BE104" s="9"/>
      <c r="BF104" s="8">
        <v>0.5231124614439675</v>
      </c>
      <c r="BG104" s="8">
        <v>1.1092982111264</v>
      </c>
      <c r="BH104" s="8">
        <v>0.40064125301588099</v>
      </c>
      <c r="BI104" s="8" t="s">
        <v>58</v>
      </c>
      <c r="BJ104" s="8">
        <v>0.5</v>
      </c>
      <c r="BK104" s="8" t="s">
        <v>58</v>
      </c>
      <c r="BL104" s="8" t="s">
        <v>58</v>
      </c>
      <c r="BM104" s="9">
        <f>BJ104</f>
        <v>0.5</v>
      </c>
      <c r="BN104" s="9">
        <f>BF104-BM104</f>
        <v>2.3112461443967502E-2</v>
      </c>
      <c r="BO104" s="9" t="str">
        <f>IF(BN104 &lt; 0, "Under", "Over")</f>
        <v>Over</v>
      </c>
      <c r="BP104" s="8">
        <v>0.5</v>
      </c>
      <c r="BQ104" s="8">
        <v>0.3</v>
      </c>
      <c r="BR104" s="9">
        <f>IF(
    AND(BO104="Over", COUNTIF(BF104:BH104, "&gt;"&amp;BM104) = 3),
    3,
    IF(
        AND(BO104="Under", COUNTIF(BF104:BH104, "&lt;"&amp;BM104) = 3),
        3,
        IF(
            AND(BO104="Over", COUNTIF(BF104:BH104, "&gt;"&amp;BM104) = 2),
            2,
            IF(
                AND(BO104="Under", COUNTIF(BF104:BH104, "&lt;"&amp;BM104) = 2),
                2,
                IF(
                    AND(BO104="Over", OR(BF104&gt;BM104, BG104&gt;BM104, BH104&gt;BM104)),
                    1,
                    IF(
                        AND(BO104="Under", OR(BF104&lt;BM104, BG104&lt;BM104, BH104&lt;BM104)),
                        1,
                        0
                    )
                )
            )
        )
    )
)</f>
        <v>2</v>
      </c>
      <c r="BS104" s="9">
        <f>IF(OR(BN104&gt;0.5),5,
IF(OR(AND(BN104&lt;=0.5,BN104&gt;0.25)),4,
IF(OR(AND(BN104&lt;=0.25,BN104&gt;0.15)),3,
IF(OR(AND(BN104&lt;=0.15,BN104&gt;0.075)),2,
IF(OR(BN104&lt;=0.075),1,"")
)
)
))</f>
        <v>1</v>
      </c>
      <c r="BT104" s="9">
        <f>IF(AND(BO104="Over", BP104&gt;BM104), 1, IF(AND(BO104="Under", BP104&lt;=BM104), 1, 0))</f>
        <v>0</v>
      </c>
      <c r="BU104" s="9">
        <f>IF(AND(BO104="Over", BQ104&gt;0.5), 1, IF(AND(BO104="Under", BQ104&lt;=0.5), 1, 0))</f>
        <v>0</v>
      </c>
      <c r="BV104" s="9">
        <f>SUM(BR104:BU104)</f>
        <v>3</v>
      </c>
      <c r="BW104" s="9"/>
      <c r="BX104" s="8">
        <v>0.1392466206791218</v>
      </c>
      <c r="BY104" s="8">
        <v>0.50555681560444499</v>
      </c>
      <c r="BZ104" s="8">
        <v>0</v>
      </c>
      <c r="CA104" s="8" t="s">
        <v>58</v>
      </c>
      <c r="CB104" s="8">
        <v>0.5</v>
      </c>
      <c r="CC104" s="8" t="s">
        <v>58</v>
      </c>
      <c r="CD104" s="8" t="s">
        <v>58</v>
      </c>
      <c r="CE104" s="9">
        <f>CB104</f>
        <v>0.5</v>
      </c>
      <c r="CF104" s="9">
        <f>BX104-CE104</f>
        <v>-0.3607533793208782</v>
      </c>
      <c r="CG104" s="9" t="str">
        <f>IF(CF104 &lt; 0, "Under", "Over")</f>
        <v>Under</v>
      </c>
      <c r="CH104" s="8">
        <v>0</v>
      </c>
      <c r="CI104" s="8">
        <v>0</v>
      </c>
      <c r="CJ104" s="9">
        <f>IF(
    AND(CG104="Over", COUNTIF(BX104:BZ104, "&gt;"&amp;CE104) = 3),
    3,
    IF(
        AND(CG104="Under", COUNTIF(BX104:BZ104, "&lt;"&amp;CE104) = 3),
        3,
        IF(
            AND(CG104="Over", COUNTIF(BX104:BZ104, "&gt;"&amp;CE104) = 2),
            2,
            IF(
                AND(CG104="Under", COUNTIF(BX104:BZ104, "&lt;"&amp;CE104) = 2),
                2,
                IF(
                    AND(CG104="Over", OR(BX104&gt;CE104, BY104&gt;CE104, BZ104&gt;CE104)),
                    1,
                    IF(
                        AND(CG104="Under", OR(BX104&lt;CE104, BY104&lt;CE104, BZ104&lt;CE104)),
                        1,
                        0
                    )
                )
            )
        )
    )
)</f>
        <v>2</v>
      </c>
      <c r="CK104" s="9">
        <f>IF(OR(CF104&gt;0.25),5,
IF(OR(AND(CF104&lt;=0.25,CF104&gt;0.15)),4,
IF(OR(AND(CF104&lt;=0.15,CF104&gt;0.1)),3,
IF(OR(AND(CF104&lt;=0.1,CF104&gt;0.05)),2,
IF(OR(CF104&lt;=0.05),1,"")
)
)
))</f>
        <v>1</v>
      </c>
      <c r="CL104" s="9">
        <f>IF(AND(CG104="Over", CH104&gt;CE104), 1, IF(AND(CG104="Under", CH104&lt;=CE104), 1, 0))</f>
        <v>1</v>
      </c>
      <c r="CM104" s="9">
        <f>IF(AND(CG104="Over", CI104&gt;0.5), 1, IF(AND(CG104="Under", CI104&lt;=0.5), 1, 0))</f>
        <v>1</v>
      </c>
      <c r="CN104" s="9">
        <f>SUM(CJ104:CM104)</f>
        <v>5</v>
      </c>
      <c r="CO104" s="9"/>
      <c r="CP104" s="8">
        <v>1.675744781185857</v>
      </c>
      <c r="CQ104" s="8">
        <v>1.8441725692208599</v>
      </c>
      <c r="CR104" s="8">
        <v>1.50714888003375</v>
      </c>
      <c r="CS104" s="8">
        <v>1.5</v>
      </c>
      <c r="CT104" s="8" t="s">
        <v>58</v>
      </c>
      <c r="CU104" s="8">
        <v>1.5</v>
      </c>
      <c r="CV104" s="8" t="s">
        <v>58</v>
      </c>
      <c r="CW104" s="9">
        <f>IF(CP104&gt;MIN(CS104:CV104),MIN(CS104:CV104),MAX(CS104:CV104))</f>
        <v>1.5</v>
      </c>
      <c r="CX104" s="9">
        <f>CQ104-CW104</f>
        <v>0.34417256922085993</v>
      </c>
      <c r="CY104" s="9" t="str">
        <f>IF(CX104 &lt; 0, "Under", "Over")</f>
        <v>Over</v>
      </c>
      <c r="CZ104" s="8">
        <v>1.5</v>
      </c>
      <c r="DA104" s="8">
        <v>0.4</v>
      </c>
      <c r="DB104" s="9">
        <f>IF(
    AND(CY104="Over", COUNTIF(CP104:CR104, "&gt;"&amp;CW104) = 3),
    3,
    IF(
        AND(CY104="Under", COUNTIF(CP104:CR104, "&lt;"&amp;CW104) = 3),
        3,
        IF(
            AND(CY104="Over", COUNTIF(CP104:CR104, "&gt;"&amp;CW104) = 2),
            2,
            IF(
                AND(CY104="Under", COUNTIF(CP104:CR104, "&lt;"&amp;CW104) = 2),
                2,
                IF(
                    AND(CY104="Over", OR(CP104&gt;CW104, CQ104&gt;CW104, CR104&gt;CW104)),
                    1,
                    IF(
                        AND(CY104="Under", OR(CP104&lt;CW104, CQ104&lt;CW104, CR104&lt;CW104)),
                        1,
                        0
                    )
                )
            )
        )
    )
)</f>
        <v>3</v>
      </c>
      <c r="DC104" s="9">
        <f>IF(OR(CX104&gt;2,CX104&lt;-2),5,
IF(OR(AND(CX104&lt;=2,CX104&gt;1.5),AND(CX104&gt;=-2,CX104&lt;-1.5)),4,
IF(OR(AND(CX104&lt;=1.5,CX104&gt;1),AND(CX104&gt;=-1.5,CX104&lt;-1)),3,
IF(OR(AND(CX104&lt;=1,CX104&gt;0.5),AND(CX104&gt;=1,CX104&lt;-0.5)),2,
IF(OR(CX104&lt;=0.5,CX104&gt;=-0.5),1,"")
)
)
))</f>
        <v>1</v>
      </c>
      <c r="DD104" s="9">
        <f>IF(AND(CY104="Over", CZ104&gt;CW104), 1, IF(AND(CY104="Under", CZ104&lt;=CW104), 1, 0))</f>
        <v>0</v>
      </c>
      <c r="DE104" s="9">
        <f>IF(AND(CY104="Over", DA104&gt;0.5), 1, IF(AND(CY104="Under", DA104&lt;=0.5), 1, 0))</f>
        <v>0</v>
      </c>
      <c r="DF104" s="9">
        <f>SUM(DB104:DE104)</f>
        <v>4</v>
      </c>
      <c r="DG104" s="9"/>
    </row>
    <row r="105" spans="1:111" x14ac:dyDescent="0.3">
      <c r="A105" s="8" t="s">
        <v>192</v>
      </c>
      <c r="B105" s="8" t="s">
        <v>115</v>
      </c>
      <c r="C105" s="8" t="s">
        <v>182</v>
      </c>
      <c r="D105" s="8">
        <v>0.36047056541227951</v>
      </c>
      <c r="E105" s="8">
        <v>0.44300139777500103</v>
      </c>
      <c r="F105" s="8">
        <v>0.245698151717055</v>
      </c>
      <c r="G105" s="8">
        <v>0.5</v>
      </c>
      <c r="H105" s="8" t="s">
        <v>58</v>
      </c>
      <c r="I105" s="8">
        <v>0.5</v>
      </c>
      <c r="J105" s="8">
        <v>0.5</v>
      </c>
      <c r="K105" s="9">
        <f>IF(D105&gt;MIN(G105:J105),MIN(G105:J105),MAX(G105:J105))</f>
        <v>0.5</v>
      </c>
      <c r="L105" s="9">
        <f>D105-K105</f>
        <v>-0.13952943458772049</v>
      </c>
      <c r="M105" s="9" t="str">
        <f>IF(L105 &lt; 0, "Under", "Over")</f>
        <v>Under</v>
      </c>
      <c r="N105" s="8">
        <v>0.3</v>
      </c>
      <c r="O105" s="8">
        <v>0.2</v>
      </c>
      <c r="P105" s="9">
        <f>IF(
    AND(M105="Over", COUNTIF(D105:F105, "&gt;"&amp;K105) = 3),
    3,
    IF(
        AND(M105="Under", COUNTIF(D105:F105, "&lt;"&amp;K105) = 3),
        3,
        IF(
            AND(M105="Over", COUNTIF(D105:F105, "&gt;"&amp;K105) = 2),
            2,
            IF(
                AND(M105="Under", COUNTIF(D105:F105, "&lt;"&amp;K105) = 2),
                2,
                IF(
                    AND(M105="Over", OR(D105&gt;K105, E105&gt;K105, F105&gt;K105)),
                    1,
                    IF(
                        AND(M105="Under", OR(D105&lt;K105, E105&lt;K105, F105&lt;K105)),
                        1,
                        0
                    )
                )
            )
        )
    )
)</f>
        <v>3</v>
      </c>
      <c r="Q105" s="9">
        <f>IF(OR(L105 &gt; 0.5, L105 &lt; -0.5), 5,
    IF(OR(AND(L105 &lt;= 0.5, L105 &gt; 0.25), AND(L105 &gt;= -0.5, L105 &lt; -0.25)), 4,
        IF(OR(AND(L105 &lt;= 0.25, L105 &gt; 0.15), AND(L105 &gt;= -0.25, L105 &lt; -0.15)), 3,
            IF(OR(AND(L105 &lt;= 0.15, L105 &gt; 0.05), AND(L105 &gt;= -0.15, L105 &lt; -0.05)), 2,
                IF(OR(L105 &lt;= 0.05, L105 &gt;= -0.05), 1, "")
            )
        )
    )
)</f>
        <v>2</v>
      </c>
      <c r="R105" s="9">
        <f>IF(AND(M105="Over", N105&gt;K105), 1, IF(AND(M105="Under", N105&lt;=K105), 1, 0))</f>
        <v>1</v>
      </c>
      <c r="S105" s="9">
        <f>IF(AND(M105="Over", O105&gt;0.5), 1, IF(AND(M105="Under", O105&lt;=0.5), 1, 0))</f>
        <v>1</v>
      </c>
      <c r="T105" s="9">
        <f>SUM(P105:S105)</f>
        <v>7</v>
      </c>
      <c r="U105" s="9"/>
      <c r="V105" s="8">
        <v>1.002382014752808</v>
      </c>
      <c r="W105" s="8">
        <v>1.0052407468064199</v>
      </c>
      <c r="X105" s="8">
        <v>0.99649935179729299</v>
      </c>
      <c r="Y105" s="8">
        <v>0.5</v>
      </c>
      <c r="Z105" s="8">
        <v>-300</v>
      </c>
      <c r="AA105" s="8">
        <v>170</v>
      </c>
      <c r="AB105" s="8">
        <v>0.3</v>
      </c>
      <c r="AC105" s="9">
        <f>Y105</f>
        <v>0.5</v>
      </c>
      <c r="AD105" s="9">
        <f>V105-AC105</f>
        <v>0.50238201475280797</v>
      </c>
      <c r="AE105" s="9" t="str">
        <f>IF(AD105 &lt; 0, "Under", "Over")</f>
        <v>Over</v>
      </c>
      <c r="AF105" s="8">
        <v>1</v>
      </c>
      <c r="AG105" s="8">
        <v>0.5</v>
      </c>
      <c r="AH105" s="9">
        <f>IF(
    AND(AE105="Over", COUNTIF(V105:X105, "&gt;"&amp;AC105) = 3),
    3,
    IF(
        AND(AE105="Under", COUNTIF(V105:X105, "&lt;"&amp;AC105) = 3),
        3,
        IF(
            AND(AE105="Over", COUNTIF(V105:X105, "&gt;"&amp;AC105) = 2),
            2,
            IF(
                AND(AE105="Under", COUNTIF(V105:X105, "&lt;"&amp;AC105) = 2),
                2,
                IF(
                    AND(AE105="Over", OR(V105&gt;AC105, W105&gt;AC105, X105&gt;AC105)),
                    1,
                    IF(
                        AND(AE105="Under", OR(V105&lt;AC105, W105&lt;AC105, X105&lt;AC105)),
                        1,
                        0
                    )
                )
            )
        )
    )
)</f>
        <v>3</v>
      </c>
      <c r="AI105" s="9">
        <f>IF(OR(AD105&gt;0.75,AD105&lt;-0.75),5,
IF(OR(AND(AD105&lt;=0.75,AD105&gt;0.5),AND(AD105&gt;=-0.75,AD105&lt;-0.5)),4,
IF(OR(AND(AD105&lt;=0.5,AD105&gt;0.25),AND(AD105&gt;=-0.5,AD105&lt;-0.25)),3,
IF(OR(AND(AD105&lt;=0.25,AD105&gt;0.1),AND(AD105&gt;=-0.25,AD105&lt;-0.1)),2,
IF(OR(AD105&lt;=0.1,AD105&gt;=-0.1),1,"")
)
)
))</f>
        <v>4</v>
      </c>
      <c r="AJ105" s="9">
        <f>IF(AND(AE105="Over", AF105&gt;AC105), 1, IF(AND(AE105="Under", AF105&lt;=AC105), 1, 0))</f>
        <v>1</v>
      </c>
      <c r="AK105" s="9">
        <f>IF(AND(AE105="Over", AG105&gt;0.5), 1, IF(AND(AE105="Under", AG105&lt;=0.5), 1, 0))</f>
        <v>0</v>
      </c>
      <c r="AL105" s="9">
        <f>SUM(AH105:AK105)</f>
        <v>8</v>
      </c>
      <c r="AM105" s="9"/>
      <c r="AN105" s="8">
        <v>7.2223688964119778E-2</v>
      </c>
      <c r="AO105" s="8">
        <v>0.183152520740268</v>
      </c>
      <c r="AP105" s="8">
        <v>0</v>
      </c>
      <c r="AQ105" s="8" t="s">
        <v>58</v>
      </c>
      <c r="AR105" s="8">
        <v>0.5</v>
      </c>
      <c r="AS105" s="8">
        <v>870</v>
      </c>
      <c r="AT105" s="8" t="s">
        <v>58</v>
      </c>
      <c r="AU105" s="9">
        <f>AR105</f>
        <v>0.5</v>
      </c>
      <c r="AV105" s="9">
        <f>AN105-AU105</f>
        <v>-0.42777631103588021</v>
      </c>
      <c r="AW105" s="9" t="str">
        <f>IF(AV105 &lt; 0, "Under", "Over")</f>
        <v>Under</v>
      </c>
      <c r="AX105" s="8">
        <v>0.1</v>
      </c>
      <c r="AY105" s="8">
        <v>0.1</v>
      </c>
      <c r="AZ105" s="9">
        <f>IF(
    AND(AW105="Over", COUNTIF(AN105:AP105, "&gt;"&amp;AU105) = 3),
    3,
    IF(
        AND(AW105="Under", COUNTIF(AN105:AP105, "&lt;"&amp;AU105) = 3),
        3,
        IF(
            AND(AW105="Over", COUNTIF(AN105:AP105, "&gt;"&amp;AU105) = 2),
            2,
            IF(
                AND(AW105="Under", COUNTIF(AN105:AP105, "&lt;"&amp;AU105) = 2),
                2,
                IF(
                    AND(AW105="Over", OR(AN105&gt;AU105, AO105&gt;AU105, AP105&gt;AU105)),
                    1,
                    IF(
                        AND(AW105="Under", OR(AN105&lt;AU105, AO105&lt;AU105, AP105&lt;AU105)),
                        1,
                        0
                    )
                )
            )
        )
    )
)</f>
        <v>3</v>
      </c>
      <c r="BA105" s="9">
        <f>IF(OR(AV105&gt;0.1),5,
IF(OR(AND(AV105&lt;=0.1,AV105&gt;0.08)),4,
IF(OR(AND(AV105&lt;=0.08,AV105&gt;0.06)),3,
IF(OR(AND(AV105&lt;=0.06,AV105&gt;0.03)),2,
IF(OR(AV105&lt;=0.03),1,"")
)
)
))</f>
        <v>1</v>
      </c>
      <c r="BB105" s="9">
        <f>IF(AND(AW105="Over", AX105&gt;AU105), 1, IF(AND(AW105="Under", AX105&lt;=AU105), 0, 0))</f>
        <v>0</v>
      </c>
      <c r="BC105" s="9">
        <f>IF(AND(AW105="Over", AY105&gt;=0.5), 1, IF(AND(AW105="Under", AY105&lt;0.5), 0, 0))</f>
        <v>0</v>
      </c>
      <c r="BD105" s="9">
        <f>SUM(AZ105:BC105)</f>
        <v>4</v>
      </c>
      <c r="BE105" s="9"/>
      <c r="BF105" s="8">
        <v>0.52359465113642567</v>
      </c>
      <c r="BG105" s="8">
        <v>1.0224751897256199</v>
      </c>
      <c r="BH105" s="8">
        <v>0.367572951222289</v>
      </c>
      <c r="BI105" s="8" t="s">
        <v>58</v>
      </c>
      <c r="BJ105" s="8">
        <v>0.5</v>
      </c>
      <c r="BK105" s="8">
        <v>130</v>
      </c>
      <c r="BL105" s="8" t="s">
        <v>58</v>
      </c>
      <c r="BM105" s="9">
        <f>BJ105</f>
        <v>0.5</v>
      </c>
      <c r="BN105" s="9">
        <f>BF105-BM105</f>
        <v>2.3594651136425671E-2</v>
      </c>
      <c r="BO105" s="9" t="str">
        <f>IF(BN105 &lt; 0, "Under", "Over")</f>
        <v>Over</v>
      </c>
      <c r="BP105" s="8">
        <v>0.6</v>
      </c>
      <c r="BQ105" s="8">
        <v>0.4</v>
      </c>
      <c r="BR105" s="9">
        <f>IF(
    AND(BO105="Over", COUNTIF(BF105:BH105, "&gt;"&amp;BM105) = 3),
    3,
    IF(
        AND(BO105="Under", COUNTIF(BF105:BH105, "&lt;"&amp;BM105) = 3),
        3,
        IF(
            AND(BO105="Over", COUNTIF(BF105:BH105, "&gt;"&amp;BM105) = 2),
            2,
            IF(
                AND(BO105="Under", COUNTIF(BF105:BH105, "&lt;"&amp;BM105) = 2),
                2,
                IF(
                    AND(BO105="Over", OR(BF105&gt;BM105, BG105&gt;BM105, BH105&gt;BM105)),
                    1,
                    IF(
                        AND(BO105="Under", OR(BF105&lt;BM105, BG105&lt;BM105, BH105&lt;BM105)),
                        1,
                        0
                    )
                )
            )
        )
    )
)</f>
        <v>2</v>
      </c>
      <c r="BS105" s="9">
        <f>IF(OR(BN105&gt;0.5),5,
IF(OR(AND(BN105&lt;=0.5,BN105&gt;0.25)),4,
IF(OR(AND(BN105&lt;=0.25,BN105&gt;0.15)),3,
IF(OR(AND(BN105&lt;=0.15,BN105&gt;0.075)),2,
IF(OR(BN105&lt;=0.075),1,"")
)
)
))</f>
        <v>1</v>
      </c>
      <c r="BT105" s="9">
        <f>IF(AND(BO105="Over", BP105&gt;BM105), 1, IF(AND(BO105="Under", BP105&lt;=BM105), 1, 0))</f>
        <v>1</v>
      </c>
      <c r="BU105" s="9">
        <f>IF(AND(BO105="Over", BQ105&gt;0.5), 1, IF(AND(BO105="Under", BQ105&lt;=0.5), 1, 0))</f>
        <v>0</v>
      </c>
      <c r="BV105" s="9">
        <f>SUM(BR105:BU105)</f>
        <v>4</v>
      </c>
      <c r="BW105" s="9"/>
      <c r="BX105" s="8">
        <v>0.21084330516688379</v>
      </c>
      <c r="BY105" s="8">
        <v>0.78601213040181905</v>
      </c>
      <c r="BZ105" s="8">
        <v>0.03</v>
      </c>
      <c r="CA105" s="8" t="s">
        <v>58</v>
      </c>
      <c r="CB105" s="8">
        <v>0.5</v>
      </c>
      <c r="CC105" s="8">
        <v>550</v>
      </c>
      <c r="CD105" s="8" t="s">
        <v>58</v>
      </c>
      <c r="CE105" s="9">
        <f>CB105</f>
        <v>0.5</v>
      </c>
      <c r="CF105" s="9">
        <f>BX105-CE105</f>
        <v>-0.28915669483311623</v>
      </c>
      <c r="CG105" s="9" t="str">
        <f>IF(CF105 &lt; 0, "Under", "Over")</f>
        <v>Under</v>
      </c>
      <c r="CH105" s="8">
        <v>0.1</v>
      </c>
      <c r="CI105" s="8">
        <v>0.1</v>
      </c>
      <c r="CJ105" s="9">
        <f>IF(
    AND(CG105="Over", COUNTIF(BX105:BZ105, "&gt;"&amp;CE105) = 3),
    3,
    IF(
        AND(CG105="Under", COUNTIF(BX105:BZ105, "&lt;"&amp;CE105) = 3),
        3,
        IF(
            AND(CG105="Over", COUNTIF(BX105:BZ105, "&gt;"&amp;CE105) = 2),
            2,
            IF(
                AND(CG105="Under", COUNTIF(BX105:BZ105, "&lt;"&amp;CE105) = 2),
                2,
                IF(
                    AND(CG105="Over", OR(BX105&gt;CE105, BY105&gt;CE105, BZ105&gt;CE105)),
                    1,
                    IF(
                        AND(CG105="Under", OR(BX105&lt;CE105, BY105&lt;CE105, BZ105&lt;CE105)),
                        1,
                        0
                    )
                )
            )
        )
    )
)</f>
        <v>2</v>
      </c>
      <c r="CK105" s="9">
        <f>IF(OR(CF105&gt;0.25),5,
IF(OR(AND(CF105&lt;=0.25,CF105&gt;0.15)),4,
IF(OR(AND(CF105&lt;=0.15,CF105&gt;0.1)),3,
IF(OR(AND(CF105&lt;=0.1,CF105&gt;0.05)),2,
IF(OR(CF105&lt;=0.05),1,"")
)
)
))</f>
        <v>1</v>
      </c>
      <c r="CL105" s="9">
        <f>IF(AND(CG105="Over", CH105&gt;CE105), 1, IF(AND(CG105="Under", CH105&lt;=CE105), 1, 0))</f>
        <v>1</v>
      </c>
      <c r="CM105" s="9">
        <f>IF(AND(CG105="Over", CI105&gt;0.5), 1, IF(AND(CG105="Under", CI105&lt;=0.5), 1, 0))</f>
        <v>1</v>
      </c>
      <c r="CN105" s="9">
        <f>SUM(CJ105:CM105)</f>
        <v>5</v>
      </c>
      <c r="CO105" s="9"/>
      <c r="CP105" s="8">
        <v>1.678119405992722</v>
      </c>
      <c r="CQ105" s="8">
        <v>1.8441725692208599</v>
      </c>
      <c r="CR105" s="8">
        <v>1.5186122625459</v>
      </c>
      <c r="CS105" s="8">
        <v>1.5</v>
      </c>
      <c r="CT105" s="8" t="s">
        <v>58</v>
      </c>
      <c r="CU105" s="8">
        <v>1.5</v>
      </c>
      <c r="CV105" s="8">
        <v>1.5</v>
      </c>
      <c r="CW105" s="9">
        <f>IF(CP105&gt;MIN(CS105:CV105),MIN(CS105:CV105),MAX(CS105:CV105))</f>
        <v>1.5</v>
      </c>
      <c r="CX105" s="9">
        <f>CQ105-CW105</f>
        <v>0.34417256922085993</v>
      </c>
      <c r="CY105" s="9" t="str">
        <f>IF(CX105 &lt; 0, "Under", "Over")</f>
        <v>Over</v>
      </c>
      <c r="CZ105" s="8">
        <v>1.5</v>
      </c>
      <c r="DA105" s="8">
        <v>0.3</v>
      </c>
      <c r="DB105" s="9">
        <f>IF(
    AND(CY105="Over", COUNTIF(CP105:CR105, "&gt;"&amp;CW105) = 3),
    3,
    IF(
        AND(CY105="Under", COUNTIF(CP105:CR105, "&lt;"&amp;CW105) = 3),
        3,
        IF(
            AND(CY105="Over", COUNTIF(CP105:CR105, "&gt;"&amp;CW105) = 2),
            2,
            IF(
                AND(CY105="Under", COUNTIF(CP105:CR105, "&lt;"&amp;CW105) = 2),
                2,
                IF(
                    AND(CY105="Over", OR(CP105&gt;CW105, CQ105&gt;CW105, CR105&gt;CW105)),
                    1,
                    IF(
                        AND(CY105="Under", OR(CP105&lt;CW105, CQ105&lt;CW105, CR105&lt;CW105)),
                        1,
                        0
                    )
                )
            )
        )
    )
)</f>
        <v>3</v>
      </c>
      <c r="DC105" s="9">
        <f>IF(OR(CX105&gt;2,CX105&lt;-2),5,
IF(OR(AND(CX105&lt;=2,CX105&gt;1.5),AND(CX105&gt;=-2,CX105&lt;-1.5)),4,
IF(OR(AND(CX105&lt;=1.5,CX105&gt;1),AND(CX105&gt;=-1.5,CX105&lt;-1)),3,
IF(OR(AND(CX105&lt;=1,CX105&gt;0.5),AND(CX105&gt;=1,CX105&lt;-0.5)),2,
IF(OR(CX105&lt;=0.5,CX105&gt;=-0.5),1,"")
)
)
))</f>
        <v>1</v>
      </c>
      <c r="DD105" s="9">
        <f>IF(AND(CY105="Over", CZ105&gt;CW105), 1, IF(AND(CY105="Under", CZ105&lt;=CW105), 1, 0))</f>
        <v>0</v>
      </c>
      <c r="DE105" s="9">
        <f>IF(AND(CY105="Over", DA105&gt;0.5), 1, IF(AND(CY105="Under", DA105&lt;=0.5), 1, 0))</f>
        <v>0</v>
      </c>
      <c r="DF105" s="9">
        <f>SUM(DB105:DE105)</f>
        <v>4</v>
      </c>
      <c r="DG105" s="9"/>
    </row>
    <row r="106" spans="1:111" x14ac:dyDescent="0.3">
      <c r="A106" s="8" t="s">
        <v>118</v>
      </c>
      <c r="B106" s="8" t="s">
        <v>115</v>
      </c>
      <c r="C106" s="8" t="s">
        <v>182</v>
      </c>
      <c r="D106" s="1">
        <v>0.8905561030304181</v>
      </c>
      <c r="E106" s="1">
        <v>1.20495618838992</v>
      </c>
      <c r="F106" s="1">
        <v>0.43</v>
      </c>
      <c r="G106" s="1">
        <v>0.5</v>
      </c>
      <c r="H106" s="1" t="s">
        <v>58</v>
      </c>
      <c r="I106" s="1">
        <v>0.5</v>
      </c>
      <c r="J106" s="1">
        <v>0.5</v>
      </c>
      <c r="K106" s="2">
        <f>IF(D106&gt;MIN(G106:J106),MIN(G106:J106),MAX(G106:J106))</f>
        <v>0.5</v>
      </c>
      <c r="L106" s="2">
        <f>D106-K106</f>
        <v>0.3905561030304181</v>
      </c>
      <c r="M106" s="2" t="str">
        <f>IF(L106 &lt; 0, "Under", "Over")</f>
        <v>Over</v>
      </c>
      <c r="N106" s="1">
        <v>1.2</v>
      </c>
      <c r="O106" s="1">
        <v>0.7</v>
      </c>
      <c r="P106" s="2">
        <f>IF(
    AND(M106="Over", COUNTIF(D106:F106, "&gt;"&amp;K106) = 3),
    3,
    IF(
        AND(M106="Under", COUNTIF(D106:F106, "&lt;"&amp;K106) = 3),
        3,
        IF(
            AND(M106="Over", COUNTIF(D106:F106, "&gt;"&amp;K106) = 2),
            2,
            IF(
                AND(M106="Under", COUNTIF(D106:F106, "&lt;"&amp;K106) = 2),
                2,
                IF(
                    AND(M106="Over", OR(D106&gt;K106, E106&gt;K106, F106&gt;K106)),
                    1,
                    IF(
                        AND(M106="Under", OR(D106&lt;K106, E106&lt;K106, F106&lt;K106)),
                        1,
                        0
                    )
                )
            )
        )
    )
)</f>
        <v>2</v>
      </c>
      <c r="Q106" s="2">
        <f>IF(OR(L106 &gt; 0.5, L106 &lt; -0.5), 5,
    IF(OR(AND(L106 &lt;= 0.5, L106 &gt; 0.25), AND(L106 &gt;= -0.5, L106 &lt; -0.25)), 4,
        IF(OR(AND(L106 &lt;= 0.25, L106 &gt; 0.15), AND(L106 &gt;= -0.25, L106 &lt; -0.15)), 3,
            IF(OR(AND(L106 &lt;= 0.15, L106 &gt; 0.05), AND(L106 &gt;= -0.15, L106 &lt; -0.05)), 2,
                IF(OR(L106 &lt;= 0.05, L106 &gt;= -0.05), 1, "")
            )
        )
    )
)</f>
        <v>4</v>
      </c>
      <c r="R106" s="2">
        <f>IF(AND(M106="Over", N106&gt;K106), 1, IF(AND(M106="Under", N106&lt;=K106), 1, 0))</f>
        <v>1</v>
      </c>
      <c r="S106" s="2">
        <f>IF(AND(M106="Over", O106&gt;0.5), 1, IF(AND(M106="Under", O106&lt;=0.5), 1, 0))</f>
        <v>1</v>
      </c>
      <c r="T106" s="2">
        <f>SUM(P106:S106)</f>
        <v>8</v>
      </c>
      <c r="U106" s="9"/>
      <c r="V106" s="1">
        <v>1.0595127451847819</v>
      </c>
      <c r="W106" s="1">
        <v>1.1222707990274601</v>
      </c>
      <c r="X106" s="1">
        <v>1.0000247392463699</v>
      </c>
      <c r="Y106" s="1">
        <v>0.5</v>
      </c>
      <c r="Z106" s="1">
        <v>-450</v>
      </c>
      <c r="AA106" s="1">
        <v>110</v>
      </c>
      <c r="AB106" s="1">
        <v>0.3</v>
      </c>
      <c r="AC106" s="2">
        <f>Y106</f>
        <v>0.5</v>
      </c>
      <c r="AD106" s="2">
        <f>V106-AC106</f>
        <v>0.55951274518478189</v>
      </c>
      <c r="AE106" s="2" t="str">
        <f>IF(AD106 &lt; 0, "Under", "Over")</f>
        <v>Over</v>
      </c>
      <c r="AF106" s="1">
        <v>1.1000000000000001</v>
      </c>
      <c r="AG106" s="1">
        <v>0.7</v>
      </c>
      <c r="AH106" s="2">
        <f>IF(
    AND(AE106="Over", COUNTIF(V106:X106, "&gt;"&amp;AC106) = 3),
    3,
    IF(
        AND(AE106="Under", COUNTIF(V106:X106, "&lt;"&amp;AC106) = 3),
        3,
        IF(
            AND(AE106="Over", COUNTIF(V106:X106, "&gt;"&amp;AC106) = 2),
            2,
            IF(
                AND(AE106="Under", COUNTIF(V106:X106, "&lt;"&amp;AC106) = 2),
                2,
                IF(
                    AND(AE106="Over", OR(V106&gt;AC106, W106&gt;AC106, X106&gt;AC106)),
                    1,
                    IF(
                        AND(AE106="Under", OR(V106&lt;AC106, W106&lt;AC106, X106&lt;AC106)),
                        1,
                        0
                    )
                )
            )
        )
    )
)</f>
        <v>3</v>
      </c>
      <c r="AI106" s="2">
        <f>IF(OR(AD106&gt;0.75,AD106&lt;-0.75),5,
IF(OR(AND(AD106&lt;=0.75,AD106&gt;0.5),AND(AD106&gt;=-0.75,AD106&lt;-0.5)),4,
IF(OR(AND(AD106&lt;=0.5,AD106&gt;0.25),AND(AD106&gt;=-0.5,AD106&lt;-0.25)),3,
IF(OR(AND(AD106&lt;=0.25,AD106&gt;0.1),AND(AD106&gt;=-0.25,AD106&lt;-0.1)),2,
IF(OR(AD106&lt;=0.1,AD106&gt;=-0.1),1,"")
)
)
))</f>
        <v>4</v>
      </c>
      <c r="AJ106" s="2">
        <f>IF(AND(AE106="Over", AF106&gt;AC106), 1, IF(AND(AE106="Under", AF106&lt;=AC106), 1, 0))</f>
        <v>1</v>
      </c>
      <c r="AK106" s="2">
        <f>IF(AND(AE106="Over", AG106&gt;0.5), 1, IF(AND(AE106="Under", AG106&lt;=0.5), 1, 0))</f>
        <v>1</v>
      </c>
      <c r="AL106" s="2">
        <f>SUM(AH106:AK106)</f>
        <v>9</v>
      </c>
      <c r="AM106" s="9"/>
      <c r="AN106" s="8">
        <v>0.53721797416662198</v>
      </c>
      <c r="AO106" s="8">
        <v>1</v>
      </c>
      <c r="AP106" s="8">
        <v>0.215279009772326</v>
      </c>
      <c r="AQ106" s="8" t="s">
        <v>58</v>
      </c>
      <c r="AR106" s="8">
        <v>0.5</v>
      </c>
      <c r="AS106" s="8">
        <v>235</v>
      </c>
      <c r="AT106" s="8" t="s">
        <v>58</v>
      </c>
      <c r="AU106" s="9">
        <f>AR106</f>
        <v>0.5</v>
      </c>
      <c r="AV106" s="9">
        <f>AN106-AU106</f>
        <v>3.7217974166621981E-2</v>
      </c>
      <c r="AW106" s="9" t="str">
        <f>IF(AV106 &lt; 0, "Under", "Over")</f>
        <v>Over</v>
      </c>
      <c r="AX106" s="8">
        <v>0.4</v>
      </c>
      <c r="AY106" s="8">
        <v>0.3</v>
      </c>
      <c r="AZ106" s="9">
        <f>IF(
    AND(AW106="Over", COUNTIF(AN106:AP106, "&gt;"&amp;AU106) = 3),
    3,
    IF(
        AND(AW106="Under", COUNTIF(AN106:AP106, "&lt;"&amp;AU106) = 3),
        3,
        IF(
            AND(AW106="Over", COUNTIF(AN106:AP106, "&gt;"&amp;AU106) = 2),
            2,
            IF(
                AND(AW106="Under", COUNTIF(AN106:AP106, "&lt;"&amp;AU106) = 2),
                2,
                IF(
                    AND(AW106="Over", OR(AN106&gt;AU106, AO106&gt;AU106, AP106&gt;AU106)),
                    1,
                    IF(
                        AND(AW106="Under", OR(AN106&lt;AU106, AO106&lt;AU106, AP106&lt;AU106)),
                        1,
                        0
                    )
                )
            )
        )
    )
)</f>
        <v>2</v>
      </c>
      <c r="BA106" s="9">
        <f>IF(OR(AV106&gt;0.1),5,
IF(OR(AND(AV106&lt;=0.1,AV106&gt;0.08)),4,
IF(OR(AND(AV106&lt;=0.08,AV106&gt;0.06)),3,
IF(OR(AND(AV106&lt;=0.06,AV106&gt;0.03)),2,
IF(OR(AV106&lt;=0.03),1,"")
)
)
))</f>
        <v>2</v>
      </c>
      <c r="BB106" s="9">
        <f>IF(AND(AW106="Over", AX106&gt;AU106), 1, IF(AND(AW106="Under", AX106&lt;=AU106), 0, 0))</f>
        <v>0</v>
      </c>
      <c r="BC106" s="9">
        <f>IF(AND(AW106="Over", AY106&gt;=0.5), 1, IF(AND(AW106="Under", AY106&lt;0.5), 0, 0))</f>
        <v>0</v>
      </c>
      <c r="BD106" s="9">
        <f>SUM(AZ106:BC106)</f>
        <v>4</v>
      </c>
      <c r="BE106" s="9"/>
      <c r="BF106" s="1">
        <v>1.241880717784962</v>
      </c>
      <c r="BG106" s="1">
        <v>1.68355855855855</v>
      </c>
      <c r="BH106" s="1">
        <v>0.88593215692347005</v>
      </c>
      <c r="BI106" s="1" t="s">
        <v>58</v>
      </c>
      <c r="BJ106" s="1">
        <v>0.5</v>
      </c>
      <c r="BK106" s="1">
        <v>-120</v>
      </c>
      <c r="BL106" s="1" t="s">
        <v>58</v>
      </c>
      <c r="BM106" s="2">
        <f>BJ106</f>
        <v>0.5</v>
      </c>
      <c r="BN106" s="2">
        <f>BF106-BM106</f>
        <v>0.74188071778496201</v>
      </c>
      <c r="BO106" s="2" t="str">
        <f>IF(BN106 &lt; 0, "Under", "Over")</f>
        <v>Over</v>
      </c>
      <c r="BP106" s="1">
        <v>0.7</v>
      </c>
      <c r="BQ106" s="1">
        <v>0.5</v>
      </c>
      <c r="BR106" s="2">
        <f>IF(
    AND(BO106="Over", COUNTIF(BF106:BH106, "&gt;"&amp;BM106) = 3),
    3,
    IF(
        AND(BO106="Under", COUNTIF(BF106:BH106, "&lt;"&amp;BM106) = 3),
        3,
        IF(
            AND(BO106="Over", COUNTIF(BF106:BH106, "&gt;"&amp;BM106) = 2),
            2,
            IF(
                AND(BO106="Under", COUNTIF(BF106:BH106, "&lt;"&amp;BM106) = 2),
                2,
                IF(
                    AND(BO106="Over", OR(BF106&gt;BM106, BG106&gt;BM106, BH106&gt;BM106)),
                    1,
                    IF(
                        AND(BO106="Under", OR(BF106&lt;BM106, BG106&lt;BM106, BH106&lt;BM106)),
                        1,
                        0
                    )
                )
            )
        )
    )
)</f>
        <v>3</v>
      </c>
      <c r="BS106" s="2">
        <f>IF(OR(BN106&gt;0.5),5,
IF(OR(AND(BN106&lt;=0.5,BN106&gt;0.25)),4,
IF(OR(AND(BN106&lt;=0.25,BN106&gt;0.15)),3,
IF(OR(AND(BN106&lt;=0.15,BN106&gt;0.075)),2,
IF(OR(BN106&lt;=0.075),1,"")
)
)
))</f>
        <v>5</v>
      </c>
      <c r="BT106" s="2">
        <f>IF(AND(BO106="Over", BP106&gt;BM106), 1, IF(AND(BO106="Under", BP106&lt;=BM106), 1, 0))</f>
        <v>1</v>
      </c>
      <c r="BU106" s="2">
        <f>IF(AND(BO106="Over", BQ106&gt;0.5), 1, IF(AND(BO106="Under", BQ106&lt;=0.5), 1, 0))</f>
        <v>0</v>
      </c>
      <c r="BV106" s="2">
        <f>SUM(BR106:BU106)</f>
        <v>9</v>
      </c>
      <c r="BW106" s="9"/>
      <c r="BX106" s="8">
        <v>0.2352347957268939</v>
      </c>
      <c r="BY106" s="8">
        <v>0.79375209942895497</v>
      </c>
      <c r="BZ106" s="8">
        <v>8.07954821150286E-2</v>
      </c>
      <c r="CA106" s="8" t="s">
        <v>58</v>
      </c>
      <c r="CB106" s="8">
        <v>0.5</v>
      </c>
      <c r="CC106" s="8">
        <v>350</v>
      </c>
      <c r="CD106" s="8" t="s">
        <v>58</v>
      </c>
      <c r="CE106" s="9">
        <f>CB106</f>
        <v>0.5</v>
      </c>
      <c r="CF106" s="9">
        <f>BX106-CE106</f>
        <v>-0.26476520427310613</v>
      </c>
      <c r="CG106" s="9" t="str">
        <f>IF(CF106 &lt; 0, "Under", "Over")</f>
        <v>Under</v>
      </c>
      <c r="CH106" s="8">
        <v>0.2</v>
      </c>
      <c r="CI106" s="8">
        <v>0.2</v>
      </c>
      <c r="CJ106" s="9">
        <f>IF(
    AND(CG106="Over", COUNTIF(BX106:BZ106, "&gt;"&amp;CE106) = 3),
    3,
    IF(
        AND(CG106="Under", COUNTIF(BX106:BZ106, "&lt;"&amp;CE106) = 3),
        3,
        IF(
            AND(CG106="Over", COUNTIF(BX106:BZ106, "&gt;"&amp;CE106) = 2),
            2,
            IF(
                AND(CG106="Under", COUNTIF(BX106:BZ106, "&lt;"&amp;CE106) = 2),
                2,
                IF(
                    AND(CG106="Over", OR(BX106&gt;CE106, BY106&gt;CE106, BZ106&gt;CE106)),
                    1,
                    IF(
                        AND(CG106="Under", OR(BX106&lt;CE106, BY106&lt;CE106, BZ106&lt;CE106)),
                        1,
                        0
                    )
                )
            )
        )
    )
)</f>
        <v>2</v>
      </c>
      <c r="CK106" s="9">
        <f>IF(OR(CF106&gt;0.25),5,
IF(OR(AND(CF106&lt;=0.25,CF106&gt;0.15)),4,
IF(OR(AND(CF106&lt;=0.15,CF106&gt;0.1)),3,
IF(OR(AND(CF106&lt;=0.1,CF106&gt;0.05)),2,
IF(OR(CF106&lt;=0.05),1,"")
)
)
))</f>
        <v>1</v>
      </c>
      <c r="CL106" s="9">
        <f>IF(AND(CG106="Over", CH106&gt;CE106), 1, IF(AND(CG106="Under", CH106&lt;=CE106), 1, 0))</f>
        <v>1</v>
      </c>
      <c r="CM106" s="9">
        <f>IF(AND(CG106="Over", CI106&gt;0.5), 1, IF(AND(CG106="Under", CI106&lt;=0.5), 1, 0))</f>
        <v>1</v>
      </c>
      <c r="CN106" s="9">
        <f>SUM(CJ106:CM106)</f>
        <v>5</v>
      </c>
      <c r="CO106" s="9"/>
      <c r="CP106" s="1">
        <v>3.2654406637445401</v>
      </c>
      <c r="CQ106" s="1">
        <v>3.8946372280974799</v>
      </c>
      <c r="CR106" s="1">
        <v>2.6376682844212498</v>
      </c>
      <c r="CS106" s="1">
        <v>2.5</v>
      </c>
      <c r="CT106" s="1" t="s">
        <v>58</v>
      </c>
      <c r="CU106" s="1">
        <v>2.5</v>
      </c>
      <c r="CV106" s="1">
        <v>1.5</v>
      </c>
      <c r="CW106" s="2">
        <f>IF(CP106&gt;MIN(CS106:CV106),MIN(CS106:CV106),MAX(CS106:CV106))</f>
        <v>1.5</v>
      </c>
      <c r="CX106" s="2">
        <f>CQ106-CW106</f>
        <v>2.3946372280974799</v>
      </c>
      <c r="CY106" s="2" t="str">
        <f>IF(CX106 &lt; 0, "Under", "Over")</f>
        <v>Over</v>
      </c>
      <c r="CZ106" s="1">
        <v>2.6</v>
      </c>
      <c r="DA106" s="1">
        <v>0.6</v>
      </c>
      <c r="DB106" s="2">
        <f>IF(
    AND(CY106="Over", COUNTIF(CP106:CR106, "&gt;"&amp;CW106) = 3),
    3,
    IF(
        AND(CY106="Under", COUNTIF(CP106:CR106, "&lt;"&amp;CW106) = 3),
        3,
        IF(
            AND(CY106="Over", COUNTIF(CP106:CR106, "&gt;"&amp;CW106) = 2),
            2,
            IF(
                AND(CY106="Under", COUNTIF(CP106:CR106, "&lt;"&amp;CW106) = 2),
                2,
                IF(
                    AND(CY106="Over", OR(CP106&gt;CW106, CQ106&gt;CW106, CR106&gt;CW106)),
                    1,
                    IF(
                        AND(CY106="Under", OR(CP106&lt;CW106, CQ106&lt;CW106, CR106&lt;CW106)),
                        1,
                        0
                    )
                )
            )
        )
    )
)</f>
        <v>3</v>
      </c>
      <c r="DC106" s="2">
        <f>IF(OR(CX106&gt;2,CX106&lt;-2),5,
IF(OR(AND(CX106&lt;=2,CX106&gt;1.5),AND(CX106&gt;=-2,CX106&lt;-1.5)),4,
IF(OR(AND(CX106&lt;=1.5,CX106&gt;1),AND(CX106&gt;=-1.5,CX106&lt;-1)),3,
IF(OR(AND(CX106&lt;=1,CX106&gt;0.5),AND(CX106&gt;=1,CX106&lt;-0.5)),2,
IF(OR(CX106&lt;=0.5,CX106&gt;=-0.5),1,"")
)
)
))</f>
        <v>5</v>
      </c>
      <c r="DD106" s="2">
        <f>IF(AND(CY106="Over", CZ106&gt;CW106), 1, IF(AND(CY106="Under", CZ106&lt;=CW106), 1, 0))</f>
        <v>1</v>
      </c>
      <c r="DE106" s="2">
        <f>IF(AND(CY106="Over", DA106&gt;0.5), 1, IF(AND(CY106="Under", DA106&lt;=0.5), 1, 0))</f>
        <v>1</v>
      </c>
      <c r="DF106" s="2">
        <f>SUM(DB106:DE106)</f>
        <v>10</v>
      </c>
      <c r="DG106" s="9"/>
    </row>
    <row r="107" spans="1:111" x14ac:dyDescent="0.3">
      <c r="A107" s="8" t="s">
        <v>119</v>
      </c>
      <c r="B107" s="8" t="s">
        <v>115</v>
      </c>
      <c r="C107" s="8" t="s">
        <v>182</v>
      </c>
      <c r="D107" s="8">
        <v>0.60525096943659007</v>
      </c>
      <c r="E107" s="8">
        <v>0.70704409018421399</v>
      </c>
      <c r="F107" s="8">
        <v>0.45662407755623302</v>
      </c>
      <c r="G107" s="8">
        <v>0.5</v>
      </c>
      <c r="H107" s="8" t="s">
        <v>58</v>
      </c>
      <c r="I107" s="8">
        <v>0.5</v>
      </c>
      <c r="J107" s="8">
        <v>0.5</v>
      </c>
      <c r="K107" s="9">
        <f>IF(D107&gt;MIN(G107:J107),MIN(G107:J107),MAX(G107:J107))</f>
        <v>0.5</v>
      </c>
      <c r="L107" s="9">
        <f>D107-K107</f>
        <v>0.10525096943659007</v>
      </c>
      <c r="M107" s="9" t="str">
        <f>IF(L107 &lt; 0, "Under", "Over")</f>
        <v>Over</v>
      </c>
      <c r="N107" s="8">
        <v>0.4</v>
      </c>
      <c r="O107" s="8">
        <v>0.3</v>
      </c>
      <c r="P107" s="9">
        <f>IF(
    AND(M107="Over", COUNTIF(D107:F107, "&gt;"&amp;K107) = 3),
    3,
    IF(
        AND(M107="Under", COUNTIF(D107:F107, "&lt;"&amp;K107) = 3),
        3,
        IF(
            AND(M107="Over", COUNTIF(D107:F107, "&gt;"&amp;K107) = 2),
            2,
            IF(
                AND(M107="Under", COUNTIF(D107:F107, "&lt;"&amp;K107) = 2),
                2,
                IF(
                    AND(M107="Over", OR(D107&gt;K107, E107&gt;K107, F107&gt;K107)),
                    1,
                    IF(
                        AND(M107="Under", OR(D107&lt;K107, E107&lt;K107, F107&lt;K107)),
                        1,
                        0
                    )
                )
            )
        )
    )
)</f>
        <v>2</v>
      </c>
      <c r="Q107" s="9">
        <f>IF(OR(L107 &gt; 0.5, L107 &lt; -0.5), 5,
    IF(OR(AND(L107 &lt;= 0.5, L107 &gt; 0.25), AND(L107 &gt;= -0.5, L107 &lt; -0.25)), 4,
        IF(OR(AND(L107 &lt;= 0.25, L107 &gt; 0.15), AND(L107 &gt;= -0.25, L107 &lt; -0.15)), 3,
            IF(OR(AND(L107 &lt;= 0.15, L107 &gt; 0.05), AND(L107 &gt;= -0.15, L107 &lt; -0.05)), 2,
                IF(OR(L107 &lt;= 0.05, L107 &gt;= -0.05), 1, "")
            )
        )
    )
)</f>
        <v>2</v>
      </c>
      <c r="R107" s="9">
        <f>IF(AND(M107="Over", N107&gt;K107), 1, IF(AND(M107="Under", N107&lt;=K107), 1, 0))</f>
        <v>0</v>
      </c>
      <c r="S107" s="9">
        <f>IF(AND(M107="Over", O107&gt;0.5), 1, IF(AND(M107="Under", O107&lt;=0.5), 1, 0))</f>
        <v>0</v>
      </c>
      <c r="T107" s="9">
        <f>SUM(P107:S107)</f>
        <v>4</v>
      </c>
      <c r="U107" s="9"/>
      <c r="V107" s="8">
        <v>0.963908287838115</v>
      </c>
      <c r="W107" s="8">
        <v>1.0052407468064199</v>
      </c>
      <c r="X107" s="8">
        <v>0.92510857206076402</v>
      </c>
      <c r="Y107" s="8">
        <v>0.5</v>
      </c>
      <c r="Z107" s="8">
        <v>-380</v>
      </c>
      <c r="AA107" s="8">
        <v>135</v>
      </c>
      <c r="AB107" s="8">
        <v>0.4</v>
      </c>
      <c r="AC107" s="9">
        <f>Y107</f>
        <v>0.5</v>
      </c>
      <c r="AD107" s="9">
        <f>V107-AC107</f>
        <v>0.463908287838115</v>
      </c>
      <c r="AE107" s="9" t="str">
        <f>IF(AD107 &lt; 0, "Under", "Over")</f>
        <v>Over</v>
      </c>
      <c r="AF107" s="8">
        <v>1</v>
      </c>
      <c r="AG107" s="8">
        <v>0.6</v>
      </c>
      <c r="AH107" s="9">
        <f>IF(
    AND(AE107="Over", COUNTIF(V107:X107, "&gt;"&amp;AC107) = 3),
    3,
    IF(
        AND(AE107="Under", COUNTIF(V107:X107, "&lt;"&amp;AC107) = 3),
        3,
        IF(
            AND(AE107="Over", COUNTIF(V107:X107, "&gt;"&amp;AC107) = 2),
            2,
            IF(
                AND(AE107="Under", COUNTIF(V107:X107, "&lt;"&amp;AC107) = 2),
                2,
                IF(
                    AND(AE107="Over", OR(V107&gt;AC107, W107&gt;AC107, X107&gt;AC107)),
                    1,
                    IF(
                        AND(AE107="Under", OR(V107&lt;AC107, W107&lt;AC107, X107&lt;AC107)),
                        1,
                        0
                    )
                )
            )
        )
    )
)</f>
        <v>3</v>
      </c>
      <c r="AI107" s="9">
        <f>IF(OR(AD107&gt;0.75,AD107&lt;-0.75),5,
IF(OR(AND(AD107&lt;=0.75,AD107&gt;0.5),AND(AD107&gt;=-0.75,AD107&lt;-0.5)),4,
IF(OR(AND(AD107&lt;=0.5,AD107&gt;0.25),AND(AD107&gt;=-0.5,AD107&lt;-0.25)),3,
IF(OR(AND(AD107&lt;=0.25,AD107&gt;0.1),AND(AD107&gt;=-0.25,AD107&lt;-0.1)),2,
IF(OR(AD107&lt;=0.1,AD107&gt;=-0.1),1,"")
)
)
))</f>
        <v>3</v>
      </c>
      <c r="AJ107" s="9">
        <f>IF(AND(AE107="Over", AF107&gt;AC107), 1, IF(AND(AE107="Under", AF107&lt;=AC107), 1, 0))</f>
        <v>1</v>
      </c>
      <c r="AK107" s="9">
        <f>IF(AND(AE107="Over", AG107&gt;0.5), 1, IF(AND(AE107="Under", AG107&lt;=0.5), 1, 0))</f>
        <v>1</v>
      </c>
      <c r="AL107" s="9">
        <f>SUM(AH107:AK107)</f>
        <v>8</v>
      </c>
      <c r="AM107" s="9"/>
      <c r="AN107" s="8">
        <v>0.21053181226682091</v>
      </c>
      <c r="AO107" s="8">
        <v>0.48002439768221999</v>
      </c>
      <c r="AP107" s="8">
        <v>0</v>
      </c>
      <c r="AQ107" s="8" t="s">
        <v>58</v>
      </c>
      <c r="AR107" s="8">
        <v>0.5</v>
      </c>
      <c r="AS107" s="8">
        <v>265</v>
      </c>
      <c r="AT107" s="8" t="s">
        <v>58</v>
      </c>
      <c r="AU107" s="9">
        <f>AR107</f>
        <v>0.5</v>
      </c>
      <c r="AV107" s="9">
        <f>AN107-AU107</f>
        <v>-0.28946818773317906</v>
      </c>
      <c r="AW107" s="9" t="str">
        <f>IF(AV107 &lt; 0, "Under", "Over")</f>
        <v>Under</v>
      </c>
      <c r="AX107" s="8">
        <v>0.4</v>
      </c>
      <c r="AY107" s="8">
        <v>0.3</v>
      </c>
      <c r="AZ107" s="9">
        <f>IF(
    AND(AW107="Over", COUNTIF(AN107:AP107, "&gt;"&amp;AU107) = 3),
    3,
    IF(
        AND(AW107="Under", COUNTIF(AN107:AP107, "&lt;"&amp;AU107) = 3),
        3,
        IF(
            AND(AW107="Over", COUNTIF(AN107:AP107, "&gt;"&amp;AU107) = 2),
            2,
            IF(
                AND(AW107="Under", COUNTIF(AN107:AP107, "&lt;"&amp;AU107) = 2),
                2,
                IF(
                    AND(AW107="Over", OR(AN107&gt;AU107, AO107&gt;AU107, AP107&gt;AU107)),
                    1,
                    IF(
                        AND(AW107="Under", OR(AN107&lt;AU107, AO107&lt;AU107, AP107&lt;AU107)),
                        1,
                        0
                    )
                )
            )
        )
    )
)</f>
        <v>3</v>
      </c>
      <c r="BA107" s="9">
        <f>IF(OR(AV107&gt;0.1),5,
IF(OR(AND(AV107&lt;=0.1,AV107&gt;0.08)),4,
IF(OR(AND(AV107&lt;=0.08,AV107&gt;0.06)),3,
IF(OR(AND(AV107&lt;=0.06,AV107&gt;0.03)),2,
IF(OR(AV107&lt;=0.03),1,"")
)
)
))</f>
        <v>1</v>
      </c>
      <c r="BB107" s="9">
        <f>IF(AND(AW107="Over", AX107&gt;AU107), 1, IF(AND(AW107="Under", AX107&lt;=AU107), 0, 0))</f>
        <v>0</v>
      </c>
      <c r="BC107" s="9">
        <f>IF(AND(AW107="Over", AY107&gt;=0.5), 1, IF(AND(AW107="Under", AY107&lt;0.5), 0, 0))</f>
        <v>0</v>
      </c>
      <c r="BD107" s="9">
        <f>SUM(AZ107:BC107)</f>
        <v>4</v>
      </c>
      <c r="BE107" s="9"/>
      <c r="BF107" s="8">
        <v>0.69993509655341501</v>
      </c>
      <c r="BG107" s="8">
        <v>1.1291946308724801</v>
      </c>
      <c r="BH107" s="8">
        <v>0.49095739304293101</v>
      </c>
      <c r="BI107" s="8" t="s">
        <v>58</v>
      </c>
      <c r="BJ107" s="8">
        <v>0.5</v>
      </c>
      <c r="BK107" s="8">
        <v>-135</v>
      </c>
      <c r="BL107" s="8" t="s">
        <v>58</v>
      </c>
      <c r="BM107" s="9">
        <f>BJ107</f>
        <v>0.5</v>
      </c>
      <c r="BN107" s="9">
        <f>BF107-BM107</f>
        <v>0.19993509655341501</v>
      </c>
      <c r="BO107" s="9" t="str">
        <f>IF(BN107 &lt; 0, "Under", "Over")</f>
        <v>Over</v>
      </c>
      <c r="BP107" s="8">
        <v>1.2</v>
      </c>
      <c r="BQ107" s="8">
        <v>0.5</v>
      </c>
      <c r="BR107" s="9">
        <f>IF(
    AND(BO107="Over", COUNTIF(BF107:BH107, "&gt;"&amp;BM107) = 3),
    3,
    IF(
        AND(BO107="Under", COUNTIF(BF107:BH107, "&lt;"&amp;BM107) = 3),
        3,
        IF(
            AND(BO107="Over", COUNTIF(BF107:BH107, "&gt;"&amp;BM107) = 2),
            2,
            IF(
                AND(BO107="Under", COUNTIF(BF107:BH107, "&lt;"&amp;BM107) = 2),
                2,
                IF(
                    AND(BO107="Over", OR(BF107&gt;BM107, BG107&gt;BM107, BH107&gt;BM107)),
                    1,
                    IF(
                        AND(BO107="Under", OR(BF107&lt;BM107, BG107&lt;BM107, BH107&lt;BM107)),
                        1,
                        0
                    )
                )
            )
        )
    )
)</f>
        <v>2</v>
      </c>
      <c r="BS107" s="9">
        <f>IF(OR(BN107&gt;0.5),5,
IF(OR(AND(BN107&lt;=0.5,BN107&gt;0.25)),4,
IF(OR(AND(BN107&lt;=0.25,BN107&gt;0.15)),3,
IF(OR(AND(BN107&lt;=0.15,BN107&gt;0.075)),2,
IF(OR(BN107&lt;=0.075),1,"")
)
)
))</f>
        <v>3</v>
      </c>
      <c r="BT107" s="9">
        <f>IF(AND(BO107="Over", BP107&gt;BM107), 1, IF(AND(BO107="Under", BP107&lt;=BM107), 1, 0))</f>
        <v>1</v>
      </c>
      <c r="BU107" s="9">
        <f>IF(AND(BO107="Over", BQ107&gt;0.5), 1, IF(AND(BO107="Under", BQ107&lt;=0.5), 1, 0))</f>
        <v>0</v>
      </c>
      <c r="BV107" s="9">
        <f>SUM(BR107:BU107)</f>
        <v>6</v>
      </c>
      <c r="BW107" s="9"/>
      <c r="BX107" s="8">
        <v>0.13742379807533511</v>
      </c>
      <c r="BY107" s="8">
        <v>0.50555681560444499</v>
      </c>
      <c r="BZ107" s="8">
        <v>0</v>
      </c>
      <c r="CA107" s="8" t="s">
        <v>58</v>
      </c>
      <c r="CB107" s="8">
        <v>0.5</v>
      </c>
      <c r="CC107" s="8">
        <v>880</v>
      </c>
      <c r="CD107" s="8" t="s">
        <v>58</v>
      </c>
      <c r="CE107" s="9">
        <f>CB107</f>
        <v>0.5</v>
      </c>
      <c r="CF107" s="9">
        <f>BX107-CE107</f>
        <v>-0.36257620192466489</v>
      </c>
      <c r="CG107" s="9" t="str">
        <f>IF(CF107 &lt; 0, "Under", "Over")</f>
        <v>Under</v>
      </c>
      <c r="CH107" s="8">
        <v>0.1</v>
      </c>
      <c r="CI107" s="8">
        <v>0.1</v>
      </c>
      <c r="CJ107" s="9">
        <f>IF(
    AND(CG107="Over", COUNTIF(BX107:BZ107, "&gt;"&amp;CE107) = 3),
    3,
    IF(
        AND(CG107="Under", COUNTIF(BX107:BZ107, "&lt;"&amp;CE107) = 3),
        3,
        IF(
            AND(CG107="Over", COUNTIF(BX107:BZ107, "&gt;"&amp;CE107) = 2),
            2,
            IF(
                AND(CG107="Under", COUNTIF(BX107:BZ107, "&lt;"&amp;CE107) = 2),
                2,
                IF(
                    AND(CG107="Over", OR(BX107&gt;CE107, BY107&gt;CE107, BZ107&gt;CE107)),
                    1,
                    IF(
                        AND(CG107="Under", OR(BX107&lt;CE107, BY107&lt;CE107, BZ107&lt;CE107)),
                        1,
                        0
                    )
                )
            )
        )
    )
)</f>
        <v>2</v>
      </c>
      <c r="CK107" s="9">
        <f>IF(OR(CF107&gt;0.25),5,
IF(OR(AND(CF107&lt;=0.25,CF107&gt;0.15)),4,
IF(OR(AND(CF107&lt;=0.15,CF107&gt;0.1)),3,
IF(OR(AND(CF107&lt;=0.1,CF107&gt;0.05)),2,
IF(OR(CF107&lt;=0.05),1,"")
)
)
))</f>
        <v>1</v>
      </c>
      <c r="CL107" s="9">
        <f>IF(AND(CG107="Over", CH107&gt;CE107), 1, IF(AND(CG107="Under", CH107&lt;=CE107), 1, 0))</f>
        <v>1</v>
      </c>
      <c r="CM107" s="9">
        <f>IF(AND(CG107="Over", CI107&gt;0.5), 1, IF(AND(CG107="Under", CI107&lt;=0.5), 1, 0))</f>
        <v>1</v>
      </c>
      <c r="CN107" s="9">
        <f>SUM(CJ107:CM107)</f>
        <v>5</v>
      </c>
      <c r="CO107" s="9"/>
      <c r="CP107" s="1">
        <v>2.6703594718920569</v>
      </c>
      <c r="CQ107" s="1">
        <v>3.5046125461254598</v>
      </c>
      <c r="CR107" s="1">
        <v>2.16744599029481</v>
      </c>
      <c r="CS107" s="1">
        <v>2.5</v>
      </c>
      <c r="CT107" s="1" t="s">
        <v>58</v>
      </c>
      <c r="CU107" s="1">
        <v>2.5</v>
      </c>
      <c r="CV107" s="1">
        <v>1.5</v>
      </c>
      <c r="CW107" s="2">
        <f>IF(CP107&gt;MIN(CS107:CV107),MIN(CS107:CV107),MAX(CS107:CV107))</f>
        <v>1.5</v>
      </c>
      <c r="CX107" s="2">
        <f>CQ107-CW107</f>
        <v>2.0046125461254598</v>
      </c>
      <c r="CY107" s="2" t="str">
        <f>IF(CX107 &lt; 0, "Under", "Over")</f>
        <v>Over</v>
      </c>
      <c r="CZ107" s="1">
        <v>2.5</v>
      </c>
      <c r="DA107" s="1">
        <v>0.6</v>
      </c>
      <c r="DB107" s="2">
        <f>IF(
    AND(CY107="Over", COUNTIF(CP107:CR107, "&gt;"&amp;CW107) = 3),
    3,
    IF(
        AND(CY107="Under", COUNTIF(CP107:CR107, "&lt;"&amp;CW107) = 3),
        3,
        IF(
            AND(CY107="Over", COUNTIF(CP107:CR107, "&gt;"&amp;CW107) = 2),
            2,
            IF(
                AND(CY107="Under", COUNTIF(CP107:CR107, "&lt;"&amp;CW107) = 2),
                2,
                IF(
                    AND(CY107="Over", OR(CP107&gt;CW107, CQ107&gt;CW107, CR107&gt;CW107)),
                    1,
                    IF(
                        AND(CY107="Under", OR(CP107&lt;CW107, CQ107&lt;CW107, CR107&lt;CW107)),
                        1,
                        0
                    )
                )
            )
        )
    )
)</f>
        <v>3</v>
      </c>
      <c r="DC107" s="2">
        <f>IF(OR(CX107&gt;2,CX107&lt;-2),5,
IF(OR(AND(CX107&lt;=2,CX107&gt;1.5),AND(CX107&gt;=-2,CX107&lt;-1.5)),4,
IF(OR(AND(CX107&lt;=1.5,CX107&gt;1),AND(CX107&gt;=-1.5,CX107&lt;-1)),3,
IF(OR(AND(CX107&lt;=1,CX107&gt;0.5),AND(CX107&gt;=1,CX107&lt;-0.5)),2,
IF(OR(CX107&lt;=0.5,CX107&gt;=-0.5),1,"")
)
)
))</f>
        <v>5</v>
      </c>
      <c r="DD107" s="2">
        <f>IF(AND(CY107="Over", CZ107&gt;CW107), 1, IF(AND(CY107="Under", CZ107&lt;=CW107), 1, 0))</f>
        <v>1</v>
      </c>
      <c r="DE107" s="2">
        <f>IF(AND(CY107="Over", DA107&gt;0.5), 1, IF(AND(CY107="Under", DA107&lt;=0.5), 1, 0))</f>
        <v>1</v>
      </c>
      <c r="DF107" s="2">
        <f>SUM(DB107:DE107)</f>
        <v>10</v>
      </c>
      <c r="DG107" s="9"/>
    </row>
    <row r="108" spans="1:111" x14ac:dyDescent="0.3">
      <c r="A108" s="8" t="s">
        <v>120</v>
      </c>
      <c r="B108" s="8" t="s">
        <v>115</v>
      </c>
      <c r="C108" s="8" t="s">
        <v>182</v>
      </c>
      <c r="D108" s="8">
        <v>0.35892569321560519</v>
      </c>
      <c r="E108" s="8">
        <v>0.451647183846971</v>
      </c>
      <c r="F108" s="8">
        <v>0.195045472175877</v>
      </c>
      <c r="G108" s="8">
        <v>0.5</v>
      </c>
      <c r="H108" s="8" t="s">
        <v>58</v>
      </c>
      <c r="I108" s="8">
        <v>0.5</v>
      </c>
      <c r="J108" s="8">
        <v>0.5</v>
      </c>
      <c r="K108" s="9">
        <f>IF(D108&gt;MIN(G108:J108),MIN(G108:J108),MAX(G108:J108))</f>
        <v>0.5</v>
      </c>
      <c r="L108" s="9">
        <f>D108-K108</f>
        <v>-0.14107430678439481</v>
      </c>
      <c r="M108" s="9" t="str">
        <f>IF(L108 &lt; 0, "Under", "Over")</f>
        <v>Under</v>
      </c>
      <c r="N108" s="8">
        <v>0.4</v>
      </c>
      <c r="O108" s="8">
        <v>0.3</v>
      </c>
      <c r="P108" s="9">
        <f>IF(
    AND(M108="Over", COUNTIF(D108:F108, "&gt;"&amp;K108) = 3),
    3,
    IF(
        AND(M108="Under", COUNTIF(D108:F108, "&lt;"&amp;K108) = 3),
        3,
        IF(
            AND(M108="Over", COUNTIF(D108:F108, "&gt;"&amp;K108) = 2),
            2,
            IF(
                AND(M108="Under", COUNTIF(D108:F108, "&lt;"&amp;K108) = 2),
                2,
                IF(
                    AND(M108="Over", OR(D108&gt;K108, E108&gt;K108, F108&gt;K108)),
                    1,
                    IF(
                        AND(M108="Under", OR(D108&lt;K108, E108&lt;K108, F108&lt;K108)),
                        1,
                        0
                    )
                )
            )
        )
    )
)</f>
        <v>3</v>
      </c>
      <c r="Q108" s="9">
        <f>IF(OR(L108 &gt; 0.5, L108 &lt; -0.5), 5,
    IF(OR(AND(L108 &lt;= 0.5, L108 &gt; 0.25), AND(L108 &gt;= -0.5, L108 &lt; -0.25)), 4,
        IF(OR(AND(L108 &lt;= 0.25, L108 &gt; 0.15), AND(L108 &gt;= -0.25, L108 &lt; -0.15)), 3,
            IF(OR(AND(L108 &lt;= 0.15, L108 &gt; 0.05), AND(L108 &gt;= -0.15, L108 &lt; -0.05)), 2,
                IF(OR(L108 &lt;= 0.05, L108 &gt;= -0.05), 1, "")
            )
        )
    )
)</f>
        <v>2</v>
      </c>
      <c r="R108" s="9">
        <f>IF(AND(M108="Over", N108&gt;K108), 1, IF(AND(M108="Under", N108&lt;=K108), 1, 0))</f>
        <v>1</v>
      </c>
      <c r="S108" s="9">
        <f>IF(AND(M108="Over", O108&gt;0.5), 1, IF(AND(M108="Under", O108&lt;=0.5), 1, 0))</f>
        <v>1</v>
      </c>
      <c r="T108" s="9">
        <f>SUM(P108:S108)</f>
        <v>7</v>
      </c>
      <c r="U108" s="9"/>
      <c r="V108" s="8">
        <v>0.89871259672131998</v>
      </c>
      <c r="W108" s="8">
        <v>1.0052407468064199</v>
      </c>
      <c r="X108" s="8">
        <v>0.78968954519010803</v>
      </c>
      <c r="Y108" s="8">
        <v>0.5</v>
      </c>
      <c r="Z108" s="8">
        <v>-380</v>
      </c>
      <c r="AA108" s="8">
        <v>130</v>
      </c>
      <c r="AB108" s="8">
        <v>0.2</v>
      </c>
      <c r="AC108" s="9">
        <f>Y108</f>
        <v>0.5</v>
      </c>
      <c r="AD108" s="9">
        <f>V108-AC108</f>
        <v>0.39871259672131998</v>
      </c>
      <c r="AE108" s="9" t="str">
        <f>IF(AD108 &lt; 0, "Under", "Over")</f>
        <v>Over</v>
      </c>
      <c r="AF108" s="8">
        <v>0.8</v>
      </c>
      <c r="AG108" s="8">
        <v>0.5</v>
      </c>
      <c r="AH108" s="9">
        <f>IF(
    AND(AE108="Over", COUNTIF(V108:X108, "&gt;"&amp;AC108) = 3),
    3,
    IF(
        AND(AE108="Under", COUNTIF(V108:X108, "&lt;"&amp;AC108) = 3),
        3,
        IF(
            AND(AE108="Over", COUNTIF(V108:X108, "&gt;"&amp;AC108) = 2),
            2,
            IF(
                AND(AE108="Under", COUNTIF(V108:X108, "&lt;"&amp;AC108) = 2),
                2,
                IF(
                    AND(AE108="Over", OR(V108&gt;AC108, W108&gt;AC108, X108&gt;AC108)),
                    1,
                    IF(
                        AND(AE108="Under", OR(V108&lt;AC108, W108&lt;AC108, X108&lt;AC108)),
                        1,
                        0
                    )
                )
            )
        )
    )
)</f>
        <v>3</v>
      </c>
      <c r="AI108" s="9">
        <f>IF(OR(AD108&gt;0.75,AD108&lt;-0.75),5,
IF(OR(AND(AD108&lt;=0.75,AD108&gt;0.5),AND(AD108&gt;=-0.75,AD108&lt;-0.5)),4,
IF(OR(AND(AD108&lt;=0.5,AD108&gt;0.25),AND(AD108&gt;=-0.5,AD108&lt;-0.25)),3,
IF(OR(AND(AD108&lt;=0.25,AD108&gt;0.1),AND(AD108&gt;=-0.25,AD108&lt;-0.1)),2,
IF(OR(AD108&lt;=0.1,AD108&gt;=-0.1),1,"")
)
)
))</f>
        <v>3</v>
      </c>
      <c r="AJ108" s="9">
        <f>IF(AND(AE108="Over", AF108&gt;AC108), 1, IF(AND(AE108="Under", AF108&lt;=AC108), 1, 0))</f>
        <v>1</v>
      </c>
      <c r="AK108" s="9">
        <f>IF(AND(AE108="Over", AG108&gt;0.5), 1, IF(AND(AE108="Under", AG108&lt;=0.5), 1, 0))</f>
        <v>0</v>
      </c>
      <c r="AL108" s="9">
        <f>SUM(AH108:AK108)</f>
        <v>7</v>
      </c>
      <c r="AM108" s="9"/>
      <c r="AN108" s="8">
        <v>6.7241062866228954E-2</v>
      </c>
      <c r="AO108" s="8">
        <v>0.183152520740268</v>
      </c>
      <c r="AP108" s="8">
        <v>0</v>
      </c>
      <c r="AQ108" s="8" t="s">
        <v>58</v>
      </c>
      <c r="AR108" s="8">
        <v>0.5</v>
      </c>
      <c r="AS108" s="8">
        <v>340</v>
      </c>
      <c r="AT108" s="8" t="s">
        <v>58</v>
      </c>
      <c r="AU108" s="9">
        <f>AR108</f>
        <v>0.5</v>
      </c>
      <c r="AV108" s="9">
        <f>AN108-AU108</f>
        <v>-0.43275893713377106</v>
      </c>
      <c r="AW108" s="9" t="str">
        <f>IF(AV108 &lt; 0, "Under", "Over")</f>
        <v>Under</v>
      </c>
      <c r="AX108" s="8">
        <v>0.1</v>
      </c>
      <c r="AY108" s="8">
        <v>0.1</v>
      </c>
      <c r="AZ108" s="9">
        <f>IF(
    AND(AW108="Over", COUNTIF(AN108:AP108, "&gt;"&amp;AU108) = 3),
    3,
    IF(
        AND(AW108="Under", COUNTIF(AN108:AP108, "&lt;"&amp;AU108) = 3),
        3,
        IF(
            AND(AW108="Over", COUNTIF(AN108:AP108, "&gt;"&amp;AU108) = 2),
            2,
            IF(
                AND(AW108="Under", COUNTIF(AN108:AP108, "&lt;"&amp;AU108) = 2),
                2,
                IF(
                    AND(AW108="Over", OR(AN108&gt;AU108, AO108&gt;AU108, AP108&gt;AU108)),
                    1,
                    IF(
                        AND(AW108="Under", OR(AN108&lt;AU108, AO108&lt;AU108, AP108&lt;AU108)),
                        1,
                        0
                    )
                )
            )
        )
    )
)</f>
        <v>3</v>
      </c>
      <c r="BA108" s="9">
        <f>IF(OR(AV108&gt;0.1),5,
IF(OR(AND(AV108&lt;=0.1,AV108&gt;0.08)),4,
IF(OR(AND(AV108&lt;=0.08,AV108&gt;0.06)),3,
IF(OR(AND(AV108&lt;=0.06,AV108&gt;0.03)),2,
IF(OR(AV108&lt;=0.03),1,"")
)
)
))</f>
        <v>1</v>
      </c>
      <c r="BB108" s="9">
        <f>IF(AND(AW108="Over", AX108&gt;AU108), 1, IF(AND(AW108="Under", AX108&lt;=AU108), 0, 0))</f>
        <v>0</v>
      </c>
      <c r="BC108" s="9">
        <f>IF(AND(AW108="Over", AY108&gt;=0.5), 1, IF(AND(AW108="Under", AY108&lt;0.5), 0, 0))</f>
        <v>0</v>
      </c>
      <c r="BD108" s="9">
        <f>SUM(AZ108:BC108)</f>
        <v>4</v>
      </c>
      <c r="BE108" s="9"/>
      <c r="BF108" s="8">
        <v>0.62933775162091521</v>
      </c>
      <c r="BG108" s="8">
        <v>1.1195114204241201</v>
      </c>
      <c r="BH108" s="8">
        <v>0.22099717436942401</v>
      </c>
      <c r="BI108" s="8" t="s">
        <v>58</v>
      </c>
      <c r="BJ108" s="8">
        <v>0.5</v>
      </c>
      <c r="BK108" s="8">
        <v>-105</v>
      </c>
      <c r="BL108" s="8" t="s">
        <v>58</v>
      </c>
      <c r="BM108" s="9">
        <f>BJ108</f>
        <v>0.5</v>
      </c>
      <c r="BN108" s="9">
        <f>BF108-BM108</f>
        <v>0.12933775162091521</v>
      </c>
      <c r="BO108" s="9" t="str">
        <f>IF(BN108 &lt; 0, "Under", "Over")</f>
        <v>Over</v>
      </c>
      <c r="BP108" s="8">
        <v>0.7</v>
      </c>
      <c r="BQ108" s="8">
        <v>0.4</v>
      </c>
      <c r="BR108" s="9">
        <f>IF(
    AND(BO108="Over", COUNTIF(BF108:BH108, "&gt;"&amp;BM108) = 3),
    3,
    IF(
        AND(BO108="Under", COUNTIF(BF108:BH108, "&lt;"&amp;BM108) = 3),
        3,
        IF(
            AND(BO108="Over", COUNTIF(BF108:BH108, "&gt;"&amp;BM108) = 2),
            2,
            IF(
                AND(BO108="Under", COUNTIF(BF108:BH108, "&lt;"&amp;BM108) = 2),
                2,
                IF(
                    AND(BO108="Over", OR(BF108&gt;BM108, BG108&gt;BM108, BH108&gt;BM108)),
                    1,
                    IF(
                        AND(BO108="Under", OR(BF108&lt;BM108, BG108&lt;BM108, BH108&lt;BM108)),
                        1,
                        0
                    )
                )
            )
        )
    )
)</f>
        <v>2</v>
      </c>
      <c r="BS108" s="9">
        <f>IF(OR(BN108&gt;0.5),5,
IF(OR(AND(BN108&lt;=0.5,BN108&gt;0.25)),4,
IF(OR(AND(BN108&lt;=0.25,BN108&gt;0.15)),3,
IF(OR(AND(BN108&lt;=0.15,BN108&gt;0.075)),2,
IF(OR(BN108&lt;=0.075),1,"")
)
)
))</f>
        <v>2</v>
      </c>
      <c r="BT108" s="9">
        <f>IF(AND(BO108="Over", BP108&gt;BM108), 1, IF(AND(BO108="Under", BP108&lt;=BM108), 1, 0))</f>
        <v>1</v>
      </c>
      <c r="BU108" s="9">
        <f>IF(AND(BO108="Over", BQ108&gt;0.5), 1, IF(AND(BO108="Under", BQ108&lt;=0.5), 1, 0))</f>
        <v>0</v>
      </c>
      <c r="BV108" s="9">
        <f>SUM(BR108:BU108)</f>
        <v>5</v>
      </c>
      <c r="BW108" s="9"/>
      <c r="BX108" s="8">
        <v>0.20643504608558849</v>
      </c>
      <c r="BY108" s="8">
        <v>0.78601213040181905</v>
      </c>
      <c r="BZ108" s="8">
        <v>0.02</v>
      </c>
      <c r="CA108" s="8" t="s">
        <v>58</v>
      </c>
      <c r="CB108" s="8">
        <v>0.5</v>
      </c>
      <c r="CC108" s="8" t="s">
        <v>58</v>
      </c>
      <c r="CD108" s="8" t="s">
        <v>58</v>
      </c>
      <c r="CE108" s="9">
        <f>CB108</f>
        <v>0.5</v>
      </c>
      <c r="CF108" s="9">
        <f>BX108-CE108</f>
        <v>-0.29356495391441151</v>
      </c>
      <c r="CG108" s="9" t="str">
        <f>IF(CF108 &lt; 0, "Under", "Over")</f>
        <v>Under</v>
      </c>
      <c r="CH108" s="8">
        <v>0</v>
      </c>
      <c r="CI108" s="8">
        <v>0</v>
      </c>
      <c r="CJ108" s="9">
        <f>IF(
    AND(CG108="Over", COUNTIF(BX108:BZ108, "&gt;"&amp;CE108) = 3),
    3,
    IF(
        AND(CG108="Under", COUNTIF(BX108:BZ108, "&lt;"&amp;CE108) = 3),
        3,
        IF(
            AND(CG108="Over", COUNTIF(BX108:BZ108, "&gt;"&amp;CE108) = 2),
            2,
            IF(
                AND(CG108="Under", COUNTIF(BX108:BZ108, "&lt;"&amp;CE108) = 2),
                2,
                IF(
                    AND(CG108="Over", OR(BX108&gt;CE108, BY108&gt;CE108, BZ108&gt;CE108)),
                    1,
                    IF(
                        AND(CG108="Under", OR(BX108&lt;CE108, BY108&lt;CE108, BZ108&lt;CE108)),
                        1,
                        0
                    )
                )
            )
        )
    )
)</f>
        <v>2</v>
      </c>
      <c r="CK108" s="9">
        <f>IF(OR(CF108&gt;0.25),5,
IF(OR(AND(CF108&lt;=0.25,CF108&gt;0.15)),4,
IF(OR(AND(CF108&lt;=0.15,CF108&gt;0.1)),3,
IF(OR(AND(CF108&lt;=0.1,CF108&gt;0.05)),2,
IF(OR(CF108&lt;=0.05),1,"")
)
)
))</f>
        <v>1</v>
      </c>
      <c r="CL108" s="9">
        <f>IF(AND(CG108="Over", CH108&gt;CE108), 1, IF(AND(CG108="Under", CH108&lt;=CE108), 1, 0))</f>
        <v>1</v>
      </c>
      <c r="CM108" s="9">
        <f>IF(AND(CG108="Over", CI108&gt;0.5), 1, IF(AND(CG108="Under", CI108&lt;=0.5), 1, 0))</f>
        <v>1</v>
      </c>
      <c r="CN108" s="9">
        <f>SUM(CJ108:CM108)</f>
        <v>5</v>
      </c>
      <c r="CO108" s="9"/>
      <c r="CP108" s="1">
        <v>1.2485217228102701</v>
      </c>
      <c r="CQ108" s="1">
        <v>1.45817843866171</v>
      </c>
      <c r="CR108" s="1">
        <v>1.00152893209816</v>
      </c>
      <c r="CS108" s="1">
        <v>2.5</v>
      </c>
      <c r="CT108" s="1" t="s">
        <v>58</v>
      </c>
      <c r="CU108" s="1">
        <v>2.5</v>
      </c>
      <c r="CV108" s="1">
        <v>1.5</v>
      </c>
      <c r="CW108" s="2">
        <f>IF(CP108&gt;MIN(CS108:CV108),MIN(CS108:CV108),MAX(CS108:CV108))</f>
        <v>2.5</v>
      </c>
      <c r="CX108" s="2">
        <f>CQ108-CW108</f>
        <v>-1.04182156133829</v>
      </c>
      <c r="CY108" s="2" t="str">
        <f>IF(CX108 &lt; 0, "Under", "Over")</f>
        <v>Under</v>
      </c>
      <c r="CZ108" s="1">
        <v>1.3</v>
      </c>
      <c r="DA108" s="1">
        <v>0.2</v>
      </c>
      <c r="DB108" s="2">
        <f>IF(
    AND(CY108="Over", COUNTIF(CP108:CR108, "&gt;"&amp;CW108) = 3),
    3,
    IF(
        AND(CY108="Under", COUNTIF(CP108:CR108, "&lt;"&amp;CW108) = 3),
        3,
        IF(
            AND(CY108="Over", COUNTIF(CP108:CR108, "&gt;"&amp;CW108) = 2),
            2,
            IF(
                AND(CY108="Under", COUNTIF(CP108:CR108, "&lt;"&amp;CW108) = 2),
                2,
                IF(
                    AND(CY108="Over", OR(CP108&gt;CW108, CQ108&gt;CW108, CR108&gt;CW108)),
                    1,
                    IF(
                        AND(CY108="Under", OR(CP108&lt;CW108, CQ108&lt;CW108, CR108&lt;CW108)),
                        1,
                        0
                    )
                )
            )
        )
    )
)</f>
        <v>3</v>
      </c>
      <c r="DC108" s="2">
        <f>IF(OR(CX108&gt;2,CX108&lt;-2),5,
IF(OR(AND(CX108&lt;=2,CX108&gt;1.5),AND(CX108&gt;=-2,CX108&lt;-1.5)),4,
IF(OR(AND(CX108&lt;=1.5,CX108&gt;1),AND(CX108&gt;=-1.5,CX108&lt;-1)),3,
IF(OR(AND(CX108&lt;=1,CX108&gt;0.5),AND(CX108&gt;=1,CX108&lt;-0.5)),2,
IF(OR(CX108&lt;=0.5,CX108&gt;=-0.5),1,"")
)
)
))</f>
        <v>3</v>
      </c>
      <c r="DD108" s="2">
        <f>IF(AND(CY108="Over", CZ108&gt;CW108), 1, IF(AND(CY108="Under", CZ108&lt;=CW108), 1, 0))</f>
        <v>1</v>
      </c>
      <c r="DE108" s="2">
        <f>IF(AND(CY108="Over", DA108&gt;0.5), 1, IF(AND(CY108="Under", DA108&lt;=0.5), 1, 0))</f>
        <v>1</v>
      </c>
      <c r="DF108" s="2">
        <f>SUM(DB108:DE108)</f>
        <v>8</v>
      </c>
      <c r="DG108" s="9"/>
    </row>
    <row r="109" spans="1:111" x14ac:dyDescent="0.3">
      <c r="A109" s="8" t="s">
        <v>121</v>
      </c>
      <c r="B109" s="8" t="s">
        <v>122</v>
      </c>
      <c r="C109" s="8" t="s">
        <v>146</v>
      </c>
      <c r="D109" s="8">
        <v>0.41955804144988779</v>
      </c>
      <c r="E109" s="8">
        <v>0.50838722186296004</v>
      </c>
      <c r="F109" s="8">
        <v>0.28999999999999998</v>
      </c>
      <c r="G109" s="8">
        <v>0.5</v>
      </c>
      <c r="H109" s="8" t="s">
        <v>58</v>
      </c>
      <c r="I109" s="8">
        <v>0.5</v>
      </c>
      <c r="J109" s="8">
        <v>0.5</v>
      </c>
      <c r="K109" s="9">
        <f>IF(D109&gt;MIN(G109:J109),MIN(G109:J109),MAX(G109:J109))</f>
        <v>0.5</v>
      </c>
      <c r="L109" s="9">
        <f>D109-K109</f>
        <v>-8.0441958550112214E-2</v>
      </c>
      <c r="M109" s="9" t="str">
        <f>IF(L109 &lt; 0, "Under", "Over")</f>
        <v>Under</v>
      </c>
      <c r="N109" s="8">
        <v>0.3</v>
      </c>
      <c r="O109" s="8">
        <v>0.3</v>
      </c>
      <c r="P109" s="9">
        <f>IF(
    AND(M109="Over", COUNTIF(D109:F109, "&gt;"&amp;K109) = 3),
    3,
    IF(
        AND(M109="Under", COUNTIF(D109:F109, "&lt;"&amp;K109) = 3),
        3,
        IF(
            AND(M109="Over", COUNTIF(D109:F109, "&gt;"&amp;K109) = 2),
            2,
            IF(
                AND(M109="Under", COUNTIF(D109:F109, "&lt;"&amp;K109) = 2),
                2,
                IF(
                    AND(M109="Over", OR(D109&gt;K109, E109&gt;K109, F109&gt;K109)),
                    1,
                    IF(
                        AND(M109="Under", OR(D109&lt;K109, E109&lt;K109, F109&lt;K109)),
                        1,
                        0
                    )
                )
            )
        )
    )
)</f>
        <v>2</v>
      </c>
      <c r="Q109" s="9">
        <f>IF(OR(L109 &gt; 0.5, L109 &lt; -0.5), 5,
    IF(OR(AND(L109 &lt;= 0.5, L109 &gt; 0.25), AND(L109 &gt;= -0.5, L109 &lt; -0.25)), 4,
        IF(OR(AND(L109 &lt;= 0.25, L109 &gt; 0.15), AND(L109 &gt;= -0.25, L109 &lt; -0.15)), 3,
            IF(OR(AND(L109 &lt;= 0.15, L109 &gt; 0.05), AND(L109 &gt;= -0.15, L109 &lt; -0.05)), 2,
                IF(OR(L109 &lt;= 0.05, L109 &gt;= -0.05), 1, "")
            )
        )
    )
)</f>
        <v>2</v>
      </c>
      <c r="R109" s="9">
        <f>IF(AND(M109="Over", N109&gt;K109), 1, IF(AND(M109="Under", N109&lt;=K109), 1, 0))</f>
        <v>1</v>
      </c>
      <c r="S109" s="9">
        <f>IF(AND(M109="Over", O109&gt;0.5), 1, IF(AND(M109="Under", O109&lt;=0.5), 1, 0))</f>
        <v>1</v>
      </c>
      <c r="T109" s="9">
        <f>SUM(P109:S109)</f>
        <v>6</v>
      </c>
      <c r="U109" s="9"/>
      <c r="V109" s="8">
        <v>0.94220226807122109</v>
      </c>
      <c r="W109" s="8">
        <v>1.0052407468064199</v>
      </c>
      <c r="X109" s="8">
        <v>0.87306703276781805</v>
      </c>
      <c r="Y109" s="8">
        <v>0.5</v>
      </c>
      <c r="Z109" s="8">
        <v>-240</v>
      </c>
      <c r="AA109" s="8">
        <v>230</v>
      </c>
      <c r="AB109" s="8">
        <v>0.1</v>
      </c>
      <c r="AC109" s="9">
        <f>Y109</f>
        <v>0.5</v>
      </c>
      <c r="AD109" s="9">
        <f>V109-AC109</f>
        <v>0.44220226807122109</v>
      </c>
      <c r="AE109" s="9" t="str">
        <f>IF(AD109 &lt; 0, "Under", "Over")</f>
        <v>Over</v>
      </c>
      <c r="AF109" s="8">
        <v>0.9</v>
      </c>
      <c r="AG109" s="8">
        <v>0.7</v>
      </c>
      <c r="AH109" s="9">
        <f>IF(
    AND(AE109="Over", COUNTIF(V109:X109, "&gt;"&amp;AC109) = 3),
    3,
    IF(
        AND(AE109="Under", COUNTIF(V109:X109, "&lt;"&amp;AC109) = 3),
        3,
        IF(
            AND(AE109="Over", COUNTIF(V109:X109, "&gt;"&amp;AC109) = 2),
            2,
            IF(
                AND(AE109="Under", COUNTIF(V109:X109, "&lt;"&amp;AC109) = 2),
                2,
                IF(
                    AND(AE109="Over", OR(V109&gt;AC109, W109&gt;AC109, X109&gt;AC109)),
                    1,
                    IF(
                        AND(AE109="Under", OR(V109&lt;AC109, W109&lt;AC109, X109&lt;AC109)),
                        1,
                        0
                    )
                )
            )
        )
    )
)</f>
        <v>3</v>
      </c>
      <c r="AI109" s="9">
        <f>IF(OR(AD109&gt;0.75,AD109&lt;-0.75),5,
IF(OR(AND(AD109&lt;=0.75,AD109&gt;0.5),AND(AD109&gt;=-0.75,AD109&lt;-0.5)),4,
IF(OR(AND(AD109&lt;=0.5,AD109&gt;0.25),AND(AD109&gt;=-0.5,AD109&lt;-0.25)),3,
IF(OR(AND(AD109&lt;=0.25,AD109&gt;0.1),AND(AD109&gt;=-0.25,AD109&lt;-0.1)),2,
IF(OR(AD109&lt;=0.1,AD109&gt;=-0.1),1,"")
)
)
))</f>
        <v>3</v>
      </c>
      <c r="AJ109" s="9">
        <f>IF(AND(AE109="Over", AF109&gt;AC109), 1, IF(AND(AE109="Under", AF109&lt;=AC109), 1, 0))</f>
        <v>1</v>
      </c>
      <c r="AK109" s="9">
        <f>IF(AND(AE109="Over", AG109&gt;0.5), 1, IF(AND(AE109="Under", AG109&lt;=0.5), 1, 0))</f>
        <v>1</v>
      </c>
      <c r="AL109" s="9">
        <f>SUM(AH109:AK109)</f>
        <v>8</v>
      </c>
      <c r="AM109" s="9"/>
      <c r="AN109" s="8">
        <v>0.10701982851907491</v>
      </c>
      <c r="AO109" s="8">
        <v>0.219299017274975</v>
      </c>
      <c r="AP109" s="8">
        <v>0</v>
      </c>
      <c r="AQ109" s="8" t="s">
        <v>58</v>
      </c>
      <c r="AR109" s="8">
        <v>0.5</v>
      </c>
      <c r="AS109" s="8">
        <v>560</v>
      </c>
      <c r="AT109" s="8" t="s">
        <v>58</v>
      </c>
      <c r="AU109" s="9">
        <f>AR109</f>
        <v>0.5</v>
      </c>
      <c r="AV109" s="9">
        <f>AN109-AU109</f>
        <v>-0.39298017148092512</v>
      </c>
      <c r="AW109" s="9" t="str">
        <f>IF(AV109 &lt; 0, "Under", "Over")</f>
        <v>Under</v>
      </c>
      <c r="AX109" s="8">
        <v>0.2</v>
      </c>
      <c r="AY109" s="8">
        <v>0.2</v>
      </c>
      <c r="AZ109" s="9">
        <f>IF(
    AND(AW109="Over", COUNTIF(AN109:AP109, "&gt;"&amp;AU109) = 3),
    3,
    IF(
        AND(AW109="Under", COUNTIF(AN109:AP109, "&lt;"&amp;AU109) = 3),
        3,
        IF(
            AND(AW109="Over", COUNTIF(AN109:AP109, "&gt;"&amp;AU109) = 2),
            2,
            IF(
                AND(AW109="Under", COUNTIF(AN109:AP109, "&lt;"&amp;AU109) = 2),
                2,
                IF(
                    AND(AW109="Over", OR(AN109&gt;AU109, AO109&gt;AU109, AP109&gt;AU109)),
                    1,
                    IF(
                        AND(AW109="Under", OR(AN109&lt;AU109, AO109&lt;AU109, AP109&lt;AU109)),
                        1,
                        0
                    )
                )
            )
        )
    )
)</f>
        <v>3</v>
      </c>
      <c r="BA109" s="9">
        <f>IF(OR(AV109&gt;0.1),5,
IF(OR(AND(AV109&lt;=0.1,AV109&gt;0.08)),4,
IF(OR(AND(AV109&lt;=0.08,AV109&gt;0.06)),3,
IF(OR(AND(AV109&lt;=0.06,AV109&gt;0.03)),2,
IF(OR(AV109&lt;=0.03),1,"")
)
)
))</f>
        <v>1</v>
      </c>
      <c r="BB109" s="9">
        <f>IF(AND(AW109="Over", AX109&gt;AU109), 1, IF(AND(AW109="Under", AX109&lt;=AU109), 0, 0))</f>
        <v>0</v>
      </c>
      <c r="BC109" s="9">
        <f>IF(AND(AW109="Over", AY109&gt;=0.5), 1, IF(AND(AW109="Under", AY109&lt;0.5), 0, 0))</f>
        <v>0</v>
      </c>
      <c r="BD109" s="9">
        <f>SUM(AZ109:BC109)</f>
        <v>4</v>
      </c>
      <c r="BE109" s="9"/>
      <c r="BF109" s="8">
        <v>0.54673154997899132</v>
      </c>
      <c r="BG109" s="8">
        <v>1.0224751897256199</v>
      </c>
      <c r="BH109" s="8">
        <v>0.338582442866251</v>
      </c>
      <c r="BI109" s="8" t="s">
        <v>58</v>
      </c>
      <c r="BJ109" s="8">
        <v>0.5</v>
      </c>
      <c r="BK109" s="8">
        <v>190</v>
      </c>
      <c r="BL109" s="8" t="s">
        <v>58</v>
      </c>
      <c r="BM109" s="9">
        <f>BJ109</f>
        <v>0.5</v>
      </c>
      <c r="BN109" s="9">
        <f>BF109-BM109</f>
        <v>4.6731549978991316E-2</v>
      </c>
      <c r="BO109" s="9" t="str">
        <f>IF(BN109 &lt; 0, "Under", "Over")</f>
        <v>Over</v>
      </c>
      <c r="BP109" s="8">
        <v>0.6</v>
      </c>
      <c r="BQ109" s="8">
        <v>0.4</v>
      </c>
      <c r="BR109" s="9">
        <f>IF(
    AND(BO109="Over", COUNTIF(BF109:BH109, "&gt;"&amp;BM109) = 3),
    3,
    IF(
        AND(BO109="Under", COUNTIF(BF109:BH109, "&lt;"&amp;BM109) = 3),
        3,
        IF(
            AND(BO109="Over", COUNTIF(BF109:BH109, "&gt;"&amp;BM109) = 2),
            2,
            IF(
                AND(BO109="Under", COUNTIF(BF109:BH109, "&lt;"&amp;BM109) = 2),
                2,
                IF(
                    AND(BO109="Over", OR(BF109&gt;BM109, BG109&gt;BM109, BH109&gt;BM109)),
                    1,
                    IF(
                        AND(BO109="Under", OR(BF109&lt;BM109, BG109&lt;BM109, BH109&lt;BM109)),
                        1,
                        0
                    )
                )
            )
        )
    )
)</f>
        <v>2</v>
      </c>
      <c r="BS109" s="9">
        <f>IF(OR(BN109&gt;0.5),5,
IF(OR(AND(BN109&lt;=0.5,BN109&gt;0.25)),4,
IF(OR(AND(BN109&lt;=0.25,BN109&gt;0.15)),3,
IF(OR(AND(BN109&lt;=0.15,BN109&gt;0.075)),2,
IF(OR(BN109&lt;=0.075),1,"")
)
)
))</f>
        <v>1</v>
      </c>
      <c r="BT109" s="9">
        <f>IF(AND(BO109="Over", BP109&gt;BM109), 1, IF(AND(BO109="Under", BP109&lt;=BM109), 1, 0))</f>
        <v>1</v>
      </c>
      <c r="BU109" s="9">
        <f>IF(AND(BO109="Over", BQ109&gt;0.5), 1, IF(AND(BO109="Under", BQ109&lt;=0.5), 1, 0))</f>
        <v>0</v>
      </c>
      <c r="BV109" s="9">
        <f>SUM(BR109:BU109)</f>
        <v>4</v>
      </c>
      <c r="BW109" s="9"/>
      <c r="BX109" s="8">
        <v>0.13975717163722989</v>
      </c>
      <c r="BY109" s="8">
        <v>0.58131745441012195</v>
      </c>
      <c r="BZ109" s="8">
        <v>0.01</v>
      </c>
      <c r="CA109" s="8" t="s">
        <v>58</v>
      </c>
      <c r="CB109" s="8">
        <v>0.5</v>
      </c>
      <c r="CC109" s="8" t="s">
        <v>58</v>
      </c>
      <c r="CD109" s="8" t="s">
        <v>58</v>
      </c>
      <c r="CE109" s="9">
        <f>CB109</f>
        <v>0.5</v>
      </c>
      <c r="CF109" s="9">
        <f>BX109-CE109</f>
        <v>-0.36024282836277011</v>
      </c>
      <c r="CG109" s="9" t="str">
        <f>IF(CF109 &lt; 0, "Under", "Over")</f>
        <v>Under</v>
      </c>
      <c r="CH109" s="8">
        <v>0</v>
      </c>
      <c r="CI109" s="8">
        <v>0</v>
      </c>
      <c r="CJ109" s="9">
        <f>IF(
    AND(CG109="Over", COUNTIF(BX109:BZ109, "&gt;"&amp;CE109) = 3),
    3,
    IF(
        AND(CG109="Under", COUNTIF(BX109:BZ109, "&lt;"&amp;CE109) = 3),
        3,
        IF(
            AND(CG109="Over", COUNTIF(BX109:BZ109, "&gt;"&amp;CE109) = 2),
            2,
            IF(
                AND(CG109="Under", COUNTIF(BX109:BZ109, "&lt;"&amp;CE109) = 2),
                2,
                IF(
                    AND(CG109="Over", OR(BX109&gt;CE109, BY109&gt;CE109, BZ109&gt;CE109)),
                    1,
                    IF(
                        AND(CG109="Under", OR(BX109&lt;CE109, BY109&lt;CE109, BZ109&lt;CE109)),
                        1,
                        0
                    )
                )
            )
        )
    )
)</f>
        <v>2</v>
      </c>
      <c r="CK109" s="9">
        <f>IF(OR(CF109&gt;0.25),5,
IF(OR(AND(CF109&lt;=0.25,CF109&gt;0.15)),4,
IF(OR(AND(CF109&lt;=0.15,CF109&gt;0.1)),3,
IF(OR(AND(CF109&lt;=0.1,CF109&gt;0.05)),2,
IF(OR(CF109&lt;=0.05),1,"")
)
)
))</f>
        <v>1</v>
      </c>
      <c r="CL109" s="9">
        <f>IF(AND(CG109="Over", CH109&gt;CE109), 1, IF(AND(CG109="Under", CH109&lt;=CE109), 1, 0))</f>
        <v>1</v>
      </c>
      <c r="CM109" s="9">
        <f>IF(AND(CG109="Over", CI109&gt;0.5), 1, IF(AND(CG109="Under", CI109&lt;=0.5), 1, 0))</f>
        <v>1</v>
      </c>
      <c r="CN109" s="9">
        <f>SUM(CJ109:CM109)</f>
        <v>5</v>
      </c>
      <c r="CO109" s="9"/>
      <c r="CP109" s="8">
        <v>1.852096462820858</v>
      </c>
      <c r="CQ109" s="8">
        <v>1.9371820036579299</v>
      </c>
      <c r="CR109" s="8">
        <v>1.7435244958509299</v>
      </c>
      <c r="CS109" s="8">
        <v>1.5</v>
      </c>
      <c r="CT109" s="8" t="s">
        <v>58</v>
      </c>
      <c r="CU109" s="8">
        <v>1.5</v>
      </c>
      <c r="CV109" s="8">
        <v>1.5</v>
      </c>
      <c r="CW109" s="9">
        <f>IF(CP109&gt;MIN(CS109:CV109),MIN(CS109:CV109),MAX(CS109:CV109))</f>
        <v>1.5</v>
      </c>
      <c r="CX109" s="9">
        <f>CQ109-CW109</f>
        <v>0.43718200365792992</v>
      </c>
      <c r="CY109" s="9" t="str">
        <f>IF(CX109 &lt; 0, "Under", "Over")</f>
        <v>Over</v>
      </c>
      <c r="CZ109" s="8">
        <v>1.9</v>
      </c>
      <c r="DA109" s="8">
        <v>0.5</v>
      </c>
      <c r="DB109" s="9">
        <f>IF(
    AND(CY109="Over", COUNTIF(CP109:CR109, "&gt;"&amp;CW109) = 3),
    3,
    IF(
        AND(CY109="Under", COUNTIF(CP109:CR109, "&lt;"&amp;CW109) = 3),
        3,
        IF(
            AND(CY109="Over", COUNTIF(CP109:CR109, "&gt;"&amp;CW109) = 2),
            2,
            IF(
                AND(CY109="Under", COUNTIF(CP109:CR109, "&lt;"&amp;CW109) = 2),
                2,
                IF(
                    AND(CY109="Over", OR(CP109&gt;CW109, CQ109&gt;CW109, CR109&gt;CW109)),
                    1,
                    IF(
                        AND(CY109="Under", OR(CP109&lt;CW109, CQ109&lt;CW109, CR109&lt;CW109)),
                        1,
                        0
                    )
                )
            )
        )
    )
)</f>
        <v>3</v>
      </c>
      <c r="DC109" s="9">
        <f>IF(OR(CX109&gt;2,CX109&lt;-2),5,
IF(OR(AND(CX109&lt;=2,CX109&gt;1.5),AND(CX109&gt;=-2,CX109&lt;-1.5)),4,
IF(OR(AND(CX109&lt;=1.5,CX109&gt;1),AND(CX109&gt;=-1.5,CX109&lt;-1)),3,
IF(OR(AND(CX109&lt;=1,CX109&gt;0.5),AND(CX109&gt;=1,CX109&lt;-0.5)),2,
IF(OR(CX109&lt;=0.5,CX109&gt;=-0.5),1,"")
)
)
))</f>
        <v>1</v>
      </c>
      <c r="DD109" s="9">
        <f>IF(AND(CY109="Over", CZ109&gt;CW109), 1, IF(AND(CY109="Under", CZ109&lt;=CW109), 1, 0))</f>
        <v>1</v>
      </c>
      <c r="DE109" s="9">
        <f>IF(AND(CY109="Over", DA109&gt;0.5), 1, IF(AND(CY109="Under", DA109&lt;=0.5), 1, 0))</f>
        <v>0</v>
      </c>
      <c r="DF109" s="9">
        <f>SUM(DB109:DE109)</f>
        <v>5</v>
      </c>
      <c r="DG109" s="9"/>
    </row>
    <row r="110" spans="1:111" x14ac:dyDescent="0.3">
      <c r="A110" s="8" t="s">
        <v>327</v>
      </c>
      <c r="B110" s="8" t="s">
        <v>122</v>
      </c>
      <c r="C110" s="8" t="s">
        <v>146</v>
      </c>
      <c r="D110" s="1">
        <v>0.1924878235809761</v>
      </c>
      <c r="E110" s="1">
        <v>0.413080476537806</v>
      </c>
      <c r="F110" s="1">
        <v>0.110717825089025</v>
      </c>
      <c r="G110" s="1">
        <v>0.5</v>
      </c>
      <c r="H110" s="1" t="s">
        <v>58</v>
      </c>
      <c r="I110" s="1">
        <v>0.5</v>
      </c>
      <c r="J110" s="1" t="s">
        <v>58</v>
      </c>
      <c r="K110" s="2">
        <f>IF(D110&gt;MIN(G110:J110),MIN(G110:J110),MAX(G110:J110))</f>
        <v>0.5</v>
      </c>
      <c r="L110" s="2">
        <f>D110-K110</f>
        <v>-0.3075121764190239</v>
      </c>
      <c r="M110" s="2" t="str">
        <f>IF(L110 &lt; 0, "Under", "Over")</f>
        <v>Under</v>
      </c>
      <c r="N110" s="1">
        <v>0</v>
      </c>
      <c r="O110" s="1">
        <v>0</v>
      </c>
      <c r="P110" s="2">
        <f>IF(
    AND(M110="Over", COUNTIF(D110:F110, "&gt;"&amp;K110) = 3),
    3,
    IF(
        AND(M110="Under", COUNTIF(D110:F110, "&lt;"&amp;K110) = 3),
        3,
        IF(
            AND(M110="Over", COUNTIF(D110:F110, "&gt;"&amp;K110) = 2),
            2,
            IF(
                AND(M110="Under", COUNTIF(D110:F110, "&lt;"&amp;K110) = 2),
                2,
                IF(
                    AND(M110="Over", OR(D110&gt;K110, E110&gt;K110, F110&gt;K110)),
                    1,
                    IF(
                        AND(M110="Under", OR(D110&lt;K110, E110&lt;K110, F110&lt;K110)),
                        1,
                        0
                    )
                )
            )
        )
    )
)</f>
        <v>3</v>
      </c>
      <c r="Q110" s="2">
        <f>IF(OR(L110 &gt; 0.5, L110 &lt; -0.5), 5,
    IF(OR(AND(L110 &lt;= 0.5, L110 &gt; 0.25), AND(L110 &gt;= -0.5, L110 &lt; -0.25)), 4,
        IF(OR(AND(L110 &lt;= 0.25, L110 &gt; 0.15), AND(L110 &gt;= -0.25, L110 &lt; -0.15)), 3,
            IF(OR(AND(L110 &lt;= 0.15, L110 &gt; 0.05), AND(L110 &gt;= -0.15, L110 &lt; -0.05)), 2,
                IF(OR(L110 &lt;= 0.05, L110 &gt;= -0.05), 1, "")
            )
        )
    )
)</f>
        <v>4</v>
      </c>
      <c r="R110" s="2">
        <f>IF(AND(M110="Over", N110&gt;K110), 1, IF(AND(M110="Under", N110&lt;=K110), 1, 0))</f>
        <v>1</v>
      </c>
      <c r="S110" s="2">
        <f>IF(AND(M110="Over", O110&gt;0.5), 1, IF(AND(M110="Under", O110&lt;=0.5), 1, 0))</f>
        <v>1</v>
      </c>
      <c r="T110" s="2">
        <f>SUM(P110:S110)</f>
        <v>9</v>
      </c>
      <c r="U110" s="9"/>
      <c r="V110" s="8">
        <v>0.52810571523830385</v>
      </c>
      <c r="W110" s="8">
        <v>1.0052407468064199</v>
      </c>
      <c r="X110" s="8">
        <v>0.28596667980820401</v>
      </c>
      <c r="Y110" s="8">
        <v>0.5</v>
      </c>
      <c r="Z110" s="8">
        <v>-155</v>
      </c>
      <c r="AA110" s="8">
        <v>420</v>
      </c>
      <c r="AB110" s="8">
        <v>0</v>
      </c>
      <c r="AC110" s="9">
        <f>Y110</f>
        <v>0.5</v>
      </c>
      <c r="AD110" s="9">
        <f>V110-AC110</f>
        <v>2.8105715238303852E-2</v>
      </c>
      <c r="AE110" s="9" t="str">
        <f>IF(AD110 &lt; 0, "Under", "Over")</f>
        <v>Over</v>
      </c>
      <c r="AF110" s="8">
        <v>0.3</v>
      </c>
      <c r="AG110" s="8">
        <v>0.3</v>
      </c>
      <c r="AH110" s="9">
        <f>IF(
    AND(AE110="Over", COUNTIF(V110:X110, "&gt;"&amp;AC110) = 3),
    3,
    IF(
        AND(AE110="Under", COUNTIF(V110:X110, "&lt;"&amp;AC110) = 3),
        3,
        IF(
            AND(AE110="Over", COUNTIF(V110:X110, "&gt;"&amp;AC110) = 2),
            2,
            IF(
                AND(AE110="Under", COUNTIF(V110:X110, "&lt;"&amp;AC110) = 2),
                2,
                IF(
                    AND(AE110="Over", OR(V110&gt;AC110, W110&gt;AC110, X110&gt;AC110)),
                    1,
                    IF(
                        AND(AE110="Under", OR(V110&lt;AC110, W110&lt;AC110, X110&lt;AC110)),
                        1,
                        0
                    )
                )
            )
        )
    )
)</f>
        <v>2</v>
      </c>
      <c r="AI110" s="9">
        <f>IF(OR(AD110&gt;0.75,AD110&lt;-0.75),5,
IF(OR(AND(AD110&lt;=0.75,AD110&gt;0.5),AND(AD110&gt;=-0.75,AD110&lt;-0.5)),4,
IF(OR(AND(AD110&lt;=0.5,AD110&gt;0.25),AND(AD110&gt;=-0.5,AD110&lt;-0.25)),3,
IF(OR(AND(AD110&lt;=0.25,AD110&gt;0.1),AND(AD110&gt;=-0.25,AD110&lt;-0.1)),2,
IF(OR(AD110&lt;=0.1,AD110&gt;=-0.1),1,"")
)
)
))</f>
        <v>1</v>
      </c>
      <c r="AJ110" s="9">
        <f>IF(AND(AE110="Over", AF110&gt;AC110), 1, IF(AND(AE110="Under", AF110&lt;=AC110), 1, 0))</f>
        <v>0</v>
      </c>
      <c r="AK110" s="9">
        <f>IF(AND(AE110="Over", AG110&gt;0.5), 1, IF(AND(AE110="Under", AG110&lt;=0.5), 1, 0))</f>
        <v>0</v>
      </c>
      <c r="AL110" s="9">
        <f>SUM(AH110:AK110)</f>
        <v>3</v>
      </c>
      <c r="AM110" s="9"/>
      <c r="AN110" s="8">
        <v>2.8821690341721679E-2</v>
      </c>
      <c r="AO110" s="8">
        <v>0.183152520740268</v>
      </c>
      <c r="AP110" s="8">
        <v>-1.40223293315301E-2</v>
      </c>
      <c r="AQ110" s="8" t="s">
        <v>58</v>
      </c>
      <c r="AR110" s="8">
        <v>0.5</v>
      </c>
      <c r="AS110" s="8">
        <v>630</v>
      </c>
      <c r="AT110" s="8" t="s">
        <v>58</v>
      </c>
      <c r="AU110" s="9">
        <f>AR110</f>
        <v>0.5</v>
      </c>
      <c r="AV110" s="9">
        <f>AN110-AU110</f>
        <v>-0.47117830965827834</v>
      </c>
      <c r="AW110" s="9" t="str">
        <f>IF(AV110 &lt; 0, "Under", "Over")</f>
        <v>Under</v>
      </c>
      <c r="AX110" s="8">
        <v>0</v>
      </c>
      <c r="AY110" s="8">
        <v>0</v>
      </c>
      <c r="AZ110" s="9">
        <f>IF(
    AND(AW110="Over", COUNTIF(AN110:AP110, "&gt;"&amp;AU110) = 3),
    3,
    IF(
        AND(AW110="Under", COUNTIF(AN110:AP110, "&lt;"&amp;AU110) = 3),
        3,
        IF(
            AND(AW110="Over", COUNTIF(AN110:AP110, "&gt;"&amp;AU110) = 2),
            2,
            IF(
                AND(AW110="Under", COUNTIF(AN110:AP110, "&lt;"&amp;AU110) = 2),
                2,
                IF(
                    AND(AW110="Over", OR(AN110&gt;AU110, AO110&gt;AU110, AP110&gt;AU110)),
                    1,
                    IF(
                        AND(AW110="Under", OR(AN110&lt;AU110, AO110&lt;AU110, AP110&lt;AU110)),
                        1,
                        0
                    )
                )
            )
        )
    )
)</f>
        <v>3</v>
      </c>
      <c r="BA110" s="9">
        <f>IF(OR(AV110&gt;0.1),5,
IF(OR(AND(AV110&lt;=0.1,AV110&gt;0.08)),4,
IF(OR(AND(AV110&lt;=0.08,AV110&gt;0.06)),3,
IF(OR(AND(AV110&lt;=0.06,AV110&gt;0.03)),2,
IF(OR(AV110&lt;=0.03),1,"")
)
)
))</f>
        <v>1</v>
      </c>
      <c r="BB110" s="9">
        <f>IF(AND(AW110="Over", AX110&gt;AU110), 1, IF(AND(AW110="Under", AX110&lt;=AU110), 0, 0))</f>
        <v>0</v>
      </c>
      <c r="BC110" s="9">
        <f>IF(AND(AW110="Over", AY110&gt;=0.5), 1, IF(AND(AW110="Under", AY110&lt;0.5), 0, 0))</f>
        <v>0</v>
      </c>
      <c r="BD110" s="9">
        <f>SUM(AZ110:BC110)</f>
        <v>4</v>
      </c>
      <c r="BE110" s="9"/>
      <c r="BF110" s="8">
        <v>0.17321038836303859</v>
      </c>
      <c r="BG110" s="8">
        <v>0.52806018706791302</v>
      </c>
      <c r="BH110" s="8">
        <v>7.0000000000000007E-2</v>
      </c>
      <c r="BI110" s="8" t="s">
        <v>58</v>
      </c>
      <c r="BJ110" s="8">
        <v>0.5</v>
      </c>
      <c r="BK110" s="8">
        <v>200</v>
      </c>
      <c r="BL110" s="8" t="s">
        <v>58</v>
      </c>
      <c r="BM110" s="9">
        <f>BJ110</f>
        <v>0.5</v>
      </c>
      <c r="BN110" s="9">
        <f>BF110-BM110</f>
        <v>-0.32678961163696141</v>
      </c>
      <c r="BO110" s="9" t="str">
        <f>IF(BN110 &lt; 0, "Under", "Over")</f>
        <v>Under</v>
      </c>
      <c r="BP110" s="8">
        <v>0</v>
      </c>
      <c r="BQ110" s="8">
        <v>0</v>
      </c>
      <c r="BR110" s="9">
        <f>IF(
    AND(BO110="Over", COUNTIF(BF110:BH110, "&gt;"&amp;BM110) = 3),
    3,
    IF(
        AND(BO110="Under", COUNTIF(BF110:BH110, "&lt;"&amp;BM110) = 3),
        3,
        IF(
            AND(BO110="Over", COUNTIF(BF110:BH110, "&gt;"&amp;BM110) = 2),
            2,
            IF(
                AND(BO110="Under", COUNTIF(BF110:BH110, "&lt;"&amp;BM110) = 2),
                2,
                IF(
                    AND(BO110="Over", OR(BF110&gt;BM110, BG110&gt;BM110, BH110&gt;BM110)),
                    1,
                    IF(
                        AND(BO110="Under", OR(BF110&lt;BM110, BG110&lt;BM110, BH110&lt;BM110)),
                        1,
                        0
                    )
                )
            )
        )
    )
)</f>
        <v>2</v>
      </c>
      <c r="BS110" s="9">
        <f>IF(OR(BN110&gt;0.5),5,
IF(OR(AND(BN110&lt;=0.5,BN110&gt;0.25)),4,
IF(OR(AND(BN110&lt;=0.25,BN110&gt;0.15)),3,
IF(OR(AND(BN110&lt;=0.15,BN110&gt;0.075)),2,
IF(OR(BN110&lt;=0.075),1,"")
)
)
))</f>
        <v>1</v>
      </c>
      <c r="BT110" s="9">
        <f>IF(AND(BO110="Over", BP110&gt;BM110), 1, IF(AND(BO110="Under", BP110&lt;=BM110), 1, 0))</f>
        <v>1</v>
      </c>
      <c r="BU110" s="9">
        <f>IF(AND(BO110="Over", BQ110&gt;0.5), 1, IF(AND(BO110="Under", BQ110&lt;=0.5), 1, 0))</f>
        <v>1</v>
      </c>
      <c r="BV110" s="9">
        <f>SUM(BR110:BU110)</f>
        <v>5</v>
      </c>
      <c r="BW110" s="9"/>
      <c r="BX110" s="8">
        <v>0.11303394822489569</v>
      </c>
      <c r="BY110" s="8">
        <v>0.41469924040238099</v>
      </c>
      <c r="BZ110" s="8">
        <v>3.9506175112071001E-3</v>
      </c>
      <c r="CA110" s="8" t="s">
        <v>58</v>
      </c>
      <c r="CB110" s="8">
        <v>0.5</v>
      </c>
      <c r="CC110" s="8" t="s">
        <v>58</v>
      </c>
      <c r="CD110" s="8" t="s">
        <v>58</v>
      </c>
      <c r="CE110" s="9">
        <f>CB110</f>
        <v>0.5</v>
      </c>
      <c r="CF110" s="9">
        <f>BX110-CE110</f>
        <v>-0.38696605177510429</v>
      </c>
      <c r="CG110" s="9" t="str">
        <f>IF(CF110 &lt; 0, "Under", "Over")</f>
        <v>Under</v>
      </c>
      <c r="CH110" s="8">
        <v>0</v>
      </c>
      <c r="CI110" s="8">
        <v>0</v>
      </c>
      <c r="CJ110" s="9">
        <f>IF(
    AND(CG110="Over", COUNTIF(BX110:BZ110, "&gt;"&amp;CE110) = 3),
    3,
    IF(
        AND(CG110="Under", COUNTIF(BX110:BZ110, "&lt;"&amp;CE110) = 3),
        3,
        IF(
            AND(CG110="Over", COUNTIF(BX110:BZ110, "&gt;"&amp;CE110) = 2),
            2,
            IF(
                AND(CG110="Under", COUNTIF(BX110:BZ110, "&lt;"&amp;CE110) = 2),
                2,
                IF(
                    AND(CG110="Over", OR(BX110&gt;CE110, BY110&gt;CE110, BZ110&gt;CE110)),
                    1,
                    IF(
                        AND(CG110="Under", OR(BX110&lt;CE110, BY110&lt;CE110, BZ110&lt;CE110)),
                        1,
                        0
                    )
                )
            )
        )
    )
)</f>
        <v>3</v>
      </c>
      <c r="CK110" s="9">
        <f>IF(OR(CF110&gt;0.25),5,
IF(OR(AND(CF110&lt;=0.25,CF110&gt;0.15)),4,
IF(OR(AND(CF110&lt;=0.15,CF110&gt;0.1)),3,
IF(OR(AND(CF110&lt;=0.1,CF110&gt;0.05)),2,
IF(OR(CF110&lt;=0.05),1,"")
)
)
))</f>
        <v>1</v>
      </c>
      <c r="CL110" s="9">
        <f>IF(AND(CG110="Over", CH110&gt;CE110), 1, IF(AND(CG110="Under", CH110&lt;=CE110), 1, 0))</f>
        <v>1</v>
      </c>
      <c r="CM110" s="9">
        <f>IF(AND(CG110="Over", CI110&gt;0.5), 1, IF(AND(CG110="Under", CI110&lt;=0.5), 1, 0))</f>
        <v>1</v>
      </c>
      <c r="CN110" s="9">
        <f>SUM(CJ110:CM110)</f>
        <v>6</v>
      </c>
      <c r="CO110" s="9"/>
      <c r="CP110" s="8">
        <v>0.71434500485147101</v>
      </c>
      <c r="CQ110" s="8">
        <v>1.38568935427574</v>
      </c>
      <c r="CR110" s="8">
        <v>0.32427648744277099</v>
      </c>
      <c r="CS110" s="8">
        <v>0.5</v>
      </c>
      <c r="CT110" s="8" t="s">
        <v>58</v>
      </c>
      <c r="CU110" s="8">
        <v>0.5</v>
      </c>
      <c r="CV110" s="8" t="s">
        <v>58</v>
      </c>
      <c r="CW110" s="9">
        <f>IF(CP110&gt;MIN(CS110:CV110),MIN(CS110:CV110),MAX(CS110:CV110))</f>
        <v>0.5</v>
      </c>
      <c r="CX110" s="9">
        <f>CQ110-CW110</f>
        <v>0.88568935427574003</v>
      </c>
      <c r="CY110" s="9" t="str">
        <f>IF(CX110 &lt; 0, "Under", "Over")</f>
        <v>Over</v>
      </c>
      <c r="CZ110" s="8">
        <v>0.4</v>
      </c>
      <c r="DA110" s="8">
        <v>0.3</v>
      </c>
      <c r="DB110" s="9">
        <f>IF(
    AND(CY110="Over", COUNTIF(CP110:CR110, "&gt;"&amp;CW110) = 3),
    3,
    IF(
        AND(CY110="Under", COUNTIF(CP110:CR110, "&lt;"&amp;CW110) = 3),
        3,
        IF(
            AND(CY110="Over", COUNTIF(CP110:CR110, "&gt;"&amp;CW110) = 2),
            2,
            IF(
                AND(CY110="Under", COUNTIF(CP110:CR110, "&lt;"&amp;CW110) = 2),
                2,
                IF(
                    AND(CY110="Over", OR(CP110&gt;CW110, CQ110&gt;CW110, CR110&gt;CW110)),
                    1,
                    IF(
                        AND(CY110="Under", OR(CP110&lt;CW110, CQ110&lt;CW110, CR110&lt;CW110)),
                        1,
                        0
                    )
                )
            )
        )
    )
)</f>
        <v>2</v>
      </c>
      <c r="DC110" s="9">
        <f>IF(OR(CX110&gt;2,CX110&lt;-2),5,
IF(OR(AND(CX110&lt;=2,CX110&gt;1.5),AND(CX110&gt;=-2,CX110&lt;-1.5)),4,
IF(OR(AND(CX110&lt;=1.5,CX110&gt;1),AND(CX110&gt;=-1.5,CX110&lt;-1)),3,
IF(OR(AND(CX110&lt;=1,CX110&gt;0.5),AND(CX110&gt;=1,CX110&lt;-0.5)),2,
IF(OR(CX110&lt;=0.5,CX110&gt;=-0.5),1,"")
)
)
))</f>
        <v>2</v>
      </c>
      <c r="DD110" s="9">
        <f>IF(AND(CY110="Over", CZ110&gt;CW110), 1, IF(AND(CY110="Under", CZ110&lt;=CW110), 1, 0))</f>
        <v>0</v>
      </c>
      <c r="DE110" s="9">
        <f>IF(AND(CY110="Over", DA110&gt;0.5), 1, IF(AND(CY110="Under", DA110&lt;=0.5), 1, 0))</f>
        <v>0</v>
      </c>
      <c r="DF110" s="9">
        <f>SUM(DB110:DE110)</f>
        <v>4</v>
      </c>
      <c r="DG110" s="9"/>
    </row>
    <row r="111" spans="1:111" x14ac:dyDescent="0.3">
      <c r="A111" s="8" t="s">
        <v>123</v>
      </c>
      <c r="B111" s="8" t="s">
        <v>122</v>
      </c>
      <c r="C111" s="8" t="s">
        <v>146</v>
      </c>
      <c r="D111" s="8">
        <v>0.40681645545611328</v>
      </c>
      <c r="E111" s="8">
        <v>0.51873069200226196</v>
      </c>
      <c r="F111" s="8">
        <v>0.21509100920556001</v>
      </c>
      <c r="G111" s="8">
        <v>0.5</v>
      </c>
      <c r="H111" s="8" t="s">
        <v>58</v>
      </c>
      <c r="I111" s="8">
        <v>0.5</v>
      </c>
      <c r="J111" s="8">
        <v>0.5</v>
      </c>
      <c r="K111" s="9">
        <f>IF(D111&gt;MIN(G111:J111),MIN(G111:J111),MAX(G111:J111))</f>
        <v>0.5</v>
      </c>
      <c r="L111" s="9">
        <f>D111-K111</f>
        <v>-9.318354454388672E-2</v>
      </c>
      <c r="M111" s="9" t="str">
        <f>IF(L111 &lt; 0, "Under", "Over")</f>
        <v>Under</v>
      </c>
      <c r="N111" s="8">
        <v>0.5</v>
      </c>
      <c r="O111" s="8">
        <v>0.5</v>
      </c>
      <c r="P111" s="9">
        <f>IF(
    AND(M111="Over", COUNTIF(D111:F111, "&gt;"&amp;K111) = 3),
    3,
    IF(
        AND(M111="Under", COUNTIF(D111:F111, "&lt;"&amp;K111) = 3),
        3,
        IF(
            AND(M111="Over", COUNTIF(D111:F111, "&gt;"&amp;K111) = 2),
            2,
            IF(
                AND(M111="Under", COUNTIF(D111:F111, "&lt;"&amp;K111) = 2),
                2,
                IF(
                    AND(M111="Over", OR(D111&gt;K111, E111&gt;K111, F111&gt;K111)),
                    1,
                    IF(
                        AND(M111="Under", OR(D111&lt;K111, E111&lt;K111, F111&lt;K111)),
                        1,
                        0
                    )
                )
            )
        )
    )
)</f>
        <v>2</v>
      </c>
      <c r="Q111" s="9">
        <f>IF(OR(L111 &gt; 0.5, L111 &lt; -0.5), 5,
    IF(OR(AND(L111 &lt;= 0.5, L111 &gt; 0.25), AND(L111 &gt;= -0.5, L111 &lt; -0.25)), 4,
        IF(OR(AND(L111 &lt;= 0.25, L111 &gt; 0.15), AND(L111 &gt;= -0.25, L111 &lt; -0.15)), 3,
            IF(OR(AND(L111 &lt;= 0.15, L111 &gt; 0.05), AND(L111 &gt;= -0.15, L111 &lt; -0.05)), 2,
                IF(OR(L111 &lt;= 0.05, L111 &gt;= -0.05), 1, "")
            )
        )
    )
)</f>
        <v>2</v>
      </c>
      <c r="R111" s="9">
        <f>IF(AND(M111="Over", N111&gt;K111), 1, IF(AND(M111="Under", N111&lt;=K111), 1, 0))</f>
        <v>1</v>
      </c>
      <c r="S111" s="9">
        <f>IF(AND(M111="Over", O111&gt;0.5), 1, IF(AND(M111="Under", O111&lt;=0.5), 1, 0))</f>
        <v>1</v>
      </c>
      <c r="T111" s="9">
        <f>SUM(P111:S111)</f>
        <v>6</v>
      </c>
      <c r="U111" s="9"/>
      <c r="V111" s="8">
        <v>0.86103026643711866</v>
      </c>
      <c r="W111" s="8">
        <v>1.0052407468064199</v>
      </c>
      <c r="X111" s="8">
        <v>0.70284672586935104</v>
      </c>
      <c r="Y111" s="8">
        <v>0.5</v>
      </c>
      <c r="Z111" s="8">
        <v>-180</v>
      </c>
      <c r="AA111" s="8">
        <v>330</v>
      </c>
      <c r="AB111" s="8">
        <v>0.1</v>
      </c>
      <c r="AC111" s="9">
        <f>Y111</f>
        <v>0.5</v>
      </c>
      <c r="AD111" s="9">
        <f>V111-AC111</f>
        <v>0.36103026643711866</v>
      </c>
      <c r="AE111" s="9" t="str">
        <f>IF(AD111 &lt; 0, "Under", "Over")</f>
        <v>Over</v>
      </c>
      <c r="AF111" s="8">
        <v>0.7</v>
      </c>
      <c r="AG111" s="8">
        <v>0.6</v>
      </c>
      <c r="AH111" s="9">
        <f>IF(
    AND(AE111="Over", COUNTIF(V111:X111, "&gt;"&amp;AC111) = 3),
    3,
    IF(
        AND(AE111="Under", COUNTIF(V111:X111, "&lt;"&amp;AC111) = 3),
        3,
        IF(
            AND(AE111="Over", COUNTIF(V111:X111, "&gt;"&amp;AC111) = 2),
            2,
            IF(
                AND(AE111="Under", COUNTIF(V111:X111, "&lt;"&amp;AC111) = 2),
                2,
                IF(
                    AND(AE111="Over", OR(V111&gt;AC111, W111&gt;AC111, X111&gt;AC111)),
                    1,
                    IF(
                        AND(AE111="Under", OR(V111&lt;AC111, W111&lt;AC111, X111&lt;AC111)),
                        1,
                        0
                    )
                )
            )
        )
    )
)</f>
        <v>3</v>
      </c>
      <c r="AI111" s="9">
        <f>IF(OR(AD111&gt;0.75,AD111&lt;-0.75),5,
IF(OR(AND(AD111&lt;=0.75,AD111&gt;0.5),AND(AD111&gt;=-0.75,AD111&lt;-0.5)),4,
IF(OR(AND(AD111&lt;=0.5,AD111&gt;0.25),AND(AD111&gt;=-0.5,AD111&lt;-0.25)),3,
IF(OR(AND(AD111&lt;=0.25,AD111&gt;0.1),AND(AD111&gt;=-0.25,AD111&lt;-0.1)),2,
IF(OR(AD111&lt;=0.1,AD111&gt;=-0.1),1,"")
)
)
))</f>
        <v>3</v>
      </c>
      <c r="AJ111" s="9">
        <f>IF(AND(AE111="Over", AF111&gt;AC111), 1, IF(AND(AE111="Under", AF111&lt;=AC111), 1, 0))</f>
        <v>1</v>
      </c>
      <c r="AK111" s="9">
        <f>IF(AND(AE111="Over", AG111&gt;0.5), 1, IF(AND(AE111="Under", AG111&lt;=0.5), 1, 0))</f>
        <v>1</v>
      </c>
      <c r="AL111" s="9">
        <f>SUM(AH111:AK111)</f>
        <v>8</v>
      </c>
      <c r="AM111" s="9"/>
      <c r="AN111" s="8">
        <v>0.11896547287830241</v>
      </c>
      <c r="AO111" s="8">
        <v>0.26518429391718501</v>
      </c>
      <c r="AP111" s="8">
        <v>-2.1875923023273701E-2</v>
      </c>
      <c r="AQ111" s="8" t="s">
        <v>58</v>
      </c>
      <c r="AR111" s="8">
        <v>0.5</v>
      </c>
      <c r="AS111" s="8">
        <v>560</v>
      </c>
      <c r="AT111" s="8" t="s">
        <v>58</v>
      </c>
      <c r="AU111" s="9">
        <f>AR111</f>
        <v>0.5</v>
      </c>
      <c r="AV111" s="9">
        <f>AN111-AU111</f>
        <v>-0.38103452712169761</v>
      </c>
      <c r="AW111" s="9" t="str">
        <f>IF(AV111 &lt; 0, "Under", "Over")</f>
        <v>Under</v>
      </c>
      <c r="AX111" s="8">
        <v>0.2</v>
      </c>
      <c r="AY111" s="8">
        <v>0.2</v>
      </c>
      <c r="AZ111" s="9">
        <f>IF(
    AND(AW111="Over", COUNTIF(AN111:AP111, "&gt;"&amp;AU111) = 3),
    3,
    IF(
        AND(AW111="Under", COUNTIF(AN111:AP111, "&lt;"&amp;AU111) = 3),
        3,
        IF(
            AND(AW111="Over", COUNTIF(AN111:AP111, "&gt;"&amp;AU111) = 2),
            2,
            IF(
                AND(AW111="Under", COUNTIF(AN111:AP111, "&lt;"&amp;AU111) = 2),
                2,
                IF(
                    AND(AW111="Over", OR(AN111&gt;AU111, AO111&gt;AU111, AP111&gt;AU111)),
                    1,
                    IF(
                        AND(AW111="Under", OR(AN111&lt;AU111, AO111&lt;AU111, AP111&lt;AU111)),
                        1,
                        0
                    )
                )
            )
        )
    )
)</f>
        <v>3</v>
      </c>
      <c r="BA111" s="9">
        <f>IF(OR(AV111&gt;0.1),5,
IF(OR(AND(AV111&lt;=0.1,AV111&gt;0.08)),4,
IF(OR(AND(AV111&lt;=0.08,AV111&gt;0.06)),3,
IF(OR(AND(AV111&lt;=0.06,AV111&gt;0.03)),2,
IF(OR(AV111&lt;=0.03),1,"")
)
)
))</f>
        <v>1</v>
      </c>
      <c r="BB111" s="9">
        <f>IF(AND(AW111="Over", AX111&gt;AU111), 1, IF(AND(AW111="Under", AX111&lt;=AU111), 0, 0))</f>
        <v>0</v>
      </c>
      <c r="BC111" s="9">
        <f>IF(AND(AW111="Over", AY111&gt;=0.5), 1, IF(AND(AW111="Under", AY111&lt;0.5), 0, 0))</f>
        <v>0</v>
      </c>
      <c r="BD111" s="9">
        <f>SUM(AZ111:BC111)</f>
        <v>4</v>
      </c>
      <c r="BE111" s="9"/>
      <c r="BF111" s="8">
        <v>0.55257573515321823</v>
      </c>
      <c r="BG111" s="8">
        <v>1.0224751897256199</v>
      </c>
      <c r="BH111" s="8">
        <v>0.36</v>
      </c>
      <c r="BI111" s="8" t="s">
        <v>58</v>
      </c>
      <c r="BJ111" s="8">
        <v>0.5</v>
      </c>
      <c r="BK111" s="8">
        <v>180</v>
      </c>
      <c r="BL111" s="8" t="s">
        <v>58</v>
      </c>
      <c r="BM111" s="9">
        <f>BJ111</f>
        <v>0.5</v>
      </c>
      <c r="BN111" s="9">
        <f>BF111-BM111</f>
        <v>5.2575735153218228E-2</v>
      </c>
      <c r="BO111" s="9" t="str">
        <f>IF(BN111 &lt; 0, "Under", "Over")</f>
        <v>Over</v>
      </c>
      <c r="BP111" s="8">
        <v>0.2</v>
      </c>
      <c r="BQ111" s="8">
        <v>0.2</v>
      </c>
      <c r="BR111" s="9">
        <f>IF(
    AND(BO111="Over", COUNTIF(BF111:BH111, "&gt;"&amp;BM111) = 3),
    3,
    IF(
        AND(BO111="Under", COUNTIF(BF111:BH111, "&lt;"&amp;BM111) = 3),
        3,
        IF(
            AND(BO111="Over", COUNTIF(BF111:BH111, "&gt;"&amp;BM111) = 2),
            2,
            IF(
                AND(BO111="Under", COUNTIF(BF111:BH111, "&lt;"&amp;BM111) = 2),
                2,
                IF(
                    AND(BO111="Over", OR(BF111&gt;BM111, BG111&gt;BM111, BH111&gt;BM111)),
                    1,
                    IF(
                        AND(BO111="Under", OR(BF111&lt;BM111, BG111&lt;BM111, BH111&lt;BM111)),
                        1,
                        0
                    )
                )
            )
        )
    )
)</f>
        <v>2</v>
      </c>
      <c r="BS111" s="9">
        <f>IF(OR(BN111&gt;0.5),5,
IF(OR(AND(BN111&lt;=0.5,BN111&gt;0.25)),4,
IF(OR(AND(BN111&lt;=0.25,BN111&gt;0.15)),3,
IF(OR(AND(BN111&lt;=0.15,BN111&gt;0.075)),2,
IF(OR(BN111&lt;=0.075),1,"")
)
)
))</f>
        <v>1</v>
      </c>
      <c r="BT111" s="9">
        <f>IF(AND(BO111="Over", BP111&gt;BM111), 1, IF(AND(BO111="Under", BP111&lt;=BM111), 1, 0))</f>
        <v>0</v>
      </c>
      <c r="BU111" s="9">
        <f>IF(AND(BO111="Over", BQ111&gt;0.5), 1, IF(AND(BO111="Under", BQ111&lt;=0.5), 1, 0))</f>
        <v>0</v>
      </c>
      <c r="BV111" s="9">
        <f>SUM(BR111:BU111)</f>
        <v>3</v>
      </c>
      <c r="BW111" s="9"/>
      <c r="BX111" s="8">
        <v>0.10539183080760139</v>
      </c>
      <c r="BY111" s="8">
        <v>0.41469924040238099</v>
      </c>
      <c r="BZ111" s="8">
        <v>5.1357416483855797E-3</v>
      </c>
      <c r="CA111" s="8" t="s">
        <v>58</v>
      </c>
      <c r="CB111" s="8">
        <v>0.5</v>
      </c>
      <c r="CC111" s="8" t="s">
        <v>58</v>
      </c>
      <c r="CD111" s="8" t="s">
        <v>58</v>
      </c>
      <c r="CE111" s="9">
        <f>CB111</f>
        <v>0.5</v>
      </c>
      <c r="CF111" s="9">
        <f>BX111-CE111</f>
        <v>-0.39460816919239861</v>
      </c>
      <c r="CG111" s="9" t="str">
        <f>IF(CF111 &lt; 0, "Under", "Over")</f>
        <v>Under</v>
      </c>
      <c r="CH111" s="8">
        <v>0</v>
      </c>
      <c r="CI111" s="8">
        <v>0</v>
      </c>
      <c r="CJ111" s="9">
        <f>IF(
    AND(CG111="Over", COUNTIF(BX111:BZ111, "&gt;"&amp;CE111) = 3),
    3,
    IF(
        AND(CG111="Under", COUNTIF(BX111:BZ111, "&lt;"&amp;CE111) = 3),
        3,
        IF(
            AND(CG111="Over", COUNTIF(BX111:BZ111, "&gt;"&amp;CE111) = 2),
            2,
            IF(
                AND(CG111="Under", COUNTIF(BX111:BZ111, "&lt;"&amp;CE111) = 2),
                2,
                IF(
                    AND(CG111="Over", OR(BX111&gt;CE111, BY111&gt;CE111, BZ111&gt;CE111)),
                    1,
                    IF(
                        AND(CG111="Under", OR(BX111&lt;CE111, BY111&lt;CE111, BZ111&lt;CE111)),
                        1,
                        0
                    )
                )
            )
        )
    )
)</f>
        <v>3</v>
      </c>
      <c r="CK111" s="9">
        <f>IF(OR(CF111&gt;0.25),5,
IF(OR(AND(CF111&lt;=0.25,CF111&gt;0.15)),4,
IF(OR(AND(CF111&lt;=0.15,CF111&gt;0.1)),3,
IF(OR(AND(CF111&lt;=0.1,CF111&gt;0.05)),2,
IF(OR(CF111&lt;=0.05),1,"")
)
)
))</f>
        <v>1</v>
      </c>
      <c r="CL111" s="9">
        <f>IF(AND(CG111="Over", CH111&gt;CE111), 1, IF(AND(CG111="Under", CH111&lt;=CE111), 1, 0))</f>
        <v>1</v>
      </c>
      <c r="CM111" s="9">
        <f>IF(AND(CG111="Over", CI111&gt;0.5), 1, IF(AND(CG111="Under", CI111&lt;=0.5), 1, 0))</f>
        <v>1</v>
      </c>
      <c r="CN111" s="9">
        <f>SUM(CJ111:CM111)</f>
        <v>6</v>
      </c>
      <c r="CO111" s="9"/>
      <c r="CP111" s="8">
        <v>1.803579997679895</v>
      </c>
      <c r="CQ111" s="8">
        <v>1.9371820036579299</v>
      </c>
      <c r="CR111" s="8">
        <v>1.63023625742274</v>
      </c>
      <c r="CS111" s="8">
        <v>1.5</v>
      </c>
      <c r="CT111" s="8" t="s">
        <v>58</v>
      </c>
      <c r="CU111" s="8">
        <v>1.5</v>
      </c>
      <c r="CV111" s="8">
        <v>1.5</v>
      </c>
      <c r="CW111" s="9">
        <f>IF(CP111&gt;MIN(CS111:CV111),MIN(CS111:CV111),MAX(CS111:CV111))</f>
        <v>1.5</v>
      </c>
      <c r="CX111" s="9">
        <f>CQ111-CW111</f>
        <v>0.43718200365792992</v>
      </c>
      <c r="CY111" s="9" t="str">
        <f>IF(CX111 &lt; 0, "Under", "Over")</f>
        <v>Over</v>
      </c>
      <c r="CZ111" s="8">
        <v>1.7</v>
      </c>
      <c r="DA111" s="8">
        <v>0.5</v>
      </c>
      <c r="DB111" s="9">
        <f>IF(
    AND(CY111="Over", COUNTIF(CP111:CR111, "&gt;"&amp;CW111) = 3),
    3,
    IF(
        AND(CY111="Under", COUNTIF(CP111:CR111, "&lt;"&amp;CW111) = 3),
        3,
        IF(
            AND(CY111="Over", COUNTIF(CP111:CR111, "&gt;"&amp;CW111) = 2),
            2,
            IF(
                AND(CY111="Under", COUNTIF(CP111:CR111, "&lt;"&amp;CW111) = 2),
                2,
                IF(
                    AND(CY111="Over", OR(CP111&gt;CW111, CQ111&gt;CW111, CR111&gt;CW111)),
                    1,
                    IF(
                        AND(CY111="Under", OR(CP111&lt;CW111, CQ111&lt;CW111, CR111&lt;CW111)),
                        1,
                        0
                    )
                )
            )
        )
    )
)</f>
        <v>3</v>
      </c>
      <c r="DC111" s="9">
        <f>IF(OR(CX111&gt;2,CX111&lt;-2),5,
IF(OR(AND(CX111&lt;=2,CX111&gt;1.5),AND(CX111&gt;=-2,CX111&lt;-1.5)),4,
IF(OR(AND(CX111&lt;=1.5,CX111&gt;1),AND(CX111&gt;=-1.5,CX111&lt;-1)),3,
IF(OR(AND(CX111&lt;=1,CX111&gt;0.5),AND(CX111&gt;=1,CX111&lt;-0.5)),2,
IF(OR(CX111&lt;=0.5,CX111&gt;=-0.5),1,"")
)
)
))</f>
        <v>1</v>
      </c>
      <c r="DD111" s="9">
        <f>IF(AND(CY111="Over", CZ111&gt;CW111), 1, IF(AND(CY111="Under", CZ111&lt;=CW111), 1, 0))</f>
        <v>1</v>
      </c>
      <c r="DE111" s="9">
        <f>IF(AND(CY111="Over", DA111&gt;0.5), 1, IF(AND(CY111="Under", DA111&lt;=0.5), 1, 0))</f>
        <v>0</v>
      </c>
      <c r="DF111" s="9">
        <f>SUM(DB111:DE111)</f>
        <v>5</v>
      </c>
      <c r="DG111" s="9"/>
    </row>
    <row r="112" spans="1:111" x14ac:dyDescent="0.3">
      <c r="A112" s="8" t="s">
        <v>124</v>
      </c>
      <c r="B112" s="8" t="s">
        <v>122</v>
      </c>
      <c r="C112" s="8" t="s">
        <v>146</v>
      </c>
      <c r="D112" s="8">
        <v>0.24431963948740329</v>
      </c>
      <c r="E112" s="8">
        <v>0.499597747385358</v>
      </c>
      <c r="F112" s="8">
        <v>0.101039345934775</v>
      </c>
      <c r="G112" s="8">
        <v>0.5</v>
      </c>
      <c r="H112" s="8" t="s">
        <v>58</v>
      </c>
      <c r="I112" s="8">
        <v>0.5</v>
      </c>
      <c r="J112" s="8">
        <v>0.5</v>
      </c>
      <c r="K112" s="9">
        <f>IF(D112&gt;MIN(G112:J112),MIN(G112:J112),MAX(G112:J112))</f>
        <v>0.5</v>
      </c>
      <c r="L112" s="9">
        <f>D112-K112</f>
        <v>-0.25568036051259668</v>
      </c>
      <c r="M112" s="9" t="str">
        <f>IF(L112 &lt; 0, "Under", "Over")</f>
        <v>Under</v>
      </c>
      <c r="N112" s="8">
        <v>1</v>
      </c>
      <c r="O112" s="8">
        <v>1</v>
      </c>
      <c r="P112" s="9">
        <f>IF(
    AND(M112="Over", COUNTIF(D112:F112, "&gt;"&amp;K112) = 3),
    3,
    IF(
        AND(M112="Under", COUNTIF(D112:F112, "&lt;"&amp;K112) = 3),
        3,
        IF(
            AND(M112="Over", COUNTIF(D112:F112, "&gt;"&amp;K112) = 2),
            2,
            IF(
                AND(M112="Under", COUNTIF(D112:F112, "&lt;"&amp;K112) = 2),
                2,
                IF(
                    AND(M112="Over", OR(D112&gt;K112, E112&gt;K112, F112&gt;K112)),
                    1,
                    IF(
                        AND(M112="Under", OR(D112&lt;K112, E112&lt;K112, F112&lt;K112)),
                        1,
                        0
                    )
                )
            )
        )
    )
)</f>
        <v>3</v>
      </c>
      <c r="Q112" s="9">
        <f>IF(OR(L112 &gt; 0.5, L112 &lt; -0.5), 5,
    IF(OR(AND(L112 &lt;= 0.5, L112 &gt; 0.25), AND(L112 &gt;= -0.5, L112 &lt; -0.25)), 4,
        IF(OR(AND(L112 &lt;= 0.25, L112 &gt; 0.15), AND(L112 &gt;= -0.25, L112 &lt; -0.15)), 3,
            IF(OR(AND(L112 &lt;= 0.15, L112 &gt; 0.05), AND(L112 &gt;= -0.15, L112 &lt; -0.05)), 2,
                IF(OR(L112 &lt;= 0.05, L112 &gt;= -0.05), 1, "")
            )
        )
    )
)</f>
        <v>4</v>
      </c>
      <c r="R112" s="9">
        <f>IF(AND(M112="Over", N112&gt;K112), 1, IF(AND(M112="Under", N112&lt;=K112), 1, 0))</f>
        <v>0</v>
      </c>
      <c r="S112" s="9">
        <f>IF(AND(M112="Over", O112&gt;0.5), 1, IF(AND(M112="Under", O112&lt;=0.5), 1, 0))</f>
        <v>0</v>
      </c>
      <c r="T112" s="9">
        <f>SUM(P112:S112)</f>
        <v>7</v>
      </c>
      <c r="U112" s="9"/>
      <c r="V112" s="8">
        <v>3.6010313422997597E-2</v>
      </c>
      <c r="W112" s="8">
        <v>0.142131213983961</v>
      </c>
      <c r="X112" s="8">
        <v>0</v>
      </c>
      <c r="Y112" s="8">
        <v>0.5</v>
      </c>
      <c r="Z112" s="8">
        <v>-210</v>
      </c>
      <c r="AA112" s="8">
        <v>280</v>
      </c>
      <c r="AB112" s="8">
        <v>0</v>
      </c>
      <c r="AC112" s="9">
        <f>Y112</f>
        <v>0.5</v>
      </c>
      <c r="AD112" s="9">
        <f>V112-AC112</f>
        <v>-0.4639896865770024</v>
      </c>
      <c r="AE112" s="9" t="str">
        <f>IF(AD112 &lt; 0, "Under", "Over")</f>
        <v>Under</v>
      </c>
      <c r="AF112" s="8">
        <v>0</v>
      </c>
      <c r="AG112" s="8">
        <v>0</v>
      </c>
      <c r="AH112" s="9">
        <f>IF(
    AND(AE112="Over", COUNTIF(V112:X112, "&gt;"&amp;AC112) = 3),
    3,
    IF(
        AND(AE112="Under", COUNTIF(V112:X112, "&lt;"&amp;AC112) = 3),
        3,
        IF(
            AND(AE112="Over", COUNTIF(V112:X112, "&gt;"&amp;AC112) = 2),
            2,
            IF(
                AND(AE112="Under", COUNTIF(V112:X112, "&lt;"&amp;AC112) = 2),
                2,
                IF(
                    AND(AE112="Over", OR(V112&gt;AC112, W112&gt;AC112, X112&gt;AC112)),
                    1,
                    IF(
                        AND(AE112="Under", OR(V112&lt;AC112, W112&lt;AC112, X112&lt;AC112)),
                        1,
                        0
                    )
                )
            )
        )
    )
)</f>
        <v>3</v>
      </c>
      <c r="AI112" s="9">
        <f>IF(OR(AD112&gt;0.75,AD112&lt;-0.75),5,
IF(OR(AND(AD112&lt;=0.75,AD112&gt;0.5),AND(AD112&gt;=-0.75,AD112&lt;-0.5)),4,
IF(OR(AND(AD112&lt;=0.5,AD112&gt;0.25),AND(AD112&gt;=-0.5,AD112&lt;-0.25)),3,
IF(OR(AND(AD112&lt;=0.25,AD112&gt;0.1),AND(AD112&gt;=-0.25,AD112&lt;-0.1)),2,
IF(OR(AD112&lt;=0.1,AD112&gt;=-0.1),1,"")
)
)
))</f>
        <v>3</v>
      </c>
      <c r="AJ112" s="9">
        <f>IF(AND(AE112="Over", AF112&gt;AC112), 1, IF(AND(AE112="Under", AF112&lt;=AC112), 1, 0))</f>
        <v>1</v>
      </c>
      <c r="AK112" s="9">
        <f>IF(AND(AE112="Over", AG112&gt;0.5), 1, IF(AND(AE112="Under", AG112&lt;=0.5), 1, 0))</f>
        <v>1</v>
      </c>
      <c r="AL112" s="9">
        <f>SUM(AH112:AK112)</f>
        <v>8</v>
      </c>
      <c r="AM112" s="9"/>
      <c r="AN112" s="8">
        <v>6.5042364272750244E-2</v>
      </c>
      <c r="AO112" s="8">
        <v>0.200840054710344</v>
      </c>
      <c r="AP112" s="8">
        <v>0</v>
      </c>
      <c r="AQ112" s="8" t="s">
        <v>58</v>
      </c>
      <c r="AR112" s="8">
        <v>0.5</v>
      </c>
      <c r="AS112" s="8">
        <v>500</v>
      </c>
      <c r="AT112" s="8" t="s">
        <v>58</v>
      </c>
      <c r="AU112" s="9">
        <f>AR112</f>
        <v>0.5</v>
      </c>
      <c r="AV112" s="9">
        <f>AN112-AU112</f>
        <v>-0.43495763572724977</v>
      </c>
      <c r="AW112" s="9" t="str">
        <f>IF(AV112 &lt; 0, "Under", "Over")</f>
        <v>Under</v>
      </c>
      <c r="AX112" s="8">
        <v>0</v>
      </c>
      <c r="AY112" s="8">
        <v>0</v>
      </c>
      <c r="AZ112" s="9">
        <f>IF(
    AND(AW112="Over", COUNTIF(AN112:AP112, "&gt;"&amp;AU112) = 3),
    3,
    IF(
        AND(AW112="Under", COUNTIF(AN112:AP112, "&lt;"&amp;AU112) = 3),
        3,
        IF(
            AND(AW112="Over", COUNTIF(AN112:AP112, "&gt;"&amp;AU112) = 2),
            2,
            IF(
                AND(AW112="Under", COUNTIF(AN112:AP112, "&lt;"&amp;AU112) = 2),
                2,
                IF(
                    AND(AW112="Over", OR(AN112&gt;AU112, AO112&gt;AU112, AP112&gt;AU112)),
                    1,
                    IF(
                        AND(AW112="Under", OR(AN112&lt;AU112, AO112&lt;AU112, AP112&lt;AU112)),
                        1,
                        0
                    )
                )
            )
        )
    )
)</f>
        <v>3</v>
      </c>
      <c r="BA112" s="9">
        <f>IF(OR(AV112&gt;0.1),5,
IF(OR(AND(AV112&lt;=0.1,AV112&gt;0.08)),4,
IF(OR(AND(AV112&lt;=0.08,AV112&gt;0.06)),3,
IF(OR(AND(AV112&lt;=0.06,AV112&gt;0.03)),2,
IF(OR(AV112&lt;=0.03),1,"")
)
)
))</f>
        <v>1</v>
      </c>
      <c r="BB112" s="9">
        <f>IF(AND(AW112="Over", AX112&gt;AU112), 1, IF(AND(AW112="Under", AX112&lt;=AU112), 0, 0))</f>
        <v>0</v>
      </c>
      <c r="BC112" s="9">
        <f>IF(AND(AW112="Over", AY112&gt;=0.5), 1, IF(AND(AW112="Under", AY112&lt;0.5), 0, 0))</f>
        <v>0</v>
      </c>
      <c r="BD112" s="9">
        <f>SUM(AZ112:BC112)</f>
        <v>4</v>
      </c>
      <c r="BE112" s="9"/>
      <c r="BF112" s="8">
        <v>0.10631021752065301</v>
      </c>
      <c r="BG112" s="8">
        <v>0.67070217917675501</v>
      </c>
      <c r="BH112" s="8">
        <v>-9.3410333463318403E-3</v>
      </c>
      <c r="BI112" s="8" t="s">
        <v>58</v>
      </c>
      <c r="BJ112" s="8">
        <v>0.5</v>
      </c>
      <c r="BK112" s="8">
        <v>200</v>
      </c>
      <c r="BL112" s="8" t="s">
        <v>58</v>
      </c>
      <c r="BM112" s="9">
        <f>BJ112</f>
        <v>0.5</v>
      </c>
      <c r="BN112" s="9">
        <f>BF112-BM112</f>
        <v>-0.39368978247934699</v>
      </c>
      <c r="BO112" s="9" t="str">
        <f>IF(BN112 &lt; 0, "Under", "Over")</f>
        <v>Under</v>
      </c>
      <c r="BP112" s="8">
        <v>0</v>
      </c>
      <c r="BQ112" s="8">
        <v>0</v>
      </c>
      <c r="BR112" s="9">
        <f>IF(
    AND(BO112="Over", COUNTIF(BF112:BH112, "&gt;"&amp;BM112) = 3),
    3,
    IF(
        AND(BO112="Under", COUNTIF(BF112:BH112, "&lt;"&amp;BM112) = 3),
        3,
        IF(
            AND(BO112="Over", COUNTIF(BF112:BH112, "&gt;"&amp;BM112) = 2),
            2,
            IF(
                AND(BO112="Under", COUNTIF(BF112:BH112, "&lt;"&amp;BM112) = 2),
                2,
                IF(
                    AND(BO112="Over", OR(BF112&gt;BM112, BG112&gt;BM112, BH112&gt;BM112)),
                    1,
                    IF(
                        AND(BO112="Under", OR(BF112&lt;BM112, BG112&lt;BM112, BH112&lt;BM112)),
                        1,
                        0
                    )
                )
            )
        )
    )
)</f>
        <v>2</v>
      </c>
      <c r="BS112" s="9">
        <f>IF(OR(BN112&gt;0.5),5,
IF(OR(AND(BN112&lt;=0.5,BN112&gt;0.25)),4,
IF(OR(AND(BN112&lt;=0.25,BN112&gt;0.15)),3,
IF(OR(AND(BN112&lt;=0.15,BN112&gt;0.075)),2,
IF(OR(BN112&lt;=0.075),1,"")
)
)
))</f>
        <v>1</v>
      </c>
      <c r="BT112" s="9">
        <f>IF(AND(BO112="Over", BP112&gt;BM112), 1, IF(AND(BO112="Under", BP112&lt;=BM112), 1, 0))</f>
        <v>1</v>
      </c>
      <c r="BU112" s="9">
        <f>IF(AND(BO112="Over", BQ112&gt;0.5), 1, IF(AND(BO112="Under", BQ112&lt;=0.5), 1, 0))</f>
        <v>1</v>
      </c>
      <c r="BV112" s="9">
        <f>SUM(BR112:BU112)</f>
        <v>5</v>
      </c>
      <c r="BW112" s="9"/>
      <c r="BX112" s="8">
        <v>0.28352139809764793</v>
      </c>
      <c r="BY112" s="8">
        <v>0.6</v>
      </c>
      <c r="BZ112" s="8">
        <v>6.4043962298241497E-2</v>
      </c>
      <c r="CA112" s="8" t="s">
        <v>58</v>
      </c>
      <c r="CB112" s="8">
        <v>0.5</v>
      </c>
      <c r="CC112" s="8">
        <v>370</v>
      </c>
      <c r="CD112" s="8" t="s">
        <v>58</v>
      </c>
      <c r="CE112" s="9">
        <f>CB112</f>
        <v>0.5</v>
      </c>
      <c r="CF112" s="9">
        <f>BX112-CE112</f>
        <v>-0.21647860190235207</v>
      </c>
      <c r="CG112" s="9" t="str">
        <f>IF(CF112 &lt; 0, "Under", "Over")</f>
        <v>Under</v>
      </c>
      <c r="CH112" s="8">
        <v>1</v>
      </c>
      <c r="CI112" s="8">
        <v>1</v>
      </c>
      <c r="CJ112" s="9">
        <f>IF(
    AND(CG112="Over", COUNTIF(BX112:BZ112, "&gt;"&amp;CE112) = 3),
    3,
    IF(
        AND(CG112="Under", COUNTIF(BX112:BZ112, "&lt;"&amp;CE112) = 3),
        3,
        IF(
            AND(CG112="Over", COUNTIF(BX112:BZ112, "&gt;"&amp;CE112) = 2),
            2,
            IF(
                AND(CG112="Under", COUNTIF(BX112:BZ112, "&lt;"&amp;CE112) = 2),
                2,
                IF(
                    AND(CG112="Over", OR(BX112&gt;CE112, BY112&gt;CE112, BZ112&gt;CE112)),
                    1,
                    IF(
                        AND(CG112="Under", OR(BX112&lt;CE112, BY112&lt;CE112, BZ112&lt;CE112)),
                        1,
                        0
                    )
                )
            )
        )
    )
)</f>
        <v>2</v>
      </c>
      <c r="CK112" s="9">
        <f>IF(OR(CF112&gt;0.25),5,
IF(OR(AND(CF112&lt;=0.25,CF112&gt;0.15)),4,
IF(OR(AND(CF112&lt;=0.15,CF112&gt;0.1)),3,
IF(OR(AND(CF112&lt;=0.1,CF112&gt;0.05)),2,
IF(OR(CF112&lt;=0.05),1,"")
)
)
))</f>
        <v>1</v>
      </c>
      <c r="CL112" s="9">
        <f>IF(AND(CG112="Over", CH112&gt;CE112), 1, IF(AND(CG112="Under", CH112&lt;=CE112), 1, 0))</f>
        <v>0</v>
      </c>
      <c r="CM112" s="9">
        <f>IF(AND(CG112="Over", CI112&gt;0.5), 1, IF(AND(CG112="Under", CI112&lt;=0.5), 1, 0))</f>
        <v>0</v>
      </c>
      <c r="CN112" s="9">
        <f>SUM(CJ112:CM112)</f>
        <v>3</v>
      </c>
      <c r="CO112" s="9"/>
      <c r="CP112" s="8">
        <v>0.1055795016046473</v>
      </c>
      <c r="CQ112" s="8">
        <v>0.27175918406300098</v>
      </c>
      <c r="CR112" s="8">
        <v>0</v>
      </c>
      <c r="CS112" s="8">
        <v>0.5</v>
      </c>
      <c r="CT112" s="8" t="s">
        <v>58</v>
      </c>
      <c r="CU112" s="8">
        <v>0.5</v>
      </c>
      <c r="CV112" s="8">
        <v>1.5</v>
      </c>
      <c r="CW112" s="9">
        <f>IF(CP112&gt;MIN(CS112:CV112),MIN(CS112:CV112),MAX(CS112:CV112))</f>
        <v>1.5</v>
      </c>
      <c r="CX112" s="9">
        <f>CQ112-CW112</f>
        <v>-1.2282408159369991</v>
      </c>
      <c r="CY112" s="9" t="str">
        <f>IF(CX112 &lt; 0, "Under", "Over")</f>
        <v>Under</v>
      </c>
      <c r="CZ112" s="8">
        <v>0</v>
      </c>
      <c r="DA112" s="8">
        <v>0</v>
      </c>
      <c r="DB112" s="9">
        <f>IF(
    AND(CY112="Over", COUNTIF(CP112:CR112, "&gt;"&amp;CW112) = 3),
    3,
    IF(
        AND(CY112="Under", COUNTIF(CP112:CR112, "&lt;"&amp;CW112) = 3),
        3,
        IF(
            AND(CY112="Over", COUNTIF(CP112:CR112, "&gt;"&amp;CW112) = 2),
            2,
            IF(
                AND(CY112="Under", COUNTIF(CP112:CR112, "&lt;"&amp;CW112) = 2),
                2,
                IF(
                    AND(CY112="Over", OR(CP112&gt;CW112, CQ112&gt;CW112, CR112&gt;CW112)),
                    1,
                    IF(
                        AND(CY112="Under", OR(CP112&lt;CW112, CQ112&lt;CW112, CR112&lt;CW112)),
                        1,
                        0
                    )
                )
            )
        )
    )
)</f>
        <v>3</v>
      </c>
      <c r="DC112" s="9">
        <f>IF(OR(CX112&gt;2,CX112&lt;-2),5,
IF(OR(AND(CX112&lt;=2,CX112&gt;1.5),AND(CX112&gt;=-2,CX112&lt;-1.5)),4,
IF(OR(AND(CX112&lt;=1.5,CX112&gt;1),AND(CX112&gt;=-1.5,CX112&lt;-1)),3,
IF(OR(AND(CX112&lt;=1,CX112&gt;0.5),AND(CX112&gt;=1,CX112&lt;-0.5)),2,
IF(OR(CX112&lt;=0.5,CX112&gt;=-0.5),1,"")
)
)
))</f>
        <v>3</v>
      </c>
      <c r="DD112" s="9">
        <f>IF(AND(CY112="Over", CZ112&gt;CW112), 1, IF(AND(CY112="Under", CZ112&lt;=CW112), 1, 0))</f>
        <v>1</v>
      </c>
      <c r="DE112" s="9">
        <f>IF(AND(CY112="Over", DA112&gt;0.5), 1, IF(AND(CY112="Under", DA112&lt;=0.5), 1, 0))</f>
        <v>1</v>
      </c>
      <c r="DF112" s="9">
        <f>SUM(DB112:DE112)</f>
        <v>8</v>
      </c>
      <c r="DG112" s="9"/>
    </row>
    <row r="113" spans="1:111" x14ac:dyDescent="0.3">
      <c r="A113" s="8" t="s">
        <v>219</v>
      </c>
      <c r="B113" s="8" t="s">
        <v>122</v>
      </c>
      <c r="C113" s="8" t="s">
        <v>146</v>
      </c>
      <c r="D113" s="8">
        <v>0.25308766352109568</v>
      </c>
      <c r="E113" s="8">
        <v>0.413080476537806</v>
      </c>
      <c r="F113" s="8">
        <v>0.17352336502677099</v>
      </c>
      <c r="G113" s="8">
        <v>0.5</v>
      </c>
      <c r="H113" s="8" t="s">
        <v>58</v>
      </c>
      <c r="I113" s="8">
        <v>0.5</v>
      </c>
      <c r="J113" s="8">
        <v>0.5</v>
      </c>
      <c r="K113" s="9">
        <f>IF(D113&gt;MIN(G113:J113),MIN(G113:J113),MAX(G113:J113))</f>
        <v>0.5</v>
      </c>
      <c r="L113" s="9">
        <f>D113-K113</f>
        <v>-0.24691233647890432</v>
      </c>
      <c r="M113" s="9" t="str">
        <f>IF(L113 &lt; 0, "Under", "Over")</f>
        <v>Under</v>
      </c>
      <c r="N113" s="8">
        <v>0.2</v>
      </c>
      <c r="O113" s="8">
        <v>0.2</v>
      </c>
      <c r="P113" s="9">
        <f>IF(
    AND(M113="Over", COUNTIF(D113:F113, "&gt;"&amp;K113) = 3),
    3,
    IF(
        AND(M113="Under", COUNTIF(D113:F113, "&lt;"&amp;K113) = 3),
        3,
        IF(
            AND(M113="Over", COUNTIF(D113:F113, "&gt;"&amp;K113) = 2),
            2,
            IF(
                AND(M113="Under", COUNTIF(D113:F113, "&lt;"&amp;K113) = 2),
                2,
                IF(
                    AND(M113="Over", OR(D113&gt;K113, E113&gt;K113, F113&gt;K113)),
                    1,
                    IF(
                        AND(M113="Under", OR(D113&lt;K113, E113&lt;K113, F113&lt;K113)),
                        1,
                        0
                    )
                )
            )
        )
    )
)</f>
        <v>3</v>
      </c>
      <c r="Q113" s="9">
        <f>IF(OR(L113 &gt; 0.5, L113 &lt; -0.5), 5,
    IF(OR(AND(L113 &lt;= 0.5, L113 &gt; 0.25), AND(L113 &gt;= -0.5, L113 &lt; -0.25)), 4,
        IF(OR(AND(L113 &lt;= 0.25, L113 &gt; 0.15), AND(L113 &gt;= -0.25, L113 &lt; -0.15)), 3,
            IF(OR(AND(L113 &lt;= 0.15, L113 &gt; 0.05), AND(L113 &gt;= -0.15, L113 &lt; -0.05)), 2,
                IF(OR(L113 &lt;= 0.05, L113 &gt;= -0.05), 1, "")
            )
        )
    )
)</f>
        <v>3</v>
      </c>
      <c r="R113" s="9">
        <f>IF(AND(M113="Over", N113&gt;K113), 1, IF(AND(M113="Under", N113&lt;=K113), 1, 0))</f>
        <v>1</v>
      </c>
      <c r="S113" s="9">
        <f>IF(AND(M113="Over", O113&gt;0.5), 1, IF(AND(M113="Under", O113&lt;=0.5), 1, 0))</f>
        <v>1</v>
      </c>
      <c r="T113" s="9">
        <f>SUM(P113:S113)</f>
        <v>8</v>
      </c>
      <c r="U113" s="9"/>
      <c r="V113" s="8">
        <v>0.81424039478433785</v>
      </c>
      <c r="W113" s="8">
        <v>1.0052407468064199</v>
      </c>
      <c r="X113" s="8">
        <v>0.61444854958792205</v>
      </c>
      <c r="Y113" s="8">
        <v>0.5</v>
      </c>
      <c r="Z113" s="8">
        <v>-230</v>
      </c>
      <c r="AA113" s="8">
        <v>260</v>
      </c>
      <c r="AB113" s="8">
        <v>0</v>
      </c>
      <c r="AC113" s="9">
        <f>Y113</f>
        <v>0.5</v>
      </c>
      <c r="AD113" s="9">
        <f>V113-AC113</f>
        <v>0.31424039478433785</v>
      </c>
      <c r="AE113" s="9" t="str">
        <f>IF(AD113 &lt; 0, "Under", "Over")</f>
        <v>Over</v>
      </c>
      <c r="AF113" s="8">
        <v>0.6</v>
      </c>
      <c r="AG113" s="8">
        <v>0.6</v>
      </c>
      <c r="AH113" s="9">
        <f>IF(
    AND(AE113="Over", COUNTIF(V113:X113, "&gt;"&amp;AC113) = 3),
    3,
    IF(
        AND(AE113="Under", COUNTIF(V113:X113, "&lt;"&amp;AC113) = 3),
        3,
        IF(
            AND(AE113="Over", COUNTIF(V113:X113, "&gt;"&amp;AC113) = 2),
            2,
            IF(
                AND(AE113="Under", COUNTIF(V113:X113, "&lt;"&amp;AC113) = 2),
                2,
                IF(
                    AND(AE113="Over", OR(V113&gt;AC113, W113&gt;AC113, X113&gt;AC113)),
                    1,
                    IF(
                        AND(AE113="Under", OR(V113&lt;AC113, W113&lt;AC113, X113&lt;AC113)),
                        1,
                        0
                    )
                )
            )
        )
    )
)</f>
        <v>3</v>
      </c>
      <c r="AI113" s="9">
        <f>IF(OR(AD113&gt;0.75,AD113&lt;-0.75),5,
IF(OR(AND(AD113&lt;=0.75,AD113&gt;0.5),AND(AD113&gt;=-0.75,AD113&lt;-0.5)),4,
IF(OR(AND(AD113&lt;=0.5,AD113&gt;0.25),AND(AD113&gt;=-0.5,AD113&lt;-0.25)),3,
IF(OR(AND(AD113&lt;=0.25,AD113&gt;0.1),AND(AD113&gt;=-0.25,AD113&lt;-0.1)),2,
IF(OR(AD113&lt;=0.1,AD113&gt;=-0.1),1,"")
)
)
))</f>
        <v>3</v>
      </c>
      <c r="AJ113" s="9">
        <f>IF(AND(AE113="Over", AF113&gt;AC113), 1, IF(AND(AE113="Under", AF113&lt;=AC113), 1, 0))</f>
        <v>1</v>
      </c>
      <c r="AK113" s="9">
        <f>IF(AND(AE113="Over", AG113&gt;0.5), 1, IF(AND(AE113="Under", AG113&lt;=0.5), 1, 0))</f>
        <v>1</v>
      </c>
      <c r="AL113" s="9">
        <f>SUM(AH113:AK113)</f>
        <v>8</v>
      </c>
      <c r="AM113" s="9"/>
      <c r="AN113" s="8">
        <v>4.0959000935092173E-2</v>
      </c>
      <c r="AO113" s="8">
        <v>0.183152520740268</v>
      </c>
      <c r="AP113" s="8">
        <v>0</v>
      </c>
      <c r="AQ113" s="8" t="s">
        <v>58</v>
      </c>
      <c r="AR113" s="8">
        <v>0.5</v>
      </c>
      <c r="AS113" s="8">
        <v>450</v>
      </c>
      <c r="AT113" s="8" t="s">
        <v>58</v>
      </c>
      <c r="AU113" s="9">
        <f>AR113</f>
        <v>0.5</v>
      </c>
      <c r="AV113" s="9">
        <f>AN113-AU113</f>
        <v>-0.45904099906490781</v>
      </c>
      <c r="AW113" s="9" t="str">
        <f>IF(AV113 &lt; 0, "Under", "Over")</f>
        <v>Under</v>
      </c>
      <c r="AX113" s="8">
        <v>0</v>
      </c>
      <c r="AY113" s="8">
        <v>0</v>
      </c>
      <c r="AZ113" s="9">
        <f>IF(
    AND(AW113="Over", COUNTIF(AN113:AP113, "&gt;"&amp;AU113) = 3),
    3,
    IF(
        AND(AW113="Under", COUNTIF(AN113:AP113, "&lt;"&amp;AU113) = 3),
        3,
        IF(
            AND(AW113="Over", COUNTIF(AN113:AP113, "&gt;"&amp;AU113) = 2),
            2,
            IF(
                AND(AW113="Under", COUNTIF(AN113:AP113, "&lt;"&amp;AU113) = 2),
                2,
                IF(
                    AND(AW113="Over", OR(AN113&gt;AU113, AO113&gt;AU113, AP113&gt;AU113)),
                    1,
                    IF(
                        AND(AW113="Under", OR(AN113&lt;AU113, AO113&lt;AU113, AP113&lt;AU113)),
                        1,
                        0
                    )
                )
            )
        )
    )
)</f>
        <v>3</v>
      </c>
      <c r="BA113" s="9">
        <f>IF(OR(AV113&gt;0.1),5,
IF(OR(AND(AV113&lt;=0.1,AV113&gt;0.08)),4,
IF(OR(AND(AV113&lt;=0.08,AV113&gt;0.06)),3,
IF(OR(AND(AV113&lt;=0.06,AV113&gt;0.03)),2,
IF(OR(AV113&lt;=0.03),1,"")
)
)
))</f>
        <v>1</v>
      </c>
      <c r="BB113" s="9">
        <f>IF(AND(AW113="Over", AX113&gt;AU113), 1, IF(AND(AW113="Under", AX113&lt;=AU113), 0, 0))</f>
        <v>0</v>
      </c>
      <c r="BC113" s="9">
        <f>IF(AND(AW113="Over", AY113&gt;=0.5), 1, IF(AND(AW113="Under", AY113&lt;0.5), 0, 0))</f>
        <v>0</v>
      </c>
      <c r="BD113" s="9">
        <f>SUM(AZ113:BC113)</f>
        <v>4</v>
      </c>
      <c r="BE113" s="9"/>
      <c r="BF113" s="8">
        <v>0.29684428766714333</v>
      </c>
      <c r="BG113" s="8">
        <v>0.73637344846195296</v>
      </c>
      <c r="BH113" s="8">
        <v>0.189444070923944</v>
      </c>
      <c r="BI113" s="8" t="s">
        <v>58</v>
      </c>
      <c r="BJ113" s="8">
        <v>0.5</v>
      </c>
      <c r="BK113" s="8">
        <v>145</v>
      </c>
      <c r="BL113" s="8" t="s">
        <v>58</v>
      </c>
      <c r="BM113" s="9">
        <f>BJ113</f>
        <v>0.5</v>
      </c>
      <c r="BN113" s="9">
        <f>BF113-BM113</f>
        <v>-0.20315571233285667</v>
      </c>
      <c r="BO113" s="9" t="str">
        <f>IF(BN113 &lt; 0, "Under", "Over")</f>
        <v>Under</v>
      </c>
      <c r="BP113" s="8">
        <v>0.2</v>
      </c>
      <c r="BQ113" s="8">
        <v>0.2</v>
      </c>
      <c r="BR113" s="9">
        <f>IF(
    AND(BO113="Over", COUNTIF(BF113:BH113, "&gt;"&amp;BM113) = 3),
    3,
    IF(
        AND(BO113="Under", COUNTIF(BF113:BH113, "&lt;"&amp;BM113) = 3),
        3,
        IF(
            AND(BO113="Over", COUNTIF(BF113:BH113, "&gt;"&amp;BM113) = 2),
            2,
            IF(
                AND(BO113="Under", COUNTIF(BF113:BH113, "&lt;"&amp;BM113) = 2),
                2,
                IF(
                    AND(BO113="Over", OR(BF113&gt;BM113, BG113&gt;BM113, BH113&gt;BM113)),
                    1,
                    IF(
                        AND(BO113="Under", OR(BF113&lt;BM113, BG113&lt;BM113, BH113&lt;BM113)),
                        1,
                        0
                    )
                )
            )
        )
    )
)</f>
        <v>2</v>
      </c>
      <c r="BS113" s="9">
        <f>IF(OR(BN113&gt;0.5),5,
IF(OR(AND(BN113&lt;=0.5,BN113&gt;0.25)),4,
IF(OR(AND(BN113&lt;=0.25,BN113&gt;0.15)),3,
IF(OR(AND(BN113&lt;=0.15,BN113&gt;0.075)),2,
IF(OR(BN113&lt;=0.075),1,"")
)
)
))</f>
        <v>1</v>
      </c>
      <c r="BT113" s="9">
        <f>IF(AND(BO113="Over", BP113&gt;BM113), 1, IF(AND(BO113="Under", BP113&lt;=BM113), 1, 0))</f>
        <v>1</v>
      </c>
      <c r="BU113" s="9">
        <f>IF(AND(BO113="Over", BQ113&gt;0.5), 1, IF(AND(BO113="Under", BQ113&lt;=0.5), 1, 0))</f>
        <v>1</v>
      </c>
      <c r="BV113" s="9">
        <f>SUM(BR113:BU113)</f>
        <v>5</v>
      </c>
      <c r="BW113" s="9"/>
      <c r="BX113" s="8">
        <v>0.1010908908703949</v>
      </c>
      <c r="BY113" s="8">
        <v>0.41469924040238099</v>
      </c>
      <c r="BZ113" s="8">
        <v>0.01</v>
      </c>
      <c r="CA113" s="8" t="s">
        <v>58</v>
      </c>
      <c r="CB113" s="8">
        <v>0.5</v>
      </c>
      <c r="CC113" s="8">
        <v>850</v>
      </c>
      <c r="CD113" s="8" t="s">
        <v>58</v>
      </c>
      <c r="CE113" s="9">
        <f>CB113</f>
        <v>0.5</v>
      </c>
      <c r="CF113" s="9">
        <f>BX113-CE113</f>
        <v>-0.39890910912960509</v>
      </c>
      <c r="CG113" s="9" t="str">
        <f>IF(CF113 &lt; 0, "Under", "Over")</f>
        <v>Under</v>
      </c>
      <c r="CH113" s="8">
        <v>0</v>
      </c>
      <c r="CI113" s="8">
        <v>0</v>
      </c>
      <c r="CJ113" s="9">
        <f>IF(
    AND(CG113="Over", COUNTIF(BX113:BZ113, "&gt;"&amp;CE113) = 3),
    3,
    IF(
        AND(CG113="Under", COUNTIF(BX113:BZ113, "&lt;"&amp;CE113) = 3),
        3,
        IF(
            AND(CG113="Over", COUNTIF(BX113:BZ113, "&gt;"&amp;CE113) = 2),
            2,
            IF(
                AND(CG113="Under", COUNTIF(BX113:BZ113, "&lt;"&amp;CE113) = 2),
                2,
                IF(
                    AND(CG113="Over", OR(BX113&gt;CE113, BY113&gt;CE113, BZ113&gt;CE113)),
                    1,
                    IF(
                        AND(CG113="Under", OR(BX113&lt;CE113, BY113&lt;CE113, BZ113&lt;CE113)),
                        1,
                        0
                    )
                )
            )
        )
    )
)</f>
        <v>3</v>
      </c>
      <c r="CK113" s="9">
        <f>IF(OR(CF113&gt;0.25),5,
IF(OR(AND(CF113&lt;=0.25,CF113&gt;0.15)),4,
IF(OR(AND(CF113&lt;=0.15,CF113&gt;0.1)),3,
IF(OR(AND(CF113&lt;=0.1,CF113&gt;0.05)),2,
IF(OR(CF113&lt;=0.05),1,"")
)
)
))</f>
        <v>1</v>
      </c>
      <c r="CL113" s="9">
        <f>IF(AND(CG113="Over", CH113&gt;CE113), 1, IF(AND(CG113="Under", CH113&lt;=CE113), 1, 0))</f>
        <v>1</v>
      </c>
      <c r="CM113" s="9">
        <f>IF(AND(CG113="Over", CI113&gt;0.5), 1, IF(AND(CG113="Under", CI113&lt;=0.5), 1, 0))</f>
        <v>1</v>
      </c>
      <c r="CN113" s="9">
        <f>SUM(CJ113:CM113)</f>
        <v>6</v>
      </c>
      <c r="CO113" s="9"/>
      <c r="CP113" s="8">
        <v>1.134784172614471</v>
      </c>
      <c r="CQ113" s="8">
        <v>1.45817843866171</v>
      </c>
      <c r="CR113" s="8">
        <v>0.98824224466725596</v>
      </c>
      <c r="CS113" s="8">
        <v>0.5</v>
      </c>
      <c r="CT113" s="8" t="s">
        <v>58</v>
      </c>
      <c r="CU113" s="8">
        <v>0.5</v>
      </c>
      <c r="CV113" s="8">
        <v>1.5</v>
      </c>
      <c r="CW113" s="9">
        <f>IF(CP113&gt;MIN(CS113:CV113),MIN(CS113:CV113),MAX(CS113:CV113))</f>
        <v>0.5</v>
      </c>
      <c r="CX113" s="9">
        <f>CQ113-CW113</f>
        <v>0.95817843866171004</v>
      </c>
      <c r="CY113" s="9" t="str">
        <f>IF(CX113 &lt; 0, "Under", "Over")</f>
        <v>Over</v>
      </c>
      <c r="CZ113" s="8">
        <v>1</v>
      </c>
      <c r="DA113" s="8">
        <v>0.6</v>
      </c>
      <c r="DB113" s="9">
        <f>IF(
    AND(CY113="Over", COUNTIF(CP113:CR113, "&gt;"&amp;CW113) = 3),
    3,
    IF(
        AND(CY113="Under", COUNTIF(CP113:CR113, "&lt;"&amp;CW113) = 3),
        3,
        IF(
            AND(CY113="Over", COUNTIF(CP113:CR113, "&gt;"&amp;CW113) = 2),
            2,
            IF(
                AND(CY113="Under", COUNTIF(CP113:CR113, "&lt;"&amp;CW113) = 2),
                2,
                IF(
                    AND(CY113="Over", OR(CP113&gt;CW113, CQ113&gt;CW113, CR113&gt;CW113)),
                    1,
                    IF(
                        AND(CY113="Under", OR(CP113&lt;CW113, CQ113&lt;CW113, CR113&lt;CW113)),
                        1,
                        0
                    )
                )
            )
        )
    )
)</f>
        <v>3</v>
      </c>
      <c r="DC113" s="9">
        <f>IF(OR(CX113&gt;2,CX113&lt;-2),5,
IF(OR(AND(CX113&lt;=2,CX113&gt;1.5),AND(CX113&gt;=-2,CX113&lt;-1.5)),4,
IF(OR(AND(CX113&lt;=1.5,CX113&gt;1),AND(CX113&gt;=-1.5,CX113&lt;-1)),3,
IF(OR(AND(CX113&lt;=1,CX113&gt;0.5),AND(CX113&gt;=1,CX113&lt;-0.5)),2,
IF(OR(CX113&lt;=0.5,CX113&gt;=-0.5),1,"")
)
)
))</f>
        <v>2</v>
      </c>
      <c r="DD113" s="9">
        <f>IF(AND(CY113="Over", CZ113&gt;CW113), 1, IF(AND(CY113="Under", CZ113&lt;=CW113), 1, 0))</f>
        <v>1</v>
      </c>
      <c r="DE113" s="9">
        <f>IF(AND(CY113="Over", DA113&gt;0.5), 1, IF(AND(CY113="Under", DA113&lt;=0.5), 1, 0))</f>
        <v>1</v>
      </c>
      <c r="DF113" s="9">
        <f>SUM(DB113:DE113)</f>
        <v>7</v>
      </c>
      <c r="DG113" s="9"/>
    </row>
    <row r="114" spans="1:111" x14ac:dyDescent="0.3">
      <c r="A114" s="8" t="s">
        <v>125</v>
      </c>
      <c r="B114" s="8" t="s">
        <v>122</v>
      </c>
      <c r="C114" s="8" t="s">
        <v>146</v>
      </c>
      <c r="D114" s="8">
        <v>0.29727678733401941</v>
      </c>
      <c r="E114" s="8">
        <v>0.451647183846971</v>
      </c>
      <c r="F114" s="8">
        <v>0.13</v>
      </c>
      <c r="G114" s="8">
        <v>0.5</v>
      </c>
      <c r="H114" s="8" t="s">
        <v>58</v>
      </c>
      <c r="I114" s="8">
        <v>0.5</v>
      </c>
      <c r="J114" s="8">
        <v>0.5</v>
      </c>
      <c r="K114" s="9">
        <f>IF(D114&gt;MIN(G114:J114),MIN(G114:J114),MAX(G114:J114))</f>
        <v>0.5</v>
      </c>
      <c r="L114" s="9">
        <f>D114-K114</f>
        <v>-0.20272321266598059</v>
      </c>
      <c r="M114" s="9" t="str">
        <f>IF(L114 &lt; 0, "Under", "Over")</f>
        <v>Under</v>
      </c>
      <c r="N114" s="8">
        <v>0.1</v>
      </c>
      <c r="O114" s="8">
        <v>0.1</v>
      </c>
      <c r="P114" s="9">
        <f>IF(
    AND(M114="Over", COUNTIF(D114:F114, "&gt;"&amp;K114) = 3),
    3,
    IF(
        AND(M114="Under", COUNTIF(D114:F114, "&lt;"&amp;K114) = 3),
        3,
        IF(
            AND(M114="Over", COUNTIF(D114:F114, "&gt;"&amp;K114) = 2),
            2,
            IF(
                AND(M114="Under", COUNTIF(D114:F114, "&lt;"&amp;K114) = 2),
                2,
                IF(
                    AND(M114="Over", OR(D114&gt;K114, E114&gt;K114, F114&gt;K114)),
                    1,
                    IF(
                        AND(M114="Under", OR(D114&lt;K114, E114&lt;K114, F114&lt;K114)),
                        1,
                        0
                    )
                )
            )
        )
    )
)</f>
        <v>3</v>
      </c>
      <c r="Q114" s="9">
        <f>IF(OR(L114 &gt; 0.5, L114 &lt; -0.5), 5,
    IF(OR(AND(L114 &lt;= 0.5, L114 &gt; 0.25), AND(L114 &gt;= -0.5, L114 &lt; -0.25)), 4,
        IF(OR(AND(L114 &lt;= 0.25, L114 &gt; 0.15), AND(L114 &gt;= -0.25, L114 &lt; -0.15)), 3,
            IF(OR(AND(L114 &lt;= 0.15, L114 &gt; 0.05), AND(L114 &gt;= -0.15, L114 &lt; -0.05)), 2,
                IF(OR(L114 &lt;= 0.05, L114 &gt;= -0.05), 1, "")
            )
        )
    )
)</f>
        <v>3</v>
      </c>
      <c r="R114" s="9">
        <f>IF(AND(M114="Over", N114&gt;K114), 1, IF(AND(M114="Under", N114&lt;=K114), 1, 0))</f>
        <v>1</v>
      </c>
      <c r="S114" s="9">
        <f>IF(AND(M114="Over", O114&gt;0.5), 1, IF(AND(M114="Under", O114&lt;=0.5), 1, 0))</f>
        <v>1</v>
      </c>
      <c r="T114" s="9">
        <f>SUM(P114:S114)</f>
        <v>8</v>
      </c>
      <c r="U114" s="9"/>
      <c r="V114" s="8">
        <v>0.64127381720368337</v>
      </c>
      <c r="W114" s="8">
        <v>1.0052407468064199</v>
      </c>
      <c r="X114" s="8">
        <v>0.51928357041669304</v>
      </c>
      <c r="Y114" s="8">
        <v>0.5</v>
      </c>
      <c r="Z114" s="8">
        <v>-195</v>
      </c>
      <c r="AA114" s="8">
        <v>290</v>
      </c>
      <c r="AB114" s="8">
        <v>0.1</v>
      </c>
      <c r="AC114" s="9">
        <f>Y114</f>
        <v>0.5</v>
      </c>
      <c r="AD114" s="9">
        <f>V114-AC114</f>
        <v>0.14127381720368337</v>
      </c>
      <c r="AE114" s="9" t="str">
        <f>IF(AD114 &lt; 0, "Under", "Over")</f>
        <v>Over</v>
      </c>
      <c r="AF114" s="8">
        <v>0.5</v>
      </c>
      <c r="AG114" s="8">
        <v>0.4</v>
      </c>
      <c r="AH114" s="9">
        <f>IF(
    AND(AE114="Over", COUNTIF(V114:X114, "&gt;"&amp;AC114) = 3),
    3,
    IF(
        AND(AE114="Under", COUNTIF(V114:X114, "&lt;"&amp;AC114) = 3),
        3,
        IF(
            AND(AE114="Over", COUNTIF(V114:X114, "&gt;"&amp;AC114) = 2),
            2,
            IF(
                AND(AE114="Under", COUNTIF(V114:X114, "&lt;"&amp;AC114) = 2),
                2,
                IF(
                    AND(AE114="Over", OR(V114&gt;AC114, W114&gt;AC114, X114&gt;AC114)),
                    1,
                    IF(
                        AND(AE114="Under", OR(V114&lt;AC114, W114&lt;AC114, X114&lt;AC114)),
                        1,
                        0
                    )
                )
            )
        )
    )
)</f>
        <v>3</v>
      </c>
      <c r="AI114" s="9">
        <f>IF(OR(AD114&gt;0.75,AD114&lt;-0.75),5,
IF(OR(AND(AD114&lt;=0.75,AD114&gt;0.5),AND(AD114&gt;=-0.75,AD114&lt;-0.5)),4,
IF(OR(AND(AD114&lt;=0.5,AD114&gt;0.25),AND(AD114&gt;=-0.5,AD114&lt;-0.25)),3,
IF(OR(AND(AD114&lt;=0.25,AD114&gt;0.1),AND(AD114&gt;=-0.25,AD114&lt;-0.1)),2,
IF(OR(AD114&lt;=0.1,AD114&gt;=-0.1),1,"")
)
)
))</f>
        <v>2</v>
      </c>
      <c r="AJ114" s="9">
        <f>IF(AND(AE114="Over", AF114&gt;AC114), 1, IF(AND(AE114="Under", AF114&lt;=AC114), 1, 0))</f>
        <v>0</v>
      </c>
      <c r="AK114" s="9">
        <f>IF(AND(AE114="Over", AG114&gt;0.5), 1, IF(AND(AE114="Under", AG114&lt;=0.5), 1, 0))</f>
        <v>0</v>
      </c>
      <c r="AL114" s="9">
        <f>SUM(AH114:AK114)</f>
        <v>5</v>
      </c>
      <c r="AM114" s="9"/>
      <c r="AN114" s="8">
        <v>8.1396382137935472E-2</v>
      </c>
      <c r="AO114" s="8">
        <v>0.183152520740268</v>
      </c>
      <c r="AP114" s="8">
        <v>0</v>
      </c>
      <c r="AQ114" s="8" t="s">
        <v>58</v>
      </c>
      <c r="AR114" s="8">
        <v>0.5</v>
      </c>
      <c r="AS114" s="8">
        <v>630</v>
      </c>
      <c r="AT114" s="8" t="s">
        <v>58</v>
      </c>
      <c r="AU114" s="9">
        <f>AR114</f>
        <v>0.5</v>
      </c>
      <c r="AV114" s="9">
        <f>AN114-AU114</f>
        <v>-0.41860361786206451</v>
      </c>
      <c r="AW114" s="9" t="str">
        <f>IF(AV114 &lt; 0, "Under", "Over")</f>
        <v>Under</v>
      </c>
      <c r="AX114" s="8">
        <v>0.1</v>
      </c>
      <c r="AY114" s="8">
        <v>0.1</v>
      </c>
      <c r="AZ114" s="9">
        <f>IF(
    AND(AW114="Over", COUNTIF(AN114:AP114, "&gt;"&amp;AU114) = 3),
    3,
    IF(
        AND(AW114="Under", COUNTIF(AN114:AP114, "&lt;"&amp;AU114) = 3),
        3,
        IF(
            AND(AW114="Over", COUNTIF(AN114:AP114, "&gt;"&amp;AU114) = 2),
            2,
            IF(
                AND(AW114="Under", COUNTIF(AN114:AP114, "&lt;"&amp;AU114) = 2),
                2,
                IF(
                    AND(AW114="Over", OR(AN114&gt;AU114, AO114&gt;AU114, AP114&gt;AU114)),
                    1,
                    IF(
                        AND(AW114="Under", OR(AN114&lt;AU114, AO114&lt;AU114, AP114&lt;AU114)),
                        1,
                        0
                    )
                )
            )
        )
    )
)</f>
        <v>3</v>
      </c>
      <c r="BA114" s="9">
        <f>IF(OR(AV114&gt;0.1),5,
IF(OR(AND(AV114&lt;=0.1,AV114&gt;0.08)),4,
IF(OR(AND(AV114&lt;=0.08,AV114&gt;0.06)),3,
IF(OR(AND(AV114&lt;=0.06,AV114&gt;0.03)),2,
IF(OR(AV114&lt;=0.03),1,"")
)
)
))</f>
        <v>1</v>
      </c>
      <c r="BB114" s="9">
        <f>IF(AND(AW114="Over", AX114&gt;AU114), 1, IF(AND(AW114="Under", AX114&lt;=AU114), 0, 0))</f>
        <v>0</v>
      </c>
      <c r="BC114" s="9">
        <f>IF(AND(AW114="Over", AY114&gt;=0.5), 1, IF(AND(AW114="Under", AY114&lt;0.5), 0, 0))</f>
        <v>0</v>
      </c>
      <c r="BD114" s="9">
        <f>SUM(AZ114:BC114)</f>
        <v>4</v>
      </c>
      <c r="BE114" s="9"/>
      <c r="BF114" s="8">
        <v>0.31348806859876799</v>
      </c>
      <c r="BG114" s="8">
        <v>0.73637344846195296</v>
      </c>
      <c r="BH114" s="8">
        <v>0.14000000000000001</v>
      </c>
      <c r="BI114" s="8" t="s">
        <v>58</v>
      </c>
      <c r="BJ114" s="8">
        <v>0.5</v>
      </c>
      <c r="BK114" s="8">
        <v>190</v>
      </c>
      <c r="BL114" s="8" t="s">
        <v>58</v>
      </c>
      <c r="BM114" s="9">
        <f>BJ114</f>
        <v>0.5</v>
      </c>
      <c r="BN114" s="9">
        <f>BF114-BM114</f>
        <v>-0.18651193140123201</v>
      </c>
      <c r="BO114" s="9" t="str">
        <f>IF(BN114 &lt; 0, "Under", "Over")</f>
        <v>Under</v>
      </c>
      <c r="BP114" s="8">
        <v>0.1</v>
      </c>
      <c r="BQ114" s="8">
        <v>0.1</v>
      </c>
      <c r="BR114" s="9">
        <f>IF(
    AND(BO114="Over", COUNTIF(BF114:BH114, "&gt;"&amp;BM114) = 3),
    3,
    IF(
        AND(BO114="Under", COUNTIF(BF114:BH114, "&lt;"&amp;BM114) = 3),
        3,
        IF(
            AND(BO114="Over", COUNTIF(BF114:BH114, "&gt;"&amp;BM114) = 2),
            2,
            IF(
                AND(BO114="Under", COUNTIF(BF114:BH114, "&lt;"&amp;BM114) = 2),
                2,
                IF(
                    AND(BO114="Over", OR(BF114&gt;BM114, BG114&gt;BM114, BH114&gt;BM114)),
                    1,
                    IF(
                        AND(BO114="Under", OR(BF114&lt;BM114, BG114&lt;BM114, BH114&lt;BM114)),
                        1,
                        0
                    )
                )
            )
        )
    )
)</f>
        <v>2</v>
      </c>
      <c r="BS114" s="9">
        <f>IF(OR(BN114&gt;0.5),5,
IF(OR(AND(BN114&lt;=0.5,BN114&gt;0.25)),4,
IF(OR(AND(BN114&lt;=0.25,BN114&gt;0.15)),3,
IF(OR(AND(BN114&lt;=0.15,BN114&gt;0.075)),2,
IF(OR(BN114&lt;=0.075),1,"")
)
)
))</f>
        <v>1</v>
      </c>
      <c r="BT114" s="9">
        <f>IF(AND(BO114="Over", BP114&gt;BM114), 1, IF(AND(BO114="Under", BP114&lt;=BM114), 1, 0))</f>
        <v>1</v>
      </c>
      <c r="BU114" s="9">
        <f>IF(AND(BO114="Over", BQ114&gt;0.5), 1, IF(AND(BO114="Under", BQ114&lt;=0.5), 1, 0))</f>
        <v>1</v>
      </c>
      <c r="BV114" s="9">
        <f>SUM(BR114:BU114)</f>
        <v>5</v>
      </c>
      <c r="BW114" s="9"/>
      <c r="BX114" s="8">
        <v>0.14217487591880909</v>
      </c>
      <c r="BY114" s="8">
        <v>0.58131745441012195</v>
      </c>
      <c r="BZ114" s="8">
        <v>4.6946036657868201E-3</v>
      </c>
      <c r="CA114" s="8" t="s">
        <v>58</v>
      </c>
      <c r="CB114" s="8">
        <v>0.5</v>
      </c>
      <c r="CC114" s="8" t="s">
        <v>58</v>
      </c>
      <c r="CD114" s="8" t="s">
        <v>58</v>
      </c>
      <c r="CE114" s="9">
        <f>CB114</f>
        <v>0.5</v>
      </c>
      <c r="CF114" s="9">
        <f>BX114-CE114</f>
        <v>-0.35782512408119094</v>
      </c>
      <c r="CG114" s="9" t="str">
        <f>IF(CF114 &lt; 0, "Under", "Over")</f>
        <v>Under</v>
      </c>
      <c r="CH114" s="8">
        <v>0</v>
      </c>
      <c r="CI114" s="8">
        <v>0</v>
      </c>
      <c r="CJ114" s="9">
        <f>IF(
    AND(CG114="Over", COUNTIF(BX114:BZ114, "&gt;"&amp;CE114) = 3),
    3,
    IF(
        AND(CG114="Under", COUNTIF(BX114:BZ114, "&lt;"&amp;CE114) = 3),
        3,
        IF(
            AND(CG114="Over", COUNTIF(BX114:BZ114, "&gt;"&amp;CE114) = 2),
            2,
            IF(
                AND(CG114="Under", COUNTIF(BX114:BZ114, "&lt;"&amp;CE114) = 2),
                2,
                IF(
                    AND(CG114="Over", OR(BX114&gt;CE114, BY114&gt;CE114, BZ114&gt;CE114)),
                    1,
                    IF(
                        AND(CG114="Under", OR(BX114&lt;CE114, BY114&lt;CE114, BZ114&lt;CE114)),
                        1,
                        0
                    )
                )
            )
        )
    )
)</f>
        <v>2</v>
      </c>
      <c r="CK114" s="9">
        <f>IF(OR(CF114&gt;0.25),5,
IF(OR(AND(CF114&lt;=0.25,CF114&gt;0.15)),4,
IF(OR(AND(CF114&lt;=0.15,CF114&gt;0.1)),3,
IF(OR(AND(CF114&lt;=0.1,CF114&gt;0.05)),2,
IF(OR(CF114&lt;=0.05),1,"")
)
)
))</f>
        <v>1</v>
      </c>
      <c r="CL114" s="9">
        <f>IF(AND(CG114="Over", CH114&gt;CE114), 1, IF(AND(CG114="Under", CH114&lt;=CE114), 1, 0))</f>
        <v>1</v>
      </c>
      <c r="CM114" s="9">
        <f>IF(AND(CG114="Over", CI114&gt;0.5), 1, IF(AND(CG114="Under", CI114&lt;=0.5), 1, 0))</f>
        <v>1</v>
      </c>
      <c r="CN114" s="9">
        <f>SUM(CJ114:CM114)</f>
        <v>5</v>
      </c>
      <c r="CO114" s="9"/>
      <c r="CP114" s="8">
        <v>1.036604997535959</v>
      </c>
      <c r="CQ114" s="8">
        <v>1.43153526970954</v>
      </c>
      <c r="CR114" s="8">
        <v>0.85076944217570705</v>
      </c>
      <c r="CS114" s="8">
        <v>1.5</v>
      </c>
      <c r="CT114" s="8" t="s">
        <v>58</v>
      </c>
      <c r="CU114" s="8">
        <v>1.5</v>
      </c>
      <c r="CV114" s="8">
        <v>1.5</v>
      </c>
      <c r="CW114" s="9">
        <f>IF(CP114&gt;MIN(CS114:CV114),MIN(CS114:CV114),MAX(CS114:CV114))</f>
        <v>1.5</v>
      </c>
      <c r="CX114" s="9">
        <f>CQ114-CW114</f>
        <v>-6.8464730290459963E-2</v>
      </c>
      <c r="CY114" s="9" t="str">
        <f>IF(CX114 &lt; 0, "Under", "Over")</f>
        <v>Under</v>
      </c>
      <c r="CZ114" s="8">
        <v>0.8</v>
      </c>
      <c r="DA114" s="8">
        <v>0.2</v>
      </c>
      <c r="DB114" s="9">
        <f>IF(
    AND(CY114="Over", COUNTIF(CP114:CR114, "&gt;"&amp;CW114) = 3),
    3,
    IF(
        AND(CY114="Under", COUNTIF(CP114:CR114, "&lt;"&amp;CW114) = 3),
        3,
        IF(
            AND(CY114="Over", COUNTIF(CP114:CR114, "&gt;"&amp;CW114) = 2),
            2,
            IF(
                AND(CY114="Under", COUNTIF(CP114:CR114, "&lt;"&amp;CW114) = 2),
                2,
                IF(
                    AND(CY114="Over", OR(CP114&gt;CW114, CQ114&gt;CW114, CR114&gt;CW114)),
                    1,
                    IF(
                        AND(CY114="Under", OR(CP114&lt;CW114, CQ114&lt;CW114, CR114&lt;CW114)),
                        1,
                        0
                    )
                )
            )
        )
    )
)</f>
        <v>3</v>
      </c>
      <c r="DC114" s="9">
        <f>IF(OR(CX114&gt;2,CX114&lt;-2),5,
IF(OR(AND(CX114&lt;=2,CX114&gt;1.5),AND(CX114&gt;=-2,CX114&lt;-1.5)),4,
IF(OR(AND(CX114&lt;=1.5,CX114&gt;1),AND(CX114&gt;=-1.5,CX114&lt;-1)),3,
IF(OR(AND(CX114&lt;=1,CX114&gt;0.5),AND(CX114&gt;=1,CX114&lt;-0.5)),2,
IF(OR(CX114&lt;=0.5,CX114&gt;=-0.5),1,"")
)
)
))</f>
        <v>1</v>
      </c>
      <c r="DD114" s="9">
        <f>IF(AND(CY114="Over", CZ114&gt;CW114), 1, IF(AND(CY114="Under", CZ114&lt;=CW114), 1, 0))</f>
        <v>1</v>
      </c>
      <c r="DE114" s="9">
        <f>IF(AND(CY114="Over", DA114&gt;0.5), 1, IF(AND(CY114="Under", DA114&lt;=0.5), 1, 0))</f>
        <v>1</v>
      </c>
      <c r="DF114" s="9">
        <f>SUM(DB114:DE114)</f>
        <v>6</v>
      </c>
      <c r="DG114" s="9"/>
    </row>
    <row r="115" spans="1:111" x14ac:dyDescent="0.3">
      <c r="A115" s="8" t="s">
        <v>220</v>
      </c>
      <c r="B115" s="8" t="s">
        <v>122</v>
      </c>
      <c r="C115" s="8" t="s">
        <v>146</v>
      </c>
      <c r="D115" s="1">
        <v>0.16409865917154531</v>
      </c>
      <c r="E115" s="1">
        <v>0.413080476537806</v>
      </c>
      <c r="F115" s="1">
        <v>-2.60006213782807E-2</v>
      </c>
      <c r="G115" s="1">
        <v>0.5</v>
      </c>
      <c r="H115" s="1" t="s">
        <v>58</v>
      </c>
      <c r="I115" s="1">
        <v>0.5</v>
      </c>
      <c r="J115" s="1">
        <v>0.5</v>
      </c>
      <c r="K115" s="2">
        <f>IF(D115&gt;MIN(G115:J115),MIN(G115:J115),MAX(G115:J115))</f>
        <v>0.5</v>
      </c>
      <c r="L115" s="2">
        <f>D115-K115</f>
        <v>-0.33590134082845469</v>
      </c>
      <c r="M115" s="2" t="str">
        <f>IF(L115 &lt; 0, "Under", "Over")</f>
        <v>Under</v>
      </c>
      <c r="N115" s="1">
        <v>0</v>
      </c>
      <c r="O115" s="1">
        <v>0</v>
      </c>
      <c r="P115" s="2">
        <f>IF(
    AND(M115="Over", COUNTIF(D115:F115, "&gt;"&amp;K115) = 3),
    3,
    IF(
        AND(M115="Under", COUNTIF(D115:F115, "&lt;"&amp;K115) = 3),
        3,
        IF(
            AND(M115="Over", COUNTIF(D115:F115, "&gt;"&amp;K115) = 2),
            2,
            IF(
                AND(M115="Under", COUNTIF(D115:F115, "&lt;"&amp;K115) = 2),
                2,
                IF(
                    AND(M115="Over", OR(D115&gt;K115, E115&gt;K115, F115&gt;K115)),
                    1,
                    IF(
                        AND(M115="Under", OR(D115&lt;K115, E115&lt;K115, F115&lt;K115)),
                        1,
                        0
                    )
                )
            )
        )
    )
)</f>
        <v>3</v>
      </c>
      <c r="Q115" s="2">
        <f>IF(OR(L115 &gt; 0.5, L115 &lt; -0.5), 5,
    IF(OR(AND(L115 &lt;= 0.5, L115 &gt; 0.25), AND(L115 &gt;= -0.5, L115 &lt; -0.25)), 4,
        IF(OR(AND(L115 &lt;= 0.25, L115 &gt; 0.15), AND(L115 &gt;= -0.25, L115 &lt; -0.15)), 3,
            IF(OR(AND(L115 &lt;= 0.15, L115 &gt; 0.05), AND(L115 &gt;= -0.15, L115 &lt; -0.05)), 2,
                IF(OR(L115 &lt;= 0.05, L115 &gt;= -0.05), 1, "")
            )
        )
    )
)</f>
        <v>4</v>
      </c>
      <c r="R115" s="2">
        <f>IF(AND(M115="Over", N115&gt;K115), 1, IF(AND(M115="Under", N115&lt;=K115), 1, 0))</f>
        <v>1</v>
      </c>
      <c r="S115" s="2">
        <f>IF(AND(M115="Over", O115&gt;0.5), 1, IF(AND(M115="Under", O115&lt;=0.5), 1, 0))</f>
        <v>1</v>
      </c>
      <c r="T115" s="2">
        <f>SUM(P115:S115)</f>
        <v>9</v>
      </c>
      <c r="U115" s="9"/>
      <c r="V115" s="8">
        <v>0.52051718535378633</v>
      </c>
      <c r="W115" s="8">
        <v>1.0052407468064199</v>
      </c>
      <c r="X115" s="8">
        <v>0.26854775099550698</v>
      </c>
      <c r="Y115" s="8">
        <v>0.5</v>
      </c>
      <c r="Z115" s="8">
        <v>-170</v>
      </c>
      <c r="AA115" s="8">
        <v>350</v>
      </c>
      <c r="AB115" s="8">
        <v>0</v>
      </c>
      <c r="AC115" s="9">
        <f>Y115</f>
        <v>0.5</v>
      </c>
      <c r="AD115" s="9">
        <f>V115-AC115</f>
        <v>2.0517185353786327E-2</v>
      </c>
      <c r="AE115" s="9" t="str">
        <f>IF(AD115 &lt; 0, "Under", "Over")</f>
        <v>Over</v>
      </c>
      <c r="AF115" s="8">
        <v>0.3</v>
      </c>
      <c r="AG115" s="8">
        <v>0.3</v>
      </c>
      <c r="AH115" s="9">
        <f>IF(
    AND(AE115="Over", COUNTIF(V115:X115, "&gt;"&amp;AC115) = 3),
    3,
    IF(
        AND(AE115="Under", COUNTIF(V115:X115, "&lt;"&amp;AC115) = 3),
        3,
        IF(
            AND(AE115="Over", COUNTIF(V115:X115, "&gt;"&amp;AC115) = 2),
            2,
            IF(
                AND(AE115="Under", COUNTIF(V115:X115, "&lt;"&amp;AC115) = 2),
                2,
                IF(
                    AND(AE115="Over", OR(V115&gt;AC115, W115&gt;AC115, X115&gt;AC115)),
                    1,
                    IF(
                        AND(AE115="Under", OR(V115&lt;AC115, W115&lt;AC115, X115&lt;AC115)),
                        1,
                        0
                    )
                )
            )
        )
    )
)</f>
        <v>2</v>
      </c>
      <c r="AI115" s="9">
        <f>IF(OR(AD115&gt;0.75,AD115&lt;-0.75),5,
IF(OR(AND(AD115&lt;=0.75,AD115&gt;0.5),AND(AD115&gt;=-0.75,AD115&lt;-0.5)),4,
IF(OR(AND(AD115&lt;=0.5,AD115&gt;0.25),AND(AD115&gt;=-0.5,AD115&lt;-0.25)),3,
IF(OR(AND(AD115&lt;=0.25,AD115&gt;0.1),AND(AD115&gt;=-0.25,AD115&lt;-0.1)),2,
IF(OR(AD115&lt;=0.1,AD115&gt;=-0.1),1,"")
)
)
))</f>
        <v>1</v>
      </c>
      <c r="AJ115" s="9">
        <f>IF(AND(AE115="Over", AF115&gt;AC115), 1, IF(AND(AE115="Under", AF115&lt;=AC115), 1, 0))</f>
        <v>0</v>
      </c>
      <c r="AK115" s="9">
        <f>IF(AND(AE115="Over", AG115&gt;0.5), 1, IF(AND(AE115="Under", AG115&lt;=0.5), 1, 0))</f>
        <v>0</v>
      </c>
      <c r="AL115" s="9">
        <f>SUM(AH115:AK115)</f>
        <v>3</v>
      </c>
      <c r="AM115" s="9"/>
      <c r="AN115" s="8">
        <v>2.1307533166466788E-2</v>
      </c>
      <c r="AO115" s="8">
        <v>0.183152520740268</v>
      </c>
      <c r="AP115" s="8">
        <v>-3.14522490044917E-2</v>
      </c>
      <c r="AQ115" s="8" t="s">
        <v>58</v>
      </c>
      <c r="AR115" s="8">
        <v>0.5</v>
      </c>
      <c r="AS115" s="8">
        <v>900</v>
      </c>
      <c r="AT115" s="8" t="s">
        <v>58</v>
      </c>
      <c r="AU115" s="9">
        <f>AR115</f>
        <v>0.5</v>
      </c>
      <c r="AV115" s="9">
        <f>AN115-AU115</f>
        <v>-0.47869246683353323</v>
      </c>
      <c r="AW115" s="9" t="str">
        <f>IF(AV115 &lt; 0, "Under", "Over")</f>
        <v>Under</v>
      </c>
      <c r="AX115" s="8">
        <v>0</v>
      </c>
      <c r="AY115" s="8">
        <v>0</v>
      </c>
      <c r="AZ115" s="9">
        <f>IF(
    AND(AW115="Over", COUNTIF(AN115:AP115, "&gt;"&amp;AU115) = 3),
    3,
    IF(
        AND(AW115="Under", COUNTIF(AN115:AP115, "&lt;"&amp;AU115) = 3),
        3,
        IF(
            AND(AW115="Over", COUNTIF(AN115:AP115, "&gt;"&amp;AU115) = 2),
            2,
            IF(
                AND(AW115="Under", COUNTIF(AN115:AP115, "&lt;"&amp;AU115) = 2),
                2,
                IF(
                    AND(AW115="Over", OR(AN115&gt;AU115, AO115&gt;AU115, AP115&gt;AU115)),
                    1,
                    IF(
                        AND(AW115="Under", OR(AN115&lt;AU115, AO115&lt;AU115, AP115&lt;AU115)),
                        1,
                        0
                    )
                )
            )
        )
    )
)</f>
        <v>3</v>
      </c>
      <c r="BA115" s="9">
        <f>IF(OR(AV115&gt;0.1),5,
IF(OR(AND(AV115&lt;=0.1,AV115&gt;0.08)),4,
IF(OR(AND(AV115&lt;=0.08,AV115&gt;0.06)),3,
IF(OR(AND(AV115&lt;=0.06,AV115&gt;0.03)),2,
IF(OR(AV115&lt;=0.03),1,"")
)
)
))</f>
        <v>1</v>
      </c>
      <c r="BB115" s="9">
        <f>IF(AND(AW115="Over", AX115&gt;AU115), 1, IF(AND(AW115="Under", AX115&lt;=AU115), 0, 0))</f>
        <v>0</v>
      </c>
      <c r="BC115" s="9">
        <f>IF(AND(AW115="Over", AY115&gt;=0.5), 1, IF(AND(AW115="Under", AY115&lt;0.5), 0, 0))</f>
        <v>0</v>
      </c>
      <c r="BD115" s="9">
        <f>SUM(AZ115:BC115)</f>
        <v>4</v>
      </c>
      <c r="BE115" s="9"/>
      <c r="BF115" s="8">
        <v>0.31508113420079631</v>
      </c>
      <c r="BG115" s="8">
        <v>0.89039599237975398</v>
      </c>
      <c r="BH115" s="8">
        <v>7.0000000000000007E-2</v>
      </c>
      <c r="BI115" s="8" t="s">
        <v>58</v>
      </c>
      <c r="BJ115" s="8">
        <v>0.5</v>
      </c>
      <c r="BK115" s="8">
        <v>240</v>
      </c>
      <c r="BL115" s="8" t="s">
        <v>58</v>
      </c>
      <c r="BM115" s="9">
        <f>BJ115</f>
        <v>0.5</v>
      </c>
      <c r="BN115" s="9">
        <f>BF115-BM115</f>
        <v>-0.18491886579920369</v>
      </c>
      <c r="BO115" s="9" t="str">
        <f>IF(BN115 &lt; 0, "Under", "Over")</f>
        <v>Under</v>
      </c>
      <c r="BP115" s="8">
        <v>0.3</v>
      </c>
      <c r="BQ115" s="8">
        <v>0.3</v>
      </c>
      <c r="BR115" s="9">
        <f>IF(
    AND(BO115="Over", COUNTIF(BF115:BH115, "&gt;"&amp;BM115) = 3),
    3,
    IF(
        AND(BO115="Under", COUNTIF(BF115:BH115, "&lt;"&amp;BM115) = 3),
        3,
        IF(
            AND(BO115="Over", COUNTIF(BF115:BH115, "&gt;"&amp;BM115) = 2),
            2,
            IF(
                AND(BO115="Under", COUNTIF(BF115:BH115, "&lt;"&amp;BM115) = 2),
                2,
                IF(
                    AND(BO115="Over", OR(BF115&gt;BM115, BG115&gt;BM115, BH115&gt;BM115)),
                    1,
                    IF(
                        AND(BO115="Under", OR(BF115&lt;BM115, BG115&lt;BM115, BH115&lt;BM115)),
                        1,
                        0
                    )
                )
            )
        )
    )
)</f>
        <v>2</v>
      </c>
      <c r="BS115" s="9">
        <f>IF(OR(BN115&gt;0.5),5,
IF(OR(AND(BN115&lt;=0.5,BN115&gt;0.25)),4,
IF(OR(AND(BN115&lt;=0.25,BN115&gt;0.15)),3,
IF(OR(AND(BN115&lt;=0.15,BN115&gt;0.075)),2,
IF(OR(BN115&lt;=0.075),1,"")
)
)
))</f>
        <v>1</v>
      </c>
      <c r="BT115" s="9">
        <f>IF(AND(BO115="Over", BP115&gt;BM115), 1, IF(AND(BO115="Under", BP115&lt;=BM115), 1, 0))</f>
        <v>1</v>
      </c>
      <c r="BU115" s="9">
        <f>IF(AND(BO115="Over", BQ115&gt;0.5), 1, IF(AND(BO115="Under", BQ115&lt;=0.5), 1, 0))</f>
        <v>1</v>
      </c>
      <c r="BV115" s="9">
        <f>SUM(BR115:BU115)</f>
        <v>5</v>
      </c>
      <c r="BW115" s="9"/>
      <c r="BX115" s="8">
        <v>0.1084786371308437</v>
      </c>
      <c r="BY115" s="8">
        <v>0.41469924040238099</v>
      </c>
      <c r="BZ115" s="8">
        <v>5.9213358598441696E-3</v>
      </c>
      <c r="CA115" s="8" t="s">
        <v>58</v>
      </c>
      <c r="CB115" s="8">
        <v>0.5</v>
      </c>
      <c r="CC115" s="8">
        <v>700</v>
      </c>
      <c r="CD115" s="8" t="s">
        <v>58</v>
      </c>
      <c r="CE115" s="9">
        <f>CB115</f>
        <v>0.5</v>
      </c>
      <c r="CF115" s="9">
        <f>BX115-CE115</f>
        <v>-0.39152136286915629</v>
      </c>
      <c r="CG115" s="9" t="str">
        <f>IF(CF115 &lt; 0, "Under", "Over")</f>
        <v>Under</v>
      </c>
      <c r="CH115" s="8">
        <v>0</v>
      </c>
      <c r="CI115" s="8">
        <v>0</v>
      </c>
      <c r="CJ115" s="9">
        <f>IF(
    AND(CG115="Over", COUNTIF(BX115:BZ115, "&gt;"&amp;CE115) = 3),
    3,
    IF(
        AND(CG115="Under", COUNTIF(BX115:BZ115, "&lt;"&amp;CE115) = 3),
        3,
        IF(
            AND(CG115="Over", COUNTIF(BX115:BZ115, "&gt;"&amp;CE115) = 2),
            2,
            IF(
                AND(CG115="Under", COUNTIF(BX115:BZ115, "&lt;"&amp;CE115) = 2),
                2,
                IF(
                    AND(CG115="Over", OR(BX115&gt;CE115, BY115&gt;CE115, BZ115&gt;CE115)),
                    1,
                    IF(
                        AND(CG115="Under", OR(BX115&lt;CE115, BY115&lt;CE115, BZ115&lt;CE115)),
                        1,
                        0
                    )
                )
            )
        )
    )
)</f>
        <v>3</v>
      </c>
      <c r="CK115" s="9">
        <f>IF(OR(CF115&gt;0.25),5,
IF(OR(AND(CF115&lt;=0.25,CF115&gt;0.15)),4,
IF(OR(AND(CF115&lt;=0.15,CF115&gt;0.1)),3,
IF(OR(AND(CF115&lt;=0.1,CF115&gt;0.05)),2,
IF(OR(CF115&lt;=0.05),1,"")
)
)
))</f>
        <v>1</v>
      </c>
      <c r="CL115" s="9">
        <f>IF(AND(CG115="Over", CH115&gt;CE115), 1, IF(AND(CG115="Under", CH115&lt;=CE115), 1, 0))</f>
        <v>1</v>
      </c>
      <c r="CM115" s="9">
        <f>IF(AND(CG115="Over", CI115&gt;0.5), 1, IF(AND(CG115="Under", CI115&lt;=0.5), 1, 0))</f>
        <v>1</v>
      </c>
      <c r="CN115" s="9">
        <f>SUM(CJ115:CM115)</f>
        <v>6</v>
      </c>
      <c r="CO115" s="9"/>
      <c r="CP115" s="8">
        <v>0.72723605120402646</v>
      </c>
      <c r="CQ115" s="8">
        <v>1.38568935427574</v>
      </c>
      <c r="CR115" s="8">
        <v>0.33993425867573102</v>
      </c>
      <c r="CS115" s="8">
        <v>0.5</v>
      </c>
      <c r="CT115" s="8" t="s">
        <v>58</v>
      </c>
      <c r="CU115" s="8">
        <v>0.5</v>
      </c>
      <c r="CV115" s="8">
        <v>1.5</v>
      </c>
      <c r="CW115" s="9">
        <f>IF(CP115&gt;MIN(CS115:CV115),MIN(CS115:CV115),MAX(CS115:CV115))</f>
        <v>0.5</v>
      </c>
      <c r="CX115" s="9">
        <f>CQ115-CW115</f>
        <v>0.88568935427574003</v>
      </c>
      <c r="CY115" s="9" t="str">
        <f>IF(CX115 &lt; 0, "Under", "Over")</f>
        <v>Over</v>
      </c>
      <c r="CZ115" s="8">
        <v>0.5</v>
      </c>
      <c r="DA115" s="8">
        <v>0.3</v>
      </c>
      <c r="DB115" s="9">
        <f>IF(
    AND(CY115="Over", COUNTIF(CP115:CR115, "&gt;"&amp;CW115) = 3),
    3,
    IF(
        AND(CY115="Under", COUNTIF(CP115:CR115, "&lt;"&amp;CW115) = 3),
        3,
        IF(
            AND(CY115="Over", COUNTIF(CP115:CR115, "&gt;"&amp;CW115) = 2),
            2,
            IF(
                AND(CY115="Under", COUNTIF(CP115:CR115, "&lt;"&amp;CW115) = 2),
                2,
                IF(
                    AND(CY115="Over", OR(CP115&gt;CW115, CQ115&gt;CW115, CR115&gt;CW115)),
                    1,
                    IF(
                        AND(CY115="Under", OR(CP115&lt;CW115, CQ115&lt;CW115, CR115&lt;CW115)),
                        1,
                        0
                    )
                )
            )
        )
    )
)</f>
        <v>2</v>
      </c>
      <c r="DC115" s="9">
        <f>IF(OR(CX115&gt;2,CX115&lt;-2),5,
IF(OR(AND(CX115&lt;=2,CX115&gt;1.5),AND(CX115&gt;=-2,CX115&lt;-1.5)),4,
IF(OR(AND(CX115&lt;=1.5,CX115&gt;1),AND(CX115&gt;=-1.5,CX115&lt;-1)),3,
IF(OR(AND(CX115&lt;=1,CX115&gt;0.5),AND(CX115&gt;=1,CX115&lt;-0.5)),2,
IF(OR(CX115&lt;=0.5,CX115&gt;=-0.5),1,"")
)
)
))</f>
        <v>2</v>
      </c>
      <c r="DD115" s="9">
        <f>IF(AND(CY115="Over", CZ115&gt;CW115), 1, IF(AND(CY115="Under", CZ115&lt;=CW115), 1, 0))</f>
        <v>0</v>
      </c>
      <c r="DE115" s="9">
        <f>IF(AND(CY115="Over", DA115&gt;0.5), 1, IF(AND(CY115="Under", DA115&lt;=0.5), 1, 0))</f>
        <v>0</v>
      </c>
      <c r="DF115" s="9">
        <f>SUM(DB115:DE115)</f>
        <v>4</v>
      </c>
      <c r="DG115" s="9"/>
    </row>
    <row r="116" spans="1:111" x14ac:dyDescent="0.3">
      <c r="A116" s="8" t="s">
        <v>221</v>
      </c>
      <c r="B116" s="8" t="s">
        <v>122</v>
      </c>
      <c r="C116" s="8" t="s">
        <v>146</v>
      </c>
      <c r="D116" s="8">
        <v>0.27879357093227292</v>
      </c>
      <c r="E116" s="8">
        <v>0.451647183846971</v>
      </c>
      <c r="F116" s="8">
        <v>0.09</v>
      </c>
      <c r="G116" s="8">
        <v>0.5</v>
      </c>
      <c r="H116" s="8" t="s">
        <v>58</v>
      </c>
      <c r="I116" s="8">
        <v>0.5</v>
      </c>
      <c r="J116" s="8" t="s">
        <v>58</v>
      </c>
      <c r="K116" s="9">
        <f>IF(D116&gt;MIN(G116:J116),MIN(G116:J116),MAX(G116:J116))</f>
        <v>0.5</v>
      </c>
      <c r="L116" s="9">
        <f>D116-K116</f>
        <v>-0.22120642906772708</v>
      </c>
      <c r="M116" s="9" t="str">
        <f>IF(L116 &lt; 0, "Under", "Over")</f>
        <v>Under</v>
      </c>
      <c r="N116" s="8">
        <v>0.3</v>
      </c>
      <c r="O116" s="8">
        <v>0.3</v>
      </c>
      <c r="P116" s="9">
        <f>IF(
    AND(M116="Over", COUNTIF(D116:F116, "&gt;"&amp;K116) = 3),
    3,
    IF(
        AND(M116="Under", COUNTIF(D116:F116, "&lt;"&amp;K116) = 3),
        3,
        IF(
            AND(M116="Over", COUNTIF(D116:F116, "&gt;"&amp;K116) = 2),
            2,
            IF(
                AND(M116="Under", COUNTIF(D116:F116, "&lt;"&amp;K116) = 2),
                2,
                IF(
                    AND(M116="Over", OR(D116&gt;K116, E116&gt;K116, F116&gt;K116)),
                    1,
                    IF(
                        AND(M116="Under", OR(D116&lt;K116, E116&lt;K116, F116&lt;K116)),
                        1,
                        0
                    )
                )
            )
        )
    )
)</f>
        <v>3</v>
      </c>
      <c r="Q116" s="9">
        <f>IF(OR(L116 &gt; 0.5, L116 &lt; -0.5), 5,
    IF(OR(AND(L116 &lt;= 0.5, L116 &gt; 0.25), AND(L116 &gt;= -0.5, L116 &lt; -0.25)), 4,
        IF(OR(AND(L116 &lt;= 0.25, L116 &gt; 0.15), AND(L116 &gt;= -0.25, L116 &lt; -0.15)), 3,
            IF(OR(AND(L116 &lt;= 0.15, L116 &gt; 0.05), AND(L116 &gt;= -0.15, L116 &lt; -0.05)), 2,
                IF(OR(L116 &lt;= 0.05, L116 &gt;= -0.05), 1, "")
            )
        )
    )
)</f>
        <v>3</v>
      </c>
      <c r="R116" s="9">
        <f>IF(AND(M116="Over", N116&gt;K116), 1, IF(AND(M116="Under", N116&lt;=K116), 1, 0))</f>
        <v>1</v>
      </c>
      <c r="S116" s="9">
        <f>IF(AND(M116="Over", O116&gt;0.5), 1, IF(AND(M116="Under", O116&lt;=0.5), 1, 0))</f>
        <v>1</v>
      </c>
      <c r="T116" s="9">
        <f>SUM(P116:S116)</f>
        <v>8</v>
      </c>
      <c r="U116" s="9"/>
      <c r="V116" s="8">
        <v>0.86587055280110725</v>
      </c>
      <c r="W116" s="8">
        <v>1.0052407468064199</v>
      </c>
      <c r="X116" s="8">
        <v>0.72399390510225103</v>
      </c>
      <c r="Y116" s="8">
        <v>0.5</v>
      </c>
      <c r="Z116" s="8">
        <v>-185</v>
      </c>
      <c r="AA116" s="8">
        <v>300</v>
      </c>
      <c r="AB116" s="8">
        <v>0</v>
      </c>
      <c r="AC116" s="9">
        <f>Y116</f>
        <v>0.5</v>
      </c>
      <c r="AD116" s="9">
        <f>V116-AC116</f>
        <v>0.36587055280110725</v>
      </c>
      <c r="AE116" s="9" t="str">
        <f>IF(AD116 &lt; 0, "Under", "Over")</f>
        <v>Over</v>
      </c>
      <c r="AF116" s="8">
        <v>0.7</v>
      </c>
      <c r="AG116" s="8">
        <v>0.7</v>
      </c>
      <c r="AH116" s="9">
        <f>IF(
    AND(AE116="Over", COUNTIF(V116:X116, "&gt;"&amp;AC116) = 3),
    3,
    IF(
        AND(AE116="Under", COUNTIF(V116:X116, "&lt;"&amp;AC116) = 3),
        3,
        IF(
            AND(AE116="Over", COUNTIF(V116:X116, "&gt;"&amp;AC116) = 2),
            2,
            IF(
                AND(AE116="Under", COUNTIF(V116:X116, "&lt;"&amp;AC116) = 2),
                2,
                IF(
                    AND(AE116="Over", OR(V116&gt;AC116, W116&gt;AC116, X116&gt;AC116)),
                    1,
                    IF(
                        AND(AE116="Under", OR(V116&lt;AC116, W116&lt;AC116, X116&lt;AC116)),
                        1,
                        0
                    )
                )
            )
        )
    )
)</f>
        <v>3</v>
      </c>
      <c r="AI116" s="9">
        <f>IF(OR(AD116&gt;0.75,AD116&lt;-0.75),5,
IF(OR(AND(AD116&lt;=0.75,AD116&gt;0.5),AND(AD116&gt;=-0.75,AD116&lt;-0.5)),4,
IF(OR(AND(AD116&lt;=0.5,AD116&gt;0.25),AND(AD116&gt;=-0.5,AD116&lt;-0.25)),3,
IF(OR(AND(AD116&lt;=0.25,AD116&gt;0.1),AND(AD116&gt;=-0.25,AD116&lt;-0.1)),2,
IF(OR(AD116&lt;=0.1,AD116&gt;=-0.1),1,"")
)
)
))</f>
        <v>3</v>
      </c>
      <c r="AJ116" s="9">
        <f>IF(AND(AE116="Over", AF116&gt;AC116), 1, IF(AND(AE116="Under", AF116&lt;=AC116), 1, 0))</f>
        <v>1</v>
      </c>
      <c r="AK116" s="9">
        <f>IF(AND(AE116="Over", AG116&gt;0.5), 1, IF(AND(AE116="Under", AG116&lt;=0.5), 1, 0))</f>
        <v>1</v>
      </c>
      <c r="AL116" s="9">
        <f>SUM(AH116:AK116)</f>
        <v>8</v>
      </c>
      <c r="AM116" s="9"/>
      <c r="AN116" s="8">
        <v>4.2143493596538073E-2</v>
      </c>
      <c r="AO116" s="8">
        <v>0.183152520740268</v>
      </c>
      <c r="AP116" s="8">
        <v>-1.6471395662002601E-5</v>
      </c>
      <c r="AQ116" s="8" t="s">
        <v>58</v>
      </c>
      <c r="AR116" s="8">
        <v>0.5</v>
      </c>
      <c r="AS116" s="8">
        <v>1400</v>
      </c>
      <c r="AT116" s="8" t="s">
        <v>58</v>
      </c>
      <c r="AU116" s="9">
        <f>AR116</f>
        <v>0.5</v>
      </c>
      <c r="AV116" s="9">
        <f>AN116-AU116</f>
        <v>-0.45785650640346193</v>
      </c>
      <c r="AW116" s="9" t="str">
        <f>IF(AV116 &lt; 0, "Under", "Over")</f>
        <v>Under</v>
      </c>
      <c r="AX116" s="8">
        <v>0</v>
      </c>
      <c r="AY116" s="8">
        <v>0</v>
      </c>
      <c r="AZ116" s="9">
        <f>IF(
    AND(AW116="Over", COUNTIF(AN116:AP116, "&gt;"&amp;AU116) = 3),
    3,
    IF(
        AND(AW116="Under", COUNTIF(AN116:AP116, "&lt;"&amp;AU116) = 3),
        3,
        IF(
            AND(AW116="Over", COUNTIF(AN116:AP116, "&gt;"&amp;AU116) = 2),
            2,
            IF(
                AND(AW116="Under", COUNTIF(AN116:AP116, "&lt;"&amp;AU116) = 2),
                2,
                IF(
                    AND(AW116="Over", OR(AN116&gt;AU116, AO116&gt;AU116, AP116&gt;AU116)),
                    1,
                    IF(
                        AND(AW116="Under", OR(AN116&lt;AU116, AO116&lt;AU116, AP116&lt;AU116)),
                        1,
                        0
                    )
                )
            )
        )
    )
)</f>
        <v>3</v>
      </c>
      <c r="BA116" s="9">
        <f>IF(OR(AV116&gt;0.1),5,
IF(OR(AND(AV116&lt;=0.1,AV116&gt;0.08)),4,
IF(OR(AND(AV116&lt;=0.08,AV116&gt;0.06)),3,
IF(OR(AND(AV116&lt;=0.06,AV116&gt;0.03)),2,
IF(OR(AV116&lt;=0.03),1,"")
)
)
))</f>
        <v>1</v>
      </c>
      <c r="BB116" s="9">
        <f>IF(AND(AW116="Over", AX116&gt;AU116), 1, IF(AND(AW116="Under", AX116&lt;=AU116), 0, 0))</f>
        <v>0</v>
      </c>
      <c r="BC116" s="9">
        <f>IF(AND(AW116="Over", AY116&gt;=0.5), 1, IF(AND(AW116="Under", AY116&lt;0.5), 0, 0))</f>
        <v>0</v>
      </c>
      <c r="BD116" s="9">
        <f>SUM(AZ116:BC116)</f>
        <v>4</v>
      </c>
      <c r="BE116" s="9"/>
      <c r="BF116" s="8">
        <v>0.52546036642564631</v>
      </c>
      <c r="BG116" s="8">
        <v>1.18483828225954</v>
      </c>
      <c r="BH116" s="8">
        <v>0.19</v>
      </c>
      <c r="BI116" s="8" t="s">
        <v>58</v>
      </c>
      <c r="BJ116" s="8">
        <v>0.5</v>
      </c>
      <c r="BK116" s="8">
        <v>250</v>
      </c>
      <c r="BL116" s="8" t="s">
        <v>58</v>
      </c>
      <c r="BM116" s="9">
        <f>BJ116</f>
        <v>0.5</v>
      </c>
      <c r="BN116" s="9">
        <f>BF116-BM116</f>
        <v>2.5460366425646308E-2</v>
      </c>
      <c r="BO116" s="9" t="str">
        <f>IF(BN116 &lt; 0, "Under", "Over")</f>
        <v>Over</v>
      </c>
      <c r="BP116" s="8">
        <v>0.3</v>
      </c>
      <c r="BQ116" s="8">
        <v>0.2</v>
      </c>
      <c r="BR116" s="9">
        <f>IF(
    AND(BO116="Over", COUNTIF(BF116:BH116, "&gt;"&amp;BM116) = 3),
    3,
    IF(
        AND(BO116="Under", COUNTIF(BF116:BH116, "&lt;"&amp;BM116) = 3),
        3,
        IF(
            AND(BO116="Over", COUNTIF(BF116:BH116, "&gt;"&amp;BM116) = 2),
            2,
            IF(
                AND(BO116="Under", COUNTIF(BF116:BH116, "&lt;"&amp;BM116) = 2),
                2,
                IF(
                    AND(BO116="Over", OR(BF116&gt;BM116, BG116&gt;BM116, BH116&gt;BM116)),
                    1,
                    IF(
                        AND(BO116="Under", OR(BF116&lt;BM116, BG116&lt;BM116, BH116&lt;BM116)),
                        1,
                        0
                    )
                )
            )
        )
    )
)</f>
        <v>2</v>
      </c>
      <c r="BS116" s="9">
        <f>IF(OR(BN116&gt;0.5),5,
IF(OR(AND(BN116&lt;=0.5,BN116&gt;0.25)),4,
IF(OR(AND(BN116&lt;=0.25,BN116&gt;0.15)),3,
IF(OR(AND(BN116&lt;=0.15,BN116&gt;0.075)),2,
IF(OR(BN116&lt;=0.075),1,"")
)
)
))</f>
        <v>1</v>
      </c>
      <c r="BT116" s="9">
        <f>IF(AND(BO116="Over", BP116&gt;BM116), 1, IF(AND(BO116="Under", BP116&lt;=BM116), 1, 0))</f>
        <v>0</v>
      </c>
      <c r="BU116" s="9">
        <f>IF(AND(BO116="Over", BQ116&gt;0.5), 1, IF(AND(BO116="Under", BQ116&lt;=0.5), 1, 0))</f>
        <v>0</v>
      </c>
      <c r="BV116" s="9">
        <f>SUM(BR116:BU116)</f>
        <v>3</v>
      </c>
      <c r="BW116" s="9"/>
      <c r="BX116" s="8">
        <v>0.1206059112495757</v>
      </c>
      <c r="BY116" s="8">
        <v>0.41469924040238099</v>
      </c>
      <c r="BZ116" s="8">
        <v>1.1598640748970299E-2</v>
      </c>
      <c r="CA116" s="8" t="s">
        <v>58</v>
      </c>
      <c r="CB116" s="8">
        <v>0.5</v>
      </c>
      <c r="CC116" s="8">
        <v>450</v>
      </c>
      <c r="CD116" s="8" t="s">
        <v>58</v>
      </c>
      <c r="CE116" s="9">
        <f>CB116</f>
        <v>0.5</v>
      </c>
      <c r="CF116" s="9">
        <f>BX116-CE116</f>
        <v>-0.3793940887504243</v>
      </c>
      <c r="CG116" s="9" t="str">
        <f>IF(CF116 &lt; 0, "Under", "Over")</f>
        <v>Under</v>
      </c>
      <c r="CH116" s="8">
        <v>0.1</v>
      </c>
      <c r="CI116" s="8">
        <v>0.1</v>
      </c>
      <c r="CJ116" s="9">
        <f>IF(
    AND(CG116="Over", COUNTIF(BX116:BZ116, "&gt;"&amp;CE116) = 3),
    3,
    IF(
        AND(CG116="Under", COUNTIF(BX116:BZ116, "&lt;"&amp;CE116) = 3),
        3,
        IF(
            AND(CG116="Over", COUNTIF(BX116:BZ116, "&gt;"&amp;CE116) = 2),
            2,
            IF(
                AND(CG116="Under", COUNTIF(BX116:BZ116, "&lt;"&amp;CE116) = 2),
                2,
                IF(
                    AND(CG116="Over", OR(BX116&gt;CE116, BY116&gt;CE116, BZ116&gt;CE116)),
                    1,
                    IF(
                        AND(CG116="Under", OR(BX116&lt;CE116, BY116&lt;CE116, BZ116&lt;CE116)),
                        1,
                        0
                    )
                )
            )
        )
    )
)</f>
        <v>3</v>
      </c>
      <c r="CK116" s="9">
        <f>IF(OR(CF116&gt;0.25),5,
IF(OR(AND(CF116&lt;=0.25,CF116&gt;0.15)),4,
IF(OR(AND(CF116&lt;=0.15,CF116&gt;0.1)),3,
IF(OR(AND(CF116&lt;=0.1,CF116&gt;0.05)),2,
IF(OR(CF116&lt;=0.05),1,"")
)
)
))</f>
        <v>1</v>
      </c>
      <c r="CL116" s="9">
        <f>IF(AND(CG116="Over", CH116&gt;CE116), 1, IF(AND(CG116="Under", CH116&lt;=CE116), 1, 0))</f>
        <v>1</v>
      </c>
      <c r="CM116" s="9">
        <f>IF(AND(CG116="Over", CI116&gt;0.5), 1, IF(AND(CG116="Under", CI116&lt;=0.5), 1, 0))</f>
        <v>1</v>
      </c>
      <c r="CN116" s="9">
        <f>SUM(CJ116:CM116)</f>
        <v>6</v>
      </c>
      <c r="CO116" s="9"/>
      <c r="CP116" s="8">
        <v>1.0882805057299361</v>
      </c>
      <c r="CQ116" s="8">
        <v>1.43153526970954</v>
      </c>
      <c r="CR116" s="8">
        <v>0.93758893251184605</v>
      </c>
      <c r="CS116" s="8">
        <v>0.5</v>
      </c>
      <c r="CT116" s="8" t="s">
        <v>58</v>
      </c>
      <c r="CU116" s="8">
        <v>0.5</v>
      </c>
      <c r="CV116" s="8" t="s">
        <v>58</v>
      </c>
      <c r="CW116" s="9">
        <f>IF(CP116&gt;MIN(CS116:CV116),MIN(CS116:CV116),MAX(CS116:CV116))</f>
        <v>0.5</v>
      </c>
      <c r="CX116" s="9">
        <f>CQ116-CW116</f>
        <v>0.93153526970954004</v>
      </c>
      <c r="CY116" s="9" t="str">
        <f>IF(CX116 &lt; 0, "Under", "Over")</f>
        <v>Over</v>
      </c>
      <c r="CZ116" s="8">
        <v>0.9</v>
      </c>
      <c r="DA116" s="8">
        <v>0.7</v>
      </c>
      <c r="DB116" s="9">
        <f>IF(
    AND(CY116="Over", COUNTIF(CP116:CR116, "&gt;"&amp;CW116) = 3),
    3,
    IF(
        AND(CY116="Under", COUNTIF(CP116:CR116, "&lt;"&amp;CW116) = 3),
        3,
        IF(
            AND(CY116="Over", COUNTIF(CP116:CR116, "&gt;"&amp;CW116) = 2),
            2,
            IF(
                AND(CY116="Under", COUNTIF(CP116:CR116, "&lt;"&amp;CW116) = 2),
                2,
                IF(
                    AND(CY116="Over", OR(CP116&gt;CW116, CQ116&gt;CW116, CR116&gt;CW116)),
                    1,
                    IF(
                        AND(CY116="Under", OR(CP116&lt;CW116, CQ116&lt;CW116, CR116&lt;CW116)),
                        1,
                        0
                    )
                )
            )
        )
    )
)</f>
        <v>3</v>
      </c>
      <c r="DC116" s="9">
        <f>IF(OR(CX116&gt;2,CX116&lt;-2),5,
IF(OR(AND(CX116&lt;=2,CX116&gt;1.5),AND(CX116&gt;=-2,CX116&lt;-1.5)),4,
IF(OR(AND(CX116&lt;=1.5,CX116&gt;1),AND(CX116&gt;=-1.5,CX116&lt;-1)),3,
IF(OR(AND(CX116&lt;=1,CX116&gt;0.5),AND(CX116&gt;=1,CX116&lt;-0.5)),2,
IF(OR(CX116&lt;=0.5,CX116&gt;=-0.5),1,"")
)
)
))</f>
        <v>2</v>
      </c>
      <c r="DD116" s="9">
        <f>IF(AND(CY116="Over", CZ116&gt;CW116), 1, IF(AND(CY116="Under", CZ116&lt;=CW116), 1, 0))</f>
        <v>1</v>
      </c>
      <c r="DE116" s="9">
        <f>IF(AND(CY116="Over", DA116&gt;0.5), 1, IF(AND(CY116="Under", DA116&lt;=0.5), 1, 0))</f>
        <v>1</v>
      </c>
      <c r="DF116" s="9">
        <f>SUM(DB116:DE116)</f>
        <v>7</v>
      </c>
      <c r="DG116" s="9"/>
    </row>
    <row r="117" spans="1:111" x14ac:dyDescent="0.3">
      <c r="A117" s="8" t="s">
        <v>126</v>
      </c>
      <c r="B117" s="8" t="s">
        <v>122</v>
      </c>
      <c r="C117" s="8" t="s">
        <v>146</v>
      </c>
      <c r="D117" s="8">
        <v>0.35200511954423491</v>
      </c>
      <c r="E117" s="8">
        <v>0.451647183846971</v>
      </c>
      <c r="F117" s="8">
        <v>0.23299778031413099</v>
      </c>
      <c r="G117" s="8">
        <v>0.5</v>
      </c>
      <c r="H117" s="8" t="s">
        <v>58</v>
      </c>
      <c r="I117" s="8">
        <v>0.5</v>
      </c>
      <c r="J117" s="8">
        <v>0.5</v>
      </c>
      <c r="K117" s="9">
        <f>IF(D117&gt;MIN(G117:J117),MIN(G117:J117),MAX(G117:J117))</f>
        <v>0.5</v>
      </c>
      <c r="L117" s="9">
        <f>D117-K117</f>
        <v>-0.14799488045576509</v>
      </c>
      <c r="M117" s="9" t="str">
        <f>IF(L117 &lt; 0, "Under", "Over")</f>
        <v>Under</v>
      </c>
      <c r="N117" s="8">
        <v>0.3</v>
      </c>
      <c r="O117" s="8">
        <v>0.3</v>
      </c>
      <c r="P117" s="9">
        <f>IF(
    AND(M117="Over", COUNTIF(D117:F117, "&gt;"&amp;K117) = 3),
    3,
    IF(
        AND(M117="Under", COUNTIF(D117:F117, "&lt;"&amp;K117) = 3),
        3,
        IF(
            AND(M117="Over", COUNTIF(D117:F117, "&gt;"&amp;K117) = 2),
            2,
            IF(
                AND(M117="Under", COUNTIF(D117:F117, "&lt;"&amp;K117) = 2),
                2,
                IF(
                    AND(M117="Over", OR(D117&gt;K117, E117&gt;K117, F117&gt;K117)),
                    1,
                    IF(
                        AND(M117="Under", OR(D117&lt;K117, E117&lt;K117, F117&lt;K117)),
                        1,
                        0
                    )
                )
            )
        )
    )
)</f>
        <v>3</v>
      </c>
      <c r="Q117" s="9">
        <f>IF(OR(L117 &gt; 0.5, L117 &lt; -0.5), 5,
    IF(OR(AND(L117 &lt;= 0.5, L117 &gt; 0.25), AND(L117 &gt;= -0.5, L117 &lt; -0.25)), 4,
        IF(OR(AND(L117 &lt;= 0.25, L117 &gt; 0.15), AND(L117 &gt;= -0.25, L117 &lt; -0.15)), 3,
            IF(OR(AND(L117 &lt;= 0.15, L117 &gt; 0.05), AND(L117 &gt;= -0.15, L117 &lt; -0.05)), 2,
                IF(OR(L117 &lt;= 0.05, L117 &gt;= -0.05), 1, "")
            )
        )
    )
)</f>
        <v>2</v>
      </c>
      <c r="R117" s="9">
        <f>IF(AND(M117="Over", N117&gt;K117), 1, IF(AND(M117="Under", N117&lt;=K117), 1, 0))</f>
        <v>1</v>
      </c>
      <c r="S117" s="9">
        <f>IF(AND(M117="Over", O117&gt;0.5), 1, IF(AND(M117="Under", O117&lt;=0.5), 1, 0))</f>
        <v>1</v>
      </c>
      <c r="T117" s="9">
        <f>SUM(P117:S117)</f>
        <v>7</v>
      </c>
      <c r="U117" s="9"/>
      <c r="V117" s="1">
        <v>1.177585744744021</v>
      </c>
      <c r="W117" s="1">
        <v>1.3767878610927999</v>
      </c>
      <c r="X117" s="1">
        <v>0.99993371498606798</v>
      </c>
      <c r="Y117" s="1">
        <v>0.5</v>
      </c>
      <c r="Z117" s="1">
        <v>-210</v>
      </c>
      <c r="AA117" s="1">
        <v>260</v>
      </c>
      <c r="AB117" s="1">
        <v>0.5</v>
      </c>
      <c r="AC117" s="2">
        <f>Y117</f>
        <v>0.5</v>
      </c>
      <c r="AD117" s="2">
        <f>V117-AC117</f>
        <v>0.677585744744021</v>
      </c>
      <c r="AE117" s="2" t="str">
        <f>IF(AD117 &lt; 0, "Under", "Over")</f>
        <v>Over</v>
      </c>
      <c r="AF117" s="1">
        <v>1.3</v>
      </c>
      <c r="AG117" s="1">
        <v>0.7</v>
      </c>
      <c r="AH117" s="2">
        <f>IF(
    AND(AE117="Over", COUNTIF(V117:X117, "&gt;"&amp;AC117) = 3),
    3,
    IF(
        AND(AE117="Under", COUNTIF(V117:X117, "&lt;"&amp;AC117) = 3),
        3,
        IF(
            AND(AE117="Over", COUNTIF(V117:X117, "&gt;"&amp;AC117) = 2),
            2,
            IF(
                AND(AE117="Under", COUNTIF(V117:X117, "&lt;"&amp;AC117) = 2),
                2,
                IF(
                    AND(AE117="Over", OR(V117&gt;AC117, W117&gt;AC117, X117&gt;AC117)),
                    1,
                    IF(
                        AND(AE117="Under", OR(V117&lt;AC117, W117&lt;AC117, X117&lt;AC117)),
                        1,
                        0
                    )
                )
            )
        )
    )
)</f>
        <v>3</v>
      </c>
      <c r="AI117" s="2">
        <f>IF(OR(AD117&gt;0.75,AD117&lt;-0.75),5,
IF(OR(AND(AD117&lt;=0.75,AD117&gt;0.5),AND(AD117&gt;=-0.75,AD117&lt;-0.5)),4,
IF(OR(AND(AD117&lt;=0.5,AD117&gt;0.25),AND(AD117&gt;=-0.5,AD117&lt;-0.25)),3,
IF(OR(AND(AD117&lt;=0.25,AD117&gt;0.1),AND(AD117&gt;=-0.25,AD117&lt;-0.1)),2,
IF(OR(AD117&lt;=0.1,AD117&gt;=-0.1),1,"")
)
)
))</f>
        <v>4</v>
      </c>
      <c r="AJ117" s="2">
        <f>IF(AND(AE117="Over", AF117&gt;AC117), 1, IF(AND(AE117="Under", AF117&lt;=AC117), 1, 0))</f>
        <v>1</v>
      </c>
      <c r="AK117" s="2">
        <f>IF(AND(AE117="Over", AG117&gt;0.5), 1, IF(AND(AE117="Under", AG117&lt;=0.5), 1, 0))</f>
        <v>1</v>
      </c>
      <c r="AL117" s="2">
        <f>SUM(AH117:AK117)</f>
        <v>9</v>
      </c>
      <c r="AM117" s="9"/>
      <c r="AN117" s="8">
        <v>5.223792985664668E-2</v>
      </c>
      <c r="AO117" s="8">
        <v>0.183152520740268</v>
      </c>
      <c r="AP117" s="8">
        <v>0</v>
      </c>
      <c r="AQ117" s="8" t="s">
        <v>58</v>
      </c>
      <c r="AR117" s="8">
        <v>0.5</v>
      </c>
      <c r="AS117" s="8">
        <v>1100</v>
      </c>
      <c r="AT117" s="8" t="s">
        <v>58</v>
      </c>
      <c r="AU117" s="9">
        <f>AR117</f>
        <v>0.5</v>
      </c>
      <c r="AV117" s="9">
        <f>AN117-AU117</f>
        <v>-0.44776207014335334</v>
      </c>
      <c r="AW117" s="9" t="str">
        <f>IF(AV117 &lt; 0, "Under", "Over")</f>
        <v>Under</v>
      </c>
      <c r="AX117" s="8">
        <v>0</v>
      </c>
      <c r="AY117" s="8">
        <v>0</v>
      </c>
      <c r="AZ117" s="9">
        <f>IF(
    AND(AW117="Over", COUNTIF(AN117:AP117, "&gt;"&amp;AU117) = 3),
    3,
    IF(
        AND(AW117="Under", COUNTIF(AN117:AP117, "&lt;"&amp;AU117) = 3),
        3,
        IF(
            AND(AW117="Over", COUNTIF(AN117:AP117, "&gt;"&amp;AU117) = 2),
            2,
            IF(
                AND(AW117="Under", COUNTIF(AN117:AP117, "&lt;"&amp;AU117) = 2),
                2,
                IF(
                    AND(AW117="Over", OR(AN117&gt;AU117, AO117&gt;AU117, AP117&gt;AU117)),
                    1,
                    IF(
                        AND(AW117="Under", OR(AN117&lt;AU117, AO117&lt;AU117, AP117&lt;AU117)),
                        1,
                        0
                    )
                )
            )
        )
    )
)</f>
        <v>3</v>
      </c>
      <c r="BA117" s="9">
        <f>IF(OR(AV117&gt;0.1),5,
IF(OR(AND(AV117&lt;=0.1,AV117&gt;0.08)),4,
IF(OR(AND(AV117&lt;=0.08,AV117&gt;0.06)),3,
IF(OR(AND(AV117&lt;=0.06,AV117&gt;0.03)),2,
IF(OR(AV117&lt;=0.03),1,"")
)
)
))</f>
        <v>1</v>
      </c>
      <c r="BB117" s="9">
        <f>IF(AND(AW117="Over", AX117&gt;AU117), 1, IF(AND(AW117="Under", AX117&lt;=AU117), 0, 0))</f>
        <v>0</v>
      </c>
      <c r="BC117" s="9">
        <f>IF(AND(AW117="Over", AY117&gt;=0.5), 1, IF(AND(AW117="Under", AY117&lt;0.5), 0, 0))</f>
        <v>0</v>
      </c>
      <c r="BD117" s="9">
        <f>SUM(AZ117:BC117)</f>
        <v>4</v>
      </c>
      <c r="BE117" s="9"/>
      <c r="BF117" s="8">
        <v>0.38521162964267053</v>
      </c>
      <c r="BG117" s="8">
        <v>0.90119760479041899</v>
      </c>
      <c r="BH117" s="8">
        <v>0.13</v>
      </c>
      <c r="BI117" s="8" t="s">
        <v>58</v>
      </c>
      <c r="BJ117" s="8">
        <v>0.5</v>
      </c>
      <c r="BK117" s="8">
        <v>250</v>
      </c>
      <c r="BL117" s="8" t="s">
        <v>58</v>
      </c>
      <c r="BM117" s="9">
        <f>BJ117</f>
        <v>0.5</v>
      </c>
      <c r="BN117" s="9">
        <f>BF117-BM117</f>
        <v>-0.11478837035732947</v>
      </c>
      <c r="BO117" s="9" t="str">
        <f>IF(BN117 &lt; 0, "Under", "Over")</f>
        <v>Under</v>
      </c>
      <c r="BP117" s="8">
        <v>0.1</v>
      </c>
      <c r="BQ117" s="8">
        <v>0.1</v>
      </c>
      <c r="BR117" s="9">
        <f>IF(
    AND(BO117="Over", COUNTIF(BF117:BH117, "&gt;"&amp;BM117) = 3),
    3,
    IF(
        AND(BO117="Under", COUNTIF(BF117:BH117, "&lt;"&amp;BM117) = 3),
        3,
        IF(
            AND(BO117="Over", COUNTIF(BF117:BH117, "&gt;"&amp;BM117) = 2),
            2,
            IF(
                AND(BO117="Under", COUNTIF(BF117:BH117, "&lt;"&amp;BM117) = 2),
                2,
                IF(
                    AND(BO117="Over", OR(BF117&gt;BM117, BG117&gt;BM117, BH117&gt;BM117)),
                    1,
                    IF(
                        AND(BO117="Under", OR(BF117&lt;BM117, BG117&lt;BM117, BH117&lt;BM117)),
                        1,
                        0
                    )
                )
            )
        )
    )
)</f>
        <v>2</v>
      </c>
      <c r="BS117" s="9">
        <f>IF(OR(BN117&gt;0.5),5,
IF(OR(AND(BN117&lt;=0.5,BN117&gt;0.25)),4,
IF(OR(AND(BN117&lt;=0.25,BN117&gt;0.15)),3,
IF(OR(AND(BN117&lt;=0.15,BN117&gt;0.075)),2,
IF(OR(BN117&lt;=0.075),1,"")
)
)
))</f>
        <v>1</v>
      </c>
      <c r="BT117" s="9">
        <f>IF(AND(BO117="Over", BP117&gt;BM117), 1, IF(AND(BO117="Under", BP117&lt;=BM117), 1, 0))</f>
        <v>1</v>
      </c>
      <c r="BU117" s="9">
        <f>IF(AND(BO117="Over", BQ117&gt;0.5), 1, IF(AND(BO117="Under", BQ117&lt;=0.5), 1, 0))</f>
        <v>1</v>
      </c>
      <c r="BV117" s="9">
        <f>SUM(BR117:BU117)</f>
        <v>5</v>
      </c>
      <c r="BW117" s="9"/>
      <c r="BX117" s="8">
        <v>0.1835358992980626</v>
      </c>
      <c r="BY117" s="8">
        <v>0.64025646897183397</v>
      </c>
      <c r="BZ117" s="8">
        <v>0.02</v>
      </c>
      <c r="CA117" s="8" t="s">
        <v>58</v>
      </c>
      <c r="CB117" s="8">
        <v>0.5</v>
      </c>
      <c r="CC117" s="8">
        <v>750</v>
      </c>
      <c r="CD117" s="8" t="s">
        <v>58</v>
      </c>
      <c r="CE117" s="9">
        <f>CB117</f>
        <v>0.5</v>
      </c>
      <c r="CF117" s="9">
        <f>BX117-CE117</f>
        <v>-0.31646410070193742</v>
      </c>
      <c r="CG117" s="9" t="str">
        <f>IF(CF117 &lt; 0, "Under", "Over")</f>
        <v>Under</v>
      </c>
      <c r="CH117" s="8">
        <v>0</v>
      </c>
      <c r="CI117" s="8">
        <v>0</v>
      </c>
      <c r="CJ117" s="9">
        <f>IF(
    AND(CG117="Over", COUNTIF(BX117:BZ117, "&gt;"&amp;CE117) = 3),
    3,
    IF(
        AND(CG117="Under", COUNTIF(BX117:BZ117, "&lt;"&amp;CE117) = 3),
        3,
        IF(
            AND(CG117="Over", COUNTIF(BX117:BZ117, "&gt;"&amp;CE117) = 2),
            2,
            IF(
                AND(CG117="Under", COUNTIF(BX117:BZ117, "&lt;"&amp;CE117) = 2),
                2,
                IF(
                    AND(CG117="Over", OR(BX117&gt;CE117, BY117&gt;CE117, BZ117&gt;CE117)),
                    1,
                    IF(
                        AND(CG117="Under", OR(BX117&lt;CE117, BY117&lt;CE117, BZ117&lt;CE117)),
                        1,
                        0
                    )
                )
            )
        )
    )
)</f>
        <v>2</v>
      </c>
      <c r="CK117" s="9">
        <f>IF(OR(CF117&gt;0.25),5,
IF(OR(AND(CF117&lt;=0.25,CF117&gt;0.15)),4,
IF(OR(AND(CF117&lt;=0.15,CF117&gt;0.1)),3,
IF(OR(AND(CF117&lt;=0.1,CF117&gt;0.05)),2,
IF(OR(CF117&lt;=0.05),1,"")
)
)
))</f>
        <v>1</v>
      </c>
      <c r="CL117" s="9">
        <f>IF(AND(CG117="Over", CH117&gt;CE117), 1, IF(AND(CG117="Under", CH117&lt;=CE117), 1, 0))</f>
        <v>1</v>
      </c>
      <c r="CM117" s="9">
        <f>IF(AND(CG117="Over", CI117&gt;0.5), 1, IF(AND(CG117="Under", CI117&lt;=0.5), 1, 0))</f>
        <v>1</v>
      </c>
      <c r="CN117" s="9">
        <f>SUM(CJ117:CM117)</f>
        <v>5</v>
      </c>
      <c r="CO117" s="9"/>
      <c r="CP117" s="8">
        <v>1.3338130483521631</v>
      </c>
      <c r="CQ117" s="8">
        <v>1.46599965296597</v>
      </c>
      <c r="CR117" s="8">
        <v>1.00152893209816</v>
      </c>
      <c r="CS117" s="8">
        <v>0.5</v>
      </c>
      <c r="CT117" s="8" t="s">
        <v>58</v>
      </c>
      <c r="CU117" s="8">
        <v>0.5</v>
      </c>
      <c r="CV117" s="8">
        <v>1.5</v>
      </c>
      <c r="CW117" s="9">
        <f>IF(CP117&gt;MIN(CS117:CV117),MIN(CS117:CV117),MAX(CS117:CV117))</f>
        <v>0.5</v>
      </c>
      <c r="CX117" s="9">
        <f>CQ117-CW117</f>
        <v>0.96599965296597001</v>
      </c>
      <c r="CY117" s="9" t="str">
        <f>IF(CX117 &lt; 0, "Under", "Over")</f>
        <v>Over</v>
      </c>
      <c r="CZ117" s="8">
        <v>1.3</v>
      </c>
      <c r="DA117" s="8">
        <v>0.7</v>
      </c>
      <c r="DB117" s="9">
        <f>IF(
    AND(CY117="Over", COUNTIF(CP117:CR117, "&gt;"&amp;CW117) = 3),
    3,
    IF(
        AND(CY117="Under", COUNTIF(CP117:CR117, "&lt;"&amp;CW117) = 3),
        3,
        IF(
            AND(CY117="Over", COUNTIF(CP117:CR117, "&gt;"&amp;CW117) = 2),
            2,
            IF(
                AND(CY117="Under", COUNTIF(CP117:CR117, "&lt;"&amp;CW117) = 2),
                2,
                IF(
                    AND(CY117="Over", OR(CP117&gt;CW117, CQ117&gt;CW117, CR117&gt;CW117)),
                    1,
                    IF(
                        AND(CY117="Under", OR(CP117&lt;CW117, CQ117&lt;CW117, CR117&lt;CW117)),
                        1,
                        0
                    )
                )
            )
        )
    )
)</f>
        <v>3</v>
      </c>
      <c r="DC117" s="9">
        <f>IF(OR(CX117&gt;2,CX117&lt;-2),5,
IF(OR(AND(CX117&lt;=2,CX117&gt;1.5),AND(CX117&gt;=-2,CX117&lt;-1.5)),4,
IF(OR(AND(CX117&lt;=1.5,CX117&gt;1),AND(CX117&gt;=-1.5,CX117&lt;-1)),3,
IF(OR(AND(CX117&lt;=1,CX117&gt;0.5),AND(CX117&gt;=1,CX117&lt;-0.5)),2,
IF(OR(CX117&lt;=0.5,CX117&gt;=-0.5),1,"")
)
)
))</f>
        <v>2</v>
      </c>
      <c r="DD117" s="9">
        <f>IF(AND(CY117="Over", CZ117&gt;CW117), 1, IF(AND(CY117="Under", CZ117&lt;=CW117), 1, 0))</f>
        <v>1</v>
      </c>
      <c r="DE117" s="9">
        <f>IF(AND(CY117="Over", DA117&gt;0.5), 1, IF(AND(CY117="Under", DA117&lt;=0.5), 1, 0))</f>
        <v>1</v>
      </c>
      <c r="DF117" s="9">
        <f>SUM(DB117:DE117)</f>
        <v>7</v>
      </c>
      <c r="DG117" s="9"/>
    </row>
    <row r="118" spans="1:111" x14ac:dyDescent="0.3">
      <c r="A118" s="8" t="s">
        <v>184</v>
      </c>
      <c r="B118" s="8" t="s">
        <v>185</v>
      </c>
      <c r="C118" s="8" t="s">
        <v>213</v>
      </c>
      <c r="D118" s="8">
        <v>0.29101363173142702</v>
      </c>
      <c r="E118" s="8">
        <v>0.451647183846971</v>
      </c>
      <c r="F118" s="8">
        <v>7.4760856981037294E-2</v>
      </c>
      <c r="G118" s="8">
        <v>0.5</v>
      </c>
      <c r="H118" s="8" t="s">
        <v>58</v>
      </c>
      <c r="I118" s="8">
        <v>0.5</v>
      </c>
      <c r="J118" s="8" t="s">
        <v>58</v>
      </c>
      <c r="K118" s="9">
        <f>IF(D118&gt;MIN(G118:J118),MIN(G118:J118),MAX(G118:J118))</f>
        <v>0.5</v>
      </c>
      <c r="L118" s="9">
        <f>D118-K118</f>
        <v>-0.20898636826857298</v>
      </c>
      <c r="M118" s="9" t="str">
        <f>IF(L118 &lt; 0, "Under", "Over")</f>
        <v>Under</v>
      </c>
      <c r="N118" s="8">
        <v>0.6</v>
      </c>
      <c r="O118" s="8">
        <v>0.4</v>
      </c>
      <c r="P118" s="9">
        <f>IF(
    AND(M118="Over", COUNTIF(D118:F118, "&gt;"&amp;K118) = 3),
    3,
    IF(
        AND(M118="Under", COUNTIF(D118:F118, "&lt;"&amp;K118) = 3),
        3,
        IF(
            AND(M118="Over", COUNTIF(D118:F118, "&gt;"&amp;K118) = 2),
            2,
            IF(
                AND(M118="Under", COUNTIF(D118:F118, "&lt;"&amp;K118) = 2),
                2,
                IF(
                    AND(M118="Over", OR(D118&gt;K118, E118&gt;K118, F118&gt;K118)),
                    1,
                    IF(
                        AND(M118="Under", OR(D118&lt;K118, E118&lt;K118, F118&lt;K118)),
                        1,
                        0
                    )
                )
            )
        )
    )
)</f>
        <v>3</v>
      </c>
      <c r="Q118" s="9">
        <f>IF(OR(L118 &gt; 0.5, L118 &lt; -0.5), 5,
    IF(OR(AND(L118 &lt;= 0.5, L118 &gt; 0.25), AND(L118 &gt;= -0.5, L118 &lt; -0.25)), 4,
        IF(OR(AND(L118 &lt;= 0.25, L118 &gt; 0.15), AND(L118 &gt;= -0.25, L118 &lt; -0.15)), 3,
            IF(OR(AND(L118 &lt;= 0.15, L118 &gt; 0.05), AND(L118 &gt;= -0.15, L118 &lt; -0.05)), 2,
                IF(OR(L118 &lt;= 0.05, L118 &gt;= -0.05), 1, "")
            )
        )
    )
)</f>
        <v>3</v>
      </c>
      <c r="R118" s="9">
        <f>IF(AND(M118="Over", N118&gt;K118), 1, IF(AND(M118="Under", N118&lt;=K118), 1, 0))</f>
        <v>0</v>
      </c>
      <c r="S118" s="9">
        <f>IF(AND(M118="Over", O118&gt;0.5), 1, IF(AND(M118="Under", O118&lt;=0.5), 1, 0))</f>
        <v>1</v>
      </c>
      <c r="T118" s="9">
        <f>SUM(P118:S118)</f>
        <v>7</v>
      </c>
      <c r="V118" s="8">
        <v>0.73878182366331657</v>
      </c>
      <c r="W118" s="8">
        <v>1.0052407468064199</v>
      </c>
      <c r="X118" s="8">
        <v>0.55011037647913497</v>
      </c>
      <c r="Y118" s="8">
        <v>0.5</v>
      </c>
      <c r="Z118" s="8">
        <v>-165</v>
      </c>
      <c r="AA118" s="8">
        <v>360</v>
      </c>
      <c r="AB118" s="8">
        <v>0.2</v>
      </c>
      <c r="AC118" s="9">
        <f>Y118</f>
        <v>0.5</v>
      </c>
      <c r="AD118" s="9">
        <f>V118-AC118</f>
        <v>0.23878182366331657</v>
      </c>
      <c r="AE118" s="9" t="str">
        <f>IF(AD118 &lt; 0, "Under", "Over")</f>
        <v>Over</v>
      </c>
      <c r="AF118" s="8">
        <v>0.7</v>
      </c>
      <c r="AG118" s="8">
        <v>0.4</v>
      </c>
      <c r="AH118" s="9">
        <f>IF(
    AND(AE118="Over", COUNTIF(V118:X118, "&gt;"&amp;AC118) = 3),
    3,
    IF(
        AND(AE118="Under", COUNTIF(V118:X118, "&lt;"&amp;AC118) = 3),
        3,
        IF(
            AND(AE118="Over", COUNTIF(V118:X118, "&gt;"&amp;AC118) = 2),
            2,
            IF(
                AND(AE118="Under", COUNTIF(V118:X118, "&lt;"&amp;AC118) = 2),
                2,
                IF(
                    AND(AE118="Over", OR(V118&gt;AC118, W118&gt;AC118, X118&gt;AC118)),
                    1,
                    IF(
                        AND(AE118="Under", OR(V118&lt;AC118, W118&lt;AC118, X118&lt;AC118)),
                        1,
                        0
                    )
                )
            )
        )
    )
)</f>
        <v>3</v>
      </c>
      <c r="AI118" s="9">
        <f>IF(OR(AD118&gt;0.75,AD118&lt;-0.75),5,
IF(OR(AND(AD118&lt;=0.75,AD118&gt;0.5),AND(AD118&gt;=-0.75,AD118&lt;-0.5)),4,
IF(OR(AND(AD118&lt;=0.5,AD118&gt;0.25),AND(AD118&gt;=-0.5,AD118&lt;-0.25)),3,
IF(OR(AND(AD118&lt;=0.25,AD118&gt;0.1),AND(AD118&gt;=-0.25,AD118&lt;-0.1)),2,
IF(OR(AD118&lt;=0.1,AD118&gt;=-0.1),1,"")
)
)
))</f>
        <v>2</v>
      </c>
      <c r="AJ118" s="9">
        <f>IF(AND(AE118="Over", AF118&gt;AC118), 1, IF(AND(AE118="Under", AF118&lt;=AC118), 1, 0))</f>
        <v>1</v>
      </c>
      <c r="AK118" s="9">
        <f>IF(AND(AE118="Over", AG118&gt;0.5), 1, IF(AND(AE118="Under", AG118&lt;=0.5), 1, 0))</f>
        <v>0</v>
      </c>
      <c r="AL118" s="9">
        <f>SUM(AH118:AK118)</f>
        <v>6</v>
      </c>
      <c r="AN118" s="8">
        <v>3.6148578955385091E-2</v>
      </c>
      <c r="AO118" s="8">
        <v>0.183152520740268</v>
      </c>
      <c r="AP118" s="8">
        <v>-1.0477739979242199E-2</v>
      </c>
      <c r="AQ118" s="8" t="s">
        <v>58</v>
      </c>
      <c r="AR118" s="8">
        <v>0.5</v>
      </c>
      <c r="AS118" s="8">
        <v>830</v>
      </c>
      <c r="AT118" s="8" t="s">
        <v>58</v>
      </c>
      <c r="AU118" s="9">
        <f>AR118</f>
        <v>0.5</v>
      </c>
      <c r="AV118" s="9">
        <f>AN118-AU118</f>
        <v>-0.46385142104461491</v>
      </c>
      <c r="AW118" s="9" t="str">
        <f>IF(AV118 &lt; 0, "Under", "Over")</f>
        <v>Under</v>
      </c>
      <c r="AX118" s="8">
        <v>0</v>
      </c>
      <c r="AY118" s="8">
        <v>0</v>
      </c>
      <c r="AZ118" s="9">
        <f>IF(
    AND(AW118="Over", COUNTIF(AN118:AP118, "&gt;"&amp;AU118) = 3),
    3,
    IF(
        AND(AW118="Under", COUNTIF(AN118:AP118, "&lt;"&amp;AU118) = 3),
        3,
        IF(
            AND(AW118="Over", COUNTIF(AN118:AP118, "&gt;"&amp;AU118) = 2),
            2,
            IF(
                AND(AW118="Under", COUNTIF(AN118:AP118, "&lt;"&amp;AU118) = 2),
                2,
                IF(
                    AND(AW118="Over", OR(AN118&gt;AU118, AO118&gt;AU118, AP118&gt;AU118)),
                    1,
                    IF(
                        AND(AW118="Under", OR(AN118&lt;AU118, AO118&lt;AU118, AP118&lt;AU118)),
                        1,
                        0
                    )
                )
            )
        )
    )
)</f>
        <v>3</v>
      </c>
      <c r="BA118" s="9">
        <f>IF(OR(AV118&gt;0.1),5,
IF(OR(AND(AV118&lt;=0.1,AV118&gt;0.08)),4,
IF(OR(AND(AV118&lt;=0.08,AV118&gt;0.06)),3,
IF(OR(AND(AV118&lt;=0.06,AV118&gt;0.03)),2,
IF(OR(AV118&lt;=0.03),1,"")
)
)
))</f>
        <v>1</v>
      </c>
      <c r="BB118" s="9">
        <f>IF(AND(AW118="Over", AX118&gt;AU118), 1, IF(AND(AW118="Under", AX118&lt;=AU118), 0, 0))</f>
        <v>0</v>
      </c>
      <c r="BC118" s="9">
        <f>IF(AND(AW118="Over", AY118&gt;=0.5), 1, IF(AND(AW118="Under", AY118&lt;0.5), 0, 0))</f>
        <v>0</v>
      </c>
      <c r="BD118" s="9">
        <f>SUM(AZ118:BC118)</f>
        <v>4</v>
      </c>
      <c r="BF118" s="8">
        <v>0.32591541593780532</v>
      </c>
      <c r="BG118" s="8">
        <v>0.96661054994388296</v>
      </c>
      <c r="BH118" s="8">
        <v>7.2521300785147999E-2</v>
      </c>
      <c r="BI118" s="8" t="s">
        <v>58</v>
      </c>
      <c r="BJ118" s="8">
        <v>0.5</v>
      </c>
      <c r="BK118" s="8">
        <v>195</v>
      </c>
      <c r="BL118" s="8" t="s">
        <v>58</v>
      </c>
      <c r="BM118" s="9">
        <f>BJ118</f>
        <v>0.5</v>
      </c>
      <c r="BN118" s="9">
        <f>BF118-BM118</f>
        <v>-0.17408458406219468</v>
      </c>
      <c r="BO118" s="9" t="str">
        <f>IF(BN118 &lt; 0, "Under", "Over")</f>
        <v>Under</v>
      </c>
      <c r="BP118" s="8">
        <v>0.2</v>
      </c>
      <c r="BQ118" s="8">
        <v>0.1</v>
      </c>
      <c r="BR118" s="9">
        <f>IF(
    AND(BO118="Over", COUNTIF(BF118:BH118, "&gt;"&amp;BM118) = 3),
    3,
    IF(
        AND(BO118="Under", COUNTIF(BF118:BH118, "&lt;"&amp;BM118) = 3),
        3,
        IF(
            AND(BO118="Over", COUNTIF(BF118:BH118, "&gt;"&amp;BM118) = 2),
            2,
            IF(
                AND(BO118="Under", COUNTIF(BF118:BH118, "&lt;"&amp;BM118) = 2),
                2,
                IF(
                    AND(BO118="Over", OR(BF118&gt;BM118, BG118&gt;BM118, BH118&gt;BM118)),
                    1,
                    IF(
                        AND(BO118="Under", OR(BF118&lt;BM118, BG118&lt;BM118, BH118&lt;BM118)),
                        1,
                        0
                    )
                )
            )
        )
    )
)</f>
        <v>2</v>
      </c>
      <c r="BS118" s="9">
        <f>IF(OR(BN118&gt;0.5),5,
IF(OR(AND(BN118&lt;=0.5,BN118&gt;0.25)),4,
IF(OR(AND(BN118&lt;=0.25,BN118&gt;0.15)),3,
IF(OR(AND(BN118&lt;=0.15,BN118&gt;0.075)),2,
IF(OR(BN118&lt;=0.075),1,"")
)
)
))</f>
        <v>1</v>
      </c>
      <c r="BT118" s="9">
        <f>IF(AND(BO118="Over", BP118&gt;BM118), 1, IF(AND(BO118="Under", BP118&lt;=BM118), 1, 0))</f>
        <v>1</v>
      </c>
      <c r="BU118" s="9">
        <f>IF(AND(BO118="Over", BQ118&gt;0.5), 1, IF(AND(BO118="Under", BQ118&lt;=0.5), 1, 0))</f>
        <v>1</v>
      </c>
      <c r="BV118" s="9">
        <f>SUM(BR118:BU118)</f>
        <v>5</v>
      </c>
      <c r="BX118" s="8">
        <v>0.12972866034843919</v>
      </c>
      <c r="BY118" s="8">
        <v>0.31045576407506698</v>
      </c>
      <c r="BZ118" s="8">
        <v>0.08</v>
      </c>
      <c r="CA118" s="8" t="s">
        <v>58</v>
      </c>
      <c r="CB118" s="8">
        <v>0.5</v>
      </c>
      <c r="CC118" s="8">
        <v>430</v>
      </c>
      <c r="CD118" s="8" t="s">
        <v>58</v>
      </c>
      <c r="CE118" s="9">
        <f>CB118</f>
        <v>0.5</v>
      </c>
      <c r="CF118" s="9">
        <f>BX118-CE118</f>
        <v>-0.37027133965156078</v>
      </c>
      <c r="CG118" s="9" t="str">
        <f>IF(CF118 &lt; 0, "Under", "Over")</f>
        <v>Under</v>
      </c>
      <c r="CH118" s="8">
        <v>0.4</v>
      </c>
      <c r="CI118" s="8">
        <v>0.4</v>
      </c>
      <c r="CJ118" s="9">
        <f>IF(
    AND(CG118="Over", COUNTIF(BX118:BZ118, "&gt;"&amp;CE118) = 3),
    3,
    IF(
        AND(CG118="Under", COUNTIF(BX118:BZ118, "&lt;"&amp;CE118) = 3),
        3,
        IF(
            AND(CG118="Over", COUNTIF(BX118:BZ118, "&gt;"&amp;CE118) = 2),
            2,
            IF(
                AND(CG118="Under", COUNTIF(BX118:BZ118, "&lt;"&amp;CE118) = 2),
                2,
                IF(
                    AND(CG118="Over", OR(BX118&gt;CE118, BY118&gt;CE118, BZ118&gt;CE118)),
                    1,
                    IF(
                        AND(CG118="Under", OR(BX118&lt;CE118, BY118&lt;CE118, BZ118&lt;CE118)),
                        1,
                        0
                    )
                )
            )
        )
    )
)</f>
        <v>3</v>
      </c>
      <c r="CK118" s="9">
        <f>IF(OR(CF118&gt;0.25),5,
IF(OR(AND(CF118&lt;=0.25,CF118&gt;0.15)),4,
IF(OR(AND(CF118&lt;=0.15,CF118&gt;0.1)),3,
IF(OR(AND(CF118&lt;=0.1,CF118&gt;0.05)),2,
IF(OR(CF118&lt;=0.05),1,"")
)
)
))</f>
        <v>1</v>
      </c>
      <c r="CL118" s="9">
        <f>IF(AND(CG118="Over", CH118&gt;CE118), 1, IF(AND(CG118="Under", CH118&lt;=CE118), 1, 0))</f>
        <v>1</v>
      </c>
      <c r="CM118" s="9">
        <f>IF(AND(CG118="Over", CI118&gt;0.5), 1, IF(AND(CG118="Under", CI118&lt;=0.5), 1, 0))</f>
        <v>1</v>
      </c>
      <c r="CN118" s="9">
        <f>SUM(CJ118:CM118)</f>
        <v>6</v>
      </c>
      <c r="CP118" s="8">
        <v>1.150600674177374</v>
      </c>
      <c r="CQ118" s="8">
        <v>1.43153526970954</v>
      </c>
      <c r="CR118" s="8">
        <v>0.98824224466725596</v>
      </c>
      <c r="CS118" s="8">
        <v>0.5</v>
      </c>
      <c r="CT118" s="8" t="s">
        <v>58</v>
      </c>
      <c r="CU118" s="8">
        <v>0.5</v>
      </c>
      <c r="CV118" s="8" t="s">
        <v>58</v>
      </c>
      <c r="CW118" s="9">
        <f>IF(CP118&gt;MIN(CS118:CV118),MIN(CS118:CV118),MAX(CS118:CV118))</f>
        <v>0.5</v>
      </c>
      <c r="CX118" s="9">
        <f>CQ118-CW118</f>
        <v>0.93153526970954004</v>
      </c>
      <c r="CY118" s="9" t="str">
        <f>IF(CX118 &lt; 0, "Under", "Over")</f>
        <v>Over</v>
      </c>
      <c r="CZ118" s="8">
        <v>1.1000000000000001</v>
      </c>
      <c r="DA118" s="8">
        <v>0.4</v>
      </c>
      <c r="DB118" s="9">
        <f>IF(
    AND(CY118="Over", COUNTIF(CP118:CR118, "&gt;"&amp;CW118) = 3),
    3,
    IF(
        AND(CY118="Under", COUNTIF(CP118:CR118, "&lt;"&amp;CW118) = 3),
        3,
        IF(
            AND(CY118="Over", COUNTIF(CP118:CR118, "&gt;"&amp;CW118) = 2),
            2,
            IF(
                AND(CY118="Under", COUNTIF(CP118:CR118, "&lt;"&amp;CW118) = 2),
                2,
                IF(
                    AND(CY118="Over", OR(CP118&gt;CW118, CQ118&gt;CW118, CR118&gt;CW118)),
                    1,
                    IF(
                        AND(CY118="Under", OR(CP118&lt;CW118, CQ118&lt;CW118, CR118&lt;CW118)),
                        1,
                        0
                    )
                )
            )
        )
    )
)</f>
        <v>3</v>
      </c>
      <c r="DC118" s="9">
        <f>IF(OR(CX118&gt;2,CX118&lt;-2),5,
IF(OR(AND(CX118&lt;=2,CX118&gt;1.5),AND(CX118&gt;=-2,CX118&lt;-1.5)),4,
IF(OR(AND(CX118&lt;=1.5,CX118&gt;1),AND(CX118&gt;=-1.5,CX118&lt;-1)),3,
IF(OR(AND(CX118&lt;=1,CX118&gt;0.5),AND(CX118&gt;=1,CX118&lt;-0.5)),2,
IF(OR(CX118&lt;=0.5,CX118&gt;=-0.5),1,"")
)
)
))</f>
        <v>2</v>
      </c>
      <c r="DD118" s="9">
        <f>IF(AND(CY118="Over", CZ118&gt;CW118), 1, IF(AND(CY118="Under", CZ118&lt;=CW118), 1, 0))</f>
        <v>1</v>
      </c>
      <c r="DE118" s="9">
        <f>IF(AND(CY118="Over", DA118&gt;0.5), 1, IF(AND(CY118="Under", DA118&lt;=0.5), 1, 0))</f>
        <v>0</v>
      </c>
      <c r="DF118" s="9">
        <f>SUM(DB118:DE118)</f>
        <v>6</v>
      </c>
    </row>
    <row r="119" spans="1:111" x14ac:dyDescent="0.3">
      <c r="A119" s="8" t="s">
        <v>187</v>
      </c>
      <c r="B119" s="8" t="s">
        <v>185</v>
      </c>
      <c r="C119" s="8" t="s">
        <v>213</v>
      </c>
      <c r="D119" s="8">
        <v>0.48526257406243017</v>
      </c>
      <c r="E119" s="8">
        <v>0.562728849450982</v>
      </c>
      <c r="F119" s="8">
        <v>0.34623480226390002</v>
      </c>
      <c r="G119" s="8">
        <v>0.5</v>
      </c>
      <c r="H119" s="8" t="s">
        <v>58</v>
      </c>
      <c r="I119" s="8">
        <v>0.5</v>
      </c>
      <c r="J119" s="8">
        <v>0.5</v>
      </c>
      <c r="K119" s="9">
        <f>IF(D119&gt;MIN(G119:J119),MIN(G119:J119),MAX(G119:J119))</f>
        <v>0.5</v>
      </c>
      <c r="L119" s="9">
        <f>D119-K119</f>
        <v>-1.4737425937569826E-2</v>
      </c>
      <c r="M119" s="9" t="str">
        <f>IF(L119 &lt; 0, "Under", "Over")</f>
        <v>Under</v>
      </c>
      <c r="N119" s="8">
        <v>0.9</v>
      </c>
      <c r="O119" s="8">
        <v>0.7</v>
      </c>
      <c r="P119" s="9">
        <f>IF(
    AND(M119="Over", COUNTIF(D119:F119, "&gt;"&amp;K119) = 3),
    3,
    IF(
        AND(M119="Under", COUNTIF(D119:F119, "&lt;"&amp;K119) = 3),
        3,
        IF(
            AND(M119="Over", COUNTIF(D119:F119, "&gt;"&amp;K119) = 2),
            2,
            IF(
                AND(M119="Under", COUNTIF(D119:F119, "&lt;"&amp;K119) = 2),
                2,
                IF(
                    AND(M119="Over", OR(D119&gt;K119, E119&gt;K119, F119&gt;K119)),
                    1,
                    IF(
                        AND(M119="Under", OR(D119&lt;K119, E119&lt;K119, F119&lt;K119)),
                        1,
                        0
                    )
                )
            )
        )
    )
)</f>
        <v>2</v>
      </c>
      <c r="Q119" s="9">
        <f>IF(OR(L119 &gt; 0.5, L119 &lt; -0.5), 5,
    IF(OR(AND(L119 &lt;= 0.5, L119 &gt; 0.25), AND(L119 &gt;= -0.5, L119 &lt; -0.25)), 4,
        IF(OR(AND(L119 &lt;= 0.25, L119 &gt; 0.15), AND(L119 &gt;= -0.25, L119 &lt; -0.15)), 3,
            IF(OR(AND(L119 &lt;= 0.15, L119 &gt; 0.05), AND(L119 &gt;= -0.15, L119 &lt; -0.05)), 2,
                IF(OR(L119 &lt;= 0.05, L119 &gt;= -0.05), 1, "")
            )
        )
    )
)</f>
        <v>1</v>
      </c>
      <c r="R119" s="9">
        <f>IF(AND(M119="Over", N119&gt;K119), 1, IF(AND(M119="Under", N119&lt;=K119), 1, 0))</f>
        <v>0</v>
      </c>
      <c r="S119" s="9">
        <f>IF(AND(M119="Over", O119&gt;0.5), 1, IF(AND(M119="Under", O119&lt;=0.5), 1, 0))</f>
        <v>0</v>
      </c>
      <c r="T119" s="9">
        <f>SUM(P119:S119)</f>
        <v>3</v>
      </c>
      <c r="U119" s="9"/>
      <c r="V119" s="1">
        <v>1.0581994442133329</v>
      </c>
      <c r="W119" s="1">
        <v>1.1389426593610099</v>
      </c>
      <c r="X119" s="1">
        <v>0.99993371498606798</v>
      </c>
      <c r="Y119" s="1">
        <v>0.5</v>
      </c>
      <c r="Z119" s="1">
        <v>-260</v>
      </c>
      <c r="AA119" s="1">
        <v>200</v>
      </c>
      <c r="AB119" s="1">
        <v>0.3</v>
      </c>
      <c r="AC119" s="2">
        <f>Y119</f>
        <v>0.5</v>
      </c>
      <c r="AD119" s="2">
        <f>V119-AC119</f>
        <v>0.5581994442133329</v>
      </c>
      <c r="AE119" s="2" t="str">
        <f>IF(AD119 &lt; 0, "Under", "Over")</f>
        <v>Over</v>
      </c>
      <c r="AF119" s="1">
        <v>1.1000000000000001</v>
      </c>
      <c r="AG119" s="1">
        <v>0.6</v>
      </c>
      <c r="AH119" s="2">
        <f>IF(
    AND(AE119="Over", COUNTIF(V119:X119, "&gt;"&amp;AC119) = 3),
    3,
    IF(
        AND(AE119="Under", COUNTIF(V119:X119, "&lt;"&amp;AC119) = 3),
        3,
        IF(
            AND(AE119="Over", COUNTIF(V119:X119, "&gt;"&amp;AC119) = 2),
            2,
            IF(
                AND(AE119="Under", COUNTIF(V119:X119, "&lt;"&amp;AC119) = 2),
                2,
                IF(
                    AND(AE119="Over", OR(V119&gt;AC119, W119&gt;AC119, X119&gt;AC119)),
                    1,
                    IF(
                        AND(AE119="Under", OR(V119&lt;AC119, W119&lt;AC119, X119&lt;AC119)),
                        1,
                        0
                    )
                )
            )
        )
    )
)</f>
        <v>3</v>
      </c>
      <c r="AI119" s="2">
        <f>IF(OR(AD119&gt;0.75,AD119&lt;-0.75),5,
IF(OR(AND(AD119&lt;=0.75,AD119&gt;0.5),AND(AD119&gt;=-0.75,AD119&lt;-0.5)),4,
IF(OR(AND(AD119&lt;=0.5,AD119&gt;0.25),AND(AD119&gt;=-0.5,AD119&lt;-0.25)),3,
IF(OR(AND(AD119&lt;=0.25,AD119&gt;0.1),AND(AD119&gt;=-0.25,AD119&lt;-0.1)),2,
IF(OR(AD119&lt;=0.1,AD119&gt;=-0.1),1,"")
)
)
))</f>
        <v>4</v>
      </c>
      <c r="AJ119" s="2">
        <f>IF(AND(AE119="Over", AF119&gt;AC119), 1, IF(AND(AE119="Under", AF119&lt;=AC119), 1, 0))</f>
        <v>1</v>
      </c>
      <c r="AK119" s="2">
        <f>IF(AND(AE119="Over", AG119&gt;0.5), 1, IF(AND(AE119="Under", AG119&lt;=0.5), 1, 0))</f>
        <v>1</v>
      </c>
      <c r="AL119" s="2">
        <f>SUM(AH119:AK119)</f>
        <v>9</v>
      </c>
      <c r="AM119" s="9"/>
      <c r="AN119" s="8">
        <v>7.6046531719371452E-2</v>
      </c>
      <c r="AO119" s="8">
        <v>0.183152520740268</v>
      </c>
      <c r="AP119" s="8">
        <v>0</v>
      </c>
      <c r="AQ119" s="8" t="s">
        <v>58</v>
      </c>
      <c r="AR119" s="8">
        <v>0.5</v>
      </c>
      <c r="AS119" s="8">
        <v>800</v>
      </c>
      <c r="AT119" s="8" t="s">
        <v>58</v>
      </c>
      <c r="AU119" s="9">
        <f>AR119</f>
        <v>0.5</v>
      </c>
      <c r="AV119" s="9">
        <f>AN119-AU119</f>
        <v>-0.42395346828062852</v>
      </c>
      <c r="AW119" s="9" t="str">
        <f>IF(AV119 &lt; 0, "Under", "Over")</f>
        <v>Under</v>
      </c>
      <c r="AX119" s="8">
        <v>0.1</v>
      </c>
      <c r="AY119" s="8">
        <v>0.1</v>
      </c>
      <c r="AZ119" s="9">
        <f>IF(
    AND(AW119="Over", COUNTIF(AN119:AP119, "&gt;"&amp;AU119) = 3),
    3,
    IF(
        AND(AW119="Under", COUNTIF(AN119:AP119, "&lt;"&amp;AU119) = 3),
        3,
        IF(
            AND(AW119="Over", COUNTIF(AN119:AP119, "&gt;"&amp;AU119) = 2),
            2,
            IF(
                AND(AW119="Under", COUNTIF(AN119:AP119, "&lt;"&amp;AU119) = 2),
                2,
                IF(
                    AND(AW119="Over", OR(AN119&gt;AU119, AO119&gt;AU119, AP119&gt;AU119)),
                    1,
                    IF(
                        AND(AW119="Under", OR(AN119&lt;AU119, AO119&lt;AU119, AP119&lt;AU119)),
                        1,
                        0
                    )
                )
            )
        )
    )
)</f>
        <v>3</v>
      </c>
      <c r="BA119" s="9">
        <f>IF(OR(AV119&gt;0.1),5,
IF(OR(AND(AV119&lt;=0.1,AV119&gt;0.08)),4,
IF(OR(AND(AV119&lt;=0.08,AV119&gt;0.06)),3,
IF(OR(AND(AV119&lt;=0.06,AV119&gt;0.03)),2,
IF(OR(AV119&lt;=0.03),1,"")
)
)
))</f>
        <v>1</v>
      </c>
      <c r="BB119" s="9">
        <f>IF(AND(AW119="Over", AX119&gt;AU119), 1, IF(AND(AW119="Under", AX119&lt;=AU119), 0, 0))</f>
        <v>0</v>
      </c>
      <c r="BC119" s="9">
        <f>IF(AND(AW119="Over", AY119&gt;=0.5), 1, IF(AND(AW119="Under", AY119&lt;0.5), 0, 0))</f>
        <v>0</v>
      </c>
      <c r="BD119" s="9">
        <f>SUM(AZ119:BC119)</f>
        <v>4</v>
      </c>
      <c r="BE119" s="9"/>
      <c r="BF119" s="8">
        <v>0.53216880441446046</v>
      </c>
      <c r="BG119" s="8">
        <v>1.0224751897256199</v>
      </c>
      <c r="BH119" s="8">
        <v>0.39813028590349497</v>
      </c>
      <c r="BI119" s="8" t="s">
        <v>58</v>
      </c>
      <c r="BJ119" s="8">
        <v>0.5</v>
      </c>
      <c r="BK119" s="8">
        <v>180</v>
      </c>
      <c r="BL119" s="8" t="s">
        <v>58</v>
      </c>
      <c r="BM119" s="9">
        <f>BJ119</f>
        <v>0.5</v>
      </c>
      <c r="BN119" s="9">
        <f>BF119-BM119</f>
        <v>3.2168804414460461E-2</v>
      </c>
      <c r="BO119" s="9" t="str">
        <f>IF(BN119 &lt; 0, "Under", "Over")</f>
        <v>Over</v>
      </c>
      <c r="BP119" s="8">
        <v>0.4</v>
      </c>
      <c r="BQ119" s="8">
        <v>0.3</v>
      </c>
      <c r="BR119" s="9">
        <f>IF(
    AND(BO119="Over", COUNTIF(BF119:BH119, "&gt;"&amp;BM119) = 3),
    3,
    IF(
        AND(BO119="Under", COUNTIF(BF119:BH119, "&lt;"&amp;BM119) = 3),
        3,
        IF(
            AND(BO119="Over", COUNTIF(BF119:BH119, "&gt;"&amp;BM119) = 2),
            2,
            IF(
                AND(BO119="Under", COUNTIF(BF119:BH119, "&lt;"&amp;BM119) = 2),
                2,
                IF(
                    AND(BO119="Over", OR(BF119&gt;BM119, BG119&gt;BM119, BH119&gt;BM119)),
                    1,
                    IF(
                        AND(BO119="Under", OR(BF119&lt;BM119, BG119&lt;BM119, BH119&lt;BM119)),
                        1,
                        0
                    )
                )
            )
        )
    )
)</f>
        <v>2</v>
      </c>
      <c r="BS119" s="9">
        <f>IF(OR(BN119&gt;0.5),5,
IF(OR(AND(BN119&lt;=0.5,BN119&gt;0.25)),4,
IF(OR(AND(BN119&lt;=0.25,BN119&gt;0.15)),3,
IF(OR(AND(BN119&lt;=0.15,BN119&gt;0.075)),2,
IF(OR(BN119&lt;=0.075),1,"")
)
)
))</f>
        <v>1</v>
      </c>
      <c r="BT119" s="9">
        <f>IF(AND(BO119="Over", BP119&gt;BM119), 1, IF(AND(BO119="Under", BP119&lt;=BM119), 1, 0))</f>
        <v>0</v>
      </c>
      <c r="BU119" s="9">
        <f>IF(AND(BO119="Over", BQ119&gt;0.5), 1, IF(AND(BO119="Under", BQ119&lt;=0.5), 1, 0))</f>
        <v>0</v>
      </c>
      <c r="BV119" s="9">
        <f>SUM(BR119:BU119)</f>
        <v>3</v>
      </c>
      <c r="BW119" s="9"/>
      <c r="BX119" s="8">
        <v>0.2542965007673228</v>
      </c>
      <c r="BY119" s="8">
        <v>0.64025646897183397</v>
      </c>
      <c r="BZ119" s="8">
        <v>0.10887357970396699</v>
      </c>
      <c r="CA119" s="8" t="s">
        <v>58</v>
      </c>
      <c r="CB119" s="8">
        <v>0.5</v>
      </c>
      <c r="CC119" s="8">
        <v>194</v>
      </c>
      <c r="CD119" s="8" t="s">
        <v>58</v>
      </c>
      <c r="CE119" s="9">
        <f>CB119</f>
        <v>0.5</v>
      </c>
      <c r="CF119" s="9">
        <f>BX119-CE119</f>
        <v>-0.2457034992326772</v>
      </c>
      <c r="CG119" s="9" t="str">
        <f>IF(CF119 &lt; 0, "Under", "Over")</f>
        <v>Under</v>
      </c>
      <c r="CH119" s="8">
        <v>0.5</v>
      </c>
      <c r="CI119" s="8">
        <v>0.4</v>
      </c>
      <c r="CJ119" s="9">
        <f>IF(
    AND(CG119="Over", COUNTIF(BX119:BZ119, "&gt;"&amp;CE119) = 3),
    3,
    IF(
        AND(CG119="Under", COUNTIF(BX119:BZ119, "&lt;"&amp;CE119) = 3),
        3,
        IF(
            AND(CG119="Over", COUNTIF(BX119:BZ119, "&gt;"&amp;CE119) = 2),
            2,
            IF(
                AND(CG119="Under", COUNTIF(BX119:BZ119, "&lt;"&amp;CE119) = 2),
                2,
                IF(
                    AND(CG119="Over", OR(BX119&gt;CE119, BY119&gt;CE119, BZ119&gt;CE119)),
                    1,
                    IF(
                        AND(CG119="Under", OR(BX119&lt;CE119, BY119&lt;CE119, BZ119&lt;CE119)),
                        1,
                        0
                    )
                )
            )
        )
    )
)</f>
        <v>2</v>
      </c>
      <c r="CK119" s="9">
        <f>IF(OR(CF119&gt;0.25),5,
IF(OR(AND(CF119&lt;=0.25,CF119&gt;0.15)),4,
IF(OR(AND(CF119&lt;=0.15,CF119&gt;0.1)),3,
IF(OR(AND(CF119&lt;=0.1,CF119&gt;0.05)),2,
IF(OR(CF119&lt;=0.05),1,"")
)
)
))</f>
        <v>1</v>
      </c>
      <c r="CL119" s="9">
        <f>IF(AND(CG119="Over", CH119&gt;CE119), 1, IF(AND(CG119="Under", CH119&lt;=CE119), 1, 0))</f>
        <v>1</v>
      </c>
      <c r="CM119" s="9">
        <f>IF(AND(CG119="Over", CI119&gt;0.5), 1, IF(AND(CG119="Under", CI119&lt;=0.5), 1, 0))</f>
        <v>1</v>
      </c>
      <c r="CN119" s="9">
        <f>SUM(CJ119:CM119)</f>
        <v>5</v>
      </c>
      <c r="CO119" s="9"/>
      <c r="CP119" s="8">
        <v>1.793422049870137</v>
      </c>
      <c r="CQ119" s="8">
        <v>1.92645885991037</v>
      </c>
      <c r="CR119" s="8">
        <v>1.6940065910244699</v>
      </c>
      <c r="CS119" s="8">
        <v>1.5</v>
      </c>
      <c r="CT119" s="8" t="s">
        <v>58</v>
      </c>
      <c r="CU119" s="8">
        <v>1.5</v>
      </c>
      <c r="CV119" s="8">
        <v>1.5</v>
      </c>
      <c r="CW119" s="9">
        <f>IF(CP119&gt;MIN(CS119:CV119),MIN(CS119:CV119),MAX(CS119:CV119))</f>
        <v>1.5</v>
      </c>
      <c r="CX119" s="9">
        <f>CQ119-CW119</f>
        <v>0.42645885991037003</v>
      </c>
      <c r="CY119" s="9" t="str">
        <f>IF(CX119 &lt; 0, "Under", "Over")</f>
        <v>Over</v>
      </c>
      <c r="CZ119" s="8">
        <v>1.7</v>
      </c>
      <c r="DA119" s="8">
        <v>0.4</v>
      </c>
      <c r="DB119" s="9">
        <f>IF(
    AND(CY119="Over", COUNTIF(CP119:CR119, "&gt;"&amp;CW119) = 3),
    3,
    IF(
        AND(CY119="Under", COUNTIF(CP119:CR119, "&lt;"&amp;CW119) = 3),
        3,
        IF(
            AND(CY119="Over", COUNTIF(CP119:CR119, "&gt;"&amp;CW119) = 2),
            2,
            IF(
                AND(CY119="Under", COUNTIF(CP119:CR119, "&lt;"&amp;CW119) = 2),
                2,
                IF(
                    AND(CY119="Over", OR(CP119&gt;CW119, CQ119&gt;CW119, CR119&gt;CW119)),
                    1,
                    IF(
                        AND(CY119="Under", OR(CP119&lt;CW119, CQ119&lt;CW119, CR119&lt;CW119)),
                        1,
                        0
                    )
                )
            )
        )
    )
)</f>
        <v>3</v>
      </c>
      <c r="DC119" s="9">
        <f>IF(OR(CX119&gt;2,CX119&lt;-2),5,
IF(OR(AND(CX119&lt;=2,CX119&gt;1.5),AND(CX119&gt;=-2,CX119&lt;-1.5)),4,
IF(OR(AND(CX119&lt;=1.5,CX119&gt;1),AND(CX119&gt;=-1.5,CX119&lt;-1)),3,
IF(OR(AND(CX119&lt;=1,CX119&gt;0.5),AND(CX119&gt;=1,CX119&lt;-0.5)),2,
IF(OR(CX119&lt;=0.5,CX119&gt;=-0.5),1,"")
)
)
))</f>
        <v>1</v>
      </c>
      <c r="DD119" s="9">
        <f>IF(AND(CY119="Over", CZ119&gt;CW119), 1, IF(AND(CY119="Under", CZ119&lt;=CW119), 1, 0))</f>
        <v>1</v>
      </c>
      <c r="DE119" s="9">
        <f>IF(AND(CY119="Over", DA119&gt;0.5), 1, IF(AND(CY119="Under", DA119&lt;=0.5), 1, 0))</f>
        <v>0</v>
      </c>
      <c r="DF119" s="9">
        <f>SUM(DB119:DE119)</f>
        <v>5</v>
      </c>
      <c r="DG119" s="9"/>
    </row>
    <row r="120" spans="1:111" x14ac:dyDescent="0.3">
      <c r="A120" s="8" t="s">
        <v>188</v>
      </c>
      <c r="B120" s="8" t="s">
        <v>185</v>
      </c>
      <c r="C120" s="8" t="s">
        <v>213</v>
      </c>
      <c r="D120" s="8">
        <v>0.56648338380229812</v>
      </c>
      <c r="E120" s="8">
        <v>0.76350198976691297</v>
      </c>
      <c r="F120" s="8">
        <v>0.41307177769863201</v>
      </c>
      <c r="G120" s="8">
        <v>0.5</v>
      </c>
      <c r="H120" s="8" t="s">
        <v>58</v>
      </c>
      <c r="I120" s="8">
        <v>0.5</v>
      </c>
      <c r="J120" s="8">
        <v>0.5</v>
      </c>
      <c r="K120" s="9">
        <f>IF(D120&gt;MIN(G120:J120),MIN(G120:J120),MAX(G120:J120))</f>
        <v>0.5</v>
      </c>
      <c r="L120" s="9">
        <f>D120-K120</f>
        <v>6.6483383802298124E-2</v>
      </c>
      <c r="M120" s="9" t="str">
        <f>IF(L120 &lt; 0, "Under", "Over")</f>
        <v>Over</v>
      </c>
      <c r="N120" s="8">
        <v>0.3</v>
      </c>
      <c r="O120" s="8">
        <v>0.3</v>
      </c>
      <c r="P120" s="9">
        <f>IF(
    AND(M120="Over", COUNTIF(D120:F120, "&gt;"&amp;K120) = 3),
    3,
    IF(
        AND(M120="Under", COUNTIF(D120:F120, "&lt;"&amp;K120) = 3),
        3,
        IF(
            AND(M120="Over", COUNTIF(D120:F120, "&gt;"&amp;K120) = 2),
            2,
            IF(
                AND(M120="Under", COUNTIF(D120:F120, "&lt;"&amp;K120) = 2),
                2,
                IF(
                    AND(M120="Over", OR(D120&gt;K120, E120&gt;K120, F120&gt;K120)),
                    1,
                    IF(
                        AND(M120="Under", OR(D120&lt;K120, E120&lt;K120, F120&lt;K120)),
                        1,
                        0
                    )
                )
            )
        )
    )
)</f>
        <v>2</v>
      </c>
      <c r="Q120" s="9">
        <f>IF(OR(L120 &gt; 0.5, L120 &lt; -0.5), 5,
    IF(OR(AND(L120 &lt;= 0.5, L120 &gt; 0.25), AND(L120 &gt;= -0.5, L120 &lt; -0.25)), 4,
        IF(OR(AND(L120 &lt;= 0.25, L120 &gt; 0.15), AND(L120 &gt;= -0.25, L120 &lt; -0.15)), 3,
            IF(OR(AND(L120 &lt;= 0.15, L120 &gt; 0.05), AND(L120 &gt;= -0.15, L120 &lt; -0.05)), 2,
                IF(OR(L120 &lt;= 0.05, L120 &gt;= -0.05), 1, "")
            )
        )
    )
)</f>
        <v>2</v>
      </c>
      <c r="R120" s="9">
        <f>IF(AND(M120="Over", N120&gt;K120), 1, IF(AND(M120="Under", N120&lt;=K120), 1, 0))</f>
        <v>0</v>
      </c>
      <c r="S120" s="9">
        <f>IF(AND(M120="Over", O120&gt;0.5), 1, IF(AND(M120="Under", O120&lt;=0.5), 1, 0))</f>
        <v>0</v>
      </c>
      <c r="T120" s="9">
        <f>SUM(P120:S120)</f>
        <v>4</v>
      </c>
      <c r="U120" s="9"/>
      <c r="V120" s="1">
        <v>1.695337109855187</v>
      </c>
      <c r="W120" s="1">
        <v>2.0083497053045098</v>
      </c>
      <c r="X120" s="1">
        <v>1.4122691432294401</v>
      </c>
      <c r="Y120" s="1">
        <v>0.5</v>
      </c>
      <c r="Z120" s="1">
        <v>-280</v>
      </c>
      <c r="AA120" s="1">
        <v>185</v>
      </c>
      <c r="AB120" s="1">
        <v>0.5</v>
      </c>
      <c r="AC120" s="2">
        <f>Y120</f>
        <v>0.5</v>
      </c>
      <c r="AD120" s="2">
        <f>V120-AC120</f>
        <v>1.195337109855187</v>
      </c>
      <c r="AE120" s="2" t="str">
        <f>IF(AD120 &lt; 0, "Under", "Over")</f>
        <v>Over</v>
      </c>
      <c r="AF120" s="1">
        <v>1.4</v>
      </c>
      <c r="AG120" s="1">
        <v>0.7</v>
      </c>
      <c r="AH120" s="2">
        <f>IF(
    AND(AE120="Over", COUNTIF(V120:X120, "&gt;"&amp;AC120) = 3),
    3,
    IF(
        AND(AE120="Under", COUNTIF(V120:X120, "&lt;"&amp;AC120) = 3),
        3,
        IF(
            AND(AE120="Over", COUNTIF(V120:X120, "&gt;"&amp;AC120) = 2),
            2,
            IF(
                AND(AE120="Under", COUNTIF(V120:X120, "&lt;"&amp;AC120) = 2),
                2,
                IF(
                    AND(AE120="Over", OR(V120&gt;AC120, W120&gt;AC120, X120&gt;AC120)),
                    1,
                    IF(
                        AND(AE120="Under", OR(V120&lt;AC120, W120&lt;AC120, X120&lt;AC120)),
                        1,
                        0
                    )
                )
            )
        )
    )
)</f>
        <v>3</v>
      </c>
      <c r="AI120" s="2">
        <f>IF(OR(AD120&gt;0.75,AD120&lt;-0.75),5,
IF(OR(AND(AD120&lt;=0.75,AD120&gt;0.5),AND(AD120&gt;=-0.75,AD120&lt;-0.5)),4,
IF(OR(AND(AD120&lt;=0.5,AD120&gt;0.25),AND(AD120&gt;=-0.5,AD120&lt;-0.25)),3,
IF(OR(AND(AD120&lt;=0.25,AD120&gt;0.1),AND(AD120&gt;=-0.25,AD120&lt;-0.1)),2,
IF(OR(AD120&lt;=0.1,AD120&gt;=-0.1),1,"")
)
)
))</f>
        <v>5</v>
      </c>
      <c r="AJ120" s="2">
        <f>IF(AND(AE120="Over", AF120&gt;AC120), 1, IF(AND(AE120="Under", AF120&lt;=AC120), 1, 0))</f>
        <v>1</v>
      </c>
      <c r="AK120" s="2">
        <f>IF(AND(AE120="Over", AG120&gt;0.5), 1, IF(AND(AE120="Under", AG120&lt;=0.5), 1, 0))</f>
        <v>1</v>
      </c>
      <c r="AL120" s="2">
        <f>SUM(AH120:AK120)</f>
        <v>10</v>
      </c>
      <c r="AM120" s="9"/>
      <c r="AN120" s="8">
        <v>3.4491556101386822E-2</v>
      </c>
      <c r="AO120" s="8">
        <v>0.183152520740268</v>
      </c>
      <c r="AP120" s="8">
        <v>-2.0905761928659899E-5</v>
      </c>
      <c r="AQ120" s="8" t="s">
        <v>58</v>
      </c>
      <c r="AR120" s="8">
        <v>0.5</v>
      </c>
      <c r="AS120" s="8">
        <v>450</v>
      </c>
      <c r="AT120" s="8" t="s">
        <v>58</v>
      </c>
      <c r="AU120" s="9">
        <f>AR120</f>
        <v>0.5</v>
      </c>
      <c r="AV120" s="9">
        <f>AN120-AU120</f>
        <v>-0.46550844389861318</v>
      </c>
      <c r="AW120" s="9" t="str">
        <f>IF(AV120 &lt; 0, "Under", "Over")</f>
        <v>Under</v>
      </c>
      <c r="AX120" s="8">
        <v>0</v>
      </c>
      <c r="AY120" s="8">
        <v>0</v>
      </c>
      <c r="AZ120" s="9">
        <f>IF(
    AND(AW120="Over", COUNTIF(AN120:AP120, "&gt;"&amp;AU120) = 3),
    3,
    IF(
        AND(AW120="Under", COUNTIF(AN120:AP120, "&lt;"&amp;AU120) = 3),
        3,
        IF(
            AND(AW120="Over", COUNTIF(AN120:AP120, "&gt;"&amp;AU120) = 2),
            2,
            IF(
                AND(AW120="Under", COUNTIF(AN120:AP120, "&lt;"&amp;AU120) = 2),
                2,
                IF(
                    AND(AW120="Over", OR(AN120&gt;AU120, AO120&gt;AU120, AP120&gt;AU120)),
                    1,
                    IF(
                        AND(AW120="Under", OR(AN120&lt;AU120, AO120&lt;AU120, AP120&lt;AU120)),
                        1,
                        0
                    )
                )
            )
        )
    )
)</f>
        <v>3</v>
      </c>
      <c r="BA120" s="9">
        <f>IF(OR(AV120&gt;0.1),5,
IF(OR(AND(AV120&lt;=0.1,AV120&gt;0.08)),4,
IF(OR(AND(AV120&lt;=0.08,AV120&gt;0.06)),3,
IF(OR(AND(AV120&lt;=0.06,AV120&gt;0.03)),2,
IF(OR(AV120&lt;=0.03),1,"")
)
)
))</f>
        <v>1</v>
      </c>
      <c r="BB120" s="9">
        <f>IF(AND(AW120="Over", AX120&gt;AU120), 1, IF(AND(AW120="Under", AX120&lt;=AU120), 0, 0))</f>
        <v>0</v>
      </c>
      <c r="BC120" s="9">
        <f>IF(AND(AW120="Over", AY120&gt;=0.5), 1, IF(AND(AW120="Under", AY120&lt;0.5), 0, 0))</f>
        <v>0</v>
      </c>
      <c r="BD120" s="9">
        <f>SUM(AZ120:BC120)</f>
        <v>4</v>
      </c>
      <c r="BE120" s="9"/>
      <c r="BF120" s="8">
        <v>0.60376332341205963</v>
      </c>
      <c r="BG120" s="8">
        <v>1.0224751897256199</v>
      </c>
      <c r="BH120" s="8">
        <v>0.39813028590349497</v>
      </c>
      <c r="BI120" s="8" t="s">
        <v>58</v>
      </c>
      <c r="BJ120" s="8">
        <v>0.5</v>
      </c>
      <c r="BK120" s="8">
        <v>120</v>
      </c>
      <c r="BL120" s="8" t="s">
        <v>58</v>
      </c>
      <c r="BM120" s="9">
        <f>BJ120</f>
        <v>0.5</v>
      </c>
      <c r="BN120" s="9">
        <f>BF120-BM120</f>
        <v>0.10376332341205963</v>
      </c>
      <c r="BO120" s="9" t="str">
        <f>IF(BN120 &lt; 0, "Under", "Over")</f>
        <v>Over</v>
      </c>
      <c r="BP120" s="8">
        <v>0.4</v>
      </c>
      <c r="BQ120" s="8">
        <v>0.3</v>
      </c>
      <c r="BR120" s="9">
        <f>IF(
    AND(BO120="Over", COUNTIF(BF120:BH120, "&gt;"&amp;BM120) = 3),
    3,
    IF(
        AND(BO120="Under", COUNTIF(BF120:BH120, "&lt;"&amp;BM120) = 3),
        3,
        IF(
            AND(BO120="Over", COUNTIF(BF120:BH120, "&gt;"&amp;BM120) = 2),
            2,
            IF(
                AND(BO120="Under", COUNTIF(BF120:BH120, "&lt;"&amp;BM120) = 2),
                2,
                IF(
                    AND(BO120="Over", OR(BF120&gt;BM120, BG120&gt;BM120, BH120&gt;BM120)),
                    1,
                    IF(
                        AND(BO120="Under", OR(BF120&lt;BM120, BG120&lt;BM120, BH120&lt;BM120)),
                        1,
                        0
                    )
                )
            )
        )
    )
)</f>
        <v>2</v>
      </c>
      <c r="BS120" s="9">
        <f>IF(OR(BN120&gt;0.5),5,
IF(OR(AND(BN120&lt;=0.5,BN120&gt;0.25)),4,
IF(OR(AND(BN120&lt;=0.25,BN120&gt;0.15)),3,
IF(OR(AND(BN120&lt;=0.15,BN120&gt;0.075)),2,
IF(OR(BN120&lt;=0.075),1,"")
)
)
))</f>
        <v>2</v>
      </c>
      <c r="BT120" s="9">
        <f>IF(AND(BO120="Over", BP120&gt;BM120), 1, IF(AND(BO120="Under", BP120&lt;=BM120), 1, 0))</f>
        <v>0</v>
      </c>
      <c r="BU120" s="9">
        <f>IF(AND(BO120="Over", BQ120&gt;0.5), 1, IF(AND(BO120="Under", BQ120&lt;=0.5), 1, 0))</f>
        <v>0</v>
      </c>
      <c r="BV120" s="9">
        <f>SUM(BR120:BU120)</f>
        <v>4</v>
      </c>
      <c r="BW120" s="9"/>
      <c r="BX120" s="8">
        <v>0.26331609634672409</v>
      </c>
      <c r="BY120" s="8">
        <v>0.68647342995169003</v>
      </c>
      <c r="BZ120" s="8">
        <v>0.137251380486826</v>
      </c>
      <c r="CA120" s="8" t="s">
        <v>58</v>
      </c>
      <c r="CB120" s="8">
        <v>0.5</v>
      </c>
      <c r="CC120" s="8">
        <v>370</v>
      </c>
      <c r="CD120" s="8" t="s">
        <v>58</v>
      </c>
      <c r="CE120" s="9">
        <f>CB120</f>
        <v>0.5</v>
      </c>
      <c r="CF120" s="9">
        <f>BX120-CE120</f>
        <v>-0.23668390365327591</v>
      </c>
      <c r="CG120" s="9" t="str">
        <f>IF(CF120 &lt; 0, "Under", "Over")</f>
        <v>Under</v>
      </c>
      <c r="CH120" s="8">
        <v>0.6</v>
      </c>
      <c r="CI120" s="8">
        <v>0.6</v>
      </c>
      <c r="CJ120" s="9">
        <f>IF(
    AND(CG120="Over", COUNTIF(BX120:BZ120, "&gt;"&amp;CE120) = 3),
    3,
    IF(
        AND(CG120="Under", COUNTIF(BX120:BZ120, "&lt;"&amp;CE120) = 3),
        3,
        IF(
            AND(CG120="Over", COUNTIF(BX120:BZ120, "&gt;"&amp;CE120) = 2),
            2,
            IF(
                AND(CG120="Under", COUNTIF(BX120:BZ120, "&lt;"&amp;CE120) = 2),
                2,
                IF(
                    AND(CG120="Over", OR(BX120&gt;CE120, BY120&gt;CE120, BZ120&gt;CE120)),
                    1,
                    IF(
                        AND(CG120="Under", OR(BX120&lt;CE120, BY120&lt;CE120, BZ120&lt;CE120)),
                        1,
                        0
                    )
                )
            )
        )
    )
)</f>
        <v>2</v>
      </c>
      <c r="CK120" s="9">
        <f>IF(OR(CF120&gt;0.25),5,
IF(OR(AND(CF120&lt;=0.25,CF120&gt;0.15)),4,
IF(OR(AND(CF120&lt;=0.15,CF120&gt;0.1)),3,
IF(OR(AND(CF120&lt;=0.1,CF120&gt;0.05)),2,
IF(OR(CF120&lt;=0.05),1,"")
)
)
))</f>
        <v>1</v>
      </c>
      <c r="CL120" s="9">
        <f>IF(AND(CG120="Over", CH120&gt;CE120), 1, IF(AND(CG120="Under", CH120&lt;=CE120), 1, 0))</f>
        <v>0</v>
      </c>
      <c r="CM120" s="9">
        <f>IF(AND(CG120="Over", CI120&gt;0.5), 1, IF(AND(CG120="Under", CI120&lt;=0.5), 1, 0))</f>
        <v>0</v>
      </c>
      <c r="CN120" s="9">
        <f>SUM(CJ120:CM120)</f>
        <v>3</v>
      </c>
      <c r="CO120" s="9"/>
      <c r="CP120" s="8">
        <v>1.7227109845332269</v>
      </c>
      <c r="CQ120" s="8">
        <v>1.92645885991037</v>
      </c>
      <c r="CR120" s="8">
        <v>1.55875511394391</v>
      </c>
      <c r="CS120" s="8">
        <v>1.5</v>
      </c>
      <c r="CT120" s="8" t="s">
        <v>58</v>
      </c>
      <c r="CU120" s="8">
        <v>1.5</v>
      </c>
      <c r="CV120" s="8">
        <v>1.5</v>
      </c>
      <c r="CW120" s="9">
        <f>IF(CP120&gt;MIN(CS120:CV120),MIN(CS120:CV120),MAX(CS120:CV120))</f>
        <v>1.5</v>
      </c>
      <c r="CX120" s="9">
        <f>CQ120-CW120</f>
        <v>0.42645885991037003</v>
      </c>
      <c r="CY120" s="9" t="str">
        <f>IF(CX120 &lt; 0, "Under", "Over")</f>
        <v>Over</v>
      </c>
      <c r="CZ120" s="8">
        <v>1.5</v>
      </c>
      <c r="DA120" s="8">
        <v>0.6</v>
      </c>
      <c r="DB120" s="9">
        <f>IF(
    AND(CY120="Over", COUNTIF(CP120:CR120, "&gt;"&amp;CW120) = 3),
    3,
    IF(
        AND(CY120="Under", COUNTIF(CP120:CR120, "&lt;"&amp;CW120) = 3),
        3,
        IF(
            AND(CY120="Over", COUNTIF(CP120:CR120, "&gt;"&amp;CW120) = 2),
            2,
            IF(
                AND(CY120="Under", COUNTIF(CP120:CR120, "&lt;"&amp;CW120) = 2),
                2,
                IF(
                    AND(CY120="Over", OR(CP120&gt;CW120, CQ120&gt;CW120, CR120&gt;CW120)),
                    1,
                    IF(
                        AND(CY120="Under", OR(CP120&lt;CW120, CQ120&lt;CW120, CR120&lt;CW120)),
                        1,
                        0
                    )
                )
            )
        )
    )
)</f>
        <v>3</v>
      </c>
      <c r="DC120" s="9">
        <f>IF(OR(CX120&gt;2,CX120&lt;-2),5,
IF(OR(AND(CX120&lt;=2,CX120&gt;1.5),AND(CX120&gt;=-2,CX120&lt;-1.5)),4,
IF(OR(AND(CX120&lt;=1.5,CX120&gt;1),AND(CX120&gt;=-1.5,CX120&lt;-1)),3,
IF(OR(AND(CX120&lt;=1,CX120&gt;0.5),AND(CX120&gt;=1,CX120&lt;-0.5)),2,
IF(OR(CX120&lt;=0.5,CX120&gt;=-0.5),1,"")
)
)
))</f>
        <v>1</v>
      </c>
      <c r="DD120" s="9">
        <f>IF(AND(CY120="Over", CZ120&gt;CW120), 1, IF(AND(CY120="Under", CZ120&lt;=CW120), 1, 0))</f>
        <v>0</v>
      </c>
      <c r="DE120" s="9">
        <f>IF(AND(CY120="Over", DA120&gt;0.5), 1, IF(AND(CY120="Under", DA120&lt;=0.5), 1, 0))</f>
        <v>1</v>
      </c>
      <c r="DF120" s="9">
        <f>SUM(DB120:DE120)</f>
        <v>5</v>
      </c>
      <c r="DG120" s="9"/>
    </row>
    <row r="121" spans="1:111" x14ac:dyDescent="0.3">
      <c r="A121" s="8" t="s">
        <v>189</v>
      </c>
      <c r="B121" s="8" t="s">
        <v>185</v>
      </c>
      <c r="C121" s="8" t="s">
        <v>213</v>
      </c>
      <c r="D121" s="8">
        <v>0.38446109191718331</v>
      </c>
      <c r="E121" s="8">
        <v>0.451647183846971</v>
      </c>
      <c r="F121" s="8">
        <v>0.168798967393855</v>
      </c>
      <c r="G121" s="8">
        <v>0.5</v>
      </c>
      <c r="H121" s="8" t="s">
        <v>58</v>
      </c>
      <c r="I121" s="8">
        <v>0.5</v>
      </c>
      <c r="J121" s="8">
        <v>0.5</v>
      </c>
      <c r="K121" s="9">
        <f>IF(D121&gt;MIN(G121:J121),MIN(G121:J121),MAX(G121:J121))</f>
        <v>0.5</v>
      </c>
      <c r="L121" s="9">
        <f>D121-K121</f>
        <v>-0.11553890808281669</v>
      </c>
      <c r="M121" s="9" t="str">
        <f>IF(L121 &lt; 0, "Under", "Over")</f>
        <v>Under</v>
      </c>
      <c r="N121" s="8">
        <v>0.4</v>
      </c>
      <c r="O121" s="8">
        <v>0.4</v>
      </c>
      <c r="P121" s="9">
        <f>IF(
    AND(M121="Over", COUNTIF(D121:F121, "&gt;"&amp;K121) = 3),
    3,
    IF(
        AND(M121="Under", COUNTIF(D121:F121, "&lt;"&amp;K121) = 3),
        3,
        IF(
            AND(M121="Over", COUNTIF(D121:F121, "&gt;"&amp;K121) = 2),
            2,
            IF(
                AND(M121="Under", COUNTIF(D121:F121, "&lt;"&amp;K121) = 2),
                2,
                IF(
                    AND(M121="Over", OR(D121&gt;K121, E121&gt;K121, F121&gt;K121)),
                    1,
                    IF(
                        AND(M121="Under", OR(D121&lt;K121, E121&lt;K121, F121&lt;K121)),
                        1,
                        0
                    )
                )
            )
        )
    )
)</f>
        <v>3</v>
      </c>
      <c r="Q121" s="9">
        <f>IF(OR(L121 &gt; 0.5, L121 &lt; -0.5), 5,
    IF(OR(AND(L121 &lt;= 0.5, L121 &gt; 0.25), AND(L121 &gt;= -0.5, L121 &lt; -0.25)), 4,
        IF(OR(AND(L121 &lt;= 0.25, L121 &gt; 0.15), AND(L121 &gt;= -0.25, L121 &lt; -0.15)), 3,
            IF(OR(AND(L121 &lt;= 0.15, L121 &gt; 0.05), AND(L121 &gt;= -0.15, L121 &lt; -0.05)), 2,
                IF(OR(L121 &lt;= 0.05, L121 &gt;= -0.05), 1, "")
            )
        )
    )
)</f>
        <v>2</v>
      </c>
      <c r="R121" s="9">
        <f>IF(AND(M121="Over", N121&gt;K121), 1, IF(AND(M121="Under", N121&lt;=K121), 1, 0))</f>
        <v>1</v>
      </c>
      <c r="S121" s="9">
        <f>IF(AND(M121="Over", O121&gt;0.5), 1, IF(AND(M121="Under", O121&lt;=0.5), 1, 0))</f>
        <v>1</v>
      </c>
      <c r="T121" s="9">
        <f>SUM(P121:S121)</f>
        <v>7</v>
      </c>
      <c r="V121" s="8">
        <v>0.92309480316856174</v>
      </c>
      <c r="W121" s="8">
        <v>1.0052407468064199</v>
      </c>
      <c r="X121" s="8">
        <v>0.83962960266143005</v>
      </c>
      <c r="Y121" s="8">
        <v>0.5</v>
      </c>
      <c r="Z121" s="8">
        <v>-180</v>
      </c>
      <c r="AA121" s="8">
        <v>320</v>
      </c>
      <c r="AB121" s="8">
        <v>0.3</v>
      </c>
      <c r="AC121" s="9">
        <f>Y121</f>
        <v>0.5</v>
      </c>
      <c r="AD121" s="9">
        <f>V121-AC121</f>
        <v>0.42309480316856174</v>
      </c>
      <c r="AE121" s="9" t="str">
        <f>IF(AD121 &lt; 0, "Under", "Over")</f>
        <v>Over</v>
      </c>
      <c r="AF121" s="8">
        <v>0.8</v>
      </c>
      <c r="AG121" s="8">
        <v>0.5</v>
      </c>
      <c r="AH121" s="9">
        <f>IF(
    AND(AE121="Over", COUNTIF(V121:X121, "&gt;"&amp;AC121) = 3),
    3,
    IF(
        AND(AE121="Under", COUNTIF(V121:X121, "&lt;"&amp;AC121) = 3),
        3,
        IF(
            AND(AE121="Over", COUNTIF(V121:X121, "&gt;"&amp;AC121) = 2),
            2,
            IF(
                AND(AE121="Under", COUNTIF(V121:X121, "&lt;"&amp;AC121) = 2),
                2,
                IF(
                    AND(AE121="Over", OR(V121&gt;AC121, W121&gt;AC121, X121&gt;AC121)),
                    1,
                    IF(
                        AND(AE121="Under", OR(V121&lt;AC121, W121&lt;AC121, X121&lt;AC121)),
                        1,
                        0
                    )
                )
            )
        )
    )
)</f>
        <v>3</v>
      </c>
      <c r="AI121" s="9">
        <f>IF(OR(AD121&gt;0.75,AD121&lt;-0.75),5,
IF(OR(AND(AD121&lt;=0.75,AD121&gt;0.5),AND(AD121&gt;=-0.75,AD121&lt;-0.5)),4,
IF(OR(AND(AD121&lt;=0.5,AD121&gt;0.25),AND(AD121&gt;=-0.5,AD121&lt;-0.25)),3,
IF(OR(AND(AD121&lt;=0.25,AD121&gt;0.1),AND(AD121&gt;=-0.25,AD121&lt;-0.1)),2,
IF(OR(AD121&lt;=0.1,AD121&gt;=-0.1),1,"")
)
)
))</f>
        <v>3</v>
      </c>
      <c r="AJ121" s="9">
        <f>IF(AND(AE121="Over", AF121&gt;AC121), 1, IF(AND(AE121="Under", AF121&lt;=AC121), 1, 0))</f>
        <v>1</v>
      </c>
      <c r="AK121" s="9">
        <f>IF(AND(AE121="Over", AG121&gt;0.5), 1, IF(AND(AE121="Under", AG121&lt;=0.5), 1, 0))</f>
        <v>0</v>
      </c>
      <c r="AL121" s="9">
        <f>SUM(AH121:AK121)</f>
        <v>7</v>
      </c>
      <c r="AN121" s="8">
        <v>9.2778968084045801E-2</v>
      </c>
      <c r="AO121" s="8">
        <v>0.186690836797065</v>
      </c>
      <c r="AP121" s="8">
        <v>-9.7722629212861096E-7</v>
      </c>
      <c r="AQ121" s="8" t="s">
        <v>58</v>
      </c>
      <c r="AR121" s="8">
        <v>0.5</v>
      </c>
      <c r="AS121" s="8">
        <v>680</v>
      </c>
      <c r="AT121" s="8" t="s">
        <v>58</v>
      </c>
      <c r="AU121" s="9">
        <f>AR121</f>
        <v>0.5</v>
      </c>
      <c r="AV121" s="9">
        <f>AN121-AU121</f>
        <v>-0.40722103191595421</v>
      </c>
      <c r="AW121" s="9" t="str">
        <f>IF(AV121 &lt; 0, "Under", "Over")</f>
        <v>Under</v>
      </c>
      <c r="AX121" s="8">
        <v>0.1</v>
      </c>
      <c r="AY121" s="8">
        <v>0.1</v>
      </c>
      <c r="AZ121" s="9">
        <f>IF(
    AND(AW121="Over", COUNTIF(AN121:AP121, "&gt;"&amp;AU121) = 3),
    3,
    IF(
        AND(AW121="Under", COUNTIF(AN121:AP121, "&lt;"&amp;AU121) = 3),
        3,
        IF(
            AND(AW121="Over", COUNTIF(AN121:AP121, "&gt;"&amp;AU121) = 2),
            2,
            IF(
                AND(AW121="Under", COUNTIF(AN121:AP121, "&lt;"&amp;AU121) = 2),
                2,
                IF(
                    AND(AW121="Over", OR(AN121&gt;AU121, AO121&gt;AU121, AP121&gt;AU121)),
                    1,
                    IF(
                        AND(AW121="Under", OR(AN121&lt;AU121, AO121&lt;AU121, AP121&lt;AU121)),
                        1,
                        0
                    )
                )
            )
        )
    )
)</f>
        <v>3</v>
      </c>
      <c r="BA121" s="9">
        <f>IF(OR(AV121&gt;0.1),5,
IF(OR(AND(AV121&lt;=0.1,AV121&gt;0.08)),4,
IF(OR(AND(AV121&lt;=0.08,AV121&gt;0.06)),3,
IF(OR(AND(AV121&lt;=0.06,AV121&gt;0.03)),2,
IF(OR(AV121&lt;=0.03),1,"")
)
)
))</f>
        <v>1</v>
      </c>
      <c r="BB121" s="9">
        <f>IF(AND(AW121="Over", AX121&gt;AU121), 1, IF(AND(AW121="Under", AX121&lt;=AU121), 0, 0))</f>
        <v>0</v>
      </c>
      <c r="BC121" s="9">
        <f>IF(AND(AW121="Over", AY121&gt;=0.5), 1, IF(AND(AW121="Under", AY121&lt;0.5), 0, 0))</f>
        <v>0</v>
      </c>
      <c r="BD121" s="9">
        <f>SUM(AZ121:BC121)</f>
        <v>4</v>
      </c>
      <c r="BF121" s="8">
        <v>0.46985090058579432</v>
      </c>
      <c r="BG121" s="8">
        <v>1.1224284997491201</v>
      </c>
      <c r="BH121" s="8">
        <v>0.19</v>
      </c>
      <c r="BI121" s="8" t="s">
        <v>58</v>
      </c>
      <c r="BJ121" s="8">
        <v>0.5</v>
      </c>
      <c r="BK121" s="8">
        <v>175</v>
      </c>
      <c r="BL121" s="8" t="s">
        <v>58</v>
      </c>
      <c r="BM121" s="9">
        <f>BJ121</f>
        <v>0.5</v>
      </c>
      <c r="BN121" s="9">
        <f>BF121-BM121</f>
        <v>-3.0149099414205682E-2</v>
      </c>
      <c r="BO121" s="9" t="str">
        <f>IF(BN121 &lt; 0, "Under", "Over")</f>
        <v>Under</v>
      </c>
      <c r="BP121" s="8">
        <v>0.5</v>
      </c>
      <c r="BQ121" s="8">
        <v>0.4</v>
      </c>
      <c r="BR121" s="9">
        <f>IF(
    AND(BO121="Over", COUNTIF(BF121:BH121, "&gt;"&amp;BM121) = 3),
    3,
    IF(
        AND(BO121="Under", COUNTIF(BF121:BH121, "&lt;"&amp;BM121) = 3),
        3,
        IF(
            AND(BO121="Over", COUNTIF(BF121:BH121, "&gt;"&amp;BM121) = 2),
            2,
            IF(
                AND(BO121="Under", COUNTIF(BF121:BH121, "&lt;"&amp;BM121) = 2),
                2,
                IF(
                    AND(BO121="Over", OR(BF121&gt;BM121, BG121&gt;BM121, BH121&gt;BM121)),
                    1,
                    IF(
                        AND(BO121="Under", OR(BF121&lt;BM121, BG121&lt;BM121, BH121&lt;BM121)),
                        1,
                        0
                    )
                )
            )
        )
    )
)</f>
        <v>2</v>
      </c>
      <c r="BS121" s="9">
        <f>IF(OR(BN121&gt;0.5),5,
IF(OR(AND(BN121&lt;=0.5,BN121&gt;0.25)),4,
IF(OR(AND(BN121&lt;=0.25,BN121&gt;0.15)),3,
IF(OR(AND(BN121&lt;=0.15,BN121&gt;0.075)),2,
IF(OR(BN121&lt;=0.075),1,"")
)
)
))</f>
        <v>1</v>
      </c>
      <c r="BT121" s="9">
        <f>IF(AND(BO121="Over", BP121&gt;BM121), 1, IF(AND(BO121="Under", BP121&lt;=BM121), 1, 0))</f>
        <v>1</v>
      </c>
      <c r="BU121" s="9">
        <f>IF(AND(BO121="Over", BQ121&gt;0.5), 1, IF(AND(BO121="Under", BQ121&lt;=0.5), 1, 0))</f>
        <v>1</v>
      </c>
      <c r="BV121" s="9">
        <f>SUM(BR121:BU121)</f>
        <v>5</v>
      </c>
      <c r="BX121" s="8">
        <v>0.23473378885404461</v>
      </c>
      <c r="BY121" s="8">
        <v>0.58131745441012195</v>
      </c>
      <c r="BZ121" s="8">
        <v>9.3932186836502396E-2</v>
      </c>
      <c r="CA121" s="8" t="s">
        <v>58</v>
      </c>
      <c r="CB121" s="8">
        <v>0.5</v>
      </c>
      <c r="CC121" s="8">
        <v>370</v>
      </c>
      <c r="CD121" s="8" t="s">
        <v>58</v>
      </c>
      <c r="CE121" s="9">
        <f>CB121</f>
        <v>0.5</v>
      </c>
      <c r="CF121" s="9">
        <f>BX121-CE121</f>
        <v>-0.26526621114595539</v>
      </c>
      <c r="CG121" s="9" t="str">
        <f>IF(CF121 &lt; 0, "Under", "Over")</f>
        <v>Under</v>
      </c>
      <c r="CH121" s="8">
        <v>0.1</v>
      </c>
      <c r="CI121" s="8">
        <v>0.1</v>
      </c>
      <c r="CJ121" s="9">
        <f>IF(
    AND(CG121="Over", COUNTIF(BX121:BZ121, "&gt;"&amp;CE121) = 3),
    3,
    IF(
        AND(CG121="Under", COUNTIF(BX121:BZ121, "&lt;"&amp;CE121) = 3),
        3,
        IF(
            AND(CG121="Over", COUNTIF(BX121:BZ121, "&gt;"&amp;CE121) = 2),
            2,
            IF(
                AND(CG121="Under", COUNTIF(BX121:BZ121, "&lt;"&amp;CE121) = 2),
                2,
                IF(
                    AND(CG121="Over", OR(BX121&gt;CE121, BY121&gt;CE121, BZ121&gt;CE121)),
                    1,
                    IF(
                        AND(CG121="Under", OR(BX121&lt;CE121, BY121&lt;CE121, BZ121&lt;CE121)),
                        1,
                        0
                    )
                )
            )
        )
    )
)</f>
        <v>2</v>
      </c>
      <c r="CK121" s="9">
        <f>IF(OR(CF121&gt;0.25),5,
IF(OR(AND(CF121&lt;=0.25,CF121&gt;0.15)),4,
IF(OR(AND(CF121&lt;=0.15,CF121&gt;0.1)),3,
IF(OR(AND(CF121&lt;=0.1,CF121&gt;0.05)),2,
IF(OR(CF121&lt;=0.05),1,"")
)
)
))</f>
        <v>1</v>
      </c>
      <c r="CL121" s="9">
        <f>IF(AND(CG121="Over", CH121&gt;CE121), 1, IF(AND(CG121="Under", CH121&lt;=CE121), 1, 0))</f>
        <v>1</v>
      </c>
      <c r="CM121" s="9">
        <f>IF(AND(CG121="Over", CI121&gt;0.5), 1, IF(AND(CG121="Under", CI121&lt;=0.5), 1, 0))</f>
        <v>1</v>
      </c>
      <c r="CN121" s="9">
        <f>SUM(CJ121:CM121)</f>
        <v>5</v>
      </c>
      <c r="CP121" s="8">
        <v>1.59095075315222</v>
      </c>
      <c r="CQ121" s="8">
        <v>1.8441725692208599</v>
      </c>
      <c r="CR121" s="8">
        <v>1.3415055581906701</v>
      </c>
      <c r="CS121" s="8">
        <v>0.5</v>
      </c>
      <c r="CT121" s="8" t="s">
        <v>58</v>
      </c>
      <c r="CU121" s="8">
        <v>0.5</v>
      </c>
      <c r="CV121" s="8">
        <v>1.5</v>
      </c>
      <c r="CW121" s="9">
        <f>IF(CP121&gt;MIN(CS121:CV121),MIN(CS121:CV121),MAX(CS121:CV121))</f>
        <v>0.5</v>
      </c>
      <c r="CX121" s="9">
        <f>CQ121-CW121</f>
        <v>1.3441725692208599</v>
      </c>
      <c r="CY121" s="9" t="str">
        <f>IF(CX121 &lt; 0, "Under", "Over")</f>
        <v>Over</v>
      </c>
      <c r="CZ121" s="8">
        <v>1.2</v>
      </c>
      <c r="DA121" s="8">
        <v>0.5</v>
      </c>
      <c r="DB121" s="9">
        <f>IF(
    AND(CY121="Over", COUNTIF(CP121:CR121, "&gt;"&amp;CW121) = 3),
    3,
    IF(
        AND(CY121="Under", COUNTIF(CP121:CR121, "&lt;"&amp;CW121) = 3),
        3,
        IF(
            AND(CY121="Over", COUNTIF(CP121:CR121, "&gt;"&amp;CW121) = 2),
            2,
            IF(
                AND(CY121="Under", COUNTIF(CP121:CR121, "&lt;"&amp;CW121) = 2),
                2,
                IF(
                    AND(CY121="Over", OR(CP121&gt;CW121, CQ121&gt;CW121, CR121&gt;CW121)),
                    1,
                    IF(
                        AND(CY121="Under", OR(CP121&lt;CW121, CQ121&lt;CW121, CR121&lt;CW121)),
                        1,
                        0
                    )
                )
            )
        )
    )
)</f>
        <v>3</v>
      </c>
      <c r="DC121" s="9">
        <f>IF(OR(CX121&gt;2,CX121&lt;-2),5,
IF(OR(AND(CX121&lt;=2,CX121&gt;1.5),AND(CX121&gt;=-2,CX121&lt;-1.5)),4,
IF(OR(AND(CX121&lt;=1.5,CX121&gt;1),AND(CX121&gt;=-1.5,CX121&lt;-1)),3,
IF(OR(AND(CX121&lt;=1,CX121&gt;0.5),AND(CX121&gt;=1,CX121&lt;-0.5)),2,
IF(OR(CX121&lt;=0.5,CX121&gt;=-0.5),1,"")
)
)
))</f>
        <v>3</v>
      </c>
      <c r="DD121" s="9">
        <f>IF(AND(CY121="Over", CZ121&gt;CW121), 1, IF(AND(CY121="Under", CZ121&lt;=CW121), 1, 0))</f>
        <v>1</v>
      </c>
      <c r="DE121" s="9">
        <f>IF(AND(CY121="Over", DA121&gt;0.5), 1, IF(AND(CY121="Under", DA121&lt;=0.5), 1, 0))</f>
        <v>0</v>
      </c>
      <c r="DF121" s="9">
        <f>SUM(DB121:DE121)</f>
        <v>7</v>
      </c>
    </row>
    <row r="122" spans="1:111" x14ac:dyDescent="0.3">
      <c r="A122" s="8" t="s">
        <v>306</v>
      </c>
      <c r="B122" s="8" t="s">
        <v>185</v>
      </c>
      <c r="C122" s="8" t="s">
        <v>213</v>
      </c>
      <c r="D122" s="8">
        <v>0.2941430657222624</v>
      </c>
      <c r="E122" s="8">
        <v>0.413080476537806</v>
      </c>
      <c r="F122" s="8">
        <v>0.146525656323505</v>
      </c>
      <c r="G122" s="8">
        <v>0.5</v>
      </c>
      <c r="H122" s="8" t="s">
        <v>58</v>
      </c>
      <c r="I122" s="8">
        <v>0.5</v>
      </c>
      <c r="J122" s="8" t="s">
        <v>58</v>
      </c>
      <c r="K122" s="9">
        <f>IF(D122&gt;MIN(G122:J122),MIN(G122:J122),MAX(G122:J122))</f>
        <v>0.5</v>
      </c>
      <c r="L122" s="9">
        <f>D122-K122</f>
        <v>-0.2058569342777376</v>
      </c>
      <c r="M122" s="9" t="str">
        <f>IF(L122 &lt; 0, "Under", "Over")</f>
        <v>Under</v>
      </c>
      <c r="N122" s="8">
        <v>0.4</v>
      </c>
      <c r="O122" s="8">
        <v>0.4</v>
      </c>
      <c r="P122" s="9">
        <f>IF(
    AND(M122="Over", COUNTIF(D122:F122, "&gt;"&amp;K122) = 3),
    3,
    IF(
        AND(M122="Under", COUNTIF(D122:F122, "&lt;"&amp;K122) = 3),
        3,
        IF(
            AND(M122="Over", COUNTIF(D122:F122, "&gt;"&amp;K122) = 2),
            2,
            IF(
                AND(M122="Under", COUNTIF(D122:F122, "&lt;"&amp;K122) = 2),
                2,
                IF(
                    AND(M122="Over", OR(D122&gt;K122, E122&gt;K122, F122&gt;K122)),
                    1,
                    IF(
                        AND(M122="Under", OR(D122&lt;K122, E122&lt;K122, F122&lt;K122)),
                        1,
                        0
                    )
                )
            )
        )
    )
)</f>
        <v>3</v>
      </c>
      <c r="Q122" s="9">
        <f>IF(OR(L122 &gt; 0.5, L122 &lt; -0.5), 5,
    IF(OR(AND(L122 &lt;= 0.5, L122 &gt; 0.25), AND(L122 &gt;= -0.5, L122 &lt; -0.25)), 4,
        IF(OR(AND(L122 &lt;= 0.25, L122 &gt; 0.15), AND(L122 &gt;= -0.25, L122 &lt; -0.15)), 3,
            IF(OR(AND(L122 &lt;= 0.15, L122 &gt; 0.05), AND(L122 &gt;= -0.15, L122 &lt; -0.05)), 2,
                IF(OR(L122 &lt;= 0.05, L122 &gt;= -0.05), 1, "")
            )
        )
    )
)</f>
        <v>3</v>
      </c>
      <c r="R122" s="9">
        <f>IF(AND(M122="Over", N122&gt;K122), 1, IF(AND(M122="Under", N122&lt;=K122), 1, 0))</f>
        <v>1</v>
      </c>
      <c r="S122" s="9">
        <f>IF(AND(M122="Over", O122&gt;0.5), 1, IF(AND(M122="Under", O122&lt;=0.5), 1, 0))</f>
        <v>1</v>
      </c>
      <c r="T122" s="9">
        <f>SUM(P122:S122)</f>
        <v>8</v>
      </c>
      <c r="V122" s="8">
        <v>0.84265486473008078</v>
      </c>
      <c r="W122" s="8">
        <v>1.0052407468064199</v>
      </c>
      <c r="X122" s="8">
        <v>0.67538609930016302</v>
      </c>
      <c r="Y122" s="8">
        <v>0.5</v>
      </c>
      <c r="Z122" s="8" t="s">
        <v>58</v>
      </c>
      <c r="AA122" s="8" t="s">
        <v>58</v>
      </c>
      <c r="AB122" s="8">
        <v>0.1</v>
      </c>
      <c r="AC122" s="9">
        <f>Y122</f>
        <v>0.5</v>
      </c>
      <c r="AD122" s="9">
        <f>V122-AC122</f>
        <v>0.34265486473008078</v>
      </c>
      <c r="AE122" s="9" t="str">
        <f>IF(AD122 &lt; 0, "Under", "Over")</f>
        <v>Over</v>
      </c>
      <c r="AF122" s="8">
        <v>0.7</v>
      </c>
      <c r="AG122" s="8">
        <v>0.6</v>
      </c>
      <c r="AH122" s="9">
        <f>IF(
    AND(AE122="Over", COUNTIF(V122:X122, "&gt;"&amp;AC122) = 3),
    3,
    IF(
        AND(AE122="Under", COUNTIF(V122:X122, "&lt;"&amp;AC122) = 3),
        3,
        IF(
            AND(AE122="Over", COUNTIF(V122:X122, "&gt;"&amp;AC122) = 2),
            2,
            IF(
                AND(AE122="Under", COUNTIF(V122:X122, "&lt;"&amp;AC122) = 2),
                2,
                IF(
                    AND(AE122="Over", OR(V122&gt;AC122, W122&gt;AC122, X122&gt;AC122)),
                    1,
                    IF(
                        AND(AE122="Under", OR(V122&lt;AC122, W122&lt;AC122, X122&lt;AC122)),
                        1,
                        0
                    )
                )
            )
        )
    )
)</f>
        <v>3</v>
      </c>
      <c r="AI122" s="9">
        <f>IF(OR(AD122&gt;0.75,AD122&lt;-0.75),5,
IF(OR(AND(AD122&lt;=0.75,AD122&gt;0.5),AND(AD122&gt;=-0.75,AD122&lt;-0.5)),4,
IF(OR(AND(AD122&lt;=0.5,AD122&gt;0.25),AND(AD122&gt;=-0.5,AD122&lt;-0.25)),3,
IF(OR(AND(AD122&lt;=0.25,AD122&gt;0.1),AND(AD122&gt;=-0.25,AD122&lt;-0.1)),2,
IF(OR(AD122&lt;=0.1,AD122&gt;=-0.1),1,"")
)
)
))</f>
        <v>3</v>
      </c>
      <c r="AJ122" s="9">
        <f>IF(AND(AE122="Over", AF122&gt;AC122), 1, IF(AND(AE122="Under", AF122&lt;=AC122), 1, 0))</f>
        <v>1</v>
      </c>
      <c r="AK122" s="9">
        <f>IF(AND(AE122="Over", AG122&gt;0.5), 1, IF(AND(AE122="Under", AG122&lt;=0.5), 1, 0))</f>
        <v>1</v>
      </c>
      <c r="AL122" s="9">
        <f>SUM(AH122:AK122)</f>
        <v>8</v>
      </c>
      <c r="AN122" s="8">
        <v>6.5232301599003409E-2</v>
      </c>
      <c r="AO122" s="8">
        <v>0.183152520740268</v>
      </c>
      <c r="AP122" s="8">
        <v>0</v>
      </c>
      <c r="AQ122" s="8" t="s">
        <v>58</v>
      </c>
      <c r="AR122" s="8">
        <v>0.5</v>
      </c>
      <c r="AS122" s="8" t="s">
        <v>58</v>
      </c>
      <c r="AT122" s="8" t="s">
        <v>58</v>
      </c>
      <c r="AU122" s="9">
        <f>AR122</f>
        <v>0.5</v>
      </c>
      <c r="AV122" s="9">
        <f>AN122-AU122</f>
        <v>-0.43476769840099661</v>
      </c>
      <c r="AW122" s="9" t="str">
        <f>IF(AV122 &lt; 0, "Under", "Over")</f>
        <v>Under</v>
      </c>
      <c r="AX122" s="8">
        <v>0.1</v>
      </c>
      <c r="AY122" s="8">
        <v>0.1</v>
      </c>
      <c r="AZ122" s="9">
        <f>IF(
    AND(AW122="Over", COUNTIF(AN122:AP122, "&gt;"&amp;AU122) = 3),
    3,
    IF(
        AND(AW122="Under", COUNTIF(AN122:AP122, "&lt;"&amp;AU122) = 3),
        3,
        IF(
            AND(AW122="Over", COUNTIF(AN122:AP122, "&gt;"&amp;AU122) = 2),
            2,
            IF(
                AND(AW122="Under", COUNTIF(AN122:AP122, "&lt;"&amp;AU122) = 2),
                2,
                IF(
                    AND(AW122="Over", OR(AN122&gt;AU122, AO122&gt;AU122, AP122&gt;AU122)),
                    1,
                    IF(
                        AND(AW122="Under", OR(AN122&lt;AU122, AO122&lt;AU122, AP122&lt;AU122)),
                        1,
                        0
                    )
                )
            )
        )
    )
)</f>
        <v>3</v>
      </c>
      <c r="BA122" s="9">
        <f>IF(OR(AV122&gt;0.1),5,
IF(OR(AND(AV122&lt;=0.1,AV122&gt;0.08)),4,
IF(OR(AND(AV122&lt;=0.08,AV122&gt;0.06)),3,
IF(OR(AND(AV122&lt;=0.06,AV122&gt;0.03)),2,
IF(OR(AV122&lt;=0.03),1,"")
)
)
))</f>
        <v>1</v>
      </c>
      <c r="BB122" s="9">
        <f>IF(AND(AW122="Over", AX122&gt;AU122), 1, IF(AND(AW122="Under", AX122&lt;=AU122), 0, 0))</f>
        <v>0</v>
      </c>
      <c r="BC122" s="9">
        <f>IF(AND(AW122="Over", AY122&gt;=0.5), 1, IF(AND(AW122="Under", AY122&lt;0.5), 0, 0))</f>
        <v>0</v>
      </c>
      <c r="BD122" s="9">
        <f>SUM(AZ122:BC122)</f>
        <v>4</v>
      </c>
      <c r="BF122" s="8">
        <v>0.35422223488337262</v>
      </c>
      <c r="BG122" s="8">
        <v>0.76975945017182101</v>
      </c>
      <c r="BH122" s="8">
        <v>0.17910332159456599</v>
      </c>
      <c r="BI122" s="8" t="s">
        <v>58</v>
      </c>
      <c r="BJ122" s="8">
        <v>0.5</v>
      </c>
      <c r="BK122" s="8" t="s">
        <v>58</v>
      </c>
      <c r="BL122" s="8" t="s">
        <v>58</v>
      </c>
      <c r="BM122" s="9">
        <f>BJ122</f>
        <v>0.5</v>
      </c>
      <c r="BN122" s="9">
        <f>BF122-BM122</f>
        <v>-0.14577776511662738</v>
      </c>
      <c r="BO122" s="9" t="str">
        <f>IF(BN122 &lt; 0, "Under", "Over")</f>
        <v>Under</v>
      </c>
      <c r="BP122" s="8">
        <v>0.4</v>
      </c>
      <c r="BQ122" s="8">
        <v>0.3</v>
      </c>
      <c r="BR122" s="9">
        <f>IF(
    AND(BO122="Over", COUNTIF(BF122:BH122, "&gt;"&amp;BM122) = 3),
    3,
    IF(
        AND(BO122="Under", COUNTIF(BF122:BH122, "&lt;"&amp;BM122) = 3),
        3,
        IF(
            AND(BO122="Over", COUNTIF(BF122:BH122, "&gt;"&amp;BM122) = 2),
            2,
            IF(
                AND(BO122="Under", COUNTIF(BF122:BH122, "&lt;"&amp;BM122) = 2),
                2,
                IF(
                    AND(BO122="Over", OR(BF122&gt;BM122, BG122&gt;BM122, BH122&gt;BM122)),
                    1,
                    IF(
                        AND(BO122="Under", OR(BF122&lt;BM122, BG122&lt;BM122, BH122&lt;BM122)),
                        1,
                        0
                    )
                )
            )
        )
    )
)</f>
        <v>2</v>
      </c>
      <c r="BS122" s="9">
        <f>IF(OR(BN122&gt;0.5),5,
IF(OR(AND(BN122&lt;=0.5,BN122&gt;0.25)),4,
IF(OR(AND(BN122&lt;=0.25,BN122&gt;0.15)),3,
IF(OR(AND(BN122&lt;=0.15,BN122&gt;0.075)),2,
IF(OR(BN122&lt;=0.075),1,"")
)
)
))</f>
        <v>1</v>
      </c>
      <c r="BT122" s="9">
        <f>IF(AND(BO122="Over", BP122&gt;BM122), 1, IF(AND(BO122="Under", BP122&lt;=BM122), 1, 0))</f>
        <v>1</v>
      </c>
      <c r="BU122" s="9">
        <f>IF(AND(BO122="Over", BQ122&gt;0.5), 1, IF(AND(BO122="Under", BQ122&lt;=0.5), 1, 0))</f>
        <v>1</v>
      </c>
      <c r="BV122" s="9">
        <f>SUM(BR122:BU122)</f>
        <v>5</v>
      </c>
      <c r="BX122" s="8">
        <v>0.1250496202694997</v>
      </c>
      <c r="BY122" s="8">
        <v>0.31045576407506698</v>
      </c>
      <c r="BZ122" s="8">
        <v>7.3804530262725904E-2</v>
      </c>
      <c r="CA122" s="8" t="s">
        <v>58</v>
      </c>
      <c r="CB122" s="8">
        <v>0.5</v>
      </c>
      <c r="CC122" s="8" t="s">
        <v>58</v>
      </c>
      <c r="CD122" s="8" t="s">
        <v>58</v>
      </c>
      <c r="CE122" s="9">
        <f>CB122</f>
        <v>0.5</v>
      </c>
      <c r="CF122" s="9">
        <f>BX122-CE122</f>
        <v>-0.37495037973050027</v>
      </c>
      <c r="CG122" s="9" t="str">
        <f>IF(CF122 &lt; 0, "Under", "Over")</f>
        <v>Under</v>
      </c>
      <c r="CH122" s="8">
        <v>0.1</v>
      </c>
      <c r="CI122" s="8">
        <v>0.1</v>
      </c>
      <c r="CJ122" s="9">
        <f>IF(
    AND(CG122="Over", COUNTIF(BX122:BZ122, "&gt;"&amp;CE122) = 3),
    3,
    IF(
        AND(CG122="Under", COUNTIF(BX122:BZ122, "&lt;"&amp;CE122) = 3),
        3,
        IF(
            AND(CG122="Over", COUNTIF(BX122:BZ122, "&gt;"&amp;CE122) = 2),
            2,
            IF(
                AND(CG122="Under", COUNTIF(BX122:BZ122, "&lt;"&amp;CE122) = 2),
                2,
                IF(
                    AND(CG122="Over", OR(BX122&gt;CE122, BY122&gt;CE122, BZ122&gt;CE122)),
                    1,
                    IF(
                        AND(CG122="Under", OR(BX122&lt;CE122, BY122&lt;CE122, BZ122&lt;CE122)),
                        1,
                        0
                    )
                )
            )
        )
    )
)</f>
        <v>3</v>
      </c>
      <c r="CK122" s="9">
        <f>IF(OR(CF122&gt;0.25),5,
IF(OR(AND(CF122&lt;=0.25,CF122&gt;0.15)),4,
IF(OR(AND(CF122&lt;=0.15,CF122&gt;0.1)),3,
IF(OR(AND(CF122&lt;=0.1,CF122&gt;0.05)),2,
IF(OR(CF122&lt;=0.05),1,"")
)
)
))</f>
        <v>1</v>
      </c>
      <c r="CL122" s="9">
        <f>IF(AND(CG122="Over", CH122&gt;CE122), 1, IF(AND(CG122="Under", CH122&lt;=CE122), 1, 0))</f>
        <v>1</v>
      </c>
      <c r="CM122" s="9">
        <f>IF(AND(CG122="Over", CI122&gt;0.5), 1, IF(AND(CG122="Under", CI122&lt;=0.5), 1, 0))</f>
        <v>1</v>
      </c>
      <c r="CN122" s="9">
        <f>SUM(CJ122:CM122)</f>
        <v>6</v>
      </c>
      <c r="CP122" s="8">
        <v>1.165654412018942</v>
      </c>
      <c r="CQ122" s="8">
        <v>1.45817843866171</v>
      </c>
      <c r="CR122" s="8">
        <v>0.98824224466725596</v>
      </c>
      <c r="CS122" s="8">
        <v>0.5</v>
      </c>
      <c r="CT122" s="8" t="s">
        <v>58</v>
      </c>
      <c r="CU122" s="8">
        <v>0.5</v>
      </c>
      <c r="CV122" s="8" t="s">
        <v>58</v>
      </c>
      <c r="CW122" s="9">
        <f>IF(CP122&gt;MIN(CS122:CV122),MIN(CS122:CV122),MAX(CS122:CV122))</f>
        <v>0.5</v>
      </c>
      <c r="CX122" s="9">
        <f>CQ122-CW122</f>
        <v>0.95817843866171004</v>
      </c>
      <c r="CY122" s="9" t="str">
        <f>IF(CX122 &lt; 0, "Under", "Over")</f>
        <v>Over</v>
      </c>
      <c r="CZ122" s="8">
        <v>1.2</v>
      </c>
      <c r="DA122" s="8">
        <v>0.6</v>
      </c>
      <c r="DB122" s="9">
        <f>IF(
    AND(CY122="Over", COUNTIF(CP122:CR122, "&gt;"&amp;CW122) = 3),
    3,
    IF(
        AND(CY122="Under", COUNTIF(CP122:CR122, "&lt;"&amp;CW122) = 3),
        3,
        IF(
            AND(CY122="Over", COUNTIF(CP122:CR122, "&gt;"&amp;CW122) = 2),
            2,
            IF(
                AND(CY122="Under", COUNTIF(CP122:CR122, "&lt;"&amp;CW122) = 2),
                2,
                IF(
                    AND(CY122="Over", OR(CP122&gt;CW122, CQ122&gt;CW122, CR122&gt;CW122)),
                    1,
                    IF(
                        AND(CY122="Under", OR(CP122&lt;CW122, CQ122&lt;CW122, CR122&lt;CW122)),
                        1,
                        0
                    )
                )
            )
        )
    )
)</f>
        <v>3</v>
      </c>
      <c r="DC122" s="9">
        <f>IF(OR(CX122&gt;2,CX122&lt;-2),5,
IF(OR(AND(CX122&lt;=2,CX122&gt;1.5),AND(CX122&gt;=-2,CX122&lt;-1.5)),4,
IF(OR(AND(CX122&lt;=1.5,CX122&gt;1),AND(CX122&gt;=-1.5,CX122&lt;-1)),3,
IF(OR(AND(CX122&lt;=1,CX122&gt;0.5),AND(CX122&gt;=1,CX122&lt;-0.5)),2,
IF(OR(CX122&lt;=0.5,CX122&gt;=-0.5),1,"")
)
)
))</f>
        <v>2</v>
      </c>
      <c r="DD122" s="9">
        <f>IF(AND(CY122="Over", CZ122&gt;CW122), 1, IF(AND(CY122="Under", CZ122&lt;=CW122), 1, 0))</f>
        <v>1</v>
      </c>
      <c r="DE122" s="9">
        <f>IF(AND(CY122="Over", DA122&gt;0.5), 1, IF(AND(CY122="Under", DA122&lt;=0.5), 1, 0))</f>
        <v>1</v>
      </c>
      <c r="DF122" s="9">
        <f>SUM(DB122:DE122)</f>
        <v>7</v>
      </c>
    </row>
    <row r="123" spans="1:111" x14ac:dyDescent="0.3">
      <c r="A123" s="8" t="s">
        <v>214</v>
      </c>
      <c r="B123" s="8" t="s">
        <v>185</v>
      </c>
      <c r="C123" s="8" t="s">
        <v>213</v>
      </c>
      <c r="D123" s="8">
        <v>0.43667739186439702</v>
      </c>
      <c r="E123" s="8">
        <v>0.49</v>
      </c>
      <c r="F123" s="8">
        <v>0.30877059692741199</v>
      </c>
      <c r="G123" s="8">
        <v>0.5</v>
      </c>
      <c r="H123" s="8" t="s">
        <v>58</v>
      </c>
      <c r="I123" s="8">
        <v>0.5</v>
      </c>
      <c r="J123" s="8">
        <v>0.5</v>
      </c>
      <c r="K123" s="9">
        <f>IF(D123&gt;MIN(G123:J123),MIN(G123:J123),MAX(G123:J123))</f>
        <v>0.5</v>
      </c>
      <c r="L123" s="9">
        <f>D123-K123</f>
        <v>-6.3322608135602976E-2</v>
      </c>
      <c r="M123" s="9" t="str">
        <f>IF(L123 &lt; 0, "Under", "Over")</f>
        <v>Under</v>
      </c>
      <c r="N123" s="8">
        <v>0.3</v>
      </c>
      <c r="O123" s="8">
        <v>0.3</v>
      </c>
      <c r="P123" s="9">
        <f>IF(
    AND(M123="Over", COUNTIF(D123:F123, "&gt;"&amp;K123) = 3),
    3,
    IF(
        AND(M123="Under", COUNTIF(D123:F123, "&lt;"&amp;K123) = 3),
        3,
        IF(
            AND(M123="Over", COUNTIF(D123:F123, "&gt;"&amp;K123) = 2),
            2,
            IF(
                AND(M123="Under", COUNTIF(D123:F123, "&lt;"&amp;K123) = 2),
                2,
                IF(
                    AND(M123="Over", OR(D123&gt;K123, E123&gt;K123, F123&gt;K123)),
                    1,
                    IF(
                        AND(M123="Under", OR(D123&lt;K123, E123&lt;K123, F123&lt;K123)),
                        1,
                        0
                    )
                )
            )
        )
    )
)</f>
        <v>3</v>
      </c>
      <c r="Q123" s="9">
        <f>IF(OR(L123 &gt; 0.5, L123 &lt; -0.5), 5,
    IF(OR(AND(L123 &lt;= 0.5, L123 &gt; 0.25), AND(L123 &gt;= -0.5, L123 &lt; -0.25)), 4,
        IF(OR(AND(L123 &lt;= 0.25, L123 &gt; 0.15), AND(L123 &gt;= -0.25, L123 &lt; -0.15)), 3,
            IF(OR(AND(L123 &lt;= 0.15, L123 &gt; 0.05), AND(L123 &gt;= -0.15, L123 &lt; -0.05)), 2,
                IF(OR(L123 &lt;= 0.05, L123 &gt;= -0.05), 1, "")
            )
        )
    )
)</f>
        <v>2</v>
      </c>
      <c r="R123" s="9">
        <f>IF(AND(M123="Over", N123&gt;K123), 1, IF(AND(M123="Under", N123&lt;=K123), 1, 0))</f>
        <v>1</v>
      </c>
      <c r="S123" s="9">
        <f>IF(AND(M123="Over", O123&gt;0.5), 1, IF(AND(M123="Under", O123&lt;=0.5), 1, 0))</f>
        <v>1</v>
      </c>
      <c r="T123" s="9">
        <f>SUM(P123:S123)</f>
        <v>7</v>
      </c>
      <c r="U123" s="9"/>
      <c r="V123" s="8">
        <v>0.90677331495007696</v>
      </c>
      <c r="W123" s="8">
        <v>1.0052407468064199</v>
      </c>
      <c r="X123" s="8">
        <v>0.80458063248901102</v>
      </c>
      <c r="Y123" s="8">
        <v>0.5</v>
      </c>
      <c r="Z123" s="8">
        <v>-230</v>
      </c>
      <c r="AA123" s="8">
        <v>240</v>
      </c>
      <c r="AB123" s="8">
        <v>0.1</v>
      </c>
      <c r="AC123" s="9">
        <f>Y123</f>
        <v>0.5</v>
      </c>
      <c r="AD123" s="9">
        <f>V123-AC123</f>
        <v>0.40677331495007696</v>
      </c>
      <c r="AE123" s="9" t="str">
        <f>IF(AD123 &lt; 0, "Under", "Over")</f>
        <v>Over</v>
      </c>
      <c r="AF123" s="8">
        <v>0.8</v>
      </c>
      <c r="AG123" s="8">
        <v>0.7</v>
      </c>
      <c r="AH123" s="9">
        <f>IF(
    AND(AE123="Over", COUNTIF(V123:X123, "&gt;"&amp;AC123) = 3),
    3,
    IF(
        AND(AE123="Under", COUNTIF(V123:X123, "&lt;"&amp;AC123) = 3),
        3,
        IF(
            AND(AE123="Over", COUNTIF(V123:X123, "&gt;"&amp;AC123) = 2),
            2,
            IF(
                AND(AE123="Under", COUNTIF(V123:X123, "&lt;"&amp;AC123) = 2),
                2,
                IF(
                    AND(AE123="Over", OR(V123&gt;AC123, W123&gt;AC123, X123&gt;AC123)),
                    1,
                    IF(
                        AND(AE123="Under", OR(V123&lt;AC123, W123&lt;AC123, X123&lt;AC123)),
                        1,
                        0
                    )
                )
            )
        )
    )
)</f>
        <v>3</v>
      </c>
      <c r="AI123" s="9">
        <f>IF(OR(AD123&gt;0.75,AD123&lt;-0.75),5,
IF(OR(AND(AD123&lt;=0.75,AD123&gt;0.5),AND(AD123&gt;=-0.75,AD123&lt;-0.5)),4,
IF(OR(AND(AD123&lt;=0.5,AD123&gt;0.25),AND(AD123&gt;=-0.5,AD123&lt;-0.25)),3,
IF(OR(AND(AD123&lt;=0.25,AD123&gt;0.1),AND(AD123&gt;=-0.25,AD123&lt;-0.1)),2,
IF(OR(AD123&lt;=0.1,AD123&gt;=-0.1),1,"")
)
)
))</f>
        <v>3</v>
      </c>
      <c r="AJ123" s="9">
        <f>IF(AND(AE123="Over", AF123&gt;AC123), 1, IF(AND(AE123="Under", AF123&lt;=AC123), 1, 0))</f>
        <v>1</v>
      </c>
      <c r="AK123" s="9">
        <f>IF(AND(AE123="Over", AG123&gt;0.5), 1, IF(AND(AE123="Under", AG123&lt;=0.5), 1, 0))</f>
        <v>1</v>
      </c>
      <c r="AL123" s="9">
        <f>SUM(AH123:AK123)</f>
        <v>8</v>
      </c>
      <c r="AM123" s="9"/>
      <c r="AN123" s="8">
        <v>7.5836346282210476E-2</v>
      </c>
      <c r="AO123" s="8">
        <v>0.183152520740268</v>
      </c>
      <c r="AP123" s="8">
        <v>0</v>
      </c>
      <c r="AQ123" s="8" t="s">
        <v>58</v>
      </c>
      <c r="AR123" s="8">
        <v>0.5</v>
      </c>
      <c r="AS123" s="8">
        <v>700</v>
      </c>
      <c r="AT123" s="8" t="s">
        <v>58</v>
      </c>
      <c r="AU123" s="9">
        <f>AR123</f>
        <v>0.5</v>
      </c>
      <c r="AV123" s="9">
        <f>AN123-AU123</f>
        <v>-0.42416365371778952</v>
      </c>
      <c r="AW123" s="9" t="str">
        <f>IF(AV123 &lt; 0, "Under", "Over")</f>
        <v>Under</v>
      </c>
      <c r="AX123" s="8">
        <v>0.1</v>
      </c>
      <c r="AY123" s="8">
        <v>0.1</v>
      </c>
      <c r="AZ123" s="9">
        <f>IF(
    AND(AW123="Over", COUNTIF(AN123:AP123, "&gt;"&amp;AU123) = 3),
    3,
    IF(
        AND(AW123="Under", COUNTIF(AN123:AP123, "&lt;"&amp;AU123) = 3),
        3,
        IF(
            AND(AW123="Over", COUNTIF(AN123:AP123, "&gt;"&amp;AU123) = 2),
            2,
            IF(
                AND(AW123="Under", COUNTIF(AN123:AP123, "&lt;"&amp;AU123) = 2),
                2,
                IF(
                    AND(AW123="Over", OR(AN123&gt;AU123, AO123&gt;AU123, AP123&gt;AU123)),
                    1,
                    IF(
                        AND(AW123="Under", OR(AN123&lt;AU123, AO123&lt;AU123, AP123&lt;AU123)),
                        1,
                        0
                    )
                )
            )
        )
    )
)</f>
        <v>3</v>
      </c>
      <c r="BA123" s="9">
        <f>IF(OR(AV123&gt;0.1),5,
IF(OR(AND(AV123&lt;=0.1,AV123&gt;0.08)),4,
IF(OR(AND(AV123&lt;=0.08,AV123&gt;0.06)),3,
IF(OR(AND(AV123&lt;=0.06,AV123&gt;0.03)),2,
IF(OR(AV123&lt;=0.03),1,"")
)
)
))</f>
        <v>1</v>
      </c>
      <c r="BB123" s="9">
        <f>IF(AND(AW123="Over", AX123&gt;AU123), 1, IF(AND(AW123="Under", AX123&lt;=AU123), 0, 0))</f>
        <v>0</v>
      </c>
      <c r="BC123" s="9">
        <f>IF(AND(AW123="Over", AY123&gt;=0.5), 1, IF(AND(AW123="Under", AY123&lt;0.5), 0, 0))</f>
        <v>0</v>
      </c>
      <c r="BD123" s="9">
        <f>SUM(AZ123:BC123)</f>
        <v>4</v>
      </c>
      <c r="BE123" s="9"/>
      <c r="BF123" s="8">
        <v>0.38738778643573629</v>
      </c>
      <c r="BG123" s="8">
        <v>0.90119760479041899</v>
      </c>
      <c r="BH123" s="8">
        <v>0.21615306028814099</v>
      </c>
      <c r="BI123" s="8" t="s">
        <v>58</v>
      </c>
      <c r="BJ123" s="8">
        <v>0.5</v>
      </c>
      <c r="BK123" s="8">
        <v>165</v>
      </c>
      <c r="BL123" s="8" t="s">
        <v>58</v>
      </c>
      <c r="BM123" s="9">
        <f>BJ123</f>
        <v>0.5</v>
      </c>
      <c r="BN123" s="9">
        <f>BF123-BM123</f>
        <v>-0.11261221356426371</v>
      </c>
      <c r="BO123" s="9" t="str">
        <f>IF(BN123 &lt; 0, "Under", "Over")</f>
        <v>Under</v>
      </c>
      <c r="BP123" s="8">
        <v>0.6</v>
      </c>
      <c r="BQ123" s="8">
        <v>0.3</v>
      </c>
      <c r="BR123" s="9">
        <f>IF(
    AND(BO123="Over", COUNTIF(BF123:BH123, "&gt;"&amp;BM123) = 3),
    3,
    IF(
        AND(BO123="Under", COUNTIF(BF123:BH123, "&lt;"&amp;BM123) = 3),
        3,
        IF(
            AND(BO123="Over", COUNTIF(BF123:BH123, "&gt;"&amp;BM123) = 2),
            2,
            IF(
                AND(BO123="Under", COUNTIF(BF123:BH123, "&lt;"&amp;BM123) = 2),
                2,
                IF(
                    AND(BO123="Over", OR(BF123&gt;BM123, BG123&gt;BM123, BH123&gt;BM123)),
                    1,
                    IF(
                        AND(BO123="Under", OR(BF123&lt;BM123, BG123&lt;BM123, BH123&lt;BM123)),
                        1,
                        0
                    )
                )
            )
        )
    )
)</f>
        <v>2</v>
      </c>
      <c r="BS123" s="9">
        <f>IF(OR(BN123&gt;0.5),5,
IF(OR(AND(BN123&lt;=0.5,BN123&gt;0.25)),4,
IF(OR(AND(BN123&lt;=0.25,BN123&gt;0.15)),3,
IF(OR(AND(BN123&lt;=0.15,BN123&gt;0.075)),2,
IF(OR(BN123&lt;=0.075),1,"")
)
)
))</f>
        <v>1</v>
      </c>
      <c r="BT123" s="9">
        <f>IF(AND(BO123="Over", BP123&gt;BM123), 1, IF(AND(BO123="Under", BP123&lt;=BM123), 1, 0))</f>
        <v>0</v>
      </c>
      <c r="BU123" s="9">
        <f>IF(AND(BO123="Over", BQ123&gt;0.5), 1, IF(AND(BO123="Under", BQ123&lt;=0.5), 1, 0))</f>
        <v>1</v>
      </c>
      <c r="BV123" s="9">
        <f>SUM(BR123:BU123)</f>
        <v>4</v>
      </c>
      <c r="BW123" s="9"/>
      <c r="BX123" s="8">
        <v>0.27156031767258132</v>
      </c>
      <c r="BY123" s="8">
        <v>0.64025646897183397</v>
      </c>
      <c r="BZ123" s="8">
        <v>9.9698133250546203E-2</v>
      </c>
      <c r="CA123" s="8" t="s">
        <v>58</v>
      </c>
      <c r="CB123" s="8">
        <v>0.5</v>
      </c>
      <c r="CC123" s="8">
        <v>490</v>
      </c>
      <c r="CD123" s="8" t="s">
        <v>58</v>
      </c>
      <c r="CE123" s="9">
        <f>CB123</f>
        <v>0.5</v>
      </c>
      <c r="CF123" s="9">
        <f>BX123-CE123</f>
        <v>-0.22843968232741868</v>
      </c>
      <c r="CG123" s="9" t="str">
        <f>IF(CF123 &lt; 0, "Under", "Over")</f>
        <v>Under</v>
      </c>
      <c r="CH123" s="8">
        <v>0.2</v>
      </c>
      <c r="CI123" s="8">
        <v>0.2</v>
      </c>
      <c r="CJ123" s="9">
        <f>IF(
    AND(CG123="Over", COUNTIF(BX123:BZ123, "&gt;"&amp;CE123) = 3),
    3,
    IF(
        AND(CG123="Under", COUNTIF(BX123:BZ123, "&lt;"&amp;CE123) = 3),
        3,
        IF(
            AND(CG123="Over", COUNTIF(BX123:BZ123, "&gt;"&amp;CE123) = 2),
            2,
            IF(
                AND(CG123="Under", COUNTIF(BX123:BZ123, "&lt;"&amp;CE123) = 2),
                2,
                IF(
                    AND(CG123="Over", OR(BX123&gt;CE123, BY123&gt;CE123, BZ123&gt;CE123)),
                    1,
                    IF(
                        AND(CG123="Under", OR(BX123&lt;CE123, BY123&lt;CE123, BZ123&lt;CE123)),
                        1,
                        0
                    )
                )
            )
        )
    )
)</f>
        <v>2</v>
      </c>
      <c r="CK123" s="9">
        <f>IF(OR(CF123&gt;0.25),5,
IF(OR(AND(CF123&lt;=0.25,CF123&gt;0.15)),4,
IF(OR(AND(CF123&lt;=0.15,CF123&gt;0.1)),3,
IF(OR(AND(CF123&lt;=0.1,CF123&gt;0.05)),2,
IF(OR(CF123&lt;=0.05),1,"")
)
)
))</f>
        <v>1</v>
      </c>
      <c r="CL123" s="9">
        <f>IF(AND(CG123="Over", CH123&gt;CE123), 1, IF(AND(CG123="Under", CH123&lt;=CE123), 1, 0))</f>
        <v>1</v>
      </c>
      <c r="CM123" s="9">
        <f>IF(AND(CG123="Over", CI123&gt;0.5), 1, IF(AND(CG123="Under", CI123&lt;=0.5), 1, 0))</f>
        <v>1</v>
      </c>
      <c r="CN123" s="9">
        <f>SUM(CJ123:CM123)</f>
        <v>5</v>
      </c>
      <c r="CO123" s="9"/>
      <c r="CP123" s="8">
        <v>1.2258042208666471</v>
      </c>
      <c r="CQ123" s="8">
        <v>1.45817843866171</v>
      </c>
      <c r="CR123" s="8">
        <v>0.99144673085380697</v>
      </c>
      <c r="CS123" s="8">
        <v>1.5</v>
      </c>
      <c r="CT123" s="8" t="s">
        <v>58</v>
      </c>
      <c r="CU123" s="8">
        <v>1.5</v>
      </c>
      <c r="CV123" s="8">
        <v>1.5</v>
      </c>
      <c r="CW123" s="9">
        <f>IF(CP123&gt;MIN(CS123:CV123),MIN(CS123:CV123),MAX(CS123:CV123))</f>
        <v>1.5</v>
      </c>
      <c r="CX123" s="9">
        <f>CQ123-CW123</f>
        <v>-4.1821561338289959E-2</v>
      </c>
      <c r="CY123" s="9" t="str">
        <f>IF(CX123 &lt; 0, "Under", "Over")</f>
        <v>Under</v>
      </c>
      <c r="CZ123" s="8">
        <v>1.2</v>
      </c>
      <c r="DA123" s="8">
        <v>0.3</v>
      </c>
      <c r="DB123" s="9">
        <f>IF(
    AND(CY123="Over", COUNTIF(CP123:CR123, "&gt;"&amp;CW123) = 3),
    3,
    IF(
        AND(CY123="Under", COUNTIF(CP123:CR123, "&lt;"&amp;CW123) = 3),
        3,
        IF(
            AND(CY123="Over", COUNTIF(CP123:CR123, "&gt;"&amp;CW123) = 2),
            2,
            IF(
                AND(CY123="Under", COUNTIF(CP123:CR123, "&lt;"&amp;CW123) = 2),
                2,
                IF(
                    AND(CY123="Over", OR(CP123&gt;CW123, CQ123&gt;CW123, CR123&gt;CW123)),
                    1,
                    IF(
                        AND(CY123="Under", OR(CP123&lt;CW123, CQ123&lt;CW123, CR123&lt;CW123)),
                        1,
                        0
                    )
                )
            )
        )
    )
)</f>
        <v>3</v>
      </c>
      <c r="DC123" s="9">
        <f>IF(OR(CX123&gt;2,CX123&lt;-2),5,
IF(OR(AND(CX123&lt;=2,CX123&gt;1.5),AND(CX123&gt;=-2,CX123&lt;-1.5)),4,
IF(OR(AND(CX123&lt;=1.5,CX123&gt;1),AND(CX123&gt;=-1.5,CX123&lt;-1)),3,
IF(OR(AND(CX123&lt;=1,CX123&gt;0.5),AND(CX123&gt;=1,CX123&lt;-0.5)),2,
IF(OR(CX123&lt;=0.5,CX123&gt;=-0.5),1,"")
)
)
))</f>
        <v>1</v>
      </c>
      <c r="DD123" s="9">
        <f>IF(AND(CY123="Over", CZ123&gt;CW123), 1, IF(AND(CY123="Under", CZ123&lt;=CW123), 1, 0))</f>
        <v>1</v>
      </c>
      <c r="DE123" s="9">
        <f>IF(AND(CY123="Over", DA123&gt;0.5), 1, IF(AND(CY123="Under", DA123&lt;=0.5), 1, 0))</f>
        <v>1</v>
      </c>
      <c r="DF123" s="9">
        <f>SUM(DB123:DE123)</f>
        <v>6</v>
      </c>
      <c r="DG123" s="9"/>
    </row>
    <row r="124" spans="1:111" x14ac:dyDescent="0.3">
      <c r="A124" s="8" t="s">
        <v>190</v>
      </c>
      <c r="B124" s="8" t="s">
        <v>185</v>
      </c>
      <c r="C124" s="8" t="s">
        <v>213</v>
      </c>
      <c r="D124" s="8">
        <v>0.2558486822381012</v>
      </c>
      <c r="E124" s="8">
        <v>0.451647183846971</v>
      </c>
      <c r="F124" s="8">
        <v>0.2</v>
      </c>
      <c r="G124" s="8">
        <v>0.5</v>
      </c>
      <c r="H124" s="8" t="s">
        <v>58</v>
      </c>
      <c r="I124" s="8">
        <v>0.5</v>
      </c>
      <c r="J124" s="8">
        <v>0.5</v>
      </c>
      <c r="K124" s="9">
        <f>IF(D124&gt;MIN(G124:J124),MIN(G124:J124),MAX(G124:J124))</f>
        <v>0.5</v>
      </c>
      <c r="L124" s="9">
        <f>D124-K124</f>
        <v>-0.2441513177618988</v>
      </c>
      <c r="M124" s="9" t="str">
        <f>IF(L124 &lt; 0, "Under", "Over")</f>
        <v>Under</v>
      </c>
      <c r="N124" s="8">
        <v>0.2</v>
      </c>
      <c r="O124" s="8">
        <v>0.2</v>
      </c>
      <c r="P124" s="9">
        <f>IF(
    AND(M124="Over", COUNTIF(D124:F124, "&gt;"&amp;K124) = 3),
    3,
    IF(
        AND(M124="Under", COUNTIF(D124:F124, "&lt;"&amp;K124) = 3),
        3,
        IF(
            AND(M124="Over", COUNTIF(D124:F124, "&gt;"&amp;K124) = 2),
            2,
            IF(
                AND(M124="Under", COUNTIF(D124:F124, "&lt;"&amp;K124) = 2),
                2,
                IF(
                    AND(M124="Over", OR(D124&gt;K124, E124&gt;K124, F124&gt;K124)),
                    1,
                    IF(
                        AND(M124="Under", OR(D124&lt;K124, E124&lt;K124, F124&lt;K124)),
                        1,
                        0
                    )
                )
            )
        )
    )
)</f>
        <v>3</v>
      </c>
      <c r="Q124" s="9">
        <f>IF(OR(L124 &gt; 0.5, L124 &lt; -0.5), 5,
    IF(OR(AND(L124 &lt;= 0.5, L124 &gt; 0.25), AND(L124 &gt;= -0.5, L124 &lt; -0.25)), 4,
        IF(OR(AND(L124 &lt;= 0.25, L124 &gt; 0.15), AND(L124 &gt;= -0.25, L124 &lt; -0.15)), 3,
            IF(OR(AND(L124 &lt;= 0.15, L124 &gt; 0.05), AND(L124 &gt;= -0.15, L124 &lt; -0.05)), 2,
                IF(OR(L124 &lt;= 0.05, L124 &gt;= -0.05), 1, "")
            )
        )
    )
)</f>
        <v>3</v>
      </c>
      <c r="R124" s="9">
        <f>IF(AND(M124="Over", N124&gt;K124), 1, IF(AND(M124="Under", N124&lt;=K124), 1, 0))</f>
        <v>1</v>
      </c>
      <c r="S124" s="9">
        <f>IF(AND(M124="Over", O124&gt;0.5), 1, IF(AND(M124="Under", O124&lt;=0.5), 1, 0))</f>
        <v>1</v>
      </c>
      <c r="T124" s="9">
        <f>SUM(P124:S124)</f>
        <v>8</v>
      </c>
      <c r="U124" s="9"/>
      <c r="V124" s="8">
        <v>0.59294874176822021</v>
      </c>
      <c r="W124" s="8">
        <v>1.0052407468064199</v>
      </c>
      <c r="X124" s="8">
        <v>0.421107217179784</v>
      </c>
      <c r="Y124" s="8">
        <v>0.5</v>
      </c>
      <c r="Z124" s="8">
        <v>-185</v>
      </c>
      <c r="AA124" s="8">
        <v>310</v>
      </c>
      <c r="AB124" s="8">
        <v>0</v>
      </c>
      <c r="AC124" s="9">
        <f>Y124</f>
        <v>0.5</v>
      </c>
      <c r="AD124" s="9">
        <f>V124-AC124</f>
        <v>9.2948741768220211E-2</v>
      </c>
      <c r="AE124" s="9" t="str">
        <f>IF(AD124 &lt; 0, "Under", "Over")</f>
        <v>Over</v>
      </c>
      <c r="AF124" s="8">
        <v>0.4</v>
      </c>
      <c r="AG124" s="8">
        <v>0.4</v>
      </c>
      <c r="AH124" s="9">
        <f>IF(
    AND(AE124="Over", COUNTIF(V124:X124, "&gt;"&amp;AC124) = 3),
    3,
    IF(
        AND(AE124="Under", COUNTIF(V124:X124, "&lt;"&amp;AC124) = 3),
        3,
        IF(
            AND(AE124="Over", COUNTIF(V124:X124, "&gt;"&amp;AC124) = 2),
            2,
            IF(
                AND(AE124="Under", COUNTIF(V124:X124, "&lt;"&amp;AC124) = 2),
                2,
                IF(
                    AND(AE124="Over", OR(V124&gt;AC124, W124&gt;AC124, X124&gt;AC124)),
                    1,
                    IF(
                        AND(AE124="Under", OR(V124&lt;AC124, W124&lt;AC124, X124&lt;AC124)),
                        1,
                        0
                    )
                )
            )
        )
    )
)</f>
        <v>2</v>
      </c>
      <c r="AI124" s="9">
        <f>IF(OR(AD124&gt;0.75,AD124&lt;-0.75),5,
IF(OR(AND(AD124&lt;=0.75,AD124&gt;0.5),AND(AD124&gt;=-0.75,AD124&lt;-0.5)),4,
IF(OR(AND(AD124&lt;=0.5,AD124&gt;0.25),AND(AD124&gt;=-0.5,AD124&lt;-0.25)),3,
IF(OR(AND(AD124&lt;=0.25,AD124&gt;0.1),AND(AD124&gt;=-0.25,AD124&lt;-0.1)),2,
IF(OR(AD124&lt;=0.1,AD124&gt;=-0.1),1,"")
)
)
))</f>
        <v>1</v>
      </c>
      <c r="AJ124" s="9">
        <f>IF(AND(AE124="Over", AF124&gt;AC124), 1, IF(AND(AE124="Under", AF124&lt;=AC124), 1, 0))</f>
        <v>0</v>
      </c>
      <c r="AK124" s="9">
        <f>IF(AND(AE124="Over", AG124&gt;0.5), 1, IF(AND(AE124="Under", AG124&lt;=0.5), 1, 0))</f>
        <v>0</v>
      </c>
      <c r="AL124" s="9">
        <f>SUM(AH124:AK124)</f>
        <v>3</v>
      </c>
      <c r="AM124" s="9"/>
      <c r="AN124" s="8">
        <v>4.1389728263599032E-2</v>
      </c>
      <c r="AO124" s="8">
        <v>0.183152520740268</v>
      </c>
      <c r="AP124" s="8">
        <v>0</v>
      </c>
      <c r="AQ124" s="8" t="s">
        <v>58</v>
      </c>
      <c r="AR124" s="8">
        <v>0.5</v>
      </c>
      <c r="AS124" s="8">
        <v>320</v>
      </c>
      <c r="AT124" s="8" t="s">
        <v>58</v>
      </c>
      <c r="AU124" s="9">
        <f>AR124</f>
        <v>0.5</v>
      </c>
      <c r="AV124" s="9">
        <f>AN124-AU124</f>
        <v>-0.45861027173640095</v>
      </c>
      <c r="AW124" s="9" t="str">
        <f>IF(AV124 &lt; 0, "Under", "Over")</f>
        <v>Under</v>
      </c>
      <c r="AX124" s="8">
        <v>0</v>
      </c>
      <c r="AY124" s="8">
        <v>0</v>
      </c>
      <c r="AZ124" s="9">
        <f>IF(
    AND(AW124="Over", COUNTIF(AN124:AP124, "&gt;"&amp;AU124) = 3),
    3,
    IF(
        AND(AW124="Under", COUNTIF(AN124:AP124, "&lt;"&amp;AU124) = 3),
        3,
        IF(
            AND(AW124="Over", COUNTIF(AN124:AP124, "&gt;"&amp;AU124) = 2),
            2,
            IF(
                AND(AW124="Under", COUNTIF(AN124:AP124, "&lt;"&amp;AU124) = 2),
                2,
                IF(
                    AND(AW124="Over", OR(AN124&gt;AU124, AO124&gt;AU124, AP124&gt;AU124)),
                    1,
                    IF(
                        AND(AW124="Under", OR(AN124&lt;AU124, AO124&lt;AU124, AP124&lt;AU124)),
                        1,
                        0
                    )
                )
            )
        )
    )
)</f>
        <v>3</v>
      </c>
      <c r="BA124" s="9">
        <f>IF(OR(AV124&gt;0.1),5,
IF(OR(AND(AV124&lt;=0.1,AV124&gt;0.08)),4,
IF(OR(AND(AV124&lt;=0.08,AV124&gt;0.06)),3,
IF(OR(AND(AV124&lt;=0.06,AV124&gt;0.03)),2,
IF(OR(AV124&lt;=0.03),1,"")
)
)
))</f>
        <v>1</v>
      </c>
      <c r="BB124" s="9">
        <f>IF(AND(AW124="Over", AX124&gt;AU124), 1, IF(AND(AW124="Under", AX124&lt;=AU124), 0, 0))</f>
        <v>0</v>
      </c>
      <c r="BC124" s="9">
        <f>IF(AND(AW124="Over", AY124&gt;=0.5), 1, IF(AND(AW124="Under", AY124&lt;0.5), 0, 0))</f>
        <v>0</v>
      </c>
      <c r="BD124" s="9">
        <f>SUM(AZ124:BC124)</f>
        <v>4</v>
      </c>
      <c r="BE124" s="9"/>
      <c r="BF124" s="8">
        <v>0.2509923548218343</v>
      </c>
      <c r="BG124" s="8">
        <v>0.72476142641888497</v>
      </c>
      <c r="BH124" s="8">
        <v>0.13671478148767799</v>
      </c>
      <c r="BI124" s="8" t="s">
        <v>58</v>
      </c>
      <c r="BJ124" s="8">
        <v>0.5</v>
      </c>
      <c r="BK124" s="8">
        <v>120</v>
      </c>
      <c r="BL124" s="8" t="s">
        <v>58</v>
      </c>
      <c r="BM124" s="9">
        <f>BJ124</f>
        <v>0.5</v>
      </c>
      <c r="BN124" s="9">
        <f>BF124-BM124</f>
        <v>-0.2490076451781657</v>
      </c>
      <c r="BO124" s="9" t="str">
        <f>IF(BN124 &lt; 0, "Under", "Over")</f>
        <v>Under</v>
      </c>
      <c r="BP124" s="8">
        <v>0</v>
      </c>
      <c r="BQ124" s="8">
        <v>0</v>
      </c>
      <c r="BR124" s="9">
        <f>IF(
    AND(BO124="Over", COUNTIF(BF124:BH124, "&gt;"&amp;BM124) = 3),
    3,
    IF(
        AND(BO124="Under", COUNTIF(BF124:BH124, "&lt;"&amp;BM124) = 3),
        3,
        IF(
            AND(BO124="Over", COUNTIF(BF124:BH124, "&gt;"&amp;BM124) = 2),
            2,
            IF(
                AND(BO124="Under", COUNTIF(BF124:BH124, "&lt;"&amp;BM124) = 2),
                2,
                IF(
                    AND(BO124="Over", OR(BF124&gt;BM124, BG124&gt;BM124, BH124&gt;BM124)),
                    1,
                    IF(
                        AND(BO124="Under", OR(BF124&lt;BM124, BG124&lt;BM124, BH124&lt;BM124)),
                        1,
                        0
                    )
                )
            )
        )
    )
)</f>
        <v>2</v>
      </c>
      <c r="BS124" s="9">
        <f>IF(OR(BN124&gt;0.5),5,
IF(OR(AND(BN124&lt;=0.5,BN124&gt;0.25)),4,
IF(OR(AND(BN124&lt;=0.25,BN124&gt;0.15)),3,
IF(OR(AND(BN124&lt;=0.15,BN124&gt;0.075)),2,
IF(OR(BN124&lt;=0.075),1,"")
)
)
))</f>
        <v>1</v>
      </c>
      <c r="BT124" s="9">
        <f>IF(AND(BO124="Over", BP124&gt;BM124), 1, IF(AND(BO124="Under", BP124&lt;=BM124), 1, 0))</f>
        <v>1</v>
      </c>
      <c r="BU124" s="9">
        <f>IF(AND(BO124="Over", BQ124&gt;0.5), 1, IF(AND(BO124="Under", BQ124&lt;=0.5), 1, 0))</f>
        <v>1</v>
      </c>
      <c r="BV124" s="9">
        <f>SUM(BR124:BU124)</f>
        <v>5</v>
      </c>
      <c r="BW124" s="9"/>
      <c r="BX124" s="8">
        <v>0.1127415781505345</v>
      </c>
      <c r="BY124" s="8">
        <v>0.31045576407506698</v>
      </c>
      <c r="BZ124" s="8">
        <v>0.04</v>
      </c>
      <c r="CA124" s="8" t="s">
        <v>58</v>
      </c>
      <c r="CB124" s="8">
        <v>0.5</v>
      </c>
      <c r="CC124" s="8">
        <v>920</v>
      </c>
      <c r="CD124" s="8" t="s">
        <v>58</v>
      </c>
      <c r="CE124" s="9">
        <f>CB124</f>
        <v>0.5</v>
      </c>
      <c r="CF124" s="9">
        <f>BX124-CE124</f>
        <v>-0.38725842184946552</v>
      </c>
      <c r="CG124" s="9" t="str">
        <f>IF(CF124 &lt; 0, "Under", "Over")</f>
        <v>Under</v>
      </c>
      <c r="CH124" s="8">
        <v>0</v>
      </c>
      <c r="CI124" s="8">
        <v>0</v>
      </c>
      <c r="CJ124" s="9">
        <f>IF(
    AND(CG124="Over", COUNTIF(BX124:BZ124, "&gt;"&amp;CE124) = 3),
    3,
    IF(
        AND(CG124="Under", COUNTIF(BX124:BZ124, "&lt;"&amp;CE124) = 3),
        3,
        IF(
            AND(CG124="Over", COUNTIF(BX124:BZ124, "&gt;"&amp;CE124) = 2),
            2,
            IF(
                AND(CG124="Under", COUNTIF(BX124:BZ124, "&lt;"&amp;CE124) = 2),
                2,
                IF(
                    AND(CG124="Over", OR(BX124&gt;CE124, BY124&gt;CE124, BZ124&gt;CE124)),
                    1,
                    IF(
                        AND(CG124="Under", OR(BX124&lt;CE124, BY124&lt;CE124, BZ124&lt;CE124)),
                        1,
                        0
                    )
                )
            )
        )
    )
)</f>
        <v>3</v>
      </c>
      <c r="CK124" s="9">
        <f>IF(OR(CF124&gt;0.25),5,
IF(OR(AND(CF124&lt;=0.25,CF124&gt;0.15)),4,
IF(OR(AND(CF124&lt;=0.15,CF124&gt;0.1)),3,
IF(OR(AND(CF124&lt;=0.1,CF124&gt;0.05)),2,
IF(OR(CF124&lt;=0.05),1,"")
)
)
))</f>
        <v>1</v>
      </c>
      <c r="CL124" s="9">
        <f>IF(AND(CG124="Over", CH124&gt;CE124), 1, IF(AND(CG124="Under", CH124&lt;=CE124), 1, 0))</f>
        <v>1</v>
      </c>
      <c r="CM124" s="9">
        <f>IF(AND(CG124="Over", CI124&gt;0.5), 1, IF(AND(CG124="Under", CI124&lt;=0.5), 1, 0))</f>
        <v>1</v>
      </c>
      <c r="CN124" s="9">
        <f>SUM(CJ124:CM124)</f>
        <v>6</v>
      </c>
      <c r="CO124" s="9"/>
      <c r="CP124" s="8">
        <v>0.90388126004735592</v>
      </c>
      <c r="CQ124" s="8">
        <v>1.43153526970954</v>
      </c>
      <c r="CR124" s="8">
        <v>0.58472043692536202</v>
      </c>
      <c r="CS124" s="8">
        <v>1.5</v>
      </c>
      <c r="CT124" s="8" t="s">
        <v>58</v>
      </c>
      <c r="CU124" s="8">
        <v>1.5</v>
      </c>
      <c r="CV124" s="8">
        <v>1.5</v>
      </c>
      <c r="CW124" s="9">
        <f>IF(CP124&gt;MIN(CS124:CV124),MIN(CS124:CV124),MAX(CS124:CV124))</f>
        <v>1.5</v>
      </c>
      <c r="CX124" s="9">
        <f>CQ124-CW124</f>
        <v>-6.8464730290459963E-2</v>
      </c>
      <c r="CY124" s="9" t="str">
        <f>IF(CX124 &lt; 0, "Under", "Over")</f>
        <v>Under</v>
      </c>
      <c r="CZ124" s="8">
        <v>0.5</v>
      </c>
      <c r="DA124" s="8">
        <v>0.1</v>
      </c>
      <c r="DB124" s="9">
        <f>IF(
    AND(CY124="Over", COUNTIF(CP124:CR124, "&gt;"&amp;CW124) = 3),
    3,
    IF(
        AND(CY124="Under", COUNTIF(CP124:CR124, "&lt;"&amp;CW124) = 3),
        3,
        IF(
            AND(CY124="Over", COUNTIF(CP124:CR124, "&gt;"&amp;CW124) = 2),
            2,
            IF(
                AND(CY124="Under", COUNTIF(CP124:CR124, "&lt;"&amp;CW124) = 2),
                2,
                IF(
                    AND(CY124="Over", OR(CP124&gt;CW124, CQ124&gt;CW124, CR124&gt;CW124)),
                    1,
                    IF(
                        AND(CY124="Under", OR(CP124&lt;CW124, CQ124&lt;CW124, CR124&lt;CW124)),
                        1,
                        0
                    )
                )
            )
        )
    )
)</f>
        <v>3</v>
      </c>
      <c r="DC124" s="9">
        <f>IF(OR(CX124&gt;2,CX124&lt;-2),5,
IF(OR(AND(CX124&lt;=2,CX124&gt;1.5),AND(CX124&gt;=-2,CX124&lt;-1.5)),4,
IF(OR(AND(CX124&lt;=1.5,CX124&gt;1),AND(CX124&gt;=-1.5,CX124&lt;-1)),3,
IF(OR(AND(CX124&lt;=1,CX124&gt;0.5),AND(CX124&gt;=1,CX124&lt;-0.5)),2,
IF(OR(CX124&lt;=0.5,CX124&gt;=-0.5),1,"")
)
)
))</f>
        <v>1</v>
      </c>
      <c r="DD124" s="9">
        <f>IF(AND(CY124="Over", CZ124&gt;CW124), 1, IF(AND(CY124="Under", CZ124&lt;=CW124), 1, 0))</f>
        <v>1</v>
      </c>
      <c r="DE124" s="9">
        <f>IF(AND(CY124="Over", DA124&gt;0.5), 1, IF(AND(CY124="Under", DA124&lt;=0.5), 1, 0))</f>
        <v>1</v>
      </c>
      <c r="DF124" s="9">
        <f>SUM(DB124:DE124)</f>
        <v>6</v>
      </c>
      <c r="DG124" s="9"/>
    </row>
    <row r="125" spans="1:111" x14ac:dyDescent="0.3">
      <c r="A125" s="8" t="s">
        <v>307</v>
      </c>
      <c r="B125" s="8" t="s">
        <v>185</v>
      </c>
      <c r="C125" s="8" t="s">
        <v>213</v>
      </c>
      <c r="D125" s="8">
        <v>0.42621639301488862</v>
      </c>
      <c r="E125" s="8">
        <v>0.5</v>
      </c>
      <c r="F125" s="8">
        <v>0.31742222418027199</v>
      </c>
      <c r="G125" s="8">
        <v>0.5</v>
      </c>
      <c r="H125" s="8" t="s">
        <v>58</v>
      </c>
      <c r="I125" s="8">
        <v>0.5</v>
      </c>
      <c r="J125" s="8">
        <v>0.5</v>
      </c>
      <c r="K125" s="9">
        <f>IF(D125&gt;MIN(G125:J125),MIN(G125:J125),MAX(G125:J125))</f>
        <v>0.5</v>
      </c>
      <c r="L125" s="9">
        <f>D125-K125</f>
        <v>-7.3783606985111383E-2</v>
      </c>
      <c r="M125" s="9" t="str">
        <f>IF(L125 &lt; 0, "Under", "Over")</f>
        <v>Under</v>
      </c>
      <c r="N125" s="8">
        <v>0.5</v>
      </c>
      <c r="O125" s="8">
        <v>0.4</v>
      </c>
      <c r="P125" s="9">
        <f>IF(
    AND(M125="Over", COUNTIF(D125:F125, "&gt;"&amp;K125) = 3),
    3,
    IF(
        AND(M125="Under", COUNTIF(D125:F125, "&lt;"&amp;K125) = 3),
        3,
        IF(
            AND(M125="Over", COUNTIF(D125:F125, "&gt;"&amp;K125) = 2),
            2,
            IF(
                AND(M125="Under", COUNTIF(D125:F125, "&lt;"&amp;K125) = 2),
                2,
                IF(
                    AND(M125="Over", OR(D125&gt;K125, E125&gt;K125, F125&gt;K125)),
                    1,
                    IF(
                        AND(M125="Under", OR(D125&lt;K125, E125&lt;K125, F125&lt;K125)),
                        1,
                        0
                    )
                )
            )
        )
    )
)</f>
        <v>2</v>
      </c>
      <c r="Q125" s="9">
        <f>IF(OR(L125 &gt; 0.5, L125 &lt; -0.5), 5,
    IF(OR(AND(L125 &lt;= 0.5, L125 &gt; 0.25), AND(L125 &gt;= -0.5, L125 &lt; -0.25)), 4,
        IF(OR(AND(L125 &lt;= 0.25, L125 &gt; 0.15), AND(L125 &gt;= -0.25, L125 &lt; -0.15)), 3,
            IF(OR(AND(L125 &lt;= 0.15, L125 &gt; 0.05), AND(L125 &gt;= -0.15, L125 &lt; -0.05)), 2,
                IF(OR(L125 &lt;= 0.05, L125 &gt;= -0.05), 1, "")
            )
        )
    )
)</f>
        <v>2</v>
      </c>
      <c r="R125" s="9">
        <f>IF(AND(M125="Over", N125&gt;K125), 1, IF(AND(M125="Under", N125&lt;=K125), 1, 0))</f>
        <v>1</v>
      </c>
      <c r="S125" s="9">
        <f>IF(AND(M125="Over", O125&gt;0.5), 1, IF(AND(M125="Under", O125&lt;=0.5), 1, 0))</f>
        <v>1</v>
      </c>
      <c r="T125" s="9">
        <f>SUM(P125:S125)</f>
        <v>6</v>
      </c>
      <c r="U125" s="9"/>
      <c r="V125" s="1">
        <v>1.108856429125942</v>
      </c>
      <c r="W125" s="1">
        <v>1.21843281367448</v>
      </c>
      <c r="X125" s="1">
        <v>0.99993371498606798</v>
      </c>
      <c r="Y125" s="1">
        <v>0.5</v>
      </c>
      <c r="Z125" s="1">
        <v>-290</v>
      </c>
      <c r="AA125" s="1">
        <v>185</v>
      </c>
      <c r="AB125" s="1">
        <v>0.3</v>
      </c>
      <c r="AC125" s="2">
        <f>Y125</f>
        <v>0.5</v>
      </c>
      <c r="AD125" s="2">
        <f>V125-AC125</f>
        <v>0.60885642912594196</v>
      </c>
      <c r="AE125" s="2" t="str">
        <f>IF(AD125 &lt; 0, "Under", "Over")</f>
        <v>Over</v>
      </c>
      <c r="AF125" s="1">
        <v>1.2</v>
      </c>
      <c r="AG125" s="1">
        <v>0.9</v>
      </c>
      <c r="AH125" s="2">
        <f>IF(
    AND(AE125="Over", COUNTIF(V125:X125, "&gt;"&amp;AC125) = 3),
    3,
    IF(
        AND(AE125="Under", COUNTIF(V125:X125, "&lt;"&amp;AC125) = 3),
        3,
        IF(
            AND(AE125="Over", COUNTIF(V125:X125, "&gt;"&amp;AC125) = 2),
            2,
            IF(
                AND(AE125="Under", COUNTIF(V125:X125, "&lt;"&amp;AC125) = 2),
                2,
                IF(
                    AND(AE125="Over", OR(V125&gt;AC125, W125&gt;AC125, X125&gt;AC125)),
                    1,
                    IF(
                        AND(AE125="Under", OR(V125&lt;AC125, W125&lt;AC125, X125&lt;AC125)),
                        1,
                        0
                    )
                )
            )
        )
    )
)</f>
        <v>3</v>
      </c>
      <c r="AI125" s="2">
        <f>IF(OR(AD125&gt;0.75,AD125&lt;-0.75),5,
IF(OR(AND(AD125&lt;=0.75,AD125&gt;0.5),AND(AD125&gt;=-0.75,AD125&lt;-0.5)),4,
IF(OR(AND(AD125&lt;=0.5,AD125&gt;0.25),AND(AD125&gt;=-0.5,AD125&lt;-0.25)),3,
IF(OR(AND(AD125&lt;=0.25,AD125&gt;0.1),AND(AD125&gt;=-0.25,AD125&lt;-0.1)),2,
IF(OR(AD125&lt;=0.1,AD125&gt;=-0.1),1,"")
)
)
))</f>
        <v>4</v>
      </c>
      <c r="AJ125" s="2">
        <f>IF(AND(AE125="Over", AF125&gt;AC125), 1, IF(AND(AE125="Under", AF125&lt;=AC125), 1, 0))</f>
        <v>1</v>
      </c>
      <c r="AK125" s="2">
        <f>IF(AND(AE125="Over", AG125&gt;0.5), 1, IF(AND(AE125="Under", AG125&lt;=0.5), 1, 0))</f>
        <v>1</v>
      </c>
      <c r="AL125" s="2">
        <f>SUM(AH125:AK125)</f>
        <v>9</v>
      </c>
      <c r="AM125" s="9"/>
      <c r="AN125" s="8">
        <v>7.7764017879473665E-2</v>
      </c>
      <c r="AO125" s="8">
        <v>0.183152520740268</v>
      </c>
      <c r="AP125" s="8">
        <v>0</v>
      </c>
      <c r="AQ125" s="8" t="s">
        <v>58</v>
      </c>
      <c r="AR125" s="8">
        <v>0.5</v>
      </c>
      <c r="AS125" s="8">
        <v>360</v>
      </c>
      <c r="AT125" s="8" t="s">
        <v>58</v>
      </c>
      <c r="AU125" s="9">
        <f>AR125</f>
        <v>0.5</v>
      </c>
      <c r="AV125" s="9">
        <f>AN125-AU125</f>
        <v>-0.42223598212052632</v>
      </c>
      <c r="AW125" s="9" t="str">
        <f>IF(AV125 &lt; 0, "Under", "Over")</f>
        <v>Under</v>
      </c>
      <c r="AX125" s="8">
        <v>0.1</v>
      </c>
      <c r="AY125" s="8">
        <v>0.1</v>
      </c>
      <c r="AZ125" s="9">
        <f>IF(
    AND(AW125="Over", COUNTIF(AN125:AP125, "&gt;"&amp;AU125) = 3),
    3,
    IF(
        AND(AW125="Under", COUNTIF(AN125:AP125, "&lt;"&amp;AU125) = 3),
        3,
        IF(
            AND(AW125="Over", COUNTIF(AN125:AP125, "&gt;"&amp;AU125) = 2),
            2,
            IF(
                AND(AW125="Under", COUNTIF(AN125:AP125, "&lt;"&amp;AU125) = 2),
                2,
                IF(
                    AND(AW125="Over", OR(AN125&gt;AU125, AO125&gt;AU125, AP125&gt;AU125)),
                    1,
                    IF(
                        AND(AW125="Under", OR(AN125&lt;AU125, AO125&lt;AU125, AP125&lt;AU125)),
                        1,
                        0
                    )
                )
            )
        )
    )
)</f>
        <v>3</v>
      </c>
      <c r="BA125" s="9">
        <f>IF(OR(AV125&gt;0.1),5,
IF(OR(AND(AV125&lt;=0.1,AV125&gt;0.08)),4,
IF(OR(AND(AV125&lt;=0.08,AV125&gt;0.06)),3,
IF(OR(AND(AV125&lt;=0.06,AV125&gt;0.03)),2,
IF(OR(AV125&lt;=0.03),1,"")
)
)
))</f>
        <v>1</v>
      </c>
      <c r="BB125" s="9">
        <f>IF(AND(AW125="Over", AX125&gt;AU125), 1, IF(AND(AW125="Under", AX125&lt;=AU125), 0, 0))</f>
        <v>0</v>
      </c>
      <c r="BC125" s="9">
        <f>IF(AND(AW125="Over", AY125&gt;=0.5), 1, IF(AND(AW125="Under", AY125&lt;0.5), 0, 0))</f>
        <v>0</v>
      </c>
      <c r="BD125" s="9">
        <f>SUM(AZ125:BC125)</f>
        <v>4</v>
      </c>
      <c r="BE125" s="9"/>
      <c r="BF125" s="8">
        <v>0.50197169693767296</v>
      </c>
      <c r="BG125" s="8">
        <v>1.0224751897256199</v>
      </c>
      <c r="BH125" s="8">
        <v>0.31</v>
      </c>
      <c r="BI125" s="8" t="s">
        <v>58</v>
      </c>
      <c r="BJ125" s="8">
        <v>0.5</v>
      </c>
      <c r="BK125" s="8">
        <v>125</v>
      </c>
      <c r="BL125" s="8" t="s">
        <v>58</v>
      </c>
      <c r="BM125" s="9">
        <f>BJ125</f>
        <v>0.5</v>
      </c>
      <c r="BN125" s="9">
        <f>BF125-BM125</f>
        <v>1.9716969376729621E-3</v>
      </c>
      <c r="BO125" s="9" t="str">
        <f>IF(BN125 &lt; 0, "Under", "Over")</f>
        <v>Over</v>
      </c>
      <c r="BP125" s="8">
        <v>0.4</v>
      </c>
      <c r="BQ125" s="8">
        <v>0.3</v>
      </c>
      <c r="BR125" s="9">
        <f>IF(
    AND(BO125="Over", COUNTIF(BF125:BH125, "&gt;"&amp;BM125) = 3),
    3,
    IF(
        AND(BO125="Under", COUNTIF(BF125:BH125, "&lt;"&amp;BM125) = 3),
        3,
        IF(
            AND(BO125="Over", COUNTIF(BF125:BH125, "&gt;"&amp;BM125) = 2),
            2,
            IF(
                AND(BO125="Under", COUNTIF(BF125:BH125, "&lt;"&amp;BM125) = 2),
                2,
                IF(
                    AND(BO125="Over", OR(BF125&gt;BM125, BG125&gt;BM125, BH125&gt;BM125)),
                    1,
                    IF(
                        AND(BO125="Under", OR(BF125&lt;BM125, BG125&lt;BM125, BH125&lt;BM125)),
                        1,
                        0
                    )
                )
            )
        )
    )
)</f>
        <v>2</v>
      </c>
      <c r="BS125" s="9">
        <f>IF(OR(BN125&gt;0.5),5,
IF(OR(AND(BN125&lt;=0.5,BN125&gt;0.25)),4,
IF(OR(AND(BN125&lt;=0.25,BN125&gt;0.15)),3,
IF(OR(AND(BN125&lt;=0.15,BN125&gt;0.075)),2,
IF(OR(BN125&lt;=0.075),1,"")
)
)
))</f>
        <v>1</v>
      </c>
      <c r="BT125" s="9">
        <f>IF(AND(BO125="Over", BP125&gt;BM125), 1, IF(AND(BO125="Under", BP125&lt;=BM125), 1, 0))</f>
        <v>0</v>
      </c>
      <c r="BU125" s="9">
        <f>IF(AND(BO125="Over", BQ125&gt;0.5), 1, IF(AND(BO125="Under", BQ125&lt;=0.5), 1, 0))</f>
        <v>0</v>
      </c>
      <c r="BV125" s="9">
        <f>SUM(BR125:BU125)</f>
        <v>3</v>
      </c>
      <c r="BW125" s="9"/>
      <c r="BX125" s="8">
        <v>0.2397114386582011</v>
      </c>
      <c r="BY125" s="8">
        <v>0.64025646897183397</v>
      </c>
      <c r="BZ125" s="8">
        <v>7.9136016981951607E-2</v>
      </c>
      <c r="CA125" s="8" t="s">
        <v>58</v>
      </c>
      <c r="CB125" s="8">
        <v>0.5</v>
      </c>
      <c r="CC125" s="8">
        <v>850</v>
      </c>
      <c r="CD125" s="8" t="s">
        <v>58</v>
      </c>
      <c r="CE125" s="9">
        <f>CB125</f>
        <v>0.5</v>
      </c>
      <c r="CF125" s="9">
        <f>BX125-CE125</f>
        <v>-0.2602885613417989</v>
      </c>
      <c r="CG125" s="9" t="str">
        <f>IF(CF125 &lt; 0, "Under", "Over")</f>
        <v>Under</v>
      </c>
      <c r="CH125" s="8">
        <v>0.1</v>
      </c>
      <c r="CI125" s="8">
        <v>0.1</v>
      </c>
      <c r="CJ125" s="9">
        <f>IF(
    AND(CG125="Over", COUNTIF(BX125:BZ125, "&gt;"&amp;CE125) = 3),
    3,
    IF(
        AND(CG125="Under", COUNTIF(BX125:BZ125, "&lt;"&amp;CE125) = 3),
        3,
        IF(
            AND(CG125="Over", COUNTIF(BX125:BZ125, "&gt;"&amp;CE125) = 2),
            2,
            IF(
                AND(CG125="Under", COUNTIF(BX125:BZ125, "&lt;"&amp;CE125) = 2),
                2,
                IF(
                    AND(CG125="Over", OR(BX125&gt;CE125, BY125&gt;CE125, BZ125&gt;CE125)),
                    1,
                    IF(
                        AND(CG125="Under", OR(BX125&lt;CE125, BY125&lt;CE125, BZ125&lt;CE125)),
                        1,
                        0
                    )
                )
            )
        )
    )
)</f>
        <v>2</v>
      </c>
      <c r="CK125" s="9">
        <f>IF(OR(CF125&gt;0.25),5,
IF(OR(AND(CF125&lt;=0.25,CF125&gt;0.15)),4,
IF(OR(AND(CF125&lt;=0.15,CF125&gt;0.1)),3,
IF(OR(AND(CF125&lt;=0.1,CF125&gt;0.05)),2,
IF(OR(CF125&lt;=0.05),1,"")
)
)
))</f>
        <v>1</v>
      </c>
      <c r="CL125" s="9">
        <f>IF(AND(CG125="Over", CH125&gt;CE125), 1, IF(AND(CG125="Under", CH125&lt;=CE125), 1, 0))</f>
        <v>1</v>
      </c>
      <c r="CM125" s="9">
        <f>IF(AND(CG125="Over", CI125&gt;0.5), 1, IF(AND(CG125="Under", CI125&lt;=0.5), 1, 0))</f>
        <v>1</v>
      </c>
      <c r="CN125" s="9">
        <f>SUM(CJ125:CM125)</f>
        <v>5</v>
      </c>
      <c r="CO125" s="9"/>
      <c r="CP125" s="8">
        <v>1.827028414206147</v>
      </c>
      <c r="CQ125" s="8">
        <v>1.9232543737238199</v>
      </c>
      <c r="CR125" s="8">
        <v>1.76703384469505</v>
      </c>
      <c r="CS125" s="8">
        <v>1.5</v>
      </c>
      <c r="CT125" s="8" t="s">
        <v>58</v>
      </c>
      <c r="CU125" s="8">
        <v>1.5</v>
      </c>
      <c r="CV125" s="8">
        <v>1.5</v>
      </c>
      <c r="CW125" s="9">
        <f>IF(CP125&gt;MIN(CS125:CV125),MIN(CS125:CV125),MAX(CS125:CV125))</f>
        <v>1.5</v>
      </c>
      <c r="CX125" s="9">
        <f>CQ125-CW125</f>
        <v>0.42325437372381991</v>
      </c>
      <c r="CY125" s="9" t="str">
        <f>IF(CX125 &lt; 0, "Under", "Over")</f>
        <v>Over</v>
      </c>
      <c r="CZ125" s="8">
        <v>1.7</v>
      </c>
      <c r="DA125" s="8">
        <v>0.4</v>
      </c>
      <c r="DB125" s="9">
        <f>IF(
    AND(CY125="Over", COUNTIF(CP125:CR125, "&gt;"&amp;CW125) = 3),
    3,
    IF(
        AND(CY125="Under", COUNTIF(CP125:CR125, "&lt;"&amp;CW125) = 3),
        3,
        IF(
            AND(CY125="Over", COUNTIF(CP125:CR125, "&gt;"&amp;CW125) = 2),
            2,
            IF(
                AND(CY125="Under", COUNTIF(CP125:CR125, "&lt;"&amp;CW125) = 2),
                2,
                IF(
                    AND(CY125="Over", OR(CP125&gt;CW125, CQ125&gt;CW125, CR125&gt;CW125)),
                    1,
                    IF(
                        AND(CY125="Under", OR(CP125&lt;CW125, CQ125&lt;CW125, CR125&lt;CW125)),
                        1,
                        0
                    )
                )
            )
        )
    )
)</f>
        <v>3</v>
      </c>
      <c r="DC125" s="9">
        <f>IF(OR(CX125&gt;2,CX125&lt;-2),5,
IF(OR(AND(CX125&lt;=2,CX125&gt;1.5),AND(CX125&gt;=-2,CX125&lt;-1.5)),4,
IF(OR(AND(CX125&lt;=1.5,CX125&gt;1),AND(CX125&gt;=-1.5,CX125&lt;-1)),3,
IF(OR(AND(CX125&lt;=1,CX125&gt;0.5),AND(CX125&gt;=1,CX125&lt;-0.5)),2,
IF(OR(CX125&lt;=0.5,CX125&gt;=-0.5),1,"")
)
)
))</f>
        <v>1</v>
      </c>
      <c r="DD125" s="9">
        <f>IF(AND(CY125="Over", CZ125&gt;CW125), 1, IF(AND(CY125="Under", CZ125&lt;=CW125), 1, 0))</f>
        <v>1</v>
      </c>
      <c r="DE125" s="9">
        <f>IF(AND(CY125="Over", DA125&gt;0.5), 1, IF(AND(CY125="Under", DA125&lt;=0.5), 1, 0))</f>
        <v>0</v>
      </c>
      <c r="DF125" s="9">
        <f>SUM(DB125:DE125)</f>
        <v>5</v>
      </c>
      <c r="DG125" s="9"/>
    </row>
    <row r="126" spans="1:111" x14ac:dyDescent="0.3">
      <c r="A126" s="8" t="s">
        <v>191</v>
      </c>
      <c r="B126" s="8" t="s">
        <v>185</v>
      </c>
      <c r="C126" s="8" t="s">
        <v>213</v>
      </c>
      <c r="D126" s="8">
        <v>0.5192419554022959</v>
      </c>
      <c r="E126" s="8">
        <v>0.76350198976691297</v>
      </c>
      <c r="F126" s="8">
        <v>0.21073073644281401</v>
      </c>
      <c r="G126" s="8">
        <v>0.5</v>
      </c>
      <c r="H126" s="8" t="s">
        <v>58</v>
      </c>
      <c r="I126" s="8">
        <v>0.5</v>
      </c>
      <c r="J126" s="8">
        <v>0.5</v>
      </c>
      <c r="K126" s="9">
        <f>IF(D126&gt;MIN(G126:J126),MIN(G126:J126),MAX(G126:J126))</f>
        <v>0.5</v>
      </c>
      <c r="L126" s="9">
        <f>D126-K126</f>
        <v>1.9241955402295896E-2</v>
      </c>
      <c r="M126" s="9" t="str">
        <f>IF(L126 &lt; 0, "Under", "Over")</f>
        <v>Over</v>
      </c>
      <c r="N126" s="8">
        <v>0.5</v>
      </c>
      <c r="O126" s="8">
        <v>0.5</v>
      </c>
      <c r="P126" s="9">
        <f>IF(
    AND(M126="Over", COUNTIF(D126:F126, "&gt;"&amp;K126) = 3),
    3,
    IF(
        AND(M126="Under", COUNTIF(D126:F126, "&lt;"&amp;K126) = 3),
        3,
        IF(
            AND(M126="Over", COUNTIF(D126:F126, "&gt;"&amp;K126) = 2),
            2,
            IF(
                AND(M126="Under", COUNTIF(D126:F126, "&lt;"&amp;K126) = 2),
                2,
                IF(
                    AND(M126="Over", OR(D126&gt;K126, E126&gt;K126, F126&gt;K126)),
                    1,
                    IF(
                        AND(M126="Under", OR(D126&lt;K126, E126&lt;K126, F126&lt;K126)),
                        1,
                        0
                    )
                )
            )
        )
    )
)</f>
        <v>2</v>
      </c>
      <c r="Q126" s="9">
        <f>IF(OR(L126 &gt; 0.5, L126 &lt; -0.5), 5,
    IF(OR(AND(L126 &lt;= 0.5, L126 &gt; 0.25), AND(L126 &gt;= -0.5, L126 &lt; -0.25)), 4,
        IF(OR(AND(L126 &lt;= 0.25, L126 &gt; 0.15), AND(L126 &gt;= -0.25, L126 &lt; -0.15)), 3,
            IF(OR(AND(L126 &lt;= 0.15, L126 &gt; 0.05), AND(L126 &gt;= -0.15, L126 &lt; -0.05)), 2,
                IF(OR(L126 &lt;= 0.05, L126 &gt;= -0.05), 1, "")
            )
        )
    )
)</f>
        <v>1</v>
      </c>
      <c r="R126" s="9">
        <f>IF(AND(M126="Over", N126&gt;K126), 1, IF(AND(M126="Under", N126&lt;=K126), 1, 0))</f>
        <v>0</v>
      </c>
      <c r="S126" s="9">
        <f>IF(AND(M126="Over", O126&gt;0.5), 1, IF(AND(M126="Under", O126&lt;=0.5), 1, 0))</f>
        <v>0</v>
      </c>
      <c r="T126" s="9">
        <f>SUM(P126:S126)</f>
        <v>3</v>
      </c>
      <c r="U126" s="9"/>
      <c r="V126" s="8">
        <v>0.77800319045388966</v>
      </c>
      <c r="W126" s="8">
        <v>1.0052407468064199</v>
      </c>
      <c r="X126" s="8">
        <v>0.551305763454491</v>
      </c>
      <c r="Y126" s="8">
        <v>0.5</v>
      </c>
      <c r="Z126" s="8">
        <v>-250</v>
      </c>
      <c r="AA126" s="8">
        <v>220</v>
      </c>
      <c r="AB126" s="8">
        <v>0.1</v>
      </c>
      <c r="AC126" s="9">
        <f>Y126</f>
        <v>0.5</v>
      </c>
      <c r="AD126" s="9">
        <f>V126-AC126</f>
        <v>0.27800319045388966</v>
      </c>
      <c r="AE126" s="9" t="str">
        <f>IF(AD126 &lt; 0, "Under", "Over")</f>
        <v>Over</v>
      </c>
      <c r="AF126" s="8">
        <v>0.6</v>
      </c>
      <c r="AG126" s="8">
        <v>0.5</v>
      </c>
      <c r="AH126" s="9">
        <f>IF(
    AND(AE126="Over", COUNTIF(V126:X126, "&gt;"&amp;AC126) = 3),
    3,
    IF(
        AND(AE126="Under", COUNTIF(V126:X126, "&lt;"&amp;AC126) = 3),
        3,
        IF(
            AND(AE126="Over", COUNTIF(V126:X126, "&gt;"&amp;AC126) = 2),
            2,
            IF(
                AND(AE126="Under", COUNTIF(V126:X126, "&lt;"&amp;AC126) = 2),
                2,
                IF(
                    AND(AE126="Over", OR(V126&gt;AC126, W126&gt;AC126, X126&gt;AC126)),
                    1,
                    IF(
                        AND(AE126="Under", OR(V126&lt;AC126, W126&lt;AC126, X126&lt;AC126)),
                        1,
                        0
                    )
                )
            )
        )
    )
)</f>
        <v>3</v>
      </c>
      <c r="AI126" s="9">
        <f>IF(OR(AD126&gt;0.75,AD126&lt;-0.75),5,
IF(OR(AND(AD126&lt;=0.75,AD126&gt;0.5),AND(AD126&gt;=-0.75,AD126&lt;-0.5)),4,
IF(OR(AND(AD126&lt;=0.5,AD126&gt;0.25),AND(AD126&gt;=-0.5,AD126&lt;-0.25)),3,
IF(OR(AND(AD126&lt;=0.25,AD126&gt;0.1),AND(AD126&gt;=-0.25,AD126&lt;-0.1)),2,
IF(OR(AD126&lt;=0.1,AD126&gt;=-0.1),1,"")
)
)
))</f>
        <v>3</v>
      </c>
      <c r="AJ126" s="9">
        <f>IF(AND(AE126="Over", AF126&gt;AC126), 1, IF(AND(AE126="Under", AF126&lt;=AC126), 1, 0))</f>
        <v>1</v>
      </c>
      <c r="AK126" s="9">
        <f>IF(AND(AE126="Over", AG126&gt;0.5), 1, IF(AND(AE126="Under", AG126&lt;=0.5), 1, 0))</f>
        <v>0</v>
      </c>
      <c r="AL126" s="9">
        <f>SUM(AH126:AK126)</f>
        <v>7</v>
      </c>
      <c r="AM126" s="9"/>
      <c r="AN126" s="8">
        <v>0.1384308083079438</v>
      </c>
      <c r="AO126" s="8">
        <v>0.282821668111916</v>
      </c>
      <c r="AP126" s="8">
        <v>-1.6471395662002601E-5</v>
      </c>
      <c r="AQ126" s="8" t="s">
        <v>58</v>
      </c>
      <c r="AR126" s="8">
        <v>0.5</v>
      </c>
      <c r="AS126" s="8">
        <v>340</v>
      </c>
      <c r="AT126" s="8" t="s">
        <v>58</v>
      </c>
      <c r="AU126" s="9">
        <f>AR126</f>
        <v>0.5</v>
      </c>
      <c r="AV126" s="9">
        <f>AN126-AU126</f>
        <v>-0.3615691916920562</v>
      </c>
      <c r="AW126" s="9" t="str">
        <f>IF(AV126 &lt; 0, "Under", "Over")</f>
        <v>Under</v>
      </c>
      <c r="AX126" s="8">
        <v>0.3</v>
      </c>
      <c r="AY126" s="8">
        <v>0.3</v>
      </c>
      <c r="AZ126" s="9">
        <f>IF(
    AND(AW126="Over", COUNTIF(AN126:AP126, "&gt;"&amp;AU126) = 3),
    3,
    IF(
        AND(AW126="Under", COUNTIF(AN126:AP126, "&lt;"&amp;AU126) = 3),
        3,
        IF(
            AND(AW126="Over", COUNTIF(AN126:AP126, "&gt;"&amp;AU126) = 2),
            2,
            IF(
                AND(AW126="Under", COUNTIF(AN126:AP126, "&lt;"&amp;AU126) = 2),
                2,
                IF(
                    AND(AW126="Over", OR(AN126&gt;AU126, AO126&gt;AU126, AP126&gt;AU126)),
                    1,
                    IF(
                        AND(AW126="Under", OR(AN126&lt;AU126, AO126&lt;AU126, AP126&lt;AU126)),
                        1,
                        0
                    )
                )
            )
        )
    )
)</f>
        <v>3</v>
      </c>
      <c r="BA126" s="9">
        <f>IF(OR(AV126&gt;0.1),5,
IF(OR(AND(AV126&lt;=0.1,AV126&gt;0.08)),4,
IF(OR(AND(AV126&lt;=0.08,AV126&gt;0.06)),3,
IF(OR(AND(AV126&lt;=0.06,AV126&gt;0.03)),2,
IF(OR(AV126&lt;=0.03),1,"")
)
)
))</f>
        <v>1</v>
      </c>
      <c r="BB126" s="9">
        <f>IF(AND(AW126="Over", AX126&gt;AU126), 1, IF(AND(AW126="Under", AX126&lt;=AU126), 0, 0))</f>
        <v>0</v>
      </c>
      <c r="BC126" s="9">
        <f>IF(AND(AW126="Over", AY126&gt;=0.5), 1, IF(AND(AW126="Under", AY126&lt;0.5), 0, 0))</f>
        <v>0</v>
      </c>
      <c r="BD126" s="9">
        <f>SUM(AZ126:BC126)</f>
        <v>4</v>
      </c>
      <c r="BE126" s="9"/>
      <c r="BF126" s="8">
        <v>0.67899301189816241</v>
      </c>
      <c r="BG126" s="8">
        <v>1.06193214966451</v>
      </c>
      <c r="BH126" s="8">
        <v>0.42212955353227699</v>
      </c>
      <c r="BI126" s="8" t="s">
        <v>58</v>
      </c>
      <c r="BJ126" s="8">
        <v>0.5</v>
      </c>
      <c r="BK126" s="8">
        <v>100</v>
      </c>
      <c r="BL126" s="8" t="s">
        <v>58</v>
      </c>
      <c r="BM126" s="9">
        <f>BJ126</f>
        <v>0.5</v>
      </c>
      <c r="BN126" s="9">
        <f>BF126-BM126</f>
        <v>0.17899301189816241</v>
      </c>
      <c r="BO126" s="9" t="str">
        <f>IF(BN126 &lt; 0, "Under", "Over")</f>
        <v>Over</v>
      </c>
      <c r="BP126" s="8">
        <v>0.9</v>
      </c>
      <c r="BQ126" s="8">
        <v>0.5</v>
      </c>
      <c r="BR126" s="9">
        <f>IF(
    AND(BO126="Over", COUNTIF(BF126:BH126, "&gt;"&amp;BM126) = 3),
    3,
    IF(
        AND(BO126="Under", COUNTIF(BF126:BH126, "&lt;"&amp;BM126) = 3),
        3,
        IF(
            AND(BO126="Over", COUNTIF(BF126:BH126, "&gt;"&amp;BM126) = 2),
            2,
            IF(
                AND(BO126="Under", COUNTIF(BF126:BH126, "&lt;"&amp;BM126) = 2),
                2,
                IF(
                    AND(BO126="Over", OR(BF126&gt;BM126, BG126&gt;BM126, BH126&gt;BM126)),
                    1,
                    IF(
                        AND(BO126="Under", OR(BF126&lt;BM126, BG126&lt;BM126, BH126&lt;BM126)),
                        1,
                        0
                    )
                )
            )
        )
    )
)</f>
        <v>2</v>
      </c>
      <c r="BS126" s="9">
        <f>IF(OR(BN126&gt;0.5),5,
IF(OR(AND(BN126&lt;=0.5,BN126&gt;0.25)),4,
IF(OR(AND(BN126&lt;=0.25,BN126&gt;0.15)),3,
IF(OR(AND(BN126&lt;=0.15,BN126&gt;0.075)),2,
IF(OR(BN126&lt;=0.075),1,"")
)
)
))</f>
        <v>3</v>
      </c>
      <c r="BT126" s="9">
        <f>IF(AND(BO126="Over", BP126&gt;BM126), 1, IF(AND(BO126="Under", BP126&lt;=BM126), 1, 0))</f>
        <v>1</v>
      </c>
      <c r="BU126" s="9">
        <f>IF(AND(BO126="Over", BQ126&gt;0.5), 1, IF(AND(BO126="Under", BQ126&lt;=0.5), 1, 0))</f>
        <v>0</v>
      </c>
      <c r="BV126" s="9">
        <f>SUM(BR126:BU126)</f>
        <v>6</v>
      </c>
      <c r="BW126" s="9"/>
      <c r="BX126" s="8">
        <v>0.2427091046693981</v>
      </c>
      <c r="BY126" s="8">
        <v>0.58976660682226201</v>
      </c>
      <c r="BZ126" s="8">
        <v>8.0048985775635295E-2</v>
      </c>
      <c r="CA126" s="8" t="s">
        <v>58</v>
      </c>
      <c r="CB126" s="8">
        <v>0.5</v>
      </c>
      <c r="CC126" s="8">
        <v>640</v>
      </c>
      <c r="CD126" s="8" t="s">
        <v>58</v>
      </c>
      <c r="CE126" s="9">
        <f>CB126</f>
        <v>0.5</v>
      </c>
      <c r="CF126" s="9">
        <f>BX126-CE126</f>
        <v>-0.2572908953306019</v>
      </c>
      <c r="CG126" s="9" t="str">
        <f>IF(CF126 &lt; 0, "Under", "Over")</f>
        <v>Under</v>
      </c>
      <c r="CH126" s="8">
        <v>0.2</v>
      </c>
      <c r="CI126" s="8">
        <v>0.2</v>
      </c>
      <c r="CJ126" s="9">
        <f>IF(
    AND(CG126="Over", COUNTIF(BX126:BZ126, "&gt;"&amp;CE126) = 3),
    3,
    IF(
        AND(CG126="Under", COUNTIF(BX126:BZ126, "&lt;"&amp;CE126) = 3),
        3,
        IF(
            AND(CG126="Over", COUNTIF(BX126:BZ126, "&gt;"&amp;CE126) = 2),
            2,
            IF(
                AND(CG126="Under", COUNTIF(BX126:BZ126, "&lt;"&amp;CE126) = 2),
                2,
                IF(
                    AND(CG126="Over", OR(BX126&gt;CE126, BY126&gt;CE126, BZ126&gt;CE126)),
                    1,
                    IF(
                        AND(CG126="Under", OR(BX126&lt;CE126, BY126&lt;CE126, BZ126&lt;CE126)),
                        1,
                        0
                    )
                )
            )
        )
    )
)</f>
        <v>2</v>
      </c>
      <c r="CK126" s="9">
        <f>IF(OR(CF126&gt;0.25),5,
IF(OR(AND(CF126&lt;=0.25,CF126&gt;0.15)),4,
IF(OR(AND(CF126&lt;=0.15,CF126&gt;0.1)),3,
IF(OR(AND(CF126&lt;=0.1,CF126&gt;0.05)),2,
IF(OR(CF126&lt;=0.05),1,"")
)
)
))</f>
        <v>1</v>
      </c>
      <c r="CL126" s="9">
        <f>IF(AND(CG126="Over", CH126&gt;CE126), 1, IF(AND(CG126="Under", CH126&lt;=CE126), 1, 0))</f>
        <v>1</v>
      </c>
      <c r="CM126" s="9">
        <f>IF(AND(CG126="Over", CI126&gt;0.5), 1, IF(AND(CG126="Under", CI126&lt;=0.5), 1, 0))</f>
        <v>1</v>
      </c>
      <c r="CN126" s="9">
        <f>SUM(CJ126:CM126)</f>
        <v>5</v>
      </c>
      <c r="CO126" s="9"/>
      <c r="CP126" s="8">
        <v>1.590902887778757</v>
      </c>
      <c r="CQ126" s="8">
        <v>1.9353958143767001</v>
      </c>
      <c r="CR126" s="8">
        <v>1.3026425711505101</v>
      </c>
      <c r="CS126" s="8">
        <v>1.5</v>
      </c>
      <c r="CT126" s="8" t="s">
        <v>58</v>
      </c>
      <c r="CU126" s="8">
        <v>1.5</v>
      </c>
      <c r="CV126" s="8">
        <v>1.5</v>
      </c>
      <c r="CW126" s="9">
        <f>IF(CP126&gt;MIN(CS126:CV126),MIN(CS126:CV126),MAX(CS126:CV126))</f>
        <v>1.5</v>
      </c>
      <c r="CX126" s="9">
        <f>CQ126-CW126</f>
        <v>0.43539581437670005</v>
      </c>
      <c r="CY126" s="9" t="str">
        <f>IF(CX126 &lt; 0, "Under", "Over")</f>
        <v>Over</v>
      </c>
      <c r="CZ126" s="8">
        <v>1.5</v>
      </c>
      <c r="DA126" s="8">
        <v>0.3</v>
      </c>
      <c r="DB126" s="9">
        <f>IF(
    AND(CY126="Over", COUNTIF(CP126:CR126, "&gt;"&amp;CW126) = 3),
    3,
    IF(
        AND(CY126="Under", COUNTIF(CP126:CR126, "&lt;"&amp;CW126) = 3),
        3,
        IF(
            AND(CY126="Over", COUNTIF(CP126:CR126, "&gt;"&amp;CW126) = 2),
            2,
            IF(
                AND(CY126="Under", COUNTIF(CP126:CR126, "&lt;"&amp;CW126) = 2),
                2,
                IF(
                    AND(CY126="Over", OR(CP126&gt;CW126, CQ126&gt;CW126, CR126&gt;CW126)),
                    1,
                    IF(
                        AND(CY126="Under", OR(CP126&lt;CW126, CQ126&lt;CW126, CR126&lt;CW126)),
                        1,
                        0
                    )
                )
            )
        )
    )
)</f>
        <v>2</v>
      </c>
      <c r="DC126" s="9">
        <f>IF(OR(CX126&gt;2,CX126&lt;-2),5,
IF(OR(AND(CX126&lt;=2,CX126&gt;1.5),AND(CX126&gt;=-2,CX126&lt;-1.5)),4,
IF(OR(AND(CX126&lt;=1.5,CX126&gt;1),AND(CX126&gt;=-1.5,CX126&lt;-1)),3,
IF(OR(AND(CX126&lt;=1,CX126&gt;0.5),AND(CX126&gt;=1,CX126&lt;-0.5)),2,
IF(OR(CX126&lt;=0.5,CX126&gt;=-0.5),1,"")
)
)
))</f>
        <v>1</v>
      </c>
      <c r="DD126" s="9">
        <f>IF(AND(CY126="Over", CZ126&gt;CW126), 1, IF(AND(CY126="Under", CZ126&lt;=CW126), 1, 0))</f>
        <v>0</v>
      </c>
      <c r="DE126" s="9">
        <f>IF(AND(CY126="Over", DA126&gt;0.5), 1, IF(AND(CY126="Under", DA126&lt;=0.5), 1, 0))</f>
        <v>0</v>
      </c>
      <c r="DF126" s="9">
        <f>SUM(DB126:DE126)</f>
        <v>3</v>
      </c>
      <c r="DG126" s="9"/>
    </row>
    <row r="127" spans="1:111" x14ac:dyDescent="0.3">
      <c r="A127" s="8" t="s">
        <v>280</v>
      </c>
      <c r="B127" s="8" t="s">
        <v>281</v>
      </c>
      <c r="C127" s="8" t="s">
        <v>57</v>
      </c>
      <c r="D127" s="8">
        <v>0.46893001183088162</v>
      </c>
      <c r="E127" s="8">
        <v>0.61</v>
      </c>
      <c r="F127" s="8">
        <v>0.36714638865350802</v>
      </c>
      <c r="G127" s="8">
        <v>0.5</v>
      </c>
      <c r="H127" s="8" t="s">
        <v>58</v>
      </c>
      <c r="I127" s="8">
        <v>0.5</v>
      </c>
      <c r="J127" s="8" t="s">
        <v>58</v>
      </c>
      <c r="K127" s="9">
        <f>IF(D127&gt;MIN(G127:J127),MIN(G127:J127),MAX(G127:J127))</f>
        <v>0.5</v>
      </c>
      <c r="L127" s="9">
        <f>D127-K127</f>
        <v>-3.1069988169118379E-2</v>
      </c>
      <c r="M127" s="9" t="str">
        <f>IF(L127 &lt; 0, "Under", "Over")</f>
        <v>Under</v>
      </c>
      <c r="N127" s="8">
        <v>0.6</v>
      </c>
      <c r="O127" s="8">
        <v>0.5</v>
      </c>
      <c r="P127" s="9">
        <f>IF(
    AND(M127="Over", COUNTIF(D127:F127, "&gt;"&amp;K127) = 3),
    3,
    IF(
        AND(M127="Under", COUNTIF(D127:F127, "&lt;"&amp;K127) = 3),
        3,
        IF(
            AND(M127="Over", COUNTIF(D127:F127, "&gt;"&amp;K127) = 2),
            2,
            IF(
                AND(M127="Under", COUNTIF(D127:F127, "&lt;"&amp;K127) = 2),
                2,
                IF(
                    AND(M127="Over", OR(D127&gt;K127, E127&gt;K127, F127&gt;K127)),
                    1,
                    IF(
                        AND(M127="Under", OR(D127&lt;K127, E127&lt;K127, F127&lt;K127)),
                        1,
                        0
                    )
                )
            )
        )
    )
)</f>
        <v>2</v>
      </c>
      <c r="Q127" s="9">
        <f>IF(OR(L127 &gt; 0.5, L127 &lt; -0.5), 5,
    IF(OR(AND(L127 &lt;= 0.5, L127 &gt; 0.25), AND(L127 &gt;= -0.5, L127 &lt; -0.25)), 4,
        IF(OR(AND(L127 &lt;= 0.25, L127 &gt; 0.15), AND(L127 &gt;= -0.25, L127 &lt; -0.15)), 3,
            IF(OR(AND(L127 &lt;= 0.15, L127 &gt; 0.05), AND(L127 &gt;= -0.15, L127 &lt; -0.05)), 2,
                IF(OR(L127 &lt;= 0.05, L127 &gt;= -0.05), 1, "")
            )
        )
    )
)</f>
        <v>1</v>
      </c>
      <c r="R127" s="9">
        <f>IF(AND(M127="Over", N127&gt;K127), 1, IF(AND(M127="Under", N127&lt;=K127), 1, 0))</f>
        <v>0</v>
      </c>
      <c r="S127" s="9">
        <f>IF(AND(M127="Over", O127&gt;0.5), 1, IF(AND(M127="Under", O127&lt;=0.5), 1, 0))</f>
        <v>1</v>
      </c>
      <c r="T127" s="9">
        <f>SUM(P127:S127)</f>
        <v>4</v>
      </c>
      <c r="V127" s="1">
        <v>1.041102123423965</v>
      </c>
      <c r="W127" s="1">
        <v>1.0838095626317801</v>
      </c>
      <c r="X127" s="1">
        <v>0.99649935179729299</v>
      </c>
      <c r="Y127" s="1">
        <v>0.5</v>
      </c>
      <c r="Z127" s="1">
        <v>-190</v>
      </c>
      <c r="AA127" s="1">
        <v>310</v>
      </c>
      <c r="AB127" s="1">
        <v>0.3</v>
      </c>
      <c r="AC127" s="2">
        <f>Y127</f>
        <v>0.5</v>
      </c>
      <c r="AD127" s="2">
        <f>V127-AC127</f>
        <v>0.54110212342396502</v>
      </c>
      <c r="AE127" s="2" t="str">
        <f>IF(AD127 &lt; 0, "Under", "Over")</f>
        <v>Over</v>
      </c>
      <c r="AF127" s="1">
        <v>1.1000000000000001</v>
      </c>
      <c r="AG127" s="1">
        <v>0.7</v>
      </c>
      <c r="AH127" s="2">
        <f>IF(
    AND(AE127="Over", COUNTIF(V127:X127, "&gt;"&amp;AC127) = 3),
    3,
    IF(
        AND(AE127="Under", COUNTIF(V127:X127, "&lt;"&amp;AC127) = 3),
        3,
        IF(
            AND(AE127="Over", COUNTIF(V127:X127, "&gt;"&amp;AC127) = 2),
            2,
            IF(
                AND(AE127="Under", COUNTIF(V127:X127, "&lt;"&amp;AC127) = 2),
                2,
                IF(
                    AND(AE127="Over", OR(V127&gt;AC127, W127&gt;AC127, X127&gt;AC127)),
                    1,
                    IF(
                        AND(AE127="Under", OR(V127&lt;AC127, W127&lt;AC127, X127&lt;AC127)),
                        1,
                        0
                    )
                )
            )
        )
    )
)</f>
        <v>3</v>
      </c>
      <c r="AI127" s="2">
        <f>IF(OR(AD127&gt;0.75,AD127&lt;-0.75),5,
IF(OR(AND(AD127&lt;=0.75,AD127&gt;0.5),AND(AD127&gt;=-0.75,AD127&lt;-0.5)),4,
IF(OR(AND(AD127&lt;=0.5,AD127&gt;0.25),AND(AD127&gt;=-0.5,AD127&lt;-0.25)),3,
IF(OR(AND(AD127&lt;=0.25,AD127&gt;0.1),AND(AD127&gt;=-0.25,AD127&lt;-0.1)),2,
IF(OR(AD127&lt;=0.1,AD127&gt;=-0.1),1,"")
)
)
))</f>
        <v>4</v>
      </c>
      <c r="AJ127" s="2">
        <f>IF(AND(AE127="Over", AF127&gt;AC127), 1, IF(AND(AE127="Under", AF127&lt;=AC127), 1, 0))</f>
        <v>1</v>
      </c>
      <c r="AK127" s="2">
        <f>IF(AND(AE127="Over", AG127&gt;0.5), 1, IF(AND(AE127="Under", AG127&lt;=0.5), 1, 0))</f>
        <v>1</v>
      </c>
      <c r="AL127" s="2">
        <f>SUM(AH127:AK127)</f>
        <v>9</v>
      </c>
      <c r="AN127" s="8">
        <v>6.2964350214585046E-2</v>
      </c>
      <c r="AO127" s="8">
        <v>0.183152520740268</v>
      </c>
      <c r="AP127" s="8">
        <v>0</v>
      </c>
      <c r="AQ127" s="8" t="s">
        <v>58</v>
      </c>
      <c r="AR127" s="8">
        <v>0.5</v>
      </c>
      <c r="AS127" s="8">
        <v>360</v>
      </c>
      <c r="AT127" s="8" t="s">
        <v>58</v>
      </c>
      <c r="AU127" s="9">
        <f>AR127</f>
        <v>0.5</v>
      </c>
      <c r="AV127" s="9">
        <f>AN127-AU127</f>
        <v>-0.43703564978541498</v>
      </c>
      <c r="AW127" s="9" t="str">
        <f>IF(AV127 &lt; 0, "Under", "Over")</f>
        <v>Under</v>
      </c>
      <c r="AX127" s="8">
        <v>0.1</v>
      </c>
      <c r="AY127" s="8">
        <v>0.1</v>
      </c>
      <c r="AZ127" s="9">
        <f>IF(
    AND(AW127="Over", COUNTIF(AN127:AP127, "&gt;"&amp;AU127) = 3),
    3,
    IF(
        AND(AW127="Under", COUNTIF(AN127:AP127, "&lt;"&amp;AU127) = 3),
        3,
        IF(
            AND(AW127="Over", COUNTIF(AN127:AP127, "&gt;"&amp;AU127) = 2),
            2,
            IF(
                AND(AW127="Under", COUNTIF(AN127:AP127, "&lt;"&amp;AU127) = 2),
                2,
                IF(
                    AND(AW127="Over", OR(AN127&gt;AU127, AO127&gt;AU127, AP127&gt;AU127)),
                    1,
                    IF(
                        AND(AW127="Under", OR(AN127&lt;AU127, AO127&lt;AU127, AP127&lt;AU127)),
                        1,
                        0
                    )
                )
            )
        )
    )
)</f>
        <v>3</v>
      </c>
      <c r="BA127" s="9">
        <f>IF(OR(AV127&gt;0.1),5,
IF(OR(AND(AV127&lt;=0.1,AV127&gt;0.08)),4,
IF(OR(AND(AV127&lt;=0.08,AV127&gt;0.06)),3,
IF(OR(AND(AV127&lt;=0.06,AV127&gt;0.03)),2,
IF(OR(AV127&lt;=0.03),1,"")
)
)
))</f>
        <v>1</v>
      </c>
      <c r="BB127" s="9">
        <f>IF(AND(AW127="Over", AX127&gt;AU127), 1, IF(AND(AW127="Under", AX127&lt;=AU127), 0, 0))</f>
        <v>0</v>
      </c>
      <c r="BC127" s="9">
        <f>IF(AND(AW127="Over", AY127&gt;=0.5), 1, IF(AND(AW127="Under", AY127&lt;0.5), 0, 0))</f>
        <v>0</v>
      </c>
      <c r="BD127" s="9">
        <f>SUM(AZ127:BC127)</f>
        <v>4</v>
      </c>
      <c r="BF127" s="8">
        <v>0.58553168319130933</v>
      </c>
      <c r="BG127" s="8">
        <v>1.1224284997491201</v>
      </c>
      <c r="BH127" s="8">
        <v>0.40934889417340298</v>
      </c>
      <c r="BI127" s="8" t="s">
        <v>58</v>
      </c>
      <c r="BJ127" s="8">
        <v>0.5</v>
      </c>
      <c r="BK127" s="8">
        <v>135</v>
      </c>
      <c r="BL127" s="8" t="s">
        <v>58</v>
      </c>
      <c r="BM127" s="9">
        <f>BJ127</f>
        <v>0.5</v>
      </c>
      <c r="BN127" s="9">
        <f>BF127-BM127</f>
        <v>8.5531683191309327E-2</v>
      </c>
      <c r="BO127" s="9" t="str">
        <f>IF(BN127 &lt; 0, "Under", "Over")</f>
        <v>Over</v>
      </c>
      <c r="BP127" s="8">
        <v>0.7</v>
      </c>
      <c r="BQ127" s="8">
        <v>0.5</v>
      </c>
      <c r="BR127" s="9">
        <f>IF(
    AND(BO127="Over", COUNTIF(BF127:BH127, "&gt;"&amp;BM127) = 3),
    3,
    IF(
        AND(BO127="Under", COUNTIF(BF127:BH127, "&lt;"&amp;BM127) = 3),
        3,
        IF(
            AND(BO127="Over", COUNTIF(BF127:BH127, "&gt;"&amp;BM127) = 2),
            2,
            IF(
                AND(BO127="Under", COUNTIF(BF127:BH127, "&lt;"&amp;BM127) = 2),
                2,
                IF(
                    AND(BO127="Over", OR(BF127&gt;BM127, BG127&gt;BM127, BH127&gt;BM127)),
                    1,
                    IF(
                        AND(BO127="Under", OR(BF127&lt;BM127, BG127&lt;BM127, BH127&lt;BM127)),
                        1,
                        0
                    )
                )
            )
        )
    )
)</f>
        <v>2</v>
      </c>
      <c r="BS127" s="9">
        <f>IF(OR(BN127&gt;0.5),5,
IF(OR(AND(BN127&lt;=0.5,BN127&gt;0.25)),4,
IF(OR(AND(BN127&lt;=0.25,BN127&gt;0.15)),3,
IF(OR(AND(BN127&lt;=0.15,BN127&gt;0.075)),2,
IF(OR(BN127&lt;=0.075),1,"")
)
)
))</f>
        <v>2</v>
      </c>
      <c r="BT127" s="9">
        <f>IF(AND(BO127="Over", BP127&gt;BM127), 1, IF(AND(BO127="Under", BP127&lt;=BM127), 1, 0))</f>
        <v>1</v>
      </c>
      <c r="BU127" s="9">
        <f>IF(AND(BO127="Over", BQ127&gt;0.5), 1, IF(AND(BO127="Under", BQ127&lt;=0.5), 1, 0))</f>
        <v>0</v>
      </c>
      <c r="BV127" s="9">
        <f>SUM(BR127:BU127)</f>
        <v>5</v>
      </c>
      <c r="BX127" s="8">
        <v>0.18225136767199099</v>
      </c>
      <c r="BY127" s="8">
        <v>0.64025646897183397</v>
      </c>
      <c r="BZ127" s="8">
        <v>0.03</v>
      </c>
      <c r="CA127" s="8" t="s">
        <v>58</v>
      </c>
      <c r="CB127" s="8">
        <v>0.5</v>
      </c>
      <c r="CC127" s="8">
        <v>750</v>
      </c>
      <c r="CD127" s="8" t="s">
        <v>58</v>
      </c>
      <c r="CE127" s="9">
        <f>CB127</f>
        <v>0.5</v>
      </c>
      <c r="CF127" s="9">
        <f>BX127-CE127</f>
        <v>-0.31774863232800898</v>
      </c>
      <c r="CG127" s="9" t="str">
        <f>IF(CF127 &lt; 0, "Under", "Over")</f>
        <v>Under</v>
      </c>
      <c r="CH127" s="8">
        <v>0.2</v>
      </c>
      <c r="CI127" s="8">
        <v>0.2</v>
      </c>
      <c r="CJ127" s="9">
        <f>IF(
    AND(CG127="Over", COUNTIF(BX127:BZ127, "&gt;"&amp;CE127) = 3),
    3,
    IF(
        AND(CG127="Under", COUNTIF(BX127:BZ127, "&lt;"&amp;CE127) = 3),
        3,
        IF(
            AND(CG127="Over", COUNTIF(BX127:BZ127, "&gt;"&amp;CE127) = 2),
            2,
            IF(
                AND(CG127="Under", COUNTIF(BX127:BZ127, "&lt;"&amp;CE127) = 2),
                2,
                IF(
                    AND(CG127="Over", OR(BX127&gt;CE127, BY127&gt;CE127, BZ127&gt;CE127)),
                    1,
                    IF(
                        AND(CG127="Under", OR(BX127&lt;CE127, BY127&lt;CE127, BZ127&lt;CE127)),
                        1,
                        0
                    )
                )
            )
        )
    )
)</f>
        <v>2</v>
      </c>
      <c r="CK127" s="9">
        <f>IF(OR(CF127&gt;0.25),5,
IF(OR(AND(CF127&lt;=0.25,CF127&gt;0.15)),4,
IF(OR(AND(CF127&lt;=0.15,CF127&gt;0.1)),3,
IF(OR(AND(CF127&lt;=0.1,CF127&gt;0.05)),2,
IF(OR(CF127&lt;=0.05),1,"")
)
)
))</f>
        <v>1</v>
      </c>
      <c r="CL127" s="9">
        <f>IF(AND(CG127="Over", CH127&gt;CE127), 1, IF(AND(CG127="Under", CH127&lt;=CE127), 1, 0))</f>
        <v>1</v>
      </c>
      <c r="CM127" s="9">
        <f>IF(AND(CG127="Over", CI127&gt;0.5), 1, IF(AND(CG127="Under", CI127&lt;=0.5), 1, 0))</f>
        <v>1</v>
      </c>
      <c r="CN127" s="9">
        <f>SUM(CJ127:CM127)</f>
        <v>5</v>
      </c>
      <c r="CP127" s="8">
        <v>1.651070889519322</v>
      </c>
      <c r="CQ127" s="8">
        <v>1.8441725692208599</v>
      </c>
      <c r="CR127" s="8">
        <v>1.41807741712654</v>
      </c>
      <c r="CS127" s="8">
        <v>1.5</v>
      </c>
      <c r="CT127" s="8" t="s">
        <v>58</v>
      </c>
      <c r="CU127" s="8">
        <v>1.5</v>
      </c>
      <c r="CV127" s="8">
        <v>1.5</v>
      </c>
      <c r="CW127" s="9">
        <f>IF(CP127&gt;MIN(CS127:CV127),MIN(CS127:CV127),MAX(CS127:CV127))</f>
        <v>1.5</v>
      </c>
      <c r="CX127" s="9">
        <f>CQ127-CW127</f>
        <v>0.34417256922085993</v>
      </c>
      <c r="CY127" s="9" t="str">
        <f>IF(CX127 &lt; 0, "Under", "Over")</f>
        <v>Over</v>
      </c>
      <c r="CZ127" s="8">
        <v>1.6</v>
      </c>
      <c r="DA127" s="8">
        <v>0.4</v>
      </c>
      <c r="DB127" s="9">
        <f>IF(
    AND(CY127="Over", COUNTIF(CP127:CR127, "&gt;"&amp;CW127) = 3),
    3,
    IF(
        AND(CY127="Under", COUNTIF(CP127:CR127, "&lt;"&amp;CW127) = 3),
        3,
        IF(
            AND(CY127="Over", COUNTIF(CP127:CR127, "&gt;"&amp;CW127) = 2),
            2,
            IF(
                AND(CY127="Under", COUNTIF(CP127:CR127, "&lt;"&amp;CW127) = 2),
                2,
                IF(
                    AND(CY127="Over", OR(CP127&gt;CW127, CQ127&gt;CW127, CR127&gt;CW127)),
                    1,
                    IF(
                        AND(CY127="Under", OR(CP127&lt;CW127, CQ127&lt;CW127, CR127&lt;CW127)),
                        1,
                        0
                    )
                )
            )
        )
    )
)</f>
        <v>2</v>
      </c>
      <c r="DC127" s="9">
        <f>IF(OR(CX127&gt;2,CX127&lt;-2),5,
IF(OR(AND(CX127&lt;=2,CX127&gt;1.5),AND(CX127&gt;=-2,CX127&lt;-1.5)),4,
IF(OR(AND(CX127&lt;=1.5,CX127&gt;1),AND(CX127&gt;=-1.5,CX127&lt;-1)),3,
IF(OR(AND(CX127&lt;=1,CX127&gt;0.5),AND(CX127&gt;=1,CX127&lt;-0.5)),2,
IF(OR(CX127&lt;=0.5,CX127&gt;=-0.5),1,"")
)
)
))</f>
        <v>1</v>
      </c>
      <c r="DD127" s="9">
        <f>IF(AND(CY127="Over", CZ127&gt;CW127), 1, IF(AND(CY127="Under", CZ127&lt;=CW127), 1, 0))</f>
        <v>1</v>
      </c>
      <c r="DE127" s="9">
        <f>IF(AND(CY127="Over", DA127&gt;0.5), 1, IF(AND(CY127="Under", DA127&lt;=0.5), 1, 0))</f>
        <v>0</v>
      </c>
      <c r="DF127" s="9">
        <f>SUM(DB127:DE127)</f>
        <v>4</v>
      </c>
    </row>
    <row r="128" spans="1:111" x14ac:dyDescent="0.3">
      <c r="A128" s="8" t="s">
        <v>282</v>
      </c>
      <c r="B128" s="8" t="s">
        <v>281</v>
      </c>
      <c r="C128" s="8" t="s">
        <v>57</v>
      </c>
      <c r="D128" s="1">
        <v>0.92656853632471436</v>
      </c>
      <c r="E128" s="1">
        <v>1.17173913043478</v>
      </c>
      <c r="F128" s="1">
        <v>0.73697273049191503</v>
      </c>
      <c r="G128" s="1">
        <v>0.5</v>
      </c>
      <c r="H128" s="1" t="s">
        <v>58</v>
      </c>
      <c r="I128" s="1">
        <v>0.5</v>
      </c>
      <c r="J128" s="1">
        <v>0.5</v>
      </c>
      <c r="K128" s="2">
        <f>IF(D128&gt;MIN(G128:J128),MIN(G128:J128),MAX(G128:J128))</f>
        <v>0.5</v>
      </c>
      <c r="L128" s="2">
        <f>D128-K128</f>
        <v>0.42656853632471436</v>
      </c>
      <c r="M128" s="2" t="str">
        <f>IF(L128 &lt; 0, "Under", "Over")</f>
        <v>Over</v>
      </c>
      <c r="N128" s="1">
        <v>1.1000000000000001</v>
      </c>
      <c r="O128" s="1">
        <v>0.6</v>
      </c>
      <c r="P128" s="2">
        <f>IF(
    AND(M128="Over", COUNTIF(D128:F128, "&gt;"&amp;K128) = 3),
    3,
    IF(
        AND(M128="Under", COUNTIF(D128:F128, "&lt;"&amp;K128) = 3),
        3,
        IF(
            AND(M128="Over", COUNTIF(D128:F128, "&gt;"&amp;K128) = 2),
            2,
            IF(
                AND(M128="Under", COUNTIF(D128:F128, "&lt;"&amp;K128) = 2),
                2,
                IF(
                    AND(M128="Over", OR(D128&gt;K128, E128&gt;K128, F128&gt;K128)),
                    1,
                    IF(
                        AND(M128="Under", OR(D128&lt;K128, E128&lt;K128, F128&lt;K128)),
                        1,
                        0
                    )
                )
            )
        )
    )
)</f>
        <v>3</v>
      </c>
      <c r="Q128" s="2">
        <f>IF(OR(L128 &gt; 0.5, L128 &lt; -0.5), 5,
    IF(OR(AND(L128 &lt;= 0.5, L128 &gt; 0.25), AND(L128 &gt;= -0.5, L128 &lt; -0.25)), 4,
        IF(OR(AND(L128 &lt;= 0.25, L128 &gt; 0.15), AND(L128 &gt;= -0.25, L128 &lt; -0.15)), 3,
            IF(OR(AND(L128 &lt;= 0.15, L128 &gt; 0.05), AND(L128 &gt;= -0.15, L128 &lt; -0.05)), 2,
                IF(OR(L128 &lt;= 0.05, L128 &gt;= -0.05), 1, "")
            )
        )
    )
)</f>
        <v>4</v>
      </c>
      <c r="R128" s="2">
        <f>IF(AND(M128="Over", N128&gt;K128), 1, IF(AND(M128="Under", N128&lt;=K128), 1, 0))</f>
        <v>1</v>
      </c>
      <c r="S128" s="2">
        <f>IF(AND(M128="Over", O128&gt;0.5), 1, IF(AND(M128="Under", O128&lt;=0.5), 1, 0))</f>
        <v>1</v>
      </c>
      <c r="T128" s="2">
        <f>SUM(P128:S128)</f>
        <v>9</v>
      </c>
      <c r="U128" s="9"/>
      <c r="V128" s="1">
        <v>2.1057856423950549</v>
      </c>
      <c r="W128" s="1">
        <v>2.2452552333630198</v>
      </c>
      <c r="X128" s="1">
        <v>1.998560620668</v>
      </c>
      <c r="Y128" s="1">
        <v>0.5</v>
      </c>
      <c r="Z128" s="1">
        <v>-270</v>
      </c>
      <c r="AA128" s="1">
        <v>200</v>
      </c>
      <c r="AB128" s="1">
        <v>0.7</v>
      </c>
      <c r="AC128" s="2">
        <f>Y128</f>
        <v>0.5</v>
      </c>
      <c r="AD128" s="2">
        <f>V128-AC128</f>
        <v>1.6057856423950549</v>
      </c>
      <c r="AE128" s="2" t="str">
        <f>IF(AD128 &lt; 0, "Under", "Over")</f>
        <v>Over</v>
      </c>
      <c r="AF128" s="1">
        <v>2.2000000000000002</v>
      </c>
      <c r="AG128" s="1">
        <v>0.9</v>
      </c>
      <c r="AH128" s="2">
        <f>IF(
    AND(AE128="Over", COUNTIF(V128:X128, "&gt;"&amp;AC128) = 3),
    3,
    IF(
        AND(AE128="Under", COUNTIF(V128:X128, "&lt;"&amp;AC128) = 3),
        3,
        IF(
            AND(AE128="Over", COUNTIF(V128:X128, "&gt;"&amp;AC128) = 2),
            2,
            IF(
                AND(AE128="Under", COUNTIF(V128:X128, "&lt;"&amp;AC128) = 2),
                2,
                IF(
                    AND(AE128="Over", OR(V128&gt;AC128, W128&gt;AC128, X128&gt;AC128)),
                    1,
                    IF(
                        AND(AE128="Under", OR(V128&lt;AC128, W128&lt;AC128, X128&lt;AC128)),
                        1,
                        0
                    )
                )
            )
        )
    )
)</f>
        <v>3</v>
      </c>
      <c r="AI128" s="2">
        <f>IF(OR(AD128&gt;0.75,AD128&lt;-0.75),5,
IF(OR(AND(AD128&lt;=0.75,AD128&gt;0.5),AND(AD128&gt;=-0.75,AD128&lt;-0.5)),4,
IF(OR(AND(AD128&lt;=0.5,AD128&gt;0.25),AND(AD128&gt;=-0.5,AD128&lt;-0.25)),3,
IF(OR(AND(AD128&lt;=0.25,AD128&gt;0.1),AND(AD128&gt;=-0.25,AD128&lt;-0.1)),2,
IF(OR(AD128&lt;=0.1,AD128&gt;=-0.1),1,"")
)
)
))</f>
        <v>5</v>
      </c>
      <c r="AJ128" s="2">
        <f>IF(AND(AE128="Over", AF128&gt;AC128), 1, IF(AND(AE128="Under", AF128&lt;=AC128), 1, 0))</f>
        <v>1</v>
      </c>
      <c r="AK128" s="2">
        <f>IF(AND(AE128="Over", AG128&gt;0.5), 1, IF(AND(AE128="Under", AG128&lt;=0.5), 1, 0))</f>
        <v>1</v>
      </c>
      <c r="AL128" s="2">
        <f>SUM(AH128:AK128)</f>
        <v>10</v>
      </c>
      <c r="AM128" s="9"/>
      <c r="AN128" s="8">
        <v>0.16841974491956499</v>
      </c>
      <c r="AO128" s="8">
        <v>0.45469659185369898</v>
      </c>
      <c r="AP128" s="8">
        <v>0</v>
      </c>
      <c r="AQ128" s="8" t="s">
        <v>58</v>
      </c>
      <c r="AR128" s="8">
        <v>0.5</v>
      </c>
      <c r="AS128" s="8">
        <v>440</v>
      </c>
      <c r="AT128" s="8" t="s">
        <v>58</v>
      </c>
      <c r="AU128" s="9">
        <f>AR128</f>
        <v>0.5</v>
      </c>
      <c r="AV128" s="9">
        <f>AN128-AU128</f>
        <v>-0.33158025508043498</v>
      </c>
      <c r="AW128" s="9" t="str">
        <f>IF(AV128 &lt; 0, "Under", "Over")</f>
        <v>Under</v>
      </c>
      <c r="AX128" s="8">
        <v>0.3</v>
      </c>
      <c r="AY128" s="8">
        <v>0.3</v>
      </c>
      <c r="AZ128" s="9">
        <f>IF(
    AND(AW128="Over", COUNTIF(AN128:AP128, "&gt;"&amp;AU128) = 3),
    3,
    IF(
        AND(AW128="Under", COUNTIF(AN128:AP128, "&lt;"&amp;AU128) = 3),
        3,
        IF(
            AND(AW128="Over", COUNTIF(AN128:AP128, "&gt;"&amp;AU128) = 2),
            2,
            IF(
                AND(AW128="Under", COUNTIF(AN128:AP128, "&lt;"&amp;AU128) = 2),
                2,
                IF(
                    AND(AW128="Over", OR(AN128&gt;AU128, AO128&gt;AU128, AP128&gt;AU128)),
                    1,
                    IF(
                        AND(AW128="Under", OR(AN128&lt;AU128, AO128&lt;AU128, AP128&lt;AU128)),
                        1,
                        0
                    )
                )
            )
        )
    )
)</f>
        <v>3</v>
      </c>
      <c r="BA128" s="9">
        <f>IF(OR(AV128&gt;0.1),5,
IF(OR(AND(AV128&lt;=0.1,AV128&gt;0.08)),4,
IF(OR(AND(AV128&lt;=0.08,AV128&gt;0.06)),3,
IF(OR(AND(AV128&lt;=0.06,AV128&gt;0.03)),2,
IF(OR(AV128&lt;=0.03),1,"")
)
)
))</f>
        <v>1</v>
      </c>
      <c r="BB128" s="9">
        <f>IF(AND(AW128="Over", AX128&gt;AU128), 1, IF(AND(AW128="Under", AX128&lt;=AU128), 0, 0))</f>
        <v>0</v>
      </c>
      <c r="BC128" s="9">
        <f>IF(AND(AW128="Over", AY128&gt;=0.5), 1, IF(AND(AW128="Under", AY128&lt;0.5), 0, 0))</f>
        <v>0</v>
      </c>
      <c r="BD128" s="9">
        <f>SUM(AZ128:BC128)</f>
        <v>4</v>
      </c>
      <c r="BE128" s="9"/>
      <c r="BF128" s="1">
        <v>0.86580242590416767</v>
      </c>
      <c r="BG128" s="1">
        <v>1.4015675426463801</v>
      </c>
      <c r="BH128" s="1">
        <v>0.56999999999999995</v>
      </c>
      <c r="BI128" s="1" t="s">
        <v>58</v>
      </c>
      <c r="BJ128" s="1">
        <v>0.5</v>
      </c>
      <c r="BK128" s="1">
        <v>135</v>
      </c>
      <c r="BL128" s="1" t="s">
        <v>58</v>
      </c>
      <c r="BM128" s="2">
        <f>BJ128</f>
        <v>0.5</v>
      </c>
      <c r="BN128" s="2">
        <f>BF128-BM128</f>
        <v>0.36580242590416767</v>
      </c>
      <c r="BO128" s="2" t="str">
        <f>IF(BN128 &lt; 0, "Under", "Over")</f>
        <v>Over</v>
      </c>
      <c r="BP128" s="1">
        <v>1.1000000000000001</v>
      </c>
      <c r="BQ128" s="1">
        <v>0.6</v>
      </c>
      <c r="BR128" s="2">
        <f>IF(
    AND(BO128="Over", COUNTIF(BF128:BH128, "&gt;"&amp;BM128) = 3),
    3,
    IF(
        AND(BO128="Under", COUNTIF(BF128:BH128, "&lt;"&amp;BM128) = 3),
        3,
        IF(
            AND(BO128="Over", COUNTIF(BF128:BH128, "&gt;"&amp;BM128) = 2),
            2,
            IF(
                AND(BO128="Under", COUNTIF(BF128:BH128, "&lt;"&amp;BM128) = 2),
                2,
                IF(
                    AND(BO128="Over", OR(BF128&gt;BM128, BG128&gt;BM128, BH128&gt;BM128)),
                    1,
                    IF(
                        AND(BO128="Under", OR(BF128&lt;BM128, BG128&lt;BM128, BH128&lt;BM128)),
                        1,
                        0
                    )
                )
            )
        )
    )
)</f>
        <v>3</v>
      </c>
      <c r="BS128" s="2">
        <f>IF(OR(BN128&gt;0.5),5,
IF(OR(AND(BN128&lt;=0.5,BN128&gt;0.25)),4,
IF(OR(AND(BN128&lt;=0.25,BN128&gt;0.15)),3,
IF(OR(AND(BN128&lt;=0.15,BN128&gt;0.075)),2,
IF(OR(BN128&lt;=0.075),1,"")
)
)
))</f>
        <v>4</v>
      </c>
      <c r="BT128" s="2">
        <f>IF(AND(BO128="Over", BP128&gt;BM128), 1, IF(AND(BO128="Under", BP128&lt;=BM128), 1, 0))</f>
        <v>1</v>
      </c>
      <c r="BU128" s="2">
        <f>IF(AND(BO128="Over", BQ128&gt;0.5), 1, IF(AND(BO128="Under", BQ128&lt;=0.5), 1, 0))</f>
        <v>1</v>
      </c>
      <c r="BV128" s="2">
        <f>SUM(BR128:BU128)</f>
        <v>9</v>
      </c>
      <c r="BW128" s="9"/>
      <c r="BX128" s="8">
        <v>0.29031314623488552</v>
      </c>
      <c r="BY128" s="8">
        <v>0.66922120961060405</v>
      </c>
      <c r="BZ128" s="8">
        <v>0.14561852605259501</v>
      </c>
      <c r="CA128" s="8" t="s">
        <v>58</v>
      </c>
      <c r="CB128" s="8">
        <v>0.5</v>
      </c>
      <c r="CC128" s="8" t="s">
        <v>58</v>
      </c>
      <c r="CD128" s="8" t="s">
        <v>58</v>
      </c>
      <c r="CE128" s="9">
        <f>CB128</f>
        <v>0.5</v>
      </c>
      <c r="CF128" s="9">
        <f>BX128-CE128</f>
        <v>-0.20968685376511448</v>
      </c>
      <c r="CG128" s="9" t="str">
        <f>IF(CF128 &lt; 0, "Under", "Over")</f>
        <v>Under</v>
      </c>
      <c r="CH128" s="8">
        <v>0</v>
      </c>
      <c r="CI128" s="8">
        <v>0</v>
      </c>
      <c r="CJ128" s="9">
        <f>IF(
    AND(CG128="Over", COUNTIF(BX128:BZ128, "&gt;"&amp;CE128) = 3),
    3,
    IF(
        AND(CG128="Under", COUNTIF(BX128:BZ128, "&lt;"&amp;CE128) = 3),
        3,
        IF(
            AND(CG128="Over", COUNTIF(BX128:BZ128, "&gt;"&amp;CE128) = 2),
            2,
            IF(
                AND(CG128="Under", COUNTIF(BX128:BZ128, "&lt;"&amp;CE128) = 2),
                2,
                IF(
                    AND(CG128="Over", OR(BX128&gt;CE128, BY128&gt;CE128, BZ128&gt;CE128)),
                    1,
                    IF(
                        AND(CG128="Under", OR(BX128&lt;CE128, BY128&lt;CE128, BZ128&lt;CE128)),
                        1,
                        0
                    )
                )
            )
        )
    )
)</f>
        <v>2</v>
      </c>
      <c r="CK128" s="9">
        <f>IF(OR(CF128&gt;0.25),5,
IF(OR(AND(CF128&lt;=0.25,CF128&gt;0.15)),4,
IF(OR(AND(CF128&lt;=0.15,CF128&gt;0.1)),3,
IF(OR(AND(CF128&lt;=0.1,CF128&gt;0.05)),2,
IF(OR(CF128&lt;=0.05),1,"")
)
)
))</f>
        <v>1</v>
      </c>
      <c r="CL128" s="9">
        <f>IF(AND(CG128="Over", CH128&gt;CE128), 1, IF(AND(CG128="Under", CH128&lt;=CE128), 1, 0))</f>
        <v>1</v>
      </c>
      <c r="CM128" s="9">
        <f>IF(AND(CG128="Over", CI128&gt;0.5), 1, IF(AND(CG128="Under", CI128&lt;=0.5), 1, 0))</f>
        <v>1</v>
      </c>
      <c r="CN128" s="9">
        <f>SUM(CJ128:CM128)</f>
        <v>5</v>
      </c>
      <c r="CO128" s="9"/>
      <c r="CP128" s="1">
        <v>3.0931164248258152</v>
      </c>
      <c r="CQ128" s="1">
        <v>3.6357827476038298</v>
      </c>
      <c r="CR128" s="1">
        <v>2.7998696993096401</v>
      </c>
      <c r="CS128" s="1">
        <v>1.5</v>
      </c>
      <c r="CT128" s="1" t="s">
        <v>58</v>
      </c>
      <c r="CU128" s="1">
        <v>1.5</v>
      </c>
      <c r="CV128" s="1">
        <v>1.5</v>
      </c>
      <c r="CW128" s="2">
        <f>IF(CP128&gt;MIN(CS128:CV128),MIN(CS128:CV128),MAX(CS128:CV128))</f>
        <v>1.5</v>
      </c>
      <c r="CX128" s="2">
        <f>CQ128-CW128</f>
        <v>2.1357827476038298</v>
      </c>
      <c r="CY128" s="2" t="str">
        <f>IF(CX128 &lt; 0, "Under", "Over")</f>
        <v>Over</v>
      </c>
      <c r="CZ128" s="1">
        <v>3.2</v>
      </c>
      <c r="DA128" s="1">
        <v>0.7</v>
      </c>
      <c r="DB128" s="2">
        <f>IF(
    AND(CY128="Over", COUNTIF(CP128:CR128, "&gt;"&amp;CW128) = 3),
    3,
    IF(
        AND(CY128="Under", COUNTIF(CP128:CR128, "&lt;"&amp;CW128) = 3),
        3,
        IF(
            AND(CY128="Over", COUNTIF(CP128:CR128, "&gt;"&amp;CW128) = 2),
            2,
            IF(
                AND(CY128="Under", COUNTIF(CP128:CR128, "&lt;"&amp;CW128) = 2),
                2,
                IF(
                    AND(CY128="Over", OR(CP128&gt;CW128, CQ128&gt;CW128, CR128&gt;CW128)),
                    1,
                    IF(
                        AND(CY128="Under", OR(CP128&lt;CW128, CQ128&lt;CW128, CR128&lt;CW128)),
                        1,
                        0
                    )
                )
            )
        )
    )
)</f>
        <v>3</v>
      </c>
      <c r="DC128" s="2">
        <f>IF(OR(CX128&gt;2,CX128&lt;-2),5,
IF(OR(AND(CX128&lt;=2,CX128&gt;1.5),AND(CX128&gt;=-2,CX128&lt;-1.5)),4,
IF(OR(AND(CX128&lt;=1.5,CX128&gt;1),AND(CX128&gt;=-1.5,CX128&lt;-1)),3,
IF(OR(AND(CX128&lt;=1,CX128&gt;0.5),AND(CX128&gt;=1,CX128&lt;-0.5)),2,
IF(OR(CX128&lt;=0.5,CX128&gt;=-0.5),1,"")
)
)
))</f>
        <v>5</v>
      </c>
      <c r="DD128" s="2">
        <f>IF(AND(CY128="Over", CZ128&gt;CW128), 1, IF(AND(CY128="Under", CZ128&lt;=CW128), 1, 0))</f>
        <v>1</v>
      </c>
      <c r="DE128" s="2">
        <f>IF(AND(CY128="Over", DA128&gt;0.5), 1, IF(AND(CY128="Under", DA128&lt;=0.5), 1, 0))</f>
        <v>1</v>
      </c>
      <c r="DF128" s="2">
        <f>SUM(DB128:DE128)</f>
        <v>10</v>
      </c>
      <c r="DG128" s="9"/>
    </row>
    <row r="129" spans="1:111" x14ac:dyDescent="0.3">
      <c r="A129" s="8" t="s">
        <v>283</v>
      </c>
      <c r="B129" s="8" t="s">
        <v>281</v>
      </c>
      <c r="C129" s="8" t="s">
        <v>57</v>
      </c>
      <c r="D129" s="1">
        <v>0.71931563712880742</v>
      </c>
      <c r="E129" s="1">
        <v>0.96672828096118302</v>
      </c>
      <c r="F129" s="1">
        <v>0.53360354131337895</v>
      </c>
      <c r="G129" s="1">
        <v>0.5</v>
      </c>
      <c r="H129" s="1" t="s">
        <v>58</v>
      </c>
      <c r="I129" s="1">
        <v>0.5</v>
      </c>
      <c r="J129" s="1">
        <v>0.5</v>
      </c>
      <c r="K129" s="2">
        <f>IF(D129&gt;MIN(G129:J129),MIN(G129:J129),MAX(G129:J129))</f>
        <v>0.5</v>
      </c>
      <c r="L129" s="2">
        <f>D129-K129</f>
        <v>0.21931563712880742</v>
      </c>
      <c r="M129" s="2" t="str">
        <f>IF(L129 &lt; 0, "Under", "Over")</f>
        <v>Over</v>
      </c>
      <c r="N129" s="1">
        <v>0.7</v>
      </c>
      <c r="O129" s="1">
        <v>0.6</v>
      </c>
      <c r="P129" s="2">
        <f>IF(
    AND(M129="Over", COUNTIF(D129:F129, "&gt;"&amp;K129) = 3),
    3,
    IF(
        AND(M129="Under", COUNTIF(D129:F129, "&lt;"&amp;K129) = 3),
        3,
        IF(
            AND(M129="Over", COUNTIF(D129:F129, "&gt;"&amp;K129) = 2),
            2,
            IF(
                AND(M129="Under", COUNTIF(D129:F129, "&lt;"&amp;K129) = 2),
                2,
                IF(
                    AND(M129="Over", OR(D129&gt;K129, E129&gt;K129, F129&gt;K129)),
                    1,
                    IF(
                        AND(M129="Under", OR(D129&lt;K129, E129&lt;K129, F129&lt;K129)),
                        1,
                        0
                    )
                )
            )
        )
    )
)</f>
        <v>3</v>
      </c>
      <c r="Q129" s="2">
        <f>IF(OR(L129 &gt; 0.5, L129 &lt; -0.5), 5,
    IF(OR(AND(L129 &lt;= 0.5, L129 &gt; 0.25), AND(L129 &gt;= -0.5, L129 &lt; -0.25)), 4,
        IF(OR(AND(L129 &lt;= 0.25, L129 &gt; 0.15), AND(L129 &gt;= -0.25, L129 &lt; -0.15)), 3,
            IF(OR(AND(L129 &lt;= 0.15, L129 &gt; 0.05), AND(L129 &gt;= -0.15, L129 &lt; -0.05)), 2,
                IF(OR(L129 &lt;= 0.05, L129 &gt;= -0.05), 1, "")
            )
        )
    )
)</f>
        <v>3</v>
      </c>
      <c r="R129" s="2">
        <f>IF(AND(M129="Over", N129&gt;K129), 1, IF(AND(M129="Under", N129&lt;=K129), 1, 0))</f>
        <v>1</v>
      </c>
      <c r="S129" s="2">
        <f>IF(AND(M129="Over", O129&gt;0.5), 1, IF(AND(M129="Under", O129&lt;=0.5), 1, 0))</f>
        <v>1</v>
      </c>
      <c r="T129" s="2">
        <f>SUM(P129:S129)</f>
        <v>8</v>
      </c>
      <c r="U129" s="9"/>
      <c r="V129" s="1">
        <v>1.125643398047512</v>
      </c>
      <c r="W129" s="1">
        <v>1.2454441192313099</v>
      </c>
      <c r="X129" s="1">
        <v>1.0000094653637299</v>
      </c>
      <c r="Y129" s="1">
        <v>0.5</v>
      </c>
      <c r="Z129" s="1">
        <v>-170</v>
      </c>
      <c r="AA129" s="1">
        <v>330</v>
      </c>
      <c r="AB129" s="1">
        <v>0.4</v>
      </c>
      <c r="AC129" s="2">
        <f>Y129</f>
        <v>0.5</v>
      </c>
      <c r="AD129" s="2">
        <f>V129-AC129</f>
        <v>0.62564339804751201</v>
      </c>
      <c r="AE129" s="2" t="str">
        <f>IF(AD129 &lt; 0, "Under", "Over")</f>
        <v>Over</v>
      </c>
      <c r="AF129" s="1">
        <v>1.2</v>
      </c>
      <c r="AG129" s="1">
        <v>0.7</v>
      </c>
      <c r="AH129" s="2">
        <f>IF(
    AND(AE129="Over", COUNTIF(V129:X129, "&gt;"&amp;AC129) = 3),
    3,
    IF(
        AND(AE129="Under", COUNTIF(V129:X129, "&lt;"&amp;AC129) = 3),
        3,
        IF(
            AND(AE129="Over", COUNTIF(V129:X129, "&gt;"&amp;AC129) = 2),
            2,
            IF(
                AND(AE129="Under", COUNTIF(V129:X129, "&lt;"&amp;AC129) = 2),
                2,
                IF(
                    AND(AE129="Over", OR(V129&gt;AC129, W129&gt;AC129, X129&gt;AC129)),
                    1,
                    IF(
                        AND(AE129="Under", OR(V129&lt;AC129, W129&lt;AC129, X129&lt;AC129)),
                        1,
                        0
                    )
                )
            )
        )
    )
)</f>
        <v>3</v>
      </c>
      <c r="AI129" s="2">
        <f>IF(OR(AD129&gt;0.75,AD129&lt;-0.75),5,
IF(OR(AND(AD129&lt;=0.75,AD129&gt;0.5),AND(AD129&gt;=-0.75,AD129&lt;-0.5)),4,
IF(OR(AND(AD129&lt;=0.5,AD129&gt;0.25),AND(AD129&gt;=-0.5,AD129&lt;-0.25)),3,
IF(OR(AND(AD129&lt;=0.25,AD129&gt;0.1),AND(AD129&gt;=-0.25,AD129&lt;-0.1)),2,
IF(OR(AD129&lt;=0.1,AD129&gt;=-0.1),1,"")
)
)
))</f>
        <v>4</v>
      </c>
      <c r="AJ129" s="2">
        <f>IF(AND(AE129="Over", AF129&gt;AC129), 1, IF(AND(AE129="Under", AF129&lt;=AC129), 1, 0))</f>
        <v>1</v>
      </c>
      <c r="AK129" s="2">
        <f>IF(AND(AE129="Over", AG129&gt;0.5), 1, IF(AND(AE129="Under", AG129&lt;=0.5), 1, 0))</f>
        <v>1</v>
      </c>
      <c r="AL129" s="2">
        <f>SUM(AH129:AK129)</f>
        <v>9</v>
      </c>
      <c r="AM129" s="9"/>
      <c r="AN129" s="8">
        <v>0.17384985807115419</v>
      </c>
      <c r="AO129" s="8">
        <v>0.460595934280144</v>
      </c>
      <c r="AP129" s="8">
        <v>0</v>
      </c>
      <c r="AQ129" s="8" t="s">
        <v>58</v>
      </c>
      <c r="AR129" s="8">
        <v>0.5</v>
      </c>
      <c r="AS129" s="8">
        <v>480</v>
      </c>
      <c r="AT129" s="8" t="s">
        <v>58</v>
      </c>
      <c r="AU129" s="9">
        <f>AR129</f>
        <v>0.5</v>
      </c>
      <c r="AV129" s="9">
        <f>AN129-AU129</f>
        <v>-0.32615014192884584</v>
      </c>
      <c r="AW129" s="9" t="str">
        <f>IF(AV129 &lt; 0, "Under", "Over")</f>
        <v>Under</v>
      </c>
      <c r="AX129" s="8">
        <v>0.2</v>
      </c>
      <c r="AY129" s="8">
        <v>0.3</v>
      </c>
      <c r="AZ129" s="9">
        <f>IF(
    AND(AW129="Over", COUNTIF(AN129:AP129, "&gt;"&amp;AU129) = 3),
    3,
    IF(
        AND(AW129="Under", COUNTIF(AN129:AP129, "&lt;"&amp;AU129) = 3),
        3,
        IF(
            AND(AW129="Over", COUNTIF(AN129:AP129, "&gt;"&amp;AU129) = 2),
            2,
            IF(
                AND(AW129="Under", COUNTIF(AN129:AP129, "&lt;"&amp;AU129) = 2),
                2,
                IF(
                    AND(AW129="Over", OR(AN129&gt;AU129, AO129&gt;AU129, AP129&gt;AU129)),
                    1,
                    IF(
                        AND(AW129="Under", OR(AN129&lt;AU129, AO129&lt;AU129, AP129&lt;AU129)),
                        1,
                        0
                    )
                )
            )
        )
    )
)</f>
        <v>3</v>
      </c>
      <c r="BA129" s="9">
        <f>IF(OR(AV129&gt;0.1),5,
IF(OR(AND(AV129&lt;=0.1,AV129&gt;0.08)),4,
IF(OR(AND(AV129&lt;=0.08,AV129&gt;0.06)),3,
IF(OR(AND(AV129&lt;=0.06,AV129&gt;0.03)),2,
IF(OR(AV129&lt;=0.03),1,"")
)
)
))</f>
        <v>1</v>
      </c>
      <c r="BB129" s="9">
        <f>IF(AND(AW129="Over", AX129&gt;AU129), 1, IF(AND(AW129="Under", AX129&lt;=AU129), 0, 0))</f>
        <v>0</v>
      </c>
      <c r="BC129" s="9">
        <f>IF(AND(AW129="Over", AY129&gt;=0.5), 1, IF(AND(AW129="Under", AY129&lt;0.5), 0, 0))</f>
        <v>0</v>
      </c>
      <c r="BD129" s="9">
        <f>SUM(AZ129:BC129)</f>
        <v>4</v>
      </c>
      <c r="BE129" s="9"/>
      <c r="BF129" s="1">
        <v>0.7694786573929181</v>
      </c>
      <c r="BG129" s="1">
        <v>1.68355855855855</v>
      </c>
      <c r="BH129" s="1">
        <v>0.28999999999999998</v>
      </c>
      <c r="BI129" s="1" t="s">
        <v>58</v>
      </c>
      <c r="BJ129" s="1">
        <v>0.5</v>
      </c>
      <c r="BK129" s="1">
        <v>165</v>
      </c>
      <c r="BL129" s="1" t="s">
        <v>58</v>
      </c>
      <c r="BM129" s="2">
        <f>BJ129</f>
        <v>0.5</v>
      </c>
      <c r="BN129" s="2">
        <f>BF129-BM129</f>
        <v>0.2694786573929181</v>
      </c>
      <c r="BO129" s="2" t="str">
        <f>IF(BN129 &lt; 0, "Under", "Over")</f>
        <v>Over</v>
      </c>
      <c r="BP129" s="1">
        <v>1.2</v>
      </c>
      <c r="BQ129" s="1">
        <v>0.7</v>
      </c>
      <c r="BR129" s="2">
        <f>IF(
    AND(BO129="Over", COUNTIF(BF129:BH129, "&gt;"&amp;BM129) = 3),
    3,
    IF(
        AND(BO129="Under", COUNTIF(BF129:BH129, "&lt;"&amp;BM129) = 3),
        3,
        IF(
            AND(BO129="Over", COUNTIF(BF129:BH129, "&gt;"&amp;BM129) = 2),
            2,
            IF(
                AND(BO129="Under", COUNTIF(BF129:BH129, "&lt;"&amp;BM129) = 2),
                2,
                IF(
                    AND(BO129="Over", OR(BF129&gt;BM129, BG129&gt;BM129, BH129&gt;BM129)),
                    1,
                    IF(
                        AND(BO129="Under", OR(BF129&lt;BM129, BG129&lt;BM129, BH129&lt;BM129)),
                        1,
                        0
                    )
                )
            )
        )
    )
)</f>
        <v>2</v>
      </c>
      <c r="BS129" s="2">
        <f>IF(OR(BN129&gt;0.5),5,
IF(OR(AND(BN129&lt;=0.5,BN129&gt;0.25)),4,
IF(OR(AND(BN129&lt;=0.25,BN129&gt;0.15)),3,
IF(OR(AND(BN129&lt;=0.15,BN129&gt;0.075)),2,
IF(OR(BN129&lt;=0.075),1,"")
)
)
))</f>
        <v>4</v>
      </c>
      <c r="BT129" s="2">
        <f>IF(AND(BO129="Over", BP129&gt;BM129), 1, IF(AND(BO129="Under", BP129&lt;=BM129), 1, 0))</f>
        <v>1</v>
      </c>
      <c r="BU129" s="2">
        <f>IF(AND(BO129="Over", BQ129&gt;0.5), 1, IF(AND(BO129="Under", BQ129&lt;=0.5), 1, 0))</f>
        <v>1</v>
      </c>
      <c r="BV129" s="2">
        <f>SUM(BR129:BU129)</f>
        <v>8</v>
      </c>
      <c r="BW129" s="9"/>
      <c r="BX129" s="8">
        <v>0.17604176678358141</v>
      </c>
      <c r="BY129" s="8">
        <v>0.64025646897183397</v>
      </c>
      <c r="BZ129" s="8">
        <v>0.03</v>
      </c>
      <c r="CA129" s="8" t="s">
        <v>58</v>
      </c>
      <c r="CB129" s="8">
        <v>0.5</v>
      </c>
      <c r="CC129" s="8" t="s">
        <v>58</v>
      </c>
      <c r="CD129" s="8" t="s">
        <v>58</v>
      </c>
      <c r="CE129" s="9">
        <f>CB129</f>
        <v>0.5</v>
      </c>
      <c r="CF129" s="9">
        <f>BX129-CE129</f>
        <v>-0.32395823321641859</v>
      </c>
      <c r="CG129" s="9" t="str">
        <f>IF(CF129 &lt; 0, "Under", "Over")</f>
        <v>Under</v>
      </c>
      <c r="CH129" s="8">
        <v>0.1</v>
      </c>
      <c r="CI129" s="8">
        <v>0.1</v>
      </c>
      <c r="CJ129" s="9">
        <f>IF(
    AND(CG129="Over", COUNTIF(BX129:BZ129, "&gt;"&amp;CE129) = 3),
    3,
    IF(
        AND(CG129="Under", COUNTIF(BX129:BZ129, "&lt;"&amp;CE129) = 3),
        3,
        IF(
            AND(CG129="Over", COUNTIF(BX129:BZ129, "&gt;"&amp;CE129) = 2),
            2,
            IF(
                AND(CG129="Under", COUNTIF(BX129:BZ129, "&lt;"&amp;CE129) = 2),
                2,
                IF(
                    AND(CG129="Over", OR(BX129&gt;CE129, BY129&gt;CE129, BZ129&gt;CE129)),
                    1,
                    IF(
                        AND(CG129="Under", OR(BX129&lt;CE129, BY129&lt;CE129, BZ129&lt;CE129)),
                        1,
                        0
                    )
                )
            )
        )
    )
)</f>
        <v>2</v>
      </c>
      <c r="CK129" s="9">
        <f>IF(OR(CF129&gt;0.25),5,
IF(OR(AND(CF129&lt;=0.25,CF129&gt;0.15)),4,
IF(OR(AND(CF129&lt;=0.15,CF129&gt;0.1)),3,
IF(OR(AND(CF129&lt;=0.1,CF129&gt;0.05)),2,
IF(OR(CF129&lt;=0.05),1,"")
)
)
))</f>
        <v>1</v>
      </c>
      <c r="CL129" s="9">
        <f>IF(AND(CG129="Over", CH129&gt;CE129), 1, IF(AND(CG129="Under", CH129&lt;=CE129), 1, 0))</f>
        <v>1</v>
      </c>
      <c r="CM129" s="9">
        <f>IF(AND(CG129="Over", CI129&gt;0.5), 1, IF(AND(CG129="Under", CI129&lt;=0.5), 1, 0))</f>
        <v>1</v>
      </c>
      <c r="CN129" s="9">
        <f>SUM(CJ129:CM129)</f>
        <v>5</v>
      </c>
      <c r="CO129" s="9"/>
      <c r="CP129" s="1">
        <v>2.7383803587104549</v>
      </c>
      <c r="CQ129" s="1">
        <v>3.5046125461254598</v>
      </c>
      <c r="CR129" s="1">
        <v>2.25817739539047</v>
      </c>
      <c r="CS129" s="1">
        <v>0.5</v>
      </c>
      <c r="CT129" s="1" t="s">
        <v>58</v>
      </c>
      <c r="CU129" s="1">
        <v>1.5</v>
      </c>
      <c r="CV129" s="1">
        <v>1.5</v>
      </c>
      <c r="CW129" s="2">
        <f>IF(CP129&gt;MIN(CS129:CV129),MIN(CS129:CV129),MAX(CS129:CV129))</f>
        <v>0.5</v>
      </c>
      <c r="CX129" s="2">
        <f>CQ129-CW129</f>
        <v>3.0046125461254598</v>
      </c>
      <c r="CY129" s="2" t="str">
        <f>IF(CX129 &lt; 0, "Under", "Over")</f>
        <v>Over</v>
      </c>
      <c r="CZ129" s="1">
        <v>2.2000000000000002</v>
      </c>
      <c r="DA129" s="1">
        <v>0.7</v>
      </c>
      <c r="DB129" s="2">
        <f>IF(
    AND(CY129="Over", COUNTIF(CP129:CR129, "&gt;"&amp;CW129) = 3),
    3,
    IF(
        AND(CY129="Under", COUNTIF(CP129:CR129, "&lt;"&amp;CW129) = 3),
        3,
        IF(
            AND(CY129="Over", COUNTIF(CP129:CR129, "&gt;"&amp;CW129) = 2),
            2,
            IF(
                AND(CY129="Under", COUNTIF(CP129:CR129, "&lt;"&amp;CW129) = 2),
                2,
                IF(
                    AND(CY129="Over", OR(CP129&gt;CW129, CQ129&gt;CW129, CR129&gt;CW129)),
                    1,
                    IF(
                        AND(CY129="Under", OR(CP129&lt;CW129, CQ129&lt;CW129, CR129&lt;CW129)),
                        1,
                        0
                    )
                )
            )
        )
    )
)</f>
        <v>3</v>
      </c>
      <c r="DC129" s="2">
        <f>IF(OR(CX129&gt;2,CX129&lt;-2),5,
IF(OR(AND(CX129&lt;=2,CX129&gt;1.5),AND(CX129&gt;=-2,CX129&lt;-1.5)),4,
IF(OR(AND(CX129&lt;=1.5,CX129&gt;1),AND(CX129&gt;=-1.5,CX129&lt;-1)),3,
IF(OR(AND(CX129&lt;=1,CX129&gt;0.5),AND(CX129&gt;=1,CX129&lt;-0.5)),2,
IF(OR(CX129&lt;=0.5,CX129&gt;=-0.5),1,"")
)
)
))</f>
        <v>5</v>
      </c>
      <c r="DD129" s="2">
        <f>IF(AND(CY129="Over", CZ129&gt;CW129), 1, IF(AND(CY129="Under", CZ129&lt;=CW129), 1, 0))</f>
        <v>1</v>
      </c>
      <c r="DE129" s="2">
        <f>IF(AND(CY129="Over", DA129&gt;0.5), 1, IF(AND(CY129="Under", DA129&lt;=0.5), 1, 0))</f>
        <v>1</v>
      </c>
      <c r="DF129" s="2">
        <f>SUM(DB129:DE129)</f>
        <v>10</v>
      </c>
      <c r="DG129" s="9"/>
    </row>
    <row r="130" spans="1:111" x14ac:dyDescent="0.3">
      <c r="A130" s="8" t="s">
        <v>284</v>
      </c>
      <c r="B130" s="8" t="s">
        <v>281</v>
      </c>
      <c r="C130" s="8" t="s">
        <v>57</v>
      </c>
      <c r="D130" s="8">
        <v>0.51456280359959428</v>
      </c>
      <c r="E130" s="8">
        <v>0.55907028871929298</v>
      </c>
      <c r="F130" s="8">
        <v>0.46530366169155302</v>
      </c>
      <c r="G130" s="8">
        <v>0.5</v>
      </c>
      <c r="H130" s="8" t="s">
        <v>58</v>
      </c>
      <c r="I130" s="8">
        <v>0.5</v>
      </c>
      <c r="J130" s="8" t="s">
        <v>58</v>
      </c>
      <c r="K130" s="9">
        <f>IF(D130&gt;MIN(G130:J130),MIN(G130:J130),MAX(G130:J130))</f>
        <v>0.5</v>
      </c>
      <c r="L130" s="9">
        <f>D130-K130</f>
        <v>1.4562803599594276E-2</v>
      </c>
      <c r="M130" s="9" t="str">
        <f>IF(L130 &lt; 0, "Under", "Over")</f>
        <v>Over</v>
      </c>
      <c r="N130" s="8">
        <v>0.2</v>
      </c>
      <c r="O130" s="8">
        <v>0.2</v>
      </c>
      <c r="P130" s="9">
        <f>IF(
    AND(M130="Over", COUNTIF(D130:F130, "&gt;"&amp;K130) = 3),
    3,
    IF(
        AND(M130="Under", COUNTIF(D130:F130, "&lt;"&amp;K130) = 3),
        3,
        IF(
            AND(M130="Over", COUNTIF(D130:F130, "&gt;"&amp;K130) = 2),
            2,
            IF(
                AND(M130="Under", COUNTIF(D130:F130, "&lt;"&amp;K130) = 2),
                2,
                IF(
                    AND(M130="Over", OR(D130&gt;K130, E130&gt;K130, F130&gt;K130)),
                    1,
                    IF(
                        AND(M130="Under", OR(D130&lt;K130, E130&lt;K130, F130&lt;K130)),
                        1,
                        0
                    )
                )
            )
        )
    )
)</f>
        <v>2</v>
      </c>
      <c r="Q130" s="9">
        <f>IF(OR(L130 &gt; 0.5, L130 &lt; -0.5), 5,
    IF(OR(AND(L130 &lt;= 0.5, L130 &gt; 0.25), AND(L130 &gt;= -0.5, L130 &lt; -0.25)), 4,
        IF(OR(AND(L130 &lt;= 0.25, L130 &gt; 0.15), AND(L130 &gt;= -0.25, L130 &lt; -0.15)), 3,
            IF(OR(AND(L130 &lt;= 0.15, L130 &gt; 0.05), AND(L130 &gt;= -0.15, L130 &lt; -0.05)), 2,
                IF(OR(L130 &lt;= 0.05, L130 &gt;= -0.05), 1, "")
            )
        )
    )
)</f>
        <v>1</v>
      </c>
      <c r="R130" s="9">
        <f>IF(AND(M130="Over", N130&gt;K130), 1, IF(AND(M130="Under", N130&lt;=K130), 1, 0))</f>
        <v>0</v>
      </c>
      <c r="S130" s="9">
        <f>IF(AND(M130="Over", O130&gt;0.5), 1, IF(AND(M130="Under", O130&lt;=0.5), 1, 0))</f>
        <v>0</v>
      </c>
      <c r="T130" s="9">
        <f>SUM(P130:S130)</f>
        <v>3</v>
      </c>
      <c r="V130" s="1">
        <v>1.0166189296826471</v>
      </c>
      <c r="W130" s="1">
        <v>1.0362696120331401</v>
      </c>
      <c r="X130" s="1">
        <v>0.99649935179729299</v>
      </c>
      <c r="Y130" s="1">
        <v>0.5</v>
      </c>
      <c r="Z130" s="1" t="s">
        <v>58</v>
      </c>
      <c r="AA130" s="1" t="s">
        <v>58</v>
      </c>
      <c r="AB130" s="1">
        <v>0.3</v>
      </c>
      <c r="AC130" s="2">
        <f>Y130</f>
        <v>0.5</v>
      </c>
      <c r="AD130" s="2">
        <f>V130-AC130</f>
        <v>0.51661892968264711</v>
      </c>
      <c r="AE130" s="2" t="str">
        <f>IF(AD130 &lt; 0, "Under", "Over")</f>
        <v>Over</v>
      </c>
      <c r="AF130" s="1">
        <v>1</v>
      </c>
      <c r="AG130" s="1">
        <v>0.7</v>
      </c>
      <c r="AH130" s="2">
        <f>IF(
    AND(AE130="Over", COUNTIF(V130:X130, "&gt;"&amp;AC130) = 3),
    3,
    IF(
        AND(AE130="Under", COUNTIF(V130:X130, "&lt;"&amp;AC130) = 3),
        3,
        IF(
            AND(AE130="Over", COUNTIF(V130:X130, "&gt;"&amp;AC130) = 2),
            2,
            IF(
                AND(AE130="Under", COUNTIF(V130:X130, "&lt;"&amp;AC130) = 2),
                2,
                IF(
                    AND(AE130="Over", OR(V130&gt;AC130, W130&gt;AC130, X130&gt;AC130)),
                    1,
                    IF(
                        AND(AE130="Under", OR(V130&lt;AC130, W130&lt;AC130, X130&lt;AC130)),
                        1,
                        0
                    )
                )
            )
        )
    )
)</f>
        <v>3</v>
      </c>
      <c r="AI130" s="2">
        <f>IF(OR(AD130&gt;0.75,AD130&lt;-0.75),5,
IF(OR(AND(AD130&lt;=0.75,AD130&gt;0.5),AND(AD130&gt;=-0.75,AD130&lt;-0.5)),4,
IF(OR(AND(AD130&lt;=0.5,AD130&gt;0.25),AND(AD130&gt;=-0.5,AD130&lt;-0.25)),3,
IF(OR(AND(AD130&lt;=0.25,AD130&gt;0.1),AND(AD130&gt;=-0.25,AD130&lt;-0.1)),2,
IF(OR(AD130&lt;=0.1,AD130&gt;=-0.1),1,"")
)
)
))</f>
        <v>4</v>
      </c>
      <c r="AJ130" s="2">
        <f>IF(AND(AE130="Over", AF130&gt;AC130), 1, IF(AND(AE130="Under", AF130&lt;=AC130), 1, 0))</f>
        <v>1</v>
      </c>
      <c r="AK130" s="2">
        <f>IF(AND(AE130="Over", AG130&gt;0.5), 1, IF(AND(AE130="Under", AG130&lt;=0.5), 1, 0))</f>
        <v>1</v>
      </c>
      <c r="AL130" s="2">
        <f>SUM(AH130:AK130)</f>
        <v>9</v>
      </c>
      <c r="AN130" s="8">
        <v>8.4552963432218631E-2</v>
      </c>
      <c r="AO130" s="8">
        <v>0.183152520740268</v>
      </c>
      <c r="AP130" s="8">
        <v>0</v>
      </c>
      <c r="AQ130" s="8" t="s">
        <v>58</v>
      </c>
      <c r="AR130" s="8">
        <v>0.5</v>
      </c>
      <c r="AS130" s="8" t="s">
        <v>58</v>
      </c>
      <c r="AT130" s="8" t="s">
        <v>58</v>
      </c>
      <c r="AU130" s="9">
        <f>AR130</f>
        <v>0.5</v>
      </c>
      <c r="AV130" s="9">
        <f>AN130-AU130</f>
        <v>-0.41544703656778137</v>
      </c>
      <c r="AW130" s="9" t="str">
        <f>IF(AV130 &lt; 0, "Under", "Over")</f>
        <v>Under</v>
      </c>
      <c r="AX130" s="8">
        <v>0.1</v>
      </c>
      <c r="AY130" s="8">
        <v>0</v>
      </c>
      <c r="AZ130" s="9">
        <f>IF(
    AND(AW130="Over", COUNTIF(AN130:AP130, "&gt;"&amp;AU130) = 3),
    3,
    IF(
        AND(AW130="Under", COUNTIF(AN130:AP130, "&lt;"&amp;AU130) = 3),
        3,
        IF(
            AND(AW130="Over", COUNTIF(AN130:AP130, "&gt;"&amp;AU130) = 2),
            2,
            IF(
                AND(AW130="Under", COUNTIF(AN130:AP130, "&lt;"&amp;AU130) = 2),
                2,
                IF(
                    AND(AW130="Over", OR(AN130&gt;AU130, AO130&gt;AU130, AP130&gt;AU130)),
                    1,
                    IF(
                        AND(AW130="Under", OR(AN130&lt;AU130, AO130&lt;AU130, AP130&lt;AU130)),
                        1,
                        0
                    )
                )
            )
        )
    )
)</f>
        <v>3</v>
      </c>
      <c r="BA130" s="9">
        <f>IF(OR(AV130&gt;0.1),5,
IF(OR(AND(AV130&lt;=0.1,AV130&gt;0.08)),4,
IF(OR(AND(AV130&lt;=0.08,AV130&gt;0.06)),3,
IF(OR(AND(AV130&lt;=0.06,AV130&gt;0.03)),2,
IF(OR(AV130&lt;=0.03),1,"")
)
)
))</f>
        <v>1</v>
      </c>
      <c r="BB130" s="9">
        <f>IF(AND(AW130="Over", AX130&gt;AU130), 1, IF(AND(AW130="Under", AX130&lt;=AU130), 0, 0))</f>
        <v>0</v>
      </c>
      <c r="BC130" s="9">
        <f>IF(AND(AW130="Over", AY130&gt;=0.5), 1, IF(AND(AW130="Under", AY130&lt;0.5), 0, 0))</f>
        <v>0</v>
      </c>
      <c r="BD130" s="9">
        <f>SUM(AZ130:BC130)</f>
        <v>4</v>
      </c>
      <c r="BF130" s="8">
        <v>0.54483018967794361</v>
      </c>
      <c r="BG130" s="8">
        <v>1.1931441208993701</v>
      </c>
      <c r="BH130" s="8">
        <v>0.3</v>
      </c>
      <c r="BI130" s="8" t="s">
        <v>58</v>
      </c>
      <c r="BJ130" s="8">
        <v>0.5</v>
      </c>
      <c r="BK130" s="8" t="s">
        <v>58</v>
      </c>
      <c r="BL130" s="8" t="s">
        <v>58</v>
      </c>
      <c r="BM130" s="9">
        <f>BJ130</f>
        <v>0.5</v>
      </c>
      <c r="BN130" s="9">
        <f>BF130-BM130</f>
        <v>4.483018967794361E-2</v>
      </c>
      <c r="BO130" s="9" t="str">
        <f>IF(BN130 &lt; 0, "Under", "Over")</f>
        <v>Over</v>
      </c>
      <c r="BP130" s="8">
        <v>0.4</v>
      </c>
      <c r="BQ130" s="8">
        <v>0.2</v>
      </c>
      <c r="BR130" s="9">
        <f>IF(
    AND(BO130="Over", COUNTIF(BF130:BH130, "&gt;"&amp;BM130) = 3),
    3,
    IF(
        AND(BO130="Under", COUNTIF(BF130:BH130, "&lt;"&amp;BM130) = 3),
        3,
        IF(
            AND(BO130="Over", COUNTIF(BF130:BH130, "&gt;"&amp;BM130) = 2),
            2,
            IF(
                AND(BO130="Under", COUNTIF(BF130:BH130, "&lt;"&amp;BM130) = 2),
                2,
                IF(
                    AND(BO130="Over", OR(BF130&gt;BM130, BG130&gt;BM130, BH130&gt;BM130)),
                    1,
                    IF(
                        AND(BO130="Under", OR(BF130&lt;BM130, BG130&lt;BM130, BH130&lt;BM130)),
                        1,
                        0
                    )
                )
            )
        )
    )
)</f>
        <v>2</v>
      </c>
      <c r="BS130" s="9">
        <f>IF(OR(BN130&gt;0.5),5,
IF(OR(AND(BN130&lt;=0.5,BN130&gt;0.25)),4,
IF(OR(AND(BN130&lt;=0.25,BN130&gt;0.15)),3,
IF(OR(AND(BN130&lt;=0.15,BN130&gt;0.075)),2,
IF(OR(BN130&lt;=0.075),1,"")
)
)
))</f>
        <v>1</v>
      </c>
      <c r="BT130" s="9">
        <f>IF(AND(BO130="Over", BP130&gt;BM130), 1, IF(AND(BO130="Under", BP130&lt;=BM130), 1, 0))</f>
        <v>0</v>
      </c>
      <c r="BU130" s="9">
        <f>IF(AND(BO130="Over", BQ130&gt;0.5), 1, IF(AND(BO130="Under", BQ130&lt;=0.5), 1, 0))</f>
        <v>0</v>
      </c>
      <c r="BV130" s="9">
        <f>SUM(BR130:BU130)</f>
        <v>3</v>
      </c>
      <c r="BX130" s="8">
        <v>0.17827948101114521</v>
      </c>
      <c r="BY130" s="8">
        <v>0.64025646897183397</v>
      </c>
      <c r="BZ130" s="8">
        <v>5.7406869404219601E-2</v>
      </c>
      <c r="CA130" s="8" t="s">
        <v>58</v>
      </c>
      <c r="CB130" s="8">
        <v>0.5</v>
      </c>
      <c r="CC130" s="8" t="s">
        <v>58</v>
      </c>
      <c r="CD130" s="8" t="s">
        <v>58</v>
      </c>
      <c r="CE130" s="9">
        <f>CB130</f>
        <v>0.5</v>
      </c>
      <c r="CF130" s="9">
        <f>BX130-CE130</f>
        <v>-0.32172051898885479</v>
      </c>
      <c r="CG130" s="9" t="str">
        <f>IF(CF130 &lt; 0, "Under", "Over")</f>
        <v>Under</v>
      </c>
      <c r="CH130" s="8">
        <v>0</v>
      </c>
      <c r="CI130" s="8">
        <v>0</v>
      </c>
      <c r="CJ130" s="9">
        <f>IF(
    AND(CG130="Over", COUNTIF(BX130:BZ130, "&gt;"&amp;CE130) = 3),
    3,
    IF(
        AND(CG130="Under", COUNTIF(BX130:BZ130, "&lt;"&amp;CE130) = 3),
        3,
        IF(
            AND(CG130="Over", COUNTIF(BX130:BZ130, "&gt;"&amp;CE130) = 2),
            2,
            IF(
                AND(CG130="Under", COUNTIF(BX130:BZ130, "&lt;"&amp;CE130) = 2),
                2,
                IF(
                    AND(CG130="Over", OR(BX130&gt;CE130, BY130&gt;CE130, BZ130&gt;CE130)),
                    1,
                    IF(
                        AND(CG130="Under", OR(BX130&lt;CE130, BY130&lt;CE130, BZ130&lt;CE130)),
                        1,
                        0
                    )
                )
            )
        )
    )
)</f>
        <v>2</v>
      </c>
      <c r="CK130" s="9">
        <f>IF(OR(CF130&gt;0.25),5,
IF(OR(AND(CF130&lt;=0.25,CF130&gt;0.15)),4,
IF(OR(AND(CF130&lt;=0.15,CF130&gt;0.1)),3,
IF(OR(AND(CF130&lt;=0.1,CF130&gt;0.05)),2,
IF(OR(CF130&lt;=0.05),1,"")
)
)
))</f>
        <v>1</v>
      </c>
      <c r="CL130" s="9">
        <f>IF(AND(CG130="Over", CH130&gt;CE130), 1, IF(AND(CG130="Under", CH130&lt;=CE130), 1, 0))</f>
        <v>1</v>
      </c>
      <c r="CM130" s="9">
        <f>IF(AND(CG130="Over", CI130&gt;0.5), 1, IF(AND(CG130="Under", CI130&lt;=0.5), 1, 0))</f>
        <v>1</v>
      </c>
      <c r="CN130" s="9">
        <f>SUM(CJ130:CM130)</f>
        <v>5</v>
      </c>
      <c r="CP130" s="8">
        <v>1.7919423833938071</v>
      </c>
      <c r="CQ130" s="8">
        <v>1.9353958143767001</v>
      </c>
      <c r="CR130" s="8">
        <v>1.6675877754047099</v>
      </c>
      <c r="CS130" s="8">
        <v>1.5</v>
      </c>
      <c r="CT130" s="8" t="s">
        <v>58</v>
      </c>
      <c r="CU130" s="8">
        <v>1.5</v>
      </c>
      <c r="CV130" s="8" t="s">
        <v>58</v>
      </c>
      <c r="CW130" s="9">
        <f>IF(CP130&gt;MIN(CS130:CV130),MIN(CS130:CV130),MAX(CS130:CV130))</f>
        <v>1.5</v>
      </c>
      <c r="CX130" s="9">
        <f>CQ130-CW130</f>
        <v>0.43539581437670005</v>
      </c>
      <c r="CY130" s="9" t="str">
        <f>IF(CX130 &lt; 0, "Under", "Over")</f>
        <v>Over</v>
      </c>
      <c r="CZ130" s="8">
        <v>1.6</v>
      </c>
      <c r="DA130" s="8">
        <v>0.5</v>
      </c>
      <c r="DB130" s="9">
        <f>IF(
    AND(CY130="Over", COUNTIF(CP130:CR130, "&gt;"&amp;CW130) = 3),
    3,
    IF(
        AND(CY130="Under", COUNTIF(CP130:CR130, "&lt;"&amp;CW130) = 3),
        3,
        IF(
            AND(CY130="Over", COUNTIF(CP130:CR130, "&gt;"&amp;CW130) = 2),
            2,
            IF(
                AND(CY130="Under", COUNTIF(CP130:CR130, "&lt;"&amp;CW130) = 2),
                2,
                IF(
                    AND(CY130="Over", OR(CP130&gt;CW130, CQ130&gt;CW130, CR130&gt;CW130)),
                    1,
                    IF(
                        AND(CY130="Under", OR(CP130&lt;CW130, CQ130&lt;CW130, CR130&lt;CW130)),
                        1,
                        0
                    )
                )
            )
        )
    )
)</f>
        <v>3</v>
      </c>
      <c r="DC130" s="9">
        <f>IF(OR(CX130&gt;2,CX130&lt;-2),5,
IF(OR(AND(CX130&lt;=2,CX130&gt;1.5),AND(CX130&gt;=-2,CX130&lt;-1.5)),4,
IF(OR(AND(CX130&lt;=1.5,CX130&gt;1),AND(CX130&gt;=-1.5,CX130&lt;-1)),3,
IF(OR(AND(CX130&lt;=1,CX130&gt;0.5),AND(CX130&gt;=1,CX130&lt;-0.5)),2,
IF(OR(CX130&lt;=0.5,CX130&gt;=-0.5),1,"")
)
)
))</f>
        <v>1</v>
      </c>
      <c r="DD130" s="9">
        <f>IF(AND(CY130="Over", CZ130&gt;CW130), 1, IF(AND(CY130="Under", CZ130&lt;=CW130), 1, 0))</f>
        <v>1</v>
      </c>
      <c r="DE130" s="9">
        <f>IF(AND(CY130="Over", DA130&gt;0.5), 1, IF(AND(CY130="Under", DA130&lt;=0.5), 1, 0))</f>
        <v>0</v>
      </c>
      <c r="DF130" s="9">
        <f>SUM(DB130:DE130)</f>
        <v>5</v>
      </c>
    </row>
    <row r="131" spans="1:111" x14ac:dyDescent="0.3">
      <c r="A131" s="8" t="s">
        <v>285</v>
      </c>
      <c r="B131" s="8" t="s">
        <v>281</v>
      </c>
      <c r="C131" s="8" t="s">
        <v>57</v>
      </c>
      <c r="D131" s="8">
        <v>0.37418230337185943</v>
      </c>
      <c r="E131" s="8">
        <v>0.48768261888179398</v>
      </c>
      <c r="F131" s="8">
        <v>0.143302680046447</v>
      </c>
      <c r="G131" s="8">
        <v>0.5</v>
      </c>
      <c r="H131" s="8" t="s">
        <v>58</v>
      </c>
      <c r="I131" s="8">
        <v>0.5</v>
      </c>
      <c r="J131" s="8">
        <v>0.5</v>
      </c>
      <c r="K131" s="9">
        <f>IF(D131&gt;MIN(G131:J131),MIN(G131:J131),MAX(G131:J131))</f>
        <v>0.5</v>
      </c>
      <c r="L131" s="9">
        <f>D131-K131</f>
        <v>-0.12581769662814057</v>
      </c>
      <c r="M131" s="9" t="str">
        <f>IF(L131 &lt; 0, "Under", "Over")</f>
        <v>Under</v>
      </c>
      <c r="N131" s="8">
        <v>0.4</v>
      </c>
      <c r="O131" s="8">
        <v>0.4</v>
      </c>
      <c r="P131" s="9">
        <f>IF(
    AND(M131="Over", COUNTIF(D131:F131, "&gt;"&amp;K131) = 3),
    3,
    IF(
        AND(M131="Under", COUNTIF(D131:F131, "&lt;"&amp;K131) = 3),
        3,
        IF(
            AND(M131="Over", COUNTIF(D131:F131, "&gt;"&amp;K131) = 2),
            2,
            IF(
                AND(M131="Under", COUNTIF(D131:F131, "&lt;"&amp;K131) = 2),
                2,
                IF(
                    AND(M131="Over", OR(D131&gt;K131, E131&gt;K131, F131&gt;K131)),
                    1,
                    IF(
                        AND(M131="Under", OR(D131&lt;K131, E131&lt;K131, F131&lt;K131)),
                        1,
                        0
                    )
                )
            )
        )
    )
)</f>
        <v>3</v>
      </c>
      <c r="Q131" s="9">
        <f>IF(OR(L131 &gt; 0.5, L131 &lt; -0.5), 5,
    IF(OR(AND(L131 &lt;= 0.5, L131 &gt; 0.25), AND(L131 &gt;= -0.5, L131 &lt; -0.25)), 4,
        IF(OR(AND(L131 &lt;= 0.25, L131 &gt; 0.15), AND(L131 &gt;= -0.25, L131 &lt; -0.15)), 3,
            IF(OR(AND(L131 &lt;= 0.15, L131 &gt; 0.05), AND(L131 &gt;= -0.15, L131 &lt; -0.05)), 2,
                IF(OR(L131 &lt;= 0.05, L131 &gt;= -0.05), 1, "")
            )
        )
    )
)</f>
        <v>2</v>
      </c>
      <c r="R131" s="9">
        <f>IF(AND(M131="Over", N131&gt;K131), 1, IF(AND(M131="Under", N131&lt;=K131), 1, 0))</f>
        <v>1</v>
      </c>
      <c r="S131" s="9">
        <f>IF(AND(M131="Over", O131&gt;0.5), 1, IF(AND(M131="Under", O131&lt;=0.5), 1, 0))</f>
        <v>1</v>
      </c>
      <c r="T131" s="9">
        <f>SUM(P131:S131)</f>
        <v>7</v>
      </c>
      <c r="U131" s="9"/>
      <c r="V131" s="8">
        <v>0.99633198322064931</v>
      </c>
      <c r="W131" s="8">
        <v>1.0052407468064199</v>
      </c>
      <c r="X131" s="8">
        <v>0.96635046400184699</v>
      </c>
      <c r="Y131" s="8">
        <v>0.5</v>
      </c>
      <c r="Z131" s="8">
        <v>-250</v>
      </c>
      <c r="AA131" s="8">
        <v>230</v>
      </c>
      <c r="AB131" s="8">
        <v>0.2</v>
      </c>
      <c r="AC131" s="9">
        <f>Y131</f>
        <v>0.5</v>
      </c>
      <c r="AD131" s="9">
        <f>V131-AC131</f>
        <v>0.49633198322064931</v>
      </c>
      <c r="AE131" s="9" t="str">
        <f>IF(AD131 &lt; 0, "Under", "Over")</f>
        <v>Over</v>
      </c>
      <c r="AF131" s="8">
        <v>1</v>
      </c>
      <c r="AG131" s="8">
        <v>0.6</v>
      </c>
      <c r="AH131" s="9">
        <f>IF(
    AND(AE131="Over", COUNTIF(V131:X131, "&gt;"&amp;AC131) = 3),
    3,
    IF(
        AND(AE131="Under", COUNTIF(V131:X131, "&lt;"&amp;AC131) = 3),
        3,
        IF(
            AND(AE131="Over", COUNTIF(V131:X131, "&gt;"&amp;AC131) = 2),
            2,
            IF(
                AND(AE131="Under", COUNTIF(V131:X131, "&lt;"&amp;AC131) = 2),
                2,
                IF(
                    AND(AE131="Over", OR(V131&gt;AC131, W131&gt;AC131, X131&gt;AC131)),
                    1,
                    IF(
                        AND(AE131="Under", OR(V131&lt;AC131, W131&lt;AC131, X131&lt;AC131)),
                        1,
                        0
                    )
                )
            )
        )
    )
)</f>
        <v>3</v>
      </c>
      <c r="AI131" s="9">
        <f>IF(OR(AD131&gt;0.75,AD131&lt;-0.75),5,
IF(OR(AND(AD131&lt;=0.75,AD131&gt;0.5),AND(AD131&gt;=-0.75,AD131&lt;-0.5)),4,
IF(OR(AND(AD131&lt;=0.5,AD131&gt;0.25),AND(AD131&gt;=-0.5,AD131&lt;-0.25)),3,
IF(OR(AND(AD131&lt;=0.25,AD131&gt;0.1),AND(AD131&gt;=-0.25,AD131&lt;-0.1)),2,
IF(OR(AD131&lt;=0.1,AD131&gt;=-0.1),1,"")
)
)
))</f>
        <v>3</v>
      </c>
      <c r="AJ131" s="9">
        <f>IF(AND(AE131="Over", AF131&gt;AC131), 1, IF(AND(AE131="Under", AF131&lt;=AC131), 1, 0))</f>
        <v>1</v>
      </c>
      <c r="AK131" s="9">
        <f>IF(AND(AE131="Over", AG131&gt;0.5), 1, IF(AND(AE131="Under", AG131&lt;=0.5), 1, 0))</f>
        <v>1</v>
      </c>
      <c r="AL131" s="9">
        <f>SUM(AH131:AK131)</f>
        <v>8</v>
      </c>
      <c r="AM131" s="9"/>
      <c r="AN131" s="8">
        <v>6.7535666677668457E-2</v>
      </c>
      <c r="AO131" s="8">
        <v>0.183152520740268</v>
      </c>
      <c r="AP131" s="8">
        <v>-2.0905761928659899E-5</v>
      </c>
      <c r="AQ131" s="8" t="s">
        <v>58</v>
      </c>
      <c r="AR131" s="8">
        <v>0.5</v>
      </c>
      <c r="AS131" s="8">
        <v>400</v>
      </c>
      <c r="AT131" s="8" t="s">
        <v>58</v>
      </c>
      <c r="AU131" s="9">
        <f>AR131</f>
        <v>0.5</v>
      </c>
      <c r="AV131" s="9">
        <f>AN131-AU131</f>
        <v>-0.43246433332233153</v>
      </c>
      <c r="AW131" s="9" t="str">
        <f>IF(AV131 &lt; 0, "Under", "Over")</f>
        <v>Under</v>
      </c>
      <c r="AX131" s="8">
        <v>0.1</v>
      </c>
      <c r="AY131" s="8">
        <v>0.1</v>
      </c>
      <c r="AZ131" s="9">
        <f>IF(
    AND(AW131="Over", COUNTIF(AN131:AP131, "&gt;"&amp;AU131) = 3),
    3,
    IF(
        AND(AW131="Under", COUNTIF(AN131:AP131, "&lt;"&amp;AU131) = 3),
        3,
        IF(
            AND(AW131="Over", COUNTIF(AN131:AP131, "&gt;"&amp;AU131) = 2),
            2,
            IF(
                AND(AW131="Under", COUNTIF(AN131:AP131, "&lt;"&amp;AU131) = 2),
                2,
                IF(
                    AND(AW131="Over", OR(AN131&gt;AU131, AO131&gt;AU131, AP131&gt;AU131)),
                    1,
                    IF(
                        AND(AW131="Under", OR(AN131&lt;AU131, AO131&lt;AU131, AP131&lt;AU131)),
                        1,
                        0
                    )
                )
            )
        )
    )
)</f>
        <v>3</v>
      </c>
      <c r="BA131" s="9">
        <f>IF(OR(AV131&gt;0.1),5,
IF(OR(AND(AV131&lt;=0.1,AV131&gt;0.08)),4,
IF(OR(AND(AV131&lt;=0.08,AV131&gt;0.06)),3,
IF(OR(AND(AV131&lt;=0.06,AV131&gt;0.03)),2,
IF(OR(AV131&lt;=0.03),1,"")
)
)
))</f>
        <v>1</v>
      </c>
      <c r="BB131" s="9">
        <f>IF(AND(AW131="Over", AX131&gt;AU131), 1, IF(AND(AW131="Under", AX131&lt;=AU131), 0, 0))</f>
        <v>0</v>
      </c>
      <c r="BC131" s="9">
        <f>IF(AND(AW131="Over", AY131&gt;=0.5), 1, IF(AND(AW131="Under", AY131&lt;0.5), 0, 0))</f>
        <v>0</v>
      </c>
      <c r="BD131" s="9">
        <f>SUM(AZ131:BC131)</f>
        <v>4</v>
      </c>
      <c r="BE131" s="9"/>
      <c r="BF131" s="8">
        <v>0.5499374700449684</v>
      </c>
      <c r="BG131" s="8">
        <v>1.14399934224013</v>
      </c>
      <c r="BH131" s="8">
        <v>0.15</v>
      </c>
      <c r="BI131" s="8" t="s">
        <v>58</v>
      </c>
      <c r="BJ131" s="8">
        <v>0.5</v>
      </c>
      <c r="BK131" s="8">
        <v>130</v>
      </c>
      <c r="BL131" s="8" t="s">
        <v>58</v>
      </c>
      <c r="BM131" s="9">
        <f>BJ131</f>
        <v>0.5</v>
      </c>
      <c r="BN131" s="9">
        <f>BF131-BM131</f>
        <v>4.9937470044968402E-2</v>
      </c>
      <c r="BO131" s="9" t="str">
        <f>IF(BN131 &lt; 0, "Under", "Over")</f>
        <v>Over</v>
      </c>
      <c r="BP131" s="8">
        <v>0.7</v>
      </c>
      <c r="BQ131" s="8">
        <v>0.4</v>
      </c>
      <c r="BR131" s="9">
        <f>IF(
    AND(BO131="Over", COUNTIF(BF131:BH131, "&gt;"&amp;BM131) = 3),
    3,
    IF(
        AND(BO131="Under", COUNTIF(BF131:BH131, "&lt;"&amp;BM131) = 3),
        3,
        IF(
            AND(BO131="Over", COUNTIF(BF131:BH131, "&gt;"&amp;BM131) = 2),
            2,
            IF(
                AND(BO131="Under", COUNTIF(BF131:BH131, "&lt;"&amp;BM131) = 2),
                2,
                IF(
                    AND(BO131="Over", OR(BF131&gt;BM131, BG131&gt;BM131, BH131&gt;BM131)),
                    1,
                    IF(
                        AND(BO131="Under", OR(BF131&lt;BM131, BG131&lt;BM131, BH131&lt;BM131)),
                        1,
                        0
                    )
                )
            )
        )
    )
)</f>
        <v>2</v>
      </c>
      <c r="BS131" s="9">
        <f>IF(OR(BN131&gt;0.5),5,
IF(OR(AND(BN131&lt;=0.5,BN131&gt;0.25)),4,
IF(OR(AND(BN131&lt;=0.25,BN131&gt;0.15)),3,
IF(OR(AND(BN131&lt;=0.15,BN131&gt;0.075)),2,
IF(OR(BN131&lt;=0.075),1,"")
)
)
))</f>
        <v>1</v>
      </c>
      <c r="BT131" s="9">
        <f>IF(AND(BO131="Over", BP131&gt;BM131), 1, IF(AND(BO131="Under", BP131&lt;=BM131), 1, 0))</f>
        <v>1</v>
      </c>
      <c r="BU131" s="9">
        <f>IF(AND(BO131="Over", BQ131&gt;0.5), 1, IF(AND(BO131="Under", BQ131&lt;=0.5), 1, 0))</f>
        <v>0</v>
      </c>
      <c r="BV131" s="9">
        <f>SUM(BR131:BU131)</f>
        <v>4</v>
      </c>
      <c r="BW131" s="9"/>
      <c r="BX131" s="8">
        <v>0.1226240657443088</v>
      </c>
      <c r="BY131" s="8">
        <v>0.41469924040238099</v>
      </c>
      <c r="BZ131" s="8">
        <v>0.01</v>
      </c>
      <c r="CA131" s="8" t="s">
        <v>58</v>
      </c>
      <c r="CB131" s="8">
        <v>0.5</v>
      </c>
      <c r="CC131" s="8" t="s">
        <v>58</v>
      </c>
      <c r="CD131" s="8" t="s">
        <v>58</v>
      </c>
      <c r="CE131" s="9">
        <f>CB131</f>
        <v>0.5</v>
      </c>
      <c r="CF131" s="9">
        <f>BX131-CE131</f>
        <v>-0.37737593425569121</v>
      </c>
      <c r="CG131" s="9" t="str">
        <f>IF(CF131 &lt; 0, "Under", "Over")</f>
        <v>Under</v>
      </c>
      <c r="CH131" s="8">
        <v>0</v>
      </c>
      <c r="CI131" s="8">
        <v>0</v>
      </c>
      <c r="CJ131" s="9">
        <f>IF(
    AND(CG131="Over", COUNTIF(BX131:BZ131, "&gt;"&amp;CE131) = 3),
    3,
    IF(
        AND(CG131="Under", COUNTIF(BX131:BZ131, "&lt;"&amp;CE131) = 3),
        3,
        IF(
            AND(CG131="Over", COUNTIF(BX131:BZ131, "&gt;"&amp;CE131) = 2),
            2,
            IF(
                AND(CG131="Under", COUNTIF(BX131:BZ131, "&lt;"&amp;CE131) = 2),
                2,
                IF(
                    AND(CG131="Over", OR(BX131&gt;CE131, BY131&gt;CE131, BZ131&gt;CE131)),
                    1,
                    IF(
                        AND(CG131="Under", OR(BX131&lt;CE131, BY131&lt;CE131, BZ131&lt;CE131)),
                        1,
                        0
                    )
                )
            )
        )
    )
)</f>
        <v>3</v>
      </c>
      <c r="CK131" s="9">
        <f>IF(OR(CF131&gt;0.25),5,
IF(OR(AND(CF131&lt;=0.25,CF131&gt;0.15)),4,
IF(OR(AND(CF131&lt;=0.15,CF131&gt;0.1)),3,
IF(OR(AND(CF131&lt;=0.1,CF131&gt;0.05)),2,
IF(OR(CF131&lt;=0.05),1,"")
)
)
))</f>
        <v>1</v>
      </c>
      <c r="CL131" s="9">
        <f>IF(AND(CG131="Over", CH131&gt;CE131), 1, IF(AND(CG131="Under", CH131&lt;=CE131), 1, 0))</f>
        <v>1</v>
      </c>
      <c r="CM131" s="9">
        <f>IF(AND(CG131="Over", CI131&gt;0.5), 1, IF(AND(CG131="Under", CI131&lt;=0.5), 1, 0))</f>
        <v>1</v>
      </c>
      <c r="CN131" s="9">
        <f>SUM(CJ131:CM131)</f>
        <v>6</v>
      </c>
      <c r="CO131" s="9"/>
      <c r="CP131" s="8">
        <v>1.3016676932730851</v>
      </c>
      <c r="CQ131" s="8">
        <v>1.45817843866171</v>
      </c>
      <c r="CR131" s="8">
        <v>1.00152893209816</v>
      </c>
      <c r="CS131" s="8">
        <v>1.5</v>
      </c>
      <c r="CT131" s="8" t="s">
        <v>58</v>
      </c>
      <c r="CU131" s="8">
        <v>1.5</v>
      </c>
      <c r="CV131" s="8">
        <v>1.5</v>
      </c>
      <c r="CW131" s="9">
        <f>IF(CP131&gt;MIN(CS131:CV131),MIN(CS131:CV131),MAX(CS131:CV131))</f>
        <v>1.5</v>
      </c>
      <c r="CX131" s="9">
        <f>CQ131-CW131</f>
        <v>-4.1821561338289959E-2</v>
      </c>
      <c r="CY131" s="9" t="str">
        <f>IF(CX131 &lt; 0, "Under", "Over")</f>
        <v>Under</v>
      </c>
      <c r="CZ131" s="8">
        <v>1.4</v>
      </c>
      <c r="DA131" s="8">
        <v>0.3</v>
      </c>
      <c r="DB131" s="9">
        <f>IF(
    AND(CY131="Over", COUNTIF(CP131:CR131, "&gt;"&amp;CW131) = 3),
    3,
    IF(
        AND(CY131="Under", COUNTIF(CP131:CR131, "&lt;"&amp;CW131) = 3),
        3,
        IF(
            AND(CY131="Over", COUNTIF(CP131:CR131, "&gt;"&amp;CW131) = 2),
            2,
            IF(
                AND(CY131="Under", COUNTIF(CP131:CR131, "&lt;"&amp;CW131) = 2),
                2,
                IF(
                    AND(CY131="Over", OR(CP131&gt;CW131, CQ131&gt;CW131, CR131&gt;CW131)),
                    1,
                    IF(
                        AND(CY131="Under", OR(CP131&lt;CW131, CQ131&lt;CW131, CR131&lt;CW131)),
                        1,
                        0
                    )
                )
            )
        )
    )
)</f>
        <v>3</v>
      </c>
      <c r="DC131" s="9">
        <f>IF(OR(CX131&gt;2,CX131&lt;-2),5,
IF(OR(AND(CX131&lt;=2,CX131&gt;1.5),AND(CX131&gt;=-2,CX131&lt;-1.5)),4,
IF(OR(AND(CX131&lt;=1.5,CX131&gt;1),AND(CX131&gt;=-1.5,CX131&lt;-1)),3,
IF(OR(AND(CX131&lt;=1,CX131&gt;0.5),AND(CX131&gt;=1,CX131&lt;-0.5)),2,
IF(OR(CX131&lt;=0.5,CX131&gt;=-0.5),1,"")
)
)
))</f>
        <v>1</v>
      </c>
      <c r="DD131" s="9">
        <f>IF(AND(CY131="Over", CZ131&gt;CW131), 1, IF(AND(CY131="Under", CZ131&lt;=CW131), 1, 0))</f>
        <v>1</v>
      </c>
      <c r="DE131" s="9">
        <f>IF(AND(CY131="Over", DA131&gt;0.5), 1, IF(AND(CY131="Under", DA131&lt;=0.5), 1, 0))</f>
        <v>1</v>
      </c>
      <c r="DF131" s="9">
        <f>SUM(DB131:DE131)</f>
        <v>6</v>
      </c>
      <c r="DG131" s="9"/>
    </row>
    <row r="132" spans="1:111" x14ac:dyDescent="0.3">
      <c r="A132" s="8" t="s">
        <v>286</v>
      </c>
      <c r="B132" s="8" t="s">
        <v>281</v>
      </c>
      <c r="C132" s="8" t="s">
        <v>57</v>
      </c>
      <c r="D132" s="1">
        <v>0.75407485645927197</v>
      </c>
      <c r="E132" s="1">
        <v>0.92752122731304698</v>
      </c>
      <c r="F132" s="1">
        <v>0.44886551308962702</v>
      </c>
      <c r="G132" s="1">
        <v>0.5</v>
      </c>
      <c r="H132" s="1" t="s">
        <v>58</v>
      </c>
      <c r="I132" s="1">
        <v>0.5</v>
      </c>
      <c r="J132" s="1">
        <v>0.5</v>
      </c>
      <c r="K132" s="2">
        <f>IF(D132&gt;MIN(G132:J132),MIN(G132:J132),MAX(G132:J132))</f>
        <v>0.5</v>
      </c>
      <c r="L132" s="2">
        <f>D132-K132</f>
        <v>0.25407485645927197</v>
      </c>
      <c r="M132" s="2" t="str">
        <f>IF(L132 &lt; 0, "Under", "Over")</f>
        <v>Over</v>
      </c>
      <c r="N132" s="1">
        <v>1</v>
      </c>
      <c r="O132" s="1">
        <v>0.6</v>
      </c>
      <c r="P132" s="2">
        <f>IF(
    AND(M132="Over", COUNTIF(D132:F132, "&gt;"&amp;K132) = 3),
    3,
    IF(
        AND(M132="Under", COUNTIF(D132:F132, "&lt;"&amp;K132) = 3),
        3,
        IF(
            AND(M132="Over", COUNTIF(D132:F132, "&gt;"&amp;K132) = 2),
            2,
            IF(
                AND(M132="Under", COUNTIF(D132:F132, "&lt;"&amp;K132) = 2),
                2,
                IF(
                    AND(M132="Over", OR(D132&gt;K132, E132&gt;K132, F132&gt;K132)),
                    1,
                    IF(
                        AND(M132="Under", OR(D132&lt;K132, E132&lt;K132, F132&lt;K132)),
                        1,
                        0
                    )
                )
            )
        )
    )
)</f>
        <v>2</v>
      </c>
      <c r="Q132" s="2">
        <f>IF(OR(L132 &gt; 0.5, L132 &lt; -0.5), 5,
    IF(OR(AND(L132 &lt;= 0.5, L132 &gt; 0.25), AND(L132 &gt;= -0.5, L132 &lt; -0.25)), 4,
        IF(OR(AND(L132 &lt;= 0.25, L132 &gt; 0.15), AND(L132 &gt;= -0.25, L132 &lt; -0.15)), 3,
            IF(OR(AND(L132 &lt;= 0.15, L132 &gt; 0.05), AND(L132 &gt;= -0.15, L132 &lt; -0.05)), 2,
                IF(OR(L132 &lt;= 0.05, L132 &gt;= -0.05), 1, "")
            )
        )
    )
)</f>
        <v>4</v>
      </c>
      <c r="R132" s="2">
        <f>IF(AND(M132="Over", N132&gt;K132), 1, IF(AND(M132="Under", N132&lt;=K132), 1, 0))</f>
        <v>1</v>
      </c>
      <c r="S132" s="2">
        <f>IF(AND(M132="Over", O132&gt;0.5), 1, IF(AND(M132="Under", O132&lt;=0.5), 1, 0))</f>
        <v>1</v>
      </c>
      <c r="T132" s="2">
        <f>SUM(P132:S132)</f>
        <v>8</v>
      </c>
      <c r="V132" s="1">
        <v>1.1121902958538279</v>
      </c>
      <c r="W132" s="1">
        <v>1.21647757790514</v>
      </c>
      <c r="X132" s="1">
        <v>1.0001511801071299</v>
      </c>
      <c r="Y132" s="1">
        <v>0.5</v>
      </c>
      <c r="Z132" s="1">
        <v>-260</v>
      </c>
      <c r="AA132" s="1">
        <v>220</v>
      </c>
      <c r="AB132" s="1">
        <v>0.3</v>
      </c>
      <c r="AC132" s="2">
        <f>Y132</f>
        <v>0.5</v>
      </c>
      <c r="AD132" s="2">
        <f>V132-AC132</f>
        <v>0.61219029585382789</v>
      </c>
      <c r="AE132" s="2" t="str">
        <f>IF(AD132 &lt; 0, "Under", "Over")</f>
        <v>Over</v>
      </c>
      <c r="AF132" s="1">
        <v>1.3</v>
      </c>
      <c r="AG132" s="1">
        <v>0.9</v>
      </c>
      <c r="AH132" s="2">
        <f>IF(
    AND(AE132="Over", COUNTIF(V132:X132, "&gt;"&amp;AC132) = 3),
    3,
    IF(
        AND(AE132="Under", COUNTIF(V132:X132, "&lt;"&amp;AC132) = 3),
        3,
        IF(
            AND(AE132="Over", COUNTIF(V132:X132, "&gt;"&amp;AC132) = 2),
            2,
            IF(
                AND(AE132="Under", COUNTIF(V132:X132, "&lt;"&amp;AC132) = 2),
                2,
                IF(
                    AND(AE132="Over", OR(V132&gt;AC132, W132&gt;AC132, X132&gt;AC132)),
                    1,
                    IF(
                        AND(AE132="Under", OR(V132&lt;AC132, W132&lt;AC132, X132&lt;AC132)),
                        1,
                        0
                    )
                )
            )
        )
    )
)</f>
        <v>3</v>
      </c>
      <c r="AI132" s="2">
        <f>IF(OR(AD132&gt;0.75,AD132&lt;-0.75),5,
IF(OR(AND(AD132&lt;=0.75,AD132&gt;0.5),AND(AD132&gt;=-0.75,AD132&lt;-0.5)),4,
IF(OR(AND(AD132&lt;=0.5,AD132&gt;0.25),AND(AD132&gt;=-0.5,AD132&lt;-0.25)),3,
IF(OR(AND(AD132&lt;=0.25,AD132&gt;0.1),AND(AD132&gt;=-0.25,AD132&lt;-0.1)),2,
IF(OR(AD132&lt;=0.1,AD132&gt;=-0.1),1,"")
)
)
))</f>
        <v>4</v>
      </c>
      <c r="AJ132" s="2">
        <f>IF(AND(AE132="Over", AF132&gt;AC132), 1, IF(AND(AE132="Under", AF132&lt;=AC132), 1, 0))</f>
        <v>1</v>
      </c>
      <c r="AK132" s="2">
        <f>IF(AND(AE132="Over", AG132&gt;0.5), 1, IF(AND(AE132="Under", AG132&lt;=0.5), 1, 0))</f>
        <v>1</v>
      </c>
      <c r="AL132" s="2">
        <f>SUM(AH132:AK132)</f>
        <v>9</v>
      </c>
      <c r="AN132" s="8">
        <v>0.52329834182221446</v>
      </c>
      <c r="AO132" s="8">
        <v>1</v>
      </c>
      <c r="AP132" s="8">
        <v>0.12133836722564199</v>
      </c>
      <c r="AQ132" s="8" t="s">
        <v>58</v>
      </c>
      <c r="AR132" s="8">
        <v>0.5</v>
      </c>
      <c r="AS132" s="8">
        <v>300</v>
      </c>
      <c r="AT132" s="8" t="s">
        <v>58</v>
      </c>
      <c r="AU132" s="9">
        <f>AR132</f>
        <v>0.5</v>
      </c>
      <c r="AV132" s="9">
        <f>AN132-AU132</f>
        <v>2.3298341822214463E-2</v>
      </c>
      <c r="AW132" s="9" t="str">
        <f>IF(AV132 &lt; 0, "Under", "Over")</f>
        <v>Over</v>
      </c>
      <c r="AX132" s="8">
        <v>0.5</v>
      </c>
      <c r="AY132" s="8">
        <v>0.5</v>
      </c>
      <c r="AZ132" s="9">
        <f>IF(
    AND(AW132="Over", COUNTIF(AN132:AP132, "&gt;"&amp;AU132) = 3),
    3,
    IF(
        AND(AW132="Under", COUNTIF(AN132:AP132, "&lt;"&amp;AU132) = 3),
        3,
        IF(
            AND(AW132="Over", COUNTIF(AN132:AP132, "&gt;"&amp;AU132) = 2),
            2,
            IF(
                AND(AW132="Under", COUNTIF(AN132:AP132, "&lt;"&amp;AU132) = 2),
                2,
                IF(
                    AND(AW132="Over", OR(AN132&gt;AU132, AO132&gt;AU132, AP132&gt;AU132)),
                    1,
                    IF(
                        AND(AW132="Under", OR(AN132&lt;AU132, AO132&lt;AU132, AP132&lt;AU132)),
                        1,
                        0
                    )
                )
            )
        )
    )
)</f>
        <v>2</v>
      </c>
      <c r="BA132" s="9">
        <f>IF(OR(AV132&gt;0.1),5,
IF(OR(AND(AV132&lt;=0.1,AV132&gt;0.08)),4,
IF(OR(AND(AV132&lt;=0.08,AV132&gt;0.06)),3,
IF(OR(AND(AV132&lt;=0.06,AV132&gt;0.03)),2,
IF(OR(AV132&lt;=0.03),1,"")
)
)
))</f>
        <v>1</v>
      </c>
      <c r="BB132" s="9">
        <f>IF(AND(AW132="Over", AX132&gt;AU132), 1, IF(AND(AW132="Under", AX132&lt;=AU132), 0, 0))</f>
        <v>0</v>
      </c>
      <c r="BC132" s="9">
        <f>IF(AND(AW132="Over", AY132&gt;=0.5), 1, IF(AND(AW132="Under", AY132&lt;0.5), 0, 0))</f>
        <v>1</v>
      </c>
      <c r="BD132" s="9">
        <f>SUM(AZ132:BC132)</f>
        <v>4</v>
      </c>
      <c r="BF132" s="1">
        <v>1.447108782342114</v>
      </c>
      <c r="BG132" s="1">
        <v>1.97268407908667</v>
      </c>
      <c r="BH132" s="1">
        <v>0.98776264173140105</v>
      </c>
      <c r="BI132" s="1" t="s">
        <v>58</v>
      </c>
      <c r="BJ132" s="1">
        <v>0.5</v>
      </c>
      <c r="BK132" s="1">
        <v>125</v>
      </c>
      <c r="BL132" s="1" t="s">
        <v>58</v>
      </c>
      <c r="BM132" s="2">
        <f>BJ132</f>
        <v>0.5</v>
      </c>
      <c r="BN132" s="2">
        <f>BF132-BM132</f>
        <v>0.94710878234211404</v>
      </c>
      <c r="BO132" s="2" t="str">
        <f>IF(BN132 &lt; 0, "Under", "Over")</f>
        <v>Over</v>
      </c>
      <c r="BP132" s="1">
        <v>0.9</v>
      </c>
      <c r="BQ132" s="1">
        <v>0.6</v>
      </c>
      <c r="BR132" s="2">
        <f>IF(
    AND(BO132="Over", COUNTIF(BF132:BH132, "&gt;"&amp;BM132) = 3),
    3,
    IF(
        AND(BO132="Under", COUNTIF(BF132:BH132, "&lt;"&amp;BM132) = 3),
        3,
        IF(
            AND(BO132="Over", COUNTIF(BF132:BH132, "&gt;"&amp;BM132) = 2),
            2,
            IF(
                AND(BO132="Under", COUNTIF(BF132:BH132, "&lt;"&amp;BM132) = 2),
                2,
                IF(
                    AND(BO132="Over", OR(BF132&gt;BM132, BG132&gt;BM132, BH132&gt;BM132)),
                    1,
                    IF(
                        AND(BO132="Under", OR(BF132&lt;BM132, BG132&lt;BM132, BH132&lt;BM132)),
                        1,
                        0
                    )
                )
            )
        )
    )
)</f>
        <v>3</v>
      </c>
      <c r="BS132" s="2">
        <f>IF(OR(BN132&gt;0.5),5,
IF(OR(AND(BN132&lt;=0.5,BN132&gt;0.25)),4,
IF(OR(AND(BN132&lt;=0.25,BN132&gt;0.15)),3,
IF(OR(AND(BN132&lt;=0.15,BN132&gt;0.075)),2,
IF(OR(BN132&lt;=0.075),1,"")
)
)
))</f>
        <v>5</v>
      </c>
      <c r="BT132" s="2">
        <f>IF(AND(BO132="Over", BP132&gt;BM132), 1, IF(AND(BO132="Under", BP132&lt;=BM132), 1, 0))</f>
        <v>1</v>
      </c>
      <c r="BU132" s="2">
        <f>IF(AND(BO132="Over", BQ132&gt;0.5), 1, IF(AND(BO132="Under", BQ132&lt;=0.5), 1, 0))</f>
        <v>1</v>
      </c>
      <c r="BV132" s="2">
        <f>SUM(BR132:BU132)</f>
        <v>10</v>
      </c>
      <c r="BX132" s="8">
        <v>0.18457537427176179</v>
      </c>
      <c r="BY132" s="8">
        <v>0.64025646897183397</v>
      </c>
      <c r="BZ132" s="8">
        <v>5.0090813511172699E-2</v>
      </c>
      <c r="CA132" s="8" t="s">
        <v>58</v>
      </c>
      <c r="CB132" s="8">
        <v>0.5</v>
      </c>
      <c r="CC132" s="8">
        <v>920</v>
      </c>
      <c r="CD132" s="8" t="s">
        <v>58</v>
      </c>
      <c r="CE132" s="9">
        <f>CB132</f>
        <v>0.5</v>
      </c>
      <c r="CF132" s="9">
        <f>BX132-CE132</f>
        <v>-0.31542462572823821</v>
      </c>
      <c r="CG132" s="9" t="str">
        <f>IF(CF132 &lt; 0, "Under", "Over")</f>
        <v>Under</v>
      </c>
      <c r="CH132" s="8">
        <v>0</v>
      </c>
      <c r="CI132" s="8">
        <v>0</v>
      </c>
      <c r="CJ132" s="9">
        <f>IF(
    AND(CG132="Over", COUNTIF(BX132:BZ132, "&gt;"&amp;CE132) = 3),
    3,
    IF(
        AND(CG132="Under", COUNTIF(BX132:BZ132, "&lt;"&amp;CE132) = 3),
        3,
        IF(
            AND(CG132="Over", COUNTIF(BX132:BZ132, "&gt;"&amp;CE132) = 2),
            2,
            IF(
                AND(CG132="Under", COUNTIF(BX132:BZ132, "&lt;"&amp;CE132) = 2),
                2,
                IF(
                    AND(CG132="Over", OR(BX132&gt;CE132, BY132&gt;CE132, BZ132&gt;CE132)),
                    1,
                    IF(
                        AND(CG132="Under", OR(BX132&lt;CE132, BY132&lt;CE132, BZ132&lt;CE132)),
                        1,
                        0
                    )
                )
            )
        )
    )
)</f>
        <v>2</v>
      </c>
      <c r="CK132" s="9">
        <f>IF(OR(CF132&gt;0.25),5,
IF(OR(AND(CF132&lt;=0.25,CF132&gt;0.15)),4,
IF(OR(AND(CF132&lt;=0.15,CF132&gt;0.1)),3,
IF(OR(AND(CF132&lt;=0.1,CF132&gt;0.05)),2,
IF(OR(CF132&lt;=0.05),1,"")
)
)
))</f>
        <v>1</v>
      </c>
      <c r="CL132" s="9">
        <f>IF(AND(CG132="Over", CH132&gt;CE132), 1, IF(AND(CG132="Under", CH132&lt;=CE132), 1, 0))</f>
        <v>1</v>
      </c>
      <c r="CM132" s="9">
        <f>IF(AND(CG132="Over", CI132&gt;0.5), 1, IF(AND(CG132="Under", CI132&lt;=0.5), 1, 0))</f>
        <v>1</v>
      </c>
      <c r="CN132" s="9">
        <f>SUM(CJ132:CM132)</f>
        <v>5</v>
      </c>
      <c r="CP132" s="1">
        <v>3.2214176686452949</v>
      </c>
      <c r="CQ132" s="1">
        <v>3.8946372280974799</v>
      </c>
      <c r="CR132" s="1">
        <v>2.5154516253813299</v>
      </c>
      <c r="CS132" s="1">
        <v>1.5</v>
      </c>
      <c r="CT132" s="1" t="s">
        <v>58</v>
      </c>
      <c r="CU132" s="1">
        <v>1.5</v>
      </c>
      <c r="CV132" s="1">
        <v>1.5</v>
      </c>
      <c r="CW132" s="2">
        <f>IF(CP132&gt;MIN(CS132:CV132),MIN(CS132:CV132),MAX(CS132:CV132))</f>
        <v>1.5</v>
      </c>
      <c r="CX132" s="2">
        <f>CQ132-CW132</f>
        <v>2.3946372280974799</v>
      </c>
      <c r="CY132" s="2" t="str">
        <f>IF(CX132 &lt; 0, "Under", "Over")</f>
        <v>Over</v>
      </c>
      <c r="CZ132" s="1">
        <v>3</v>
      </c>
      <c r="DA132" s="1">
        <v>0.7</v>
      </c>
      <c r="DB132" s="2">
        <f>IF(
    AND(CY132="Over", COUNTIF(CP132:CR132, "&gt;"&amp;CW132) = 3),
    3,
    IF(
        AND(CY132="Under", COUNTIF(CP132:CR132, "&lt;"&amp;CW132) = 3),
        3,
        IF(
            AND(CY132="Over", COUNTIF(CP132:CR132, "&gt;"&amp;CW132) = 2),
            2,
            IF(
                AND(CY132="Under", COUNTIF(CP132:CR132, "&lt;"&amp;CW132) = 2),
                2,
                IF(
                    AND(CY132="Over", OR(CP132&gt;CW132, CQ132&gt;CW132, CR132&gt;CW132)),
                    1,
                    IF(
                        AND(CY132="Under", OR(CP132&lt;CW132, CQ132&lt;CW132, CR132&lt;CW132)),
                        1,
                        0
                    )
                )
            )
        )
    )
)</f>
        <v>3</v>
      </c>
      <c r="DC132" s="2">
        <f>IF(OR(CX132&gt;2,CX132&lt;-2),5,
IF(OR(AND(CX132&lt;=2,CX132&gt;1.5),AND(CX132&gt;=-2,CX132&lt;-1.5)),4,
IF(OR(AND(CX132&lt;=1.5,CX132&gt;1),AND(CX132&gt;=-1.5,CX132&lt;-1)),3,
IF(OR(AND(CX132&lt;=1,CX132&gt;0.5),AND(CX132&gt;=1,CX132&lt;-0.5)),2,
IF(OR(CX132&lt;=0.5,CX132&gt;=-0.5),1,"")
)
)
))</f>
        <v>5</v>
      </c>
      <c r="DD132" s="2">
        <f>IF(AND(CY132="Over", CZ132&gt;CW132), 1, IF(AND(CY132="Under", CZ132&lt;=CW132), 1, 0))</f>
        <v>1</v>
      </c>
      <c r="DE132" s="2">
        <f>IF(AND(CY132="Over", DA132&gt;0.5), 1, IF(AND(CY132="Under", DA132&lt;=0.5), 1, 0))</f>
        <v>1</v>
      </c>
      <c r="DF132" s="2">
        <f>SUM(DB132:DE132)</f>
        <v>10</v>
      </c>
    </row>
    <row r="133" spans="1:111" x14ac:dyDescent="0.3">
      <c r="A133" s="8" t="s">
        <v>287</v>
      </c>
      <c r="B133" s="8" t="s">
        <v>281</v>
      </c>
      <c r="C133" s="8" t="s">
        <v>57</v>
      </c>
      <c r="D133" s="8">
        <v>0.26000920639202602</v>
      </c>
      <c r="E133" s="8">
        <v>0.43206663196251899</v>
      </c>
      <c r="F133" s="8">
        <v>0.11</v>
      </c>
      <c r="G133" s="8">
        <v>0.5</v>
      </c>
      <c r="H133" s="8" t="s">
        <v>58</v>
      </c>
      <c r="I133" s="8">
        <v>0.5</v>
      </c>
      <c r="J133" s="8" t="s">
        <v>58</v>
      </c>
      <c r="K133" s="9">
        <f>IF(D133&gt;MIN(G133:J133),MIN(G133:J133),MAX(G133:J133))</f>
        <v>0.5</v>
      </c>
      <c r="L133" s="9">
        <f>D133-K133</f>
        <v>-0.23999079360797398</v>
      </c>
      <c r="M133" s="9" t="str">
        <f>IF(L133 &lt; 0, "Under", "Over")</f>
        <v>Under</v>
      </c>
      <c r="N133" s="8">
        <v>0.2</v>
      </c>
      <c r="O133" s="8">
        <v>0.1</v>
      </c>
      <c r="P133" s="9">
        <f>IF(
    AND(M133="Over", COUNTIF(D133:F133, "&gt;"&amp;K133) = 3),
    3,
    IF(
        AND(M133="Under", COUNTIF(D133:F133, "&lt;"&amp;K133) = 3),
        3,
        IF(
            AND(M133="Over", COUNTIF(D133:F133, "&gt;"&amp;K133) = 2),
            2,
            IF(
                AND(M133="Under", COUNTIF(D133:F133, "&lt;"&amp;K133) = 2),
                2,
                IF(
                    AND(M133="Over", OR(D133&gt;K133, E133&gt;K133, F133&gt;K133)),
                    1,
                    IF(
                        AND(M133="Under", OR(D133&lt;K133, E133&lt;K133, F133&lt;K133)),
                        1,
                        0
                    )
                )
            )
        )
    )
)</f>
        <v>3</v>
      </c>
      <c r="Q133" s="9">
        <f>IF(OR(L133 &gt; 0.5, L133 &lt; -0.5), 5,
    IF(OR(AND(L133 &lt;= 0.5, L133 &gt; 0.25), AND(L133 &gt;= -0.5, L133 &lt; -0.25)), 4,
        IF(OR(AND(L133 &lt;= 0.25, L133 &gt; 0.15), AND(L133 &gt;= -0.25, L133 &lt; -0.15)), 3,
            IF(OR(AND(L133 &lt;= 0.15, L133 &gt; 0.05), AND(L133 &gt;= -0.15, L133 &lt; -0.05)), 2,
                IF(OR(L133 &lt;= 0.05, L133 &gt;= -0.05), 1, "")
            )
        )
    )
)</f>
        <v>3</v>
      </c>
      <c r="R133" s="9">
        <f>IF(AND(M133="Over", N133&gt;K133), 1, IF(AND(M133="Under", N133&lt;=K133), 1, 0))</f>
        <v>1</v>
      </c>
      <c r="S133" s="9">
        <f>IF(AND(M133="Over", O133&gt;0.5), 1, IF(AND(M133="Under", O133&lt;=0.5), 1, 0))</f>
        <v>1</v>
      </c>
      <c r="T133" s="9">
        <f>SUM(P133:S133)</f>
        <v>8</v>
      </c>
      <c r="U133" s="9"/>
      <c r="V133" s="8">
        <v>0.58669924656734951</v>
      </c>
      <c r="W133" s="8">
        <v>1.0052407468064199</v>
      </c>
      <c r="X133" s="8">
        <v>0.41569591518933402</v>
      </c>
      <c r="Y133" s="8">
        <v>0.5</v>
      </c>
      <c r="Z133" s="8" t="s">
        <v>58</v>
      </c>
      <c r="AA133" s="8" t="s">
        <v>58</v>
      </c>
      <c r="AB133" s="8">
        <v>0.1</v>
      </c>
      <c r="AC133" s="9">
        <f>Y133</f>
        <v>0.5</v>
      </c>
      <c r="AD133" s="9">
        <f>V133-AC133</f>
        <v>8.6699246567349508E-2</v>
      </c>
      <c r="AE133" s="9" t="str">
        <f>IF(AD133 &lt; 0, "Under", "Over")</f>
        <v>Over</v>
      </c>
      <c r="AF133" s="8">
        <v>0.4</v>
      </c>
      <c r="AG133" s="8">
        <v>0.3</v>
      </c>
      <c r="AH133" s="9">
        <f>IF(
    AND(AE133="Over", COUNTIF(V133:X133, "&gt;"&amp;AC133) = 3),
    3,
    IF(
        AND(AE133="Under", COUNTIF(V133:X133, "&lt;"&amp;AC133) = 3),
        3,
        IF(
            AND(AE133="Over", COUNTIF(V133:X133, "&gt;"&amp;AC133) = 2),
            2,
            IF(
                AND(AE133="Under", COUNTIF(V133:X133, "&lt;"&amp;AC133) = 2),
                2,
                IF(
                    AND(AE133="Over", OR(V133&gt;AC133, W133&gt;AC133, X133&gt;AC133)),
                    1,
                    IF(
                        AND(AE133="Under", OR(V133&lt;AC133, W133&lt;AC133, X133&lt;AC133)),
                        1,
                        0
                    )
                )
            )
        )
    )
)</f>
        <v>2</v>
      </c>
      <c r="AI133" s="9">
        <f>IF(OR(AD133&gt;0.75,AD133&lt;-0.75),5,
IF(OR(AND(AD133&lt;=0.75,AD133&gt;0.5),AND(AD133&gt;=-0.75,AD133&lt;-0.5)),4,
IF(OR(AND(AD133&lt;=0.5,AD133&gt;0.25),AND(AD133&gt;=-0.5,AD133&lt;-0.25)),3,
IF(OR(AND(AD133&lt;=0.25,AD133&gt;0.1),AND(AD133&gt;=-0.25,AD133&lt;-0.1)),2,
IF(OR(AD133&lt;=0.1,AD133&gt;=-0.1),1,"")
)
)
))</f>
        <v>1</v>
      </c>
      <c r="AJ133" s="9">
        <f>IF(AND(AE133="Over", AF133&gt;AC133), 1, IF(AND(AE133="Under", AF133&lt;=AC133), 1, 0))</f>
        <v>0</v>
      </c>
      <c r="AK133" s="9">
        <f>IF(AND(AE133="Over", AG133&gt;0.5), 1, IF(AND(AE133="Under", AG133&lt;=0.5), 1, 0))</f>
        <v>0</v>
      </c>
      <c r="AL133" s="9">
        <f>SUM(AH133:AK133)</f>
        <v>3</v>
      </c>
      <c r="AM133" s="9"/>
      <c r="AN133" s="8">
        <v>3.5269352848706352E-2</v>
      </c>
      <c r="AO133" s="8">
        <v>0.183152520740268</v>
      </c>
      <c r="AP133" s="8">
        <v>0</v>
      </c>
      <c r="AQ133" s="8" t="s">
        <v>58</v>
      </c>
      <c r="AR133" s="8">
        <v>0.5</v>
      </c>
      <c r="AS133" s="8" t="s">
        <v>58</v>
      </c>
      <c r="AT133" s="8" t="s">
        <v>58</v>
      </c>
      <c r="AU133" s="9">
        <f>AR133</f>
        <v>0.5</v>
      </c>
      <c r="AV133" s="9">
        <f>AN133-AU133</f>
        <v>-0.46473064715129364</v>
      </c>
      <c r="AW133" s="9" t="str">
        <f>IF(AV133 &lt; 0, "Under", "Over")</f>
        <v>Under</v>
      </c>
      <c r="AX133" s="8">
        <v>0</v>
      </c>
      <c r="AY133" s="8">
        <v>0</v>
      </c>
      <c r="AZ133" s="9">
        <f>IF(
    AND(AW133="Over", COUNTIF(AN133:AP133, "&gt;"&amp;AU133) = 3),
    3,
    IF(
        AND(AW133="Under", COUNTIF(AN133:AP133, "&lt;"&amp;AU133) = 3),
        3,
        IF(
            AND(AW133="Over", COUNTIF(AN133:AP133, "&gt;"&amp;AU133) = 2),
            2,
            IF(
                AND(AW133="Under", COUNTIF(AN133:AP133, "&lt;"&amp;AU133) = 2),
                2,
                IF(
                    AND(AW133="Over", OR(AN133&gt;AU133, AO133&gt;AU133, AP133&gt;AU133)),
                    1,
                    IF(
                        AND(AW133="Under", OR(AN133&lt;AU133, AO133&lt;AU133, AP133&lt;AU133)),
                        1,
                        0
                    )
                )
            )
        )
    )
)</f>
        <v>3</v>
      </c>
      <c r="BA133" s="9">
        <f>IF(OR(AV133&gt;0.1),5,
IF(OR(AND(AV133&lt;=0.1,AV133&gt;0.08)),4,
IF(OR(AND(AV133&lt;=0.08,AV133&gt;0.06)),3,
IF(OR(AND(AV133&lt;=0.06,AV133&gt;0.03)),2,
IF(OR(AV133&lt;=0.03),1,"")
)
)
))</f>
        <v>1</v>
      </c>
      <c r="BB133" s="9">
        <f>IF(AND(AW133="Over", AX133&gt;AU133), 1, IF(AND(AW133="Under", AX133&lt;=AU133), 0, 0))</f>
        <v>0</v>
      </c>
      <c r="BC133" s="9">
        <f>IF(AND(AW133="Over", AY133&gt;=0.5), 1, IF(AND(AW133="Under", AY133&lt;0.5), 0, 0))</f>
        <v>0</v>
      </c>
      <c r="BD133" s="9">
        <f>SUM(AZ133:BC133)</f>
        <v>4</v>
      </c>
      <c r="BE133" s="9"/>
      <c r="BF133" s="8">
        <v>0.26794203462190769</v>
      </c>
      <c r="BG133" s="8">
        <v>0.73637344846195296</v>
      </c>
      <c r="BH133" s="8">
        <v>0.17</v>
      </c>
      <c r="BI133" s="8" t="s">
        <v>58</v>
      </c>
      <c r="BJ133" s="8">
        <v>0.5</v>
      </c>
      <c r="BK133" s="8" t="s">
        <v>58</v>
      </c>
      <c r="BL133" s="8" t="s">
        <v>58</v>
      </c>
      <c r="BM133" s="9">
        <f>BJ133</f>
        <v>0.5</v>
      </c>
      <c r="BN133" s="9">
        <f>BF133-BM133</f>
        <v>-0.23205796537809231</v>
      </c>
      <c r="BO133" s="9" t="str">
        <f>IF(BN133 &lt; 0, "Under", "Over")</f>
        <v>Under</v>
      </c>
      <c r="BP133" s="8">
        <v>0</v>
      </c>
      <c r="BQ133" s="8">
        <v>0</v>
      </c>
      <c r="BR133" s="9">
        <f>IF(
    AND(BO133="Over", COUNTIF(BF133:BH133, "&gt;"&amp;BM133) = 3),
    3,
    IF(
        AND(BO133="Under", COUNTIF(BF133:BH133, "&lt;"&amp;BM133) = 3),
        3,
        IF(
            AND(BO133="Over", COUNTIF(BF133:BH133, "&gt;"&amp;BM133) = 2),
            2,
            IF(
                AND(BO133="Under", COUNTIF(BF133:BH133, "&lt;"&amp;BM133) = 2),
                2,
                IF(
                    AND(BO133="Over", OR(BF133&gt;BM133, BG133&gt;BM133, BH133&gt;BM133)),
                    1,
                    IF(
                        AND(BO133="Under", OR(BF133&lt;BM133, BG133&lt;BM133, BH133&lt;BM133)),
                        1,
                        0
                    )
                )
            )
        )
    )
)</f>
        <v>2</v>
      </c>
      <c r="BS133" s="9">
        <f>IF(OR(BN133&gt;0.5),5,
IF(OR(AND(BN133&lt;=0.5,BN133&gt;0.25)),4,
IF(OR(AND(BN133&lt;=0.25,BN133&gt;0.15)),3,
IF(OR(AND(BN133&lt;=0.15,BN133&gt;0.075)),2,
IF(OR(BN133&lt;=0.075),1,"")
)
)
))</f>
        <v>1</v>
      </c>
      <c r="BT133" s="9">
        <f>IF(AND(BO133="Over", BP133&gt;BM133), 1, IF(AND(BO133="Under", BP133&lt;=BM133), 1, 0))</f>
        <v>1</v>
      </c>
      <c r="BU133" s="9">
        <f>IF(AND(BO133="Over", BQ133&gt;0.5), 1, IF(AND(BO133="Under", BQ133&lt;=0.5), 1, 0))</f>
        <v>1</v>
      </c>
      <c r="BV133" s="9">
        <f>SUM(BR133:BU133)</f>
        <v>5</v>
      </c>
      <c r="BW133" s="9"/>
      <c r="BX133" s="8">
        <v>8.1815506432969184E-2</v>
      </c>
      <c r="BY133" s="8">
        <v>0.31910569105691</v>
      </c>
      <c r="BZ133" s="8">
        <v>0</v>
      </c>
      <c r="CA133" s="8" t="s">
        <v>58</v>
      </c>
      <c r="CB133" s="8">
        <v>0.5</v>
      </c>
      <c r="CC133" s="8" t="s">
        <v>58</v>
      </c>
      <c r="CD133" s="8" t="s">
        <v>58</v>
      </c>
      <c r="CE133" s="9">
        <f>CB133</f>
        <v>0.5</v>
      </c>
      <c r="CF133" s="9">
        <f>BX133-CE133</f>
        <v>-0.4181844935670308</v>
      </c>
      <c r="CG133" s="9" t="str">
        <f>IF(CF133 &lt; 0, "Under", "Over")</f>
        <v>Under</v>
      </c>
      <c r="CH133" s="8">
        <v>0</v>
      </c>
      <c r="CI133" s="8">
        <v>0</v>
      </c>
      <c r="CJ133" s="9">
        <f>IF(
    AND(CG133="Over", COUNTIF(BX133:BZ133, "&gt;"&amp;CE133) = 3),
    3,
    IF(
        AND(CG133="Under", COUNTIF(BX133:BZ133, "&lt;"&amp;CE133) = 3),
        3,
        IF(
            AND(CG133="Over", COUNTIF(BX133:BZ133, "&gt;"&amp;CE133) = 2),
            2,
            IF(
                AND(CG133="Under", COUNTIF(BX133:BZ133, "&lt;"&amp;CE133) = 2),
                2,
                IF(
                    AND(CG133="Over", OR(BX133&gt;CE133, BY133&gt;CE133, BZ133&gt;CE133)),
                    1,
                    IF(
                        AND(CG133="Under", OR(BX133&lt;CE133, BY133&lt;CE133, BZ133&lt;CE133)),
                        1,
                        0
                    )
                )
            )
        )
    )
)</f>
        <v>3</v>
      </c>
      <c r="CK133" s="9">
        <f>IF(OR(CF133&gt;0.25),5,
IF(OR(AND(CF133&lt;=0.25,CF133&gt;0.15)),4,
IF(OR(AND(CF133&lt;=0.15,CF133&gt;0.1)),3,
IF(OR(AND(CF133&lt;=0.1,CF133&gt;0.05)),2,
IF(OR(CF133&lt;=0.05),1,"")
)
)
))</f>
        <v>1</v>
      </c>
      <c r="CL133" s="9">
        <f>IF(AND(CG133="Over", CH133&gt;CE133), 1, IF(AND(CG133="Under", CH133&lt;=CE133), 1, 0))</f>
        <v>1</v>
      </c>
      <c r="CM133" s="9">
        <f>IF(AND(CG133="Over", CI133&gt;0.5), 1, IF(AND(CG133="Under", CI133&lt;=0.5), 1, 0))</f>
        <v>1</v>
      </c>
      <c r="CN133" s="9">
        <f>SUM(CJ133:CM133)</f>
        <v>6</v>
      </c>
      <c r="CO133" s="9"/>
      <c r="CP133" s="8">
        <v>0.88389025053895942</v>
      </c>
      <c r="CQ133" s="8">
        <v>1.43153526970954</v>
      </c>
      <c r="CR133" s="8">
        <v>0.55066533646928895</v>
      </c>
      <c r="CS133" s="8">
        <v>1.5</v>
      </c>
      <c r="CT133" s="8" t="s">
        <v>58</v>
      </c>
      <c r="CU133" s="8">
        <v>1.5</v>
      </c>
      <c r="CV133" s="8" t="s">
        <v>58</v>
      </c>
      <c r="CW133" s="9">
        <f>IF(CP133&gt;MIN(CS133:CV133),MIN(CS133:CV133),MAX(CS133:CV133))</f>
        <v>1.5</v>
      </c>
      <c r="CX133" s="9">
        <f>CQ133-CW133</f>
        <v>-6.8464730290459963E-2</v>
      </c>
      <c r="CY133" s="9" t="str">
        <f>IF(CX133 &lt; 0, "Under", "Over")</f>
        <v>Under</v>
      </c>
      <c r="CZ133" s="8">
        <v>0.5</v>
      </c>
      <c r="DA133" s="8">
        <v>0.1</v>
      </c>
      <c r="DB133" s="9">
        <f>IF(
    AND(CY133="Over", COUNTIF(CP133:CR133, "&gt;"&amp;CW133) = 3),
    3,
    IF(
        AND(CY133="Under", COUNTIF(CP133:CR133, "&lt;"&amp;CW133) = 3),
        3,
        IF(
            AND(CY133="Over", COUNTIF(CP133:CR133, "&gt;"&amp;CW133) = 2),
            2,
            IF(
                AND(CY133="Under", COUNTIF(CP133:CR133, "&lt;"&amp;CW133) = 2),
                2,
                IF(
                    AND(CY133="Over", OR(CP133&gt;CW133, CQ133&gt;CW133, CR133&gt;CW133)),
                    1,
                    IF(
                        AND(CY133="Under", OR(CP133&lt;CW133, CQ133&lt;CW133, CR133&lt;CW133)),
                        1,
                        0
                    )
                )
            )
        )
    )
)</f>
        <v>3</v>
      </c>
      <c r="DC133" s="9">
        <f>IF(OR(CX133&gt;2,CX133&lt;-2),5,
IF(OR(AND(CX133&lt;=2,CX133&gt;1.5),AND(CX133&gt;=-2,CX133&lt;-1.5)),4,
IF(OR(AND(CX133&lt;=1.5,CX133&gt;1),AND(CX133&gt;=-1.5,CX133&lt;-1)),3,
IF(OR(AND(CX133&lt;=1,CX133&gt;0.5),AND(CX133&gt;=1,CX133&lt;-0.5)),2,
IF(OR(CX133&lt;=0.5,CX133&gt;=-0.5),1,"")
)
)
))</f>
        <v>1</v>
      </c>
      <c r="DD133" s="9">
        <f>IF(AND(CY133="Over", CZ133&gt;CW133), 1, IF(AND(CY133="Under", CZ133&lt;=CW133), 1, 0))</f>
        <v>1</v>
      </c>
      <c r="DE133" s="9">
        <f>IF(AND(CY133="Over", DA133&gt;0.5), 1, IF(AND(CY133="Under", DA133&lt;=0.5), 1, 0))</f>
        <v>1</v>
      </c>
      <c r="DF133" s="9">
        <f>SUM(DB133:DE133)</f>
        <v>6</v>
      </c>
      <c r="DG133" s="9"/>
    </row>
    <row r="134" spans="1:111" x14ac:dyDescent="0.3">
      <c r="A134" s="8" t="s">
        <v>288</v>
      </c>
      <c r="B134" s="8" t="s">
        <v>281</v>
      </c>
      <c r="C134" s="8" t="s">
        <v>57</v>
      </c>
      <c r="D134" s="8">
        <v>0.34898930277122359</v>
      </c>
      <c r="E134" s="8">
        <v>0.413080476537806</v>
      </c>
      <c r="F134" s="8">
        <v>0.22117052593796099</v>
      </c>
      <c r="G134" s="8">
        <v>0.5</v>
      </c>
      <c r="H134" s="8" t="s">
        <v>58</v>
      </c>
      <c r="I134" s="8">
        <v>0.5</v>
      </c>
      <c r="J134" s="8">
        <v>0.5</v>
      </c>
      <c r="K134" s="9">
        <f>IF(D134&gt;MIN(G134:J134),MIN(G134:J134),MAX(G134:J134))</f>
        <v>0.5</v>
      </c>
      <c r="L134" s="9">
        <f>D134-K134</f>
        <v>-0.15101069722877641</v>
      </c>
      <c r="M134" s="9" t="str">
        <f>IF(L134 &lt; 0, "Under", "Over")</f>
        <v>Under</v>
      </c>
      <c r="N134" s="8">
        <v>0.4</v>
      </c>
      <c r="O134" s="8">
        <v>0.3</v>
      </c>
      <c r="P134" s="9">
        <f>IF(
    AND(M134="Over", COUNTIF(D134:F134, "&gt;"&amp;K134) = 3),
    3,
    IF(
        AND(M134="Under", COUNTIF(D134:F134, "&lt;"&amp;K134) = 3),
        3,
        IF(
            AND(M134="Over", COUNTIF(D134:F134, "&gt;"&amp;K134) = 2),
            2,
            IF(
                AND(M134="Under", COUNTIF(D134:F134, "&lt;"&amp;K134) = 2),
                2,
                IF(
                    AND(M134="Over", OR(D134&gt;K134, E134&gt;K134, F134&gt;K134)),
                    1,
                    IF(
                        AND(M134="Under", OR(D134&lt;K134, E134&lt;K134, F134&lt;K134)),
                        1,
                        0
                    )
                )
            )
        )
    )
)</f>
        <v>3</v>
      </c>
      <c r="Q134" s="9">
        <f>IF(OR(L134 &gt; 0.5, L134 &lt; -0.5), 5,
    IF(OR(AND(L134 &lt;= 0.5, L134 &gt; 0.25), AND(L134 &gt;= -0.5, L134 &lt; -0.25)), 4,
        IF(OR(AND(L134 &lt;= 0.25, L134 &gt; 0.15), AND(L134 &gt;= -0.25, L134 &lt; -0.15)), 3,
            IF(OR(AND(L134 &lt;= 0.15, L134 &gt; 0.05), AND(L134 &gt;= -0.15, L134 &lt; -0.05)), 2,
                IF(OR(L134 &lt;= 0.05, L134 &gt;= -0.05), 1, "")
            )
        )
    )
)</f>
        <v>3</v>
      </c>
      <c r="R134" s="9">
        <f>IF(AND(M134="Over", N134&gt;K134), 1, IF(AND(M134="Under", N134&lt;=K134), 1, 0))</f>
        <v>1</v>
      </c>
      <c r="S134" s="9">
        <f>IF(AND(M134="Over", O134&gt;0.5), 1, IF(AND(M134="Under", O134&lt;=0.5), 1, 0))</f>
        <v>1</v>
      </c>
      <c r="T134" s="9">
        <f>SUM(P134:S134)</f>
        <v>8</v>
      </c>
      <c r="U134" s="9"/>
      <c r="V134" s="8">
        <v>0.90380156372003795</v>
      </c>
      <c r="W134" s="8">
        <v>1.0052407468064199</v>
      </c>
      <c r="X134" s="8">
        <v>0.78921231778796896</v>
      </c>
      <c r="Y134" s="8">
        <v>0.5</v>
      </c>
      <c r="Z134" s="8">
        <v>-230</v>
      </c>
      <c r="AA134" s="8">
        <v>240</v>
      </c>
      <c r="AB134" s="8">
        <v>0.1</v>
      </c>
      <c r="AC134" s="9">
        <f>Y134</f>
        <v>0.5</v>
      </c>
      <c r="AD134" s="9">
        <f>V134-AC134</f>
        <v>0.40380156372003795</v>
      </c>
      <c r="AE134" s="9" t="str">
        <f>IF(AD134 &lt; 0, "Under", "Over")</f>
        <v>Over</v>
      </c>
      <c r="AF134" s="8">
        <v>0.8</v>
      </c>
      <c r="AG134" s="8">
        <v>0.6</v>
      </c>
      <c r="AH134" s="9">
        <f>IF(
    AND(AE134="Over", COUNTIF(V134:X134, "&gt;"&amp;AC134) = 3),
    3,
    IF(
        AND(AE134="Under", COUNTIF(V134:X134, "&lt;"&amp;AC134) = 3),
        3,
        IF(
            AND(AE134="Over", COUNTIF(V134:X134, "&gt;"&amp;AC134) = 2),
            2,
            IF(
                AND(AE134="Under", COUNTIF(V134:X134, "&lt;"&amp;AC134) = 2),
                2,
                IF(
                    AND(AE134="Over", OR(V134&gt;AC134, W134&gt;AC134, X134&gt;AC134)),
                    1,
                    IF(
                        AND(AE134="Under", OR(V134&lt;AC134, W134&lt;AC134, X134&lt;AC134)),
                        1,
                        0
                    )
                )
            )
        )
    )
)</f>
        <v>3</v>
      </c>
      <c r="AI134" s="9">
        <f>IF(OR(AD134&gt;0.75,AD134&lt;-0.75),5,
IF(OR(AND(AD134&lt;=0.75,AD134&gt;0.5),AND(AD134&gt;=-0.75,AD134&lt;-0.5)),4,
IF(OR(AND(AD134&lt;=0.5,AD134&gt;0.25),AND(AD134&gt;=-0.5,AD134&lt;-0.25)),3,
IF(OR(AND(AD134&lt;=0.25,AD134&gt;0.1),AND(AD134&gt;=-0.25,AD134&lt;-0.1)),2,
IF(OR(AD134&lt;=0.1,AD134&gt;=-0.1),1,"")
)
)
))</f>
        <v>3</v>
      </c>
      <c r="AJ134" s="9">
        <f>IF(AND(AE134="Over", AF134&gt;AC134), 1, IF(AND(AE134="Under", AF134&lt;=AC134), 1, 0))</f>
        <v>1</v>
      </c>
      <c r="AK134" s="9">
        <f>IF(AND(AE134="Over", AG134&gt;0.5), 1, IF(AND(AE134="Under", AG134&lt;=0.5), 1, 0))</f>
        <v>1</v>
      </c>
      <c r="AL134" s="9">
        <f>SUM(AH134:AK134)</f>
        <v>8</v>
      </c>
      <c r="AM134" s="9"/>
      <c r="AN134" s="8">
        <v>7.3193811777892664E-2</v>
      </c>
      <c r="AO134" s="8">
        <v>0.183152520740268</v>
      </c>
      <c r="AP134" s="8">
        <v>-2.0905761928659899E-5</v>
      </c>
      <c r="AQ134" s="8" t="s">
        <v>58</v>
      </c>
      <c r="AR134" s="8">
        <v>0.5</v>
      </c>
      <c r="AS134" s="8">
        <v>430</v>
      </c>
      <c r="AT134" s="8" t="s">
        <v>58</v>
      </c>
      <c r="AU134" s="9">
        <f>AR134</f>
        <v>0.5</v>
      </c>
      <c r="AV134" s="9">
        <f>AN134-AU134</f>
        <v>-0.42680618822210736</v>
      </c>
      <c r="AW134" s="9" t="str">
        <f>IF(AV134 &lt; 0, "Under", "Over")</f>
        <v>Under</v>
      </c>
      <c r="AX134" s="8">
        <v>0.1</v>
      </c>
      <c r="AY134" s="8">
        <v>0</v>
      </c>
      <c r="AZ134" s="9">
        <f>IF(
    AND(AW134="Over", COUNTIF(AN134:AP134, "&gt;"&amp;AU134) = 3),
    3,
    IF(
        AND(AW134="Under", COUNTIF(AN134:AP134, "&lt;"&amp;AU134) = 3),
        3,
        IF(
            AND(AW134="Over", COUNTIF(AN134:AP134, "&gt;"&amp;AU134) = 2),
            2,
            IF(
                AND(AW134="Under", COUNTIF(AN134:AP134, "&lt;"&amp;AU134) = 2),
                2,
                IF(
                    AND(AW134="Over", OR(AN134&gt;AU134, AO134&gt;AU134, AP134&gt;AU134)),
                    1,
                    IF(
                        AND(AW134="Under", OR(AN134&lt;AU134, AO134&lt;AU134, AP134&lt;AU134)),
                        1,
                        0
                    )
                )
            )
        )
    )
)</f>
        <v>3</v>
      </c>
      <c r="BA134" s="9">
        <f>IF(OR(AV134&gt;0.1),5,
IF(OR(AND(AV134&lt;=0.1,AV134&gt;0.08)),4,
IF(OR(AND(AV134&lt;=0.08,AV134&gt;0.06)),3,
IF(OR(AND(AV134&lt;=0.06,AV134&gt;0.03)),2,
IF(OR(AV134&lt;=0.03),1,"")
)
)
))</f>
        <v>1</v>
      </c>
      <c r="BB134" s="9">
        <f>IF(AND(AW134="Over", AX134&gt;AU134), 1, IF(AND(AW134="Under", AX134&lt;=AU134), 0, 0))</f>
        <v>0</v>
      </c>
      <c r="BC134" s="9">
        <f>IF(AND(AW134="Over", AY134&gt;=0.5), 1, IF(AND(AW134="Under", AY134&lt;0.5), 0, 0))</f>
        <v>0</v>
      </c>
      <c r="BD134" s="9">
        <f>SUM(AZ134:BC134)</f>
        <v>4</v>
      </c>
      <c r="BE134" s="9"/>
      <c r="BF134" s="8">
        <v>0.50618578109693069</v>
      </c>
      <c r="BG134" s="8">
        <v>1.05067839541619</v>
      </c>
      <c r="BH134" s="8">
        <v>0.168798991852425</v>
      </c>
      <c r="BI134" s="8" t="s">
        <v>58</v>
      </c>
      <c r="BJ134" s="8">
        <v>0.5</v>
      </c>
      <c r="BK134" s="8">
        <v>160</v>
      </c>
      <c r="BL134" s="8" t="s">
        <v>58</v>
      </c>
      <c r="BM134" s="9">
        <f>BJ134</f>
        <v>0.5</v>
      </c>
      <c r="BN134" s="9">
        <f>BF134-BM134</f>
        <v>6.185781096930687E-3</v>
      </c>
      <c r="BO134" s="9" t="str">
        <f>IF(BN134 &lt; 0, "Under", "Over")</f>
        <v>Over</v>
      </c>
      <c r="BP134" s="8">
        <v>0.4</v>
      </c>
      <c r="BQ134" s="8">
        <v>0.1</v>
      </c>
      <c r="BR134" s="9">
        <f>IF(
    AND(BO134="Over", COUNTIF(BF134:BH134, "&gt;"&amp;BM134) = 3),
    3,
    IF(
        AND(BO134="Under", COUNTIF(BF134:BH134, "&lt;"&amp;BM134) = 3),
        3,
        IF(
            AND(BO134="Over", COUNTIF(BF134:BH134, "&gt;"&amp;BM134) = 2),
            2,
            IF(
                AND(BO134="Under", COUNTIF(BF134:BH134, "&lt;"&amp;BM134) = 2),
                2,
                IF(
                    AND(BO134="Over", OR(BF134&gt;BM134, BG134&gt;BM134, BH134&gt;BM134)),
                    1,
                    IF(
                        AND(BO134="Under", OR(BF134&lt;BM134, BG134&lt;BM134, BH134&lt;BM134)),
                        1,
                        0
                    )
                )
            )
        )
    )
)</f>
        <v>2</v>
      </c>
      <c r="BS134" s="9">
        <f>IF(OR(BN134&gt;0.5),5,
IF(OR(AND(BN134&lt;=0.5,BN134&gt;0.25)),4,
IF(OR(AND(BN134&lt;=0.25,BN134&gt;0.15)),3,
IF(OR(AND(BN134&lt;=0.15,BN134&gt;0.075)),2,
IF(OR(BN134&lt;=0.075),1,"")
)
)
))</f>
        <v>1</v>
      </c>
      <c r="BT134" s="9">
        <f>IF(AND(BO134="Over", BP134&gt;BM134), 1, IF(AND(BO134="Under", BP134&lt;=BM134), 1, 0))</f>
        <v>0</v>
      </c>
      <c r="BU134" s="9">
        <f>IF(AND(BO134="Over", BQ134&gt;0.5), 1, IF(AND(BO134="Under", BQ134&lt;=0.5), 1, 0))</f>
        <v>0</v>
      </c>
      <c r="BV134" s="9">
        <f>SUM(BR134:BU134)</f>
        <v>3</v>
      </c>
      <c r="BW134" s="9"/>
      <c r="BX134" s="8">
        <v>0.17010094934268369</v>
      </c>
      <c r="BY134" s="8">
        <v>0.64025646897183397</v>
      </c>
      <c r="BZ134" s="8">
        <v>0.04</v>
      </c>
      <c r="CA134" s="8" t="s">
        <v>58</v>
      </c>
      <c r="CB134" s="8">
        <v>0.5</v>
      </c>
      <c r="CC134" s="8" t="s">
        <v>58</v>
      </c>
      <c r="CD134" s="8" t="s">
        <v>58</v>
      </c>
      <c r="CE134" s="9">
        <f>CB134</f>
        <v>0.5</v>
      </c>
      <c r="CF134" s="9">
        <f>BX134-CE134</f>
        <v>-0.32989905065731628</v>
      </c>
      <c r="CG134" s="9" t="str">
        <f>IF(CF134 &lt; 0, "Under", "Over")</f>
        <v>Under</v>
      </c>
      <c r="CH134" s="8">
        <v>0.1</v>
      </c>
      <c r="CI134" s="8">
        <v>0.1</v>
      </c>
      <c r="CJ134" s="9">
        <f>IF(
    AND(CG134="Over", COUNTIF(BX134:BZ134, "&gt;"&amp;CE134) = 3),
    3,
    IF(
        AND(CG134="Under", COUNTIF(BX134:BZ134, "&lt;"&amp;CE134) = 3),
        3,
        IF(
            AND(CG134="Over", COUNTIF(BX134:BZ134, "&gt;"&amp;CE134) = 2),
            2,
            IF(
                AND(CG134="Under", COUNTIF(BX134:BZ134, "&lt;"&amp;CE134) = 2),
                2,
                IF(
                    AND(CG134="Over", OR(BX134&gt;CE134, BY134&gt;CE134, BZ134&gt;CE134)),
                    1,
                    IF(
                        AND(CG134="Under", OR(BX134&lt;CE134, BY134&lt;CE134, BZ134&lt;CE134)),
                        1,
                        0
                    )
                )
            )
        )
    )
)</f>
        <v>2</v>
      </c>
      <c r="CK134" s="9">
        <f>IF(OR(CF134&gt;0.25),5,
IF(OR(AND(CF134&lt;=0.25,CF134&gt;0.15)),4,
IF(OR(AND(CF134&lt;=0.15,CF134&gt;0.1)),3,
IF(OR(AND(CF134&lt;=0.1,CF134&gt;0.05)),2,
IF(OR(CF134&lt;=0.05),1,"")
)
)
))</f>
        <v>1</v>
      </c>
      <c r="CL134" s="9">
        <f>IF(AND(CG134="Over", CH134&gt;CE134), 1, IF(AND(CG134="Under", CH134&lt;=CE134), 1, 0))</f>
        <v>1</v>
      </c>
      <c r="CM134" s="9">
        <f>IF(AND(CG134="Over", CI134&gt;0.5), 1, IF(AND(CG134="Under", CI134&lt;=0.5), 1, 0))</f>
        <v>1</v>
      </c>
      <c r="CN134" s="9">
        <f>SUM(CJ134:CM134)</f>
        <v>5</v>
      </c>
      <c r="CO134" s="9"/>
      <c r="CP134" s="8">
        <v>1.226246840892744</v>
      </c>
      <c r="CQ134" s="8">
        <v>1.45817843866171</v>
      </c>
      <c r="CR134" s="8">
        <v>0.98824224466725596</v>
      </c>
      <c r="CS134" s="8">
        <v>1.5</v>
      </c>
      <c r="CT134" s="8" t="s">
        <v>58</v>
      </c>
      <c r="CU134" s="8">
        <v>1.5</v>
      </c>
      <c r="CV134" s="8">
        <v>1.5</v>
      </c>
      <c r="CW134" s="9">
        <f>IF(CP134&gt;MIN(CS134:CV134),MIN(CS134:CV134),MAX(CS134:CV134))</f>
        <v>1.5</v>
      </c>
      <c r="CX134" s="9">
        <f>CQ134-CW134</f>
        <v>-4.1821561338289959E-2</v>
      </c>
      <c r="CY134" s="9" t="str">
        <f>IF(CX134 &lt; 0, "Under", "Over")</f>
        <v>Under</v>
      </c>
      <c r="CZ134" s="8">
        <v>1.2</v>
      </c>
      <c r="DA134" s="8">
        <v>0.1</v>
      </c>
      <c r="DB134" s="9">
        <f>IF(
    AND(CY134="Over", COUNTIF(CP134:CR134, "&gt;"&amp;CW134) = 3),
    3,
    IF(
        AND(CY134="Under", COUNTIF(CP134:CR134, "&lt;"&amp;CW134) = 3),
        3,
        IF(
            AND(CY134="Over", COUNTIF(CP134:CR134, "&gt;"&amp;CW134) = 2),
            2,
            IF(
                AND(CY134="Under", COUNTIF(CP134:CR134, "&lt;"&amp;CW134) = 2),
                2,
                IF(
                    AND(CY134="Over", OR(CP134&gt;CW134, CQ134&gt;CW134, CR134&gt;CW134)),
                    1,
                    IF(
                        AND(CY134="Under", OR(CP134&lt;CW134, CQ134&lt;CW134, CR134&lt;CW134)),
                        1,
                        0
                    )
                )
            )
        )
    )
)</f>
        <v>3</v>
      </c>
      <c r="DC134" s="9">
        <f>IF(OR(CX134&gt;2,CX134&lt;-2),5,
IF(OR(AND(CX134&lt;=2,CX134&gt;1.5),AND(CX134&gt;=-2,CX134&lt;-1.5)),4,
IF(OR(AND(CX134&lt;=1.5,CX134&gt;1),AND(CX134&gt;=-1.5,CX134&lt;-1)),3,
IF(OR(AND(CX134&lt;=1,CX134&gt;0.5),AND(CX134&gt;=1,CX134&lt;-0.5)),2,
IF(OR(CX134&lt;=0.5,CX134&gt;=-0.5),1,"")
)
)
))</f>
        <v>1</v>
      </c>
      <c r="DD134" s="9">
        <f>IF(AND(CY134="Over", CZ134&gt;CW134), 1, IF(AND(CY134="Under", CZ134&lt;=CW134), 1, 0))</f>
        <v>1</v>
      </c>
      <c r="DE134" s="9">
        <f>IF(AND(CY134="Over", DA134&gt;0.5), 1, IF(AND(CY134="Under", DA134&lt;=0.5), 1, 0))</f>
        <v>1</v>
      </c>
      <c r="DF134" s="9">
        <f>SUM(DB134:DE134)</f>
        <v>6</v>
      </c>
      <c r="DG134" s="9"/>
    </row>
    <row r="135" spans="1:111" x14ac:dyDescent="0.3">
      <c r="A135" s="8" t="s">
        <v>289</v>
      </c>
      <c r="B135" s="8" t="s">
        <v>281</v>
      </c>
      <c r="C135" s="8" t="s">
        <v>57</v>
      </c>
      <c r="D135" s="8">
        <v>0.74524394153307472</v>
      </c>
      <c r="E135" s="8">
        <v>1.17173913043478</v>
      </c>
      <c r="F135" s="8">
        <v>0.41412601454284198</v>
      </c>
      <c r="G135" s="8">
        <v>0.5</v>
      </c>
      <c r="H135" s="8" t="s">
        <v>58</v>
      </c>
      <c r="I135" s="8">
        <v>0.5</v>
      </c>
      <c r="J135" s="8" t="s">
        <v>58</v>
      </c>
      <c r="K135" s="9">
        <f>IF(D135&gt;MIN(G135:J135),MIN(G135:J135),MAX(G135:J135))</f>
        <v>0.5</v>
      </c>
      <c r="L135" s="9">
        <f>D135-K135</f>
        <v>0.24524394153307472</v>
      </c>
      <c r="M135" s="9" t="str">
        <f>IF(L135 &lt; 0, "Under", "Over")</f>
        <v>Over</v>
      </c>
      <c r="N135" s="8">
        <v>0.9</v>
      </c>
      <c r="O135" s="8">
        <v>0.5</v>
      </c>
      <c r="P135" s="9">
        <f>IF(
    AND(M135="Over", COUNTIF(D135:F135, "&gt;"&amp;K135) = 3),
    3,
    IF(
        AND(M135="Under", COUNTIF(D135:F135, "&lt;"&amp;K135) = 3),
        3,
        IF(
            AND(M135="Over", COUNTIF(D135:F135, "&gt;"&amp;K135) = 2),
            2,
            IF(
                AND(M135="Under", COUNTIF(D135:F135, "&lt;"&amp;K135) = 2),
                2,
                IF(
                    AND(M135="Over", OR(D135&gt;K135, E135&gt;K135, F135&gt;K135)),
                    1,
                    IF(
                        AND(M135="Under", OR(D135&lt;K135, E135&lt;K135, F135&lt;K135)),
                        1,
                        0
                    )
                )
            )
        )
    )
)</f>
        <v>2</v>
      </c>
      <c r="Q135" s="9">
        <f>IF(OR(L135 &gt; 0.5, L135 &lt; -0.5), 5,
    IF(OR(AND(L135 &lt;= 0.5, L135 &gt; 0.25), AND(L135 &gt;= -0.5, L135 &lt; -0.25)), 4,
        IF(OR(AND(L135 &lt;= 0.25, L135 &gt; 0.15), AND(L135 &gt;= -0.25, L135 &lt; -0.15)), 3,
            IF(OR(AND(L135 &lt;= 0.15, L135 &gt; 0.05), AND(L135 &gt;= -0.15, L135 &lt; -0.05)), 2,
                IF(OR(L135 &lt;= 0.05, L135 &gt;= -0.05), 1, "")
            )
        )
    )
)</f>
        <v>3</v>
      </c>
      <c r="R135" s="9">
        <f>IF(AND(M135="Over", N135&gt;K135), 1, IF(AND(M135="Under", N135&lt;=K135), 1, 0))</f>
        <v>1</v>
      </c>
      <c r="S135" s="9">
        <f>IF(AND(M135="Over", O135&gt;0.5), 1, IF(AND(M135="Under", O135&lt;=0.5), 1, 0))</f>
        <v>0</v>
      </c>
      <c r="T135" s="9">
        <f>SUM(P135:S135)</f>
        <v>6</v>
      </c>
      <c r="U135" s="9"/>
      <c r="V135" s="1">
        <v>1.0354759144706149</v>
      </c>
      <c r="W135" s="1">
        <v>1.0820179175432501</v>
      </c>
      <c r="X135" s="1">
        <v>1.0004379613591901</v>
      </c>
      <c r="Y135" s="1">
        <v>0.5</v>
      </c>
      <c r="Z135" s="1">
        <v>-220</v>
      </c>
      <c r="AA135" s="1">
        <v>260</v>
      </c>
      <c r="AB135" s="1">
        <v>0.2</v>
      </c>
      <c r="AC135" s="2">
        <f>Y135</f>
        <v>0.5</v>
      </c>
      <c r="AD135" s="2">
        <f>V135-AC135</f>
        <v>0.53547591447061493</v>
      </c>
      <c r="AE135" s="2" t="str">
        <f>IF(AD135 &lt; 0, "Under", "Over")</f>
        <v>Over</v>
      </c>
      <c r="AF135" s="1">
        <v>1.1000000000000001</v>
      </c>
      <c r="AG135" s="1">
        <v>0.6</v>
      </c>
      <c r="AH135" s="2">
        <f>IF(
    AND(AE135="Over", COUNTIF(V135:X135, "&gt;"&amp;AC135) = 3),
    3,
    IF(
        AND(AE135="Under", COUNTIF(V135:X135, "&lt;"&amp;AC135) = 3),
        3,
        IF(
            AND(AE135="Over", COUNTIF(V135:X135, "&gt;"&amp;AC135) = 2),
            2,
            IF(
                AND(AE135="Under", COUNTIF(V135:X135, "&lt;"&amp;AC135) = 2),
                2,
                IF(
                    AND(AE135="Over", OR(V135&gt;AC135, W135&gt;AC135, X135&gt;AC135)),
                    1,
                    IF(
                        AND(AE135="Under", OR(V135&lt;AC135, W135&lt;AC135, X135&lt;AC135)),
                        1,
                        0
                    )
                )
            )
        )
    )
)</f>
        <v>3</v>
      </c>
      <c r="AI135" s="2">
        <f>IF(OR(AD135&gt;0.75,AD135&lt;-0.75),5,
IF(OR(AND(AD135&lt;=0.75,AD135&gt;0.5),AND(AD135&gt;=-0.75,AD135&lt;-0.5)),4,
IF(OR(AND(AD135&lt;=0.5,AD135&gt;0.25),AND(AD135&gt;=-0.5,AD135&lt;-0.25)),3,
IF(OR(AND(AD135&lt;=0.25,AD135&gt;0.1),AND(AD135&gt;=-0.25,AD135&lt;-0.1)),2,
IF(OR(AD135&lt;=0.1,AD135&gt;=-0.1),1,"")
)
)
))</f>
        <v>4</v>
      </c>
      <c r="AJ135" s="2">
        <f>IF(AND(AE135="Over", AF135&gt;AC135), 1, IF(AND(AE135="Under", AF135&lt;=AC135), 1, 0))</f>
        <v>1</v>
      </c>
      <c r="AK135" s="2">
        <f>IF(AND(AE135="Over", AG135&gt;0.5), 1, IF(AND(AE135="Under", AG135&lt;=0.5), 1, 0))</f>
        <v>1</v>
      </c>
      <c r="AL135" s="2">
        <f>SUM(AH135:AK135)</f>
        <v>9</v>
      </c>
      <c r="AM135" s="9"/>
      <c r="AN135" s="8">
        <v>5.8650602667271748E-2</v>
      </c>
      <c r="AO135" s="8">
        <v>0.183152520740268</v>
      </c>
      <c r="AP135" s="8">
        <v>0</v>
      </c>
      <c r="AQ135" s="8" t="s">
        <v>58</v>
      </c>
      <c r="AR135" s="8">
        <v>0.5</v>
      </c>
      <c r="AS135" s="8">
        <v>800</v>
      </c>
      <c r="AT135" s="8" t="s">
        <v>58</v>
      </c>
      <c r="AU135" s="9">
        <f>AR135</f>
        <v>0.5</v>
      </c>
      <c r="AV135" s="9">
        <f>AN135-AU135</f>
        <v>-0.44134939733272827</v>
      </c>
      <c r="AW135" s="9" t="str">
        <f>IF(AV135 &lt; 0, "Under", "Over")</f>
        <v>Under</v>
      </c>
      <c r="AX135" s="8">
        <v>0.1</v>
      </c>
      <c r="AY135" s="8">
        <v>0.1</v>
      </c>
      <c r="AZ135" s="9">
        <f>IF(
    AND(AW135="Over", COUNTIF(AN135:AP135, "&gt;"&amp;AU135) = 3),
    3,
    IF(
        AND(AW135="Under", COUNTIF(AN135:AP135, "&lt;"&amp;AU135) = 3),
        3,
        IF(
            AND(AW135="Over", COUNTIF(AN135:AP135, "&gt;"&amp;AU135) = 2),
            2,
            IF(
                AND(AW135="Under", COUNTIF(AN135:AP135, "&lt;"&amp;AU135) = 2),
                2,
                IF(
                    AND(AW135="Over", OR(AN135&gt;AU135, AO135&gt;AU135, AP135&gt;AU135)),
                    1,
                    IF(
                        AND(AW135="Under", OR(AN135&lt;AU135, AO135&lt;AU135, AP135&lt;AU135)),
                        1,
                        0
                    )
                )
            )
        )
    )
)</f>
        <v>3</v>
      </c>
      <c r="BA135" s="9">
        <f>IF(OR(AV135&gt;0.1),5,
IF(OR(AND(AV135&lt;=0.1,AV135&gt;0.08)),4,
IF(OR(AND(AV135&lt;=0.08,AV135&gt;0.06)),3,
IF(OR(AND(AV135&lt;=0.06,AV135&gt;0.03)),2,
IF(OR(AV135&lt;=0.03),1,"")
)
)
))</f>
        <v>1</v>
      </c>
      <c r="BB135" s="9">
        <f>IF(AND(AW135="Over", AX135&gt;AU135), 1, IF(AND(AW135="Under", AX135&lt;=AU135), 0, 0))</f>
        <v>0</v>
      </c>
      <c r="BC135" s="9">
        <f>IF(AND(AW135="Over", AY135&gt;=0.5), 1, IF(AND(AW135="Under", AY135&lt;0.5), 0, 0))</f>
        <v>0</v>
      </c>
      <c r="BD135" s="9">
        <f>SUM(AZ135:BC135)</f>
        <v>4</v>
      </c>
      <c r="BE135" s="9"/>
      <c r="BF135" s="8">
        <v>0.57684345329418352</v>
      </c>
      <c r="BG135" s="8">
        <v>1.06346153846153</v>
      </c>
      <c r="BH135" s="8">
        <v>0.34</v>
      </c>
      <c r="BI135" s="8" t="s">
        <v>58</v>
      </c>
      <c r="BJ135" s="8">
        <v>0.5</v>
      </c>
      <c r="BK135" s="8">
        <v>220</v>
      </c>
      <c r="BL135" s="8" t="s">
        <v>58</v>
      </c>
      <c r="BM135" s="9">
        <f>BJ135</f>
        <v>0.5</v>
      </c>
      <c r="BN135" s="9">
        <f>BF135-BM135</f>
        <v>7.6843453294183517E-2</v>
      </c>
      <c r="BO135" s="9" t="str">
        <f>IF(BN135 &lt; 0, "Under", "Over")</f>
        <v>Over</v>
      </c>
      <c r="BP135" s="8">
        <v>0.2</v>
      </c>
      <c r="BQ135" s="8">
        <v>0.2</v>
      </c>
      <c r="BR135" s="9">
        <f>IF(
    AND(BO135="Over", COUNTIF(BF135:BH135, "&gt;"&amp;BM135) = 3),
    3,
    IF(
        AND(BO135="Under", COUNTIF(BF135:BH135, "&lt;"&amp;BM135) = 3),
        3,
        IF(
            AND(BO135="Over", COUNTIF(BF135:BH135, "&gt;"&amp;BM135) = 2),
            2,
            IF(
                AND(BO135="Under", COUNTIF(BF135:BH135, "&lt;"&amp;BM135) = 2),
                2,
                IF(
                    AND(BO135="Over", OR(BF135&gt;BM135, BG135&gt;BM135, BH135&gt;BM135)),
                    1,
                    IF(
                        AND(BO135="Under", OR(BF135&lt;BM135, BG135&lt;BM135, BH135&lt;BM135)),
                        1,
                        0
                    )
                )
            )
        )
    )
)</f>
        <v>2</v>
      </c>
      <c r="BS135" s="9">
        <f>IF(OR(BN135&gt;0.5),5,
IF(OR(AND(BN135&lt;=0.5,BN135&gt;0.25)),4,
IF(OR(AND(BN135&lt;=0.25,BN135&gt;0.15)),3,
IF(OR(AND(BN135&lt;=0.15,BN135&gt;0.075)),2,
IF(OR(BN135&lt;=0.075),1,"")
)
)
))</f>
        <v>2</v>
      </c>
      <c r="BT135" s="9">
        <f>IF(AND(BO135="Over", BP135&gt;BM135), 1, IF(AND(BO135="Under", BP135&lt;=BM135), 1, 0))</f>
        <v>0</v>
      </c>
      <c r="BU135" s="9">
        <f>IF(AND(BO135="Over", BQ135&gt;0.5), 1, IF(AND(BO135="Under", BQ135&lt;=0.5), 1, 0))</f>
        <v>0</v>
      </c>
      <c r="BV135" s="9">
        <f>SUM(BR135:BU135)</f>
        <v>4</v>
      </c>
      <c r="BW135" s="9"/>
      <c r="BX135" s="8">
        <v>0.19029182023914551</v>
      </c>
      <c r="BY135" s="8">
        <v>0.64025646897183397</v>
      </c>
      <c r="BZ135" s="8">
        <v>0.04</v>
      </c>
      <c r="CA135" s="8" t="s">
        <v>58</v>
      </c>
      <c r="CB135" s="8">
        <v>0.5</v>
      </c>
      <c r="CC135" s="8">
        <v>430</v>
      </c>
      <c r="CD135" s="8" t="s">
        <v>58</v>
      </c>
      <c r="CE135" s="9">
        <f>CB135</f>
        <v>0.5</v>
      </c>
      <c r="CF135" s="9">
        <f>BX135-CE135</f>
        <v>-0.30970817976085452</v>
      </c>
      <c r="CG135" s="9" t="str">
        <f>IF(CF135 &lt; 0, "Under", "Over")</f>
        <v>Under</v>
      </c>
      <c r="CH135" s="8">
        <v>0.1</v>
      </c>
      <c r="CI135" s="8">
        <v>0.1</v>
      </c>
      <c r="CJ135" s="9">
        <f>IF(
    AND(CG135="Over", COUNTIF(BX135:BZ135, "&gt;"&amp;CE135) = 3),
    3,
    IF(
        AND(CG135="Under", COUNTIF(BX135:BZ135, "&lt;"&amp;CE135) = 3),
        3,
        IF(
            AND(CG135="Over", COUNTIF(BX135:BZ135, "&gt;"&amp;CE135) = 2),
            2,
            IF(
                AND(CG135="Under", COUNTIF(BX135:BZ135, "&lt;"&amp;CE135) = 2),
                2,
                IF(
                    AND(CG135="Over", OR(BX135&gt;CE135, BY135&gt;CE135, BZ135&gt;CE135)),
                    1,
                    IF(
                        AND(CG135="Under", OR(BX135&lt;CE135, BY135&lt;CE135, BZ135&lt;CE135)),
                        1,
                        0
                    )
                )
            )
        )
    )
)</f>
        <v>2</v>
      </c>
      <c r="CK135" s="9">
        <f>IF(OR(CF135&gt;0.25),5,
IF(OR(AND(CF135&lt;=0.25,CF135&gt;0.15)),4,
IF(OR(AND(CF135&lt;=0.15,CF135&gt;0.1)),3,
IF(OR(AND(CF135&lt;=0.1,CF135&gt;0.05)),2,
IF(OR(CF135&lt;=0.05),1,"")
)
)
))</f>
        <v>1</v>
      </c>
      <c r="CL135" s="9">
        <f>IF(AND(CG135="Over", CH135&gt;CE135), 1, IF(AND(CG135="Under", CH135&lt;=CE135), 1, 0))</f>
        <v>1</v>
      </c>
      <c r="CM135" s="9">
        <f>IF(AND(CG135="Over", CI135&gt;0.5), 1, IF(AND(CG135="Under", CI135&lt;=0.5), 1, 0))</f>
        <v>1</v>
      </c>
      <c r="CN135" s="9">
        <f>SUM(CJ135:CM135)</f>
        <v>5</v>
      </c>
      <c r="CO135" s="9"/>
      <c r="CP135" s="1">
        <v>1.742308028123225</v>
      </c>
      <c r="CQ135" s="1">
        <v>1.92645885991037</v>
      </c>
      <c r="CR135" s="1">
        <v>1.57061474045914</v>
      </c>
      <c r="CS135" s="1">
        <v>0.5</v>
      </c>
      <c r="CT135" s="1" t="s">
        <v>58</v>
      </c>
      <c r="CU135" s="1">
        <v>0.5</v>
      </c>
      <c r="CV135" s="1">
        <v>1.5</v>
      </c>
      <c r="CW135" s="2">
        <f>IF(CP135&gt;MIN(CS135:CV135),MIN(CS135:CV135),MAX(CS135:CV135))</f>
        <v>0.5</v>
      </c>
      <c r="CX135" s="2">
        <f>CQ135-CW135</f>
        <v>1.42645885991037</v>
      </c>
      <c r="CY135" s="2" t="str">
        <f>IF(CX135 &lt; 0, "Under", "Over")</f>
        <v>Over</v>
      </c>
      <c r="CZ135" s="1">
        <v>1.7</v>
      </c>
      <c r="DA135" s="1">
        <v>0.6</v>
      </c>
      <c r="DB135" s="2">
        <f>IF(
    AND(CY135="Over", COUNTIF(CP135:CR135, "&gt;"&amp;CW135) = 3),
    3,
    IF(
        AND(CY135="Under", COUNTIF(CP135:CR135, "&lt;"&amp;CW135) = 3),
        3,
        IF(
            AND(CY135="Over", COUNTIF(CP135:CR135, "&gt;"&amp;CW135) = 2),
            2,
            IF(
                AND(CY135="Under", COUNTIF(CP135:CR135, "&lt;"&amp;CW135) = 2),
                2,
                IF(
                    AND(CY135="Over", OR(CP135&gt;CW135, CQ135&gt;CW135, CR135&gt;CW135)),
                    1,
                    IF(
                        AND(CY135="Under", OR(CP135&lt;CW135, CQ135&lt;CW135, CR135&lt;CW135)),
                        1,
                        0
                    )
                )
            )
        )
    )
)</f>
        <v>3</v>
      </c>
      <c r="DC135" s="2">
        <f>IF(OR(CX135&gt;2,CX135&lt;-2),5,
IF(OR(AND(CX135&lt;=2,CX135&gt;1.5),AND(CX135&gt;=-2,CX135&lt;-1.5)),4,
IF(OR(AND(CX135&lt;=1.5,CX135&gt;1),AND(CX135&gt;=-1.5,CX135&lt;-1)),3,
IF(OR(AND(CX135&lt;=1,CX135&gt;0.5),AND(CX135&gt;=1,CX135&lt;-0.5)),2,
IF(OR(CX135&lt;=0.5,CX135&gt;=-0.5),1,"")
)
)
))</f>
        <v>3</v>
      </c>
      <c r="DD135" s="2">
        <f>IF(AND(CY135="Over", CZ135&gt;CW135), 1, IF(AND(CY135="Under", CZ135&lt;=CW135), 1, 0))</f>
        <v>1</v>
      </c>
      <c r="DE135" s="2">
        <f>IF(AND(CY135="Over", DA135&gt;0.5), 1, IF(AND(CY135="Under", DA135&lt;=0.5), 1, 0))</f>
        <v>1</v>
      </c>
      <c r="DF135" s="2">
        <f>SUM(DB135:DE135)</f>
        <v>8</v>
      </c>
      <c r="DG135" s="9"/>
    </row>
    <row r="136" spans="1:111" x14ac:dyDescent="0.3">
      <c r="A136" s="8" t="s">
        <v>127</v>
      </c>
      <c r="B136" s="8" t="s">
        <v>128</v>
      </c>
      <c r="C136" s="8" t="s">
        <v>218</v>
      </c>
      <c r="D136" s="1">
        <v>0.82563125178708963</v>
      </c>
      <c r="E136" s="1">
        <v>1.17173913043478</v>
      </c>
      <c r="F136" s="1">
        <v>0.60817808062563605</v>
      </c>
      <c r="G136" s="1">
        <v>0.5</v>
      </c>
      <c r="H136" s="1" t="s">
        <v>58</v>
      </c>
      <c r="I136" s="1">
        <v>0.5</v>
      </c>
      <c r="J136" s="1">
        <v>0.5</v>
      </c>
      <c r="K136" s="2">
        <f>IF(D136&gt;MIN(G136:J136),MIN(G136:J136),MAX(G136:J136))</f>
        <v>0.5</v>
      </c>
      <c r="L136" s="2">
        <f>D136-K136</f>
        <v>0.32563125178708963</v>
      </c>
      <c r="M136" s="2" t="str">
        <f>IF(L136 &lt; 0, "Under", "Over")</f>
        <v>Over</v>
      </c>
      <c r="N136" s="1">
        <v>0.9</v>
      </c>
      <c r="O136" s="1">
        <v>0.7</v>
      </c>
      <c r="P136" s="2">
        <f>IF(
    AND(M136="Over", COUNTIF(D136:F136, "&gt;"&amp;K136) = 3),
    3,
    IF(
        AND(M136="Under", COUNTIF(D136:F136, "&lt;"&amp;K136) = 3),
        3,
        IF(
            AND(M136="Over", COUNTIF(D136:F136, "&gt;"&amp;K136) = 2),
            2,
            IF(
                AND(M136="Under", COUNTIF(D136:F136, "&lt;"&amp;K136) = 2),
                2,
                IF(
                    AND(M136="Over", OR(D136&gt;K136, E136&gt;K136, F136&gt;K136)),
                    1,
                    IF(
                        AND(M136="Under", OR(D136&lt;K136, E136&lt;K136, F136&lt;K136)),
                        1,
                        0
                    )
                )
            )
        )
    )
)</f>
        <v>3</v>
      </c>
      <c r="Q136" s="2">
        <f>IF(OR(L136 &gt; 0.5, L136 &lt; -0.5), 5,
    IF(OR(AND(L136 &lt;= 0.5, L136 &gt; 0.25), AND(L136 &gt;= -0.5, L136 &lt; -0.25)), 4,
        IF(OR(AND(L136 &lt;= 0.25, L136 &gt; 0.15), AND(L136 &gt;= -0.25, L136 &lt; -0.15)), 3,
            IF(OR(AND(L136 &lt;= 0.15, L136 &gt; 0.05), AND(L136 &gt;= -0.15, L136 &lt; -0.05)), 2,
                IF(OR(L136 &lt;= 0.05, L136 &gt;= -0.05), 1, "")
            )
        )
    )
)</f>
        <v>4</v>
      </c>
      <c r="R136" s="2">
        <f>IF(AND(M136="Over", N136&gt;K136), 1, IF(AND(M136="Under", N136&lt;=K136), 1, 0))</f>
        <v>1</v>
      </c>
      <c r="S136" s="2">
        <f>IF(AND(M136="Over", O136&gt;0.5), 1, IF(AND(M136="Under", O136&lt;=0.5), 1, 0))</f>
        <v>1</v>
      </c>
      <c r="T136" s="2">
        <f>SUM(P136:S136)</f>
        <v>9</v>
      </c>
      <c r="U136" s="9"/>
      <c r="V136" s="1">
        <v>1.2518329009024169</v>
      </c>
      <c r="W136" s="1">
        <v>1.5046851715756699</v>
      </c>
      <c r="X136" s="1">
        <v>1.0000094653637299</v>
      </c>
      <c r="Y136" s="1">
        <v>0.5</v>
      </c>
      <c r="Z136" s="1">
        <v>-220</v>
      </c>
      <c r="AA136" s="1">
        <v>230</v>
      </c>
      <c r="AB136" s="1">
        <v>0.5</v>
      </c>
      <c r="AC136" s="2">
        <f>Y136</f>
        <v>0.5</v>
      </c>
      <c r="AD136" s="2">
        <f>V136-AC136</f>
        <v>0.75183290090241695</v>
      </c>
      <c r="AE136" s="2" t="str">
        <f>IF(AD136 &lt; 0, "Under", "Over")</f>
        <v>Over</v>
      </c>
      <c r="AF136" s="1">
        <v>1.5</v>
      </c>
      <c r="AG136" s="1">
        <v>0.8</v>
      </c>
      <c r="AH136" s="2">
        <f>IF(
    AND(AE136="Over", COUNTIF(V136:X136, "&gt;"&amp;AC136) = 3),
    3,
    IF(
        AND(AE136="Under", COUNTIF(V136:X136, "&lt;"&amp;AC136) = 3),
        3,
        IF(
            AND(AE136="Over", COUNTIF(V136:X136, "&gt;"&amp;AC136) = 2),
            2,
            IF(
                AND(AE136="Under", COUNTIF(V136:X136, "&lt;"&amp;AC136) = 2),
                2,
                IF(
                    AND(AE136="Over", OR(V136&gt;AC136, W136&gt;AC136, X136&gt;AC136)),
                    1,
                    IF(
                        AND(AE136="Under", OR(V136&lt;AC136, W136&lt;AC136, X136&lt;AC136)),
                        1,
                        0
                    )
                )
            )
        )
    )
)</f>
        <v>3</v>
      </c>
      <c r="AI136" s="2">
        <f>IF(OR(AD136&gt;0.75,AD136&lt;-0.75),5,
IF(OR(AND(AD136&lt;=0.75,AD136&gt;0.5),AND(AD136&gt;=-0.75,AD136&lt;-0.5)),4,
IF(OR(AND(AD136&lt;=0.5,AD136&gt;0.25),AND(AD136&gt;=-0.5,AD136&lt;-0.25)),3,
IF(OR(AND(AD136&lt;=0.25,AD136&gt;0.1),AND(AD136&gt;=-0.25,AD136&lt;-0.1)),2,
IF(OR(AD136&lt;=0.1,AD136&gt;=-0.1),1,"")
)
)
))</f>
        <v>5</v>
      </c>
      <c r="AJ136" s="2">
        <f>IF(AND(AE136="Over", AF136&gt;AC136), 1, IF(AND(AE136="Under", AF136&lt;=AC136), 1, 0))</f>
        <v>1</v>
      </c>
      <c r="AK136" s="2">
        <f>IF(AND(AE136="Over", AG136&gt;0.5), 1, IF(AND(AE136="Under", AG136&lt;=0.5), 1, 0))</f>
        <v>1</v>
      </c>
      <c r="AL136" s="2">
        <f>SUM(AH136:AK136)</f>
        <v>10</v>
      </c>
      <c r="AM136" s="9"/>
      <c r="AN136" s="8">
        <v>7.222430724880681E-2</v>
      </c>
      <c r="AO136" s="8">
        <v>0.183152520740268</v>
      </c>
      <c r="AP136" s="8">
        <v>0</v>
      </c>
      <c r="AQ136" s="8" t="s">
        <v>58</v>
      </c>
      <c r="AR136" s="8">
        <v>0.5</v>
      </c>
      <c r="AS136" s="8">
        <v>500</v>
      </c>
      <c r="AT136" s="8" t="s">
        <v>58</v>
      </c>
      <c r="AU136" s="9">
        <f>AR136</f>
        <v>0.5</v>
      </c>
      <c r="AV136" s="9">
        <f>AN136-AU136</f>
        <v>-0.4277756927511932</v>
      </c>
      <c r="AW136" s="9" t="str">
        <f>IF(AV136 &lt; 0, "Under", "Over")</f>
        <v>Under</v>
      </c>
      <c r="AX136" s="8">
        <v>0.1</v>
      </c>
      <c r="AY136" s="8">
        <v>0.1</v>
      </c>
      <c r="AZ136" s="9">
        <f>IF(
    AND(AW136="Over", COUNTIF(AN136:AP136, "&gt;"&amp;AU136) = 3),
    3,
    IF(
        AND(AW136="Under", COUNTIF(AN136:AP136, "&lt;"&amp;AU136) = 3),
        3,
        IF(
            AND(AW136="Over", COUNTIF(AN136:AP136, "&gt;"&amp;AU136) = 2),
            2,
            IF(
                AND(AW136="Under", COUNTIF(AN136:AP136, "&lt;"&amp;AU136) = 2),
                2,
                IF(
                    AND(AW136="Over", OR(AN136&gt;AU136, AO136&gt;AU136, AP136&gt;AU136)),
                    1,
                    IF(
                        AND(AW136="Under", OR(AN136&lt;AU136, AO136&lt;AU136, AP136&lt;AU136)),
                        1,
                        0
                    )
                )
            )
        )
    )
)</f>
        <v>3</v>
      </c>
      <c r="BA136" s="9">
        <f>IF(OR(AV136&gt;0.1),5,
IF(OR(AND(AV136&lt;=0.1,AV136&gt;0.08)),4,
IF(OR(AND(AV136&lt;=0.08,AV136&gt;0.06)),3,
IF(OR(AND(AV136&lt;=0.06,AV136&gt;0.03)),2,
IF(OR(AV136&lt;=0.03),1,"")
)
)
))</f>
        <v>1</v>
      </c>
      <c r="BB136" s="9">
        <f>IF(AND(AW136="Over", AX136&gt;AU136), 1, IF(AND(AW136="Under", AX136&lt;=AU136), 0, 0))</f>
        <v>0</v>
      </c>
      <c r="BC136" s="9">
        <f>IF(AND(AW136="Over", AY136&gt;=0.5), 1, IF(AND(AW136="Under", AY136&lt;0.5), 0, 0))</f>
        <v>0</v>
      </c>
      <c r="BD136" s="9">
        <f>SUM(AZ136:BC136)</f>
        <v>4</v>
      </c>
      <c r="BE136" s="9"/>
      <c r="BF136" s="8">
        <v>0.55334986669213826</v>
      </c>
      <c r="BG136" s="8">
        <v>1.0224751897256199</v>
      </c>
      <c r="BH136" s="8">
        <v>0.32</v>
      </c>
      <c r="BI136" s="8" t="s">
        <v>58</v>
      </c>
      <c r="BJ136" s="8">
        <v>0.5</v>
      </c>
      <c r="BK136" s="8">
        <v>170</v>
      </c>
      <c r="BL136" s="8" t="s">
        <v>58</v>
      </c>
      <c r="BM136" s="9">
        <f>BJ136</f>
        <v>0.5</v>
      </c>
      <c r="BN136" s="9">
        <f>BF136-BM136</f>
        <v>5.3349866692138259E-2</v>
      </c>
      <c r="BO136" s="9" t="str">
        <f>IF(BN136 &lt; 0, "Under", "Over")</f>
        <v>Over</v>
      </c>
      <c r="BP136" s="8">
        <v>0.8</v>
      </c>
      <c r="BQ136" s="8">
        <v>0.4</v>
      </c>
      <c r="BR136" s="9">
        <f>IF(
    AND(BO136="Over", COUNTIF(BF136:BH136, "&gt;"&amp;BM136) = 3),
    3,
    IF(
        AND(BO136="Under", COUNTIF(BF136:BH136, "&lt;"&amp;BM136) = 3),
        3,
        IF(
            AND(BO136="Over", COUNTIF(BF136:BH136, "&gt;"&amp;BM136) = 2),
            2,
            IF(
                AND(BO136="Under", COUNTIF(BF136:BH136, "&lt;"&amp;BM136) = 2),
                2,
                IF(
                    AND(BO136="Over", OR(BF136&gt;BM136, BG136&gt;BM136, BH136&gt;BM136)),
                    1,
                    IF(
                        AND(BO136="Under", OR(BF136&lt;BM136, BG136&lt;BM136, BH136&lt;BM136)),
                        1,
                        0
                    )
                )
            )
        )
    )
)</f>
        <v>2</v>
      </c>
      <c r="BS136" s="9">
        <f>IF(OR(BN136&gt;0.5),5,
IF(OR(AND(BN136&lt;=0.5,BN136&gt;0.25)),4,
IF(OR(AND(BN136&lt;=0.25,BN136&gt;0.15)),3,
IF(OR(AND(BN136&lt;=0.15,BN136&gt;0.075)),2,
IF(OR(BN136&lt;=0.075),1,"")
)
)
))</f>
        <v>1</v>
      </c>
      <c r="BT136" s="9">
        <f>IF(AND(BO136="Over", BP136&gt;BM136), 1, IF(AND(BO136="Under", BP136&lt;=BM136), 1, 0))</f>
        <v>1</v>
      </c>
      <c r="BU136" s="9">
        <f>IF(AND(BO136="Over", BQ136&gt;0.5), 1, IF(AND(BO136="Under", BQ136&lt;=0.5), 1, 0))</f>
        <v>0</v>
      </c>
      <c r="BV136" s="9">
        <f>SUM(BR136:BU136)</f>
        <v>4</v>
      </c>
      <c r="BW136" s="9"/>
      <c r="BX136" s="8">
        <v>0.22789294456903331</v>
      </c>
      <c r="BY136" s="8">
        <v>0.748842592592592</v>
      </c>
      <c r="BZ136" s="8">
        <v>0.05</v>
      </c>
      <c r="CA136" s="8" t="s">
        <v>58</v>
      </c>
      <c r="CB136" s="8">
        <v>0.5</v>
      </c>
      <c r="CC136" s="8">
        <v>880</v>
      </c>
      <c r="CD136" s="8" t="s">
        <v>58</v>
      </c>
      <c r="CE136" s="9">
        <f>CB136</f>
        <v>0.5</v>
      </c>
      <c r="CF136" s="9">
        <f>BX136-CE136</f>
        <v>-0.27210705543096669</v>
      </c>
      <c r="CG136" s="9" t="str">
        <f>IF(CF136 &lt; 0, "Under", "Over")</f>
        <v>Under</v>
      </c>
      <c r="CH136" s="8">
        <v>0.1</v>
      </c>
      <c r="CI136" s="8">
        <v>0.1</v>
      </c>
      <c r="CJ136" s="9">
        <f>IF(
    AND(CG136="Over", COUNTIF(BX136:BZ136, "&gt;"&amp;CE136) = 3),
    3,
    IF(
        AND(CG136="Under", COUNTIF(BX136:BZ136, "&lt;"&amp;CE136) = 3),
        3,
        IF(
            AND(CG136="Over", COUNTIF(BX136:BZ136, "&gt;"&amp;CE136) = 2),
            2,
            IF(
                AND(CG136="Under", COUNTIF(BX136:BZ136, "&lt;"&amp;CE136) = 2),
                2,
                IF(
                    AND(CG136="Over", OR(BX136&gt;CE136, BY136&gt;CE136, BZ136&gt;CE136)),
                    1,
                    IF(
                        AND(CG136="Under", OR(BX136&lt;CE136, BY136&lt;CE136, BZ136&lt;CE136)),
                        1,
                        0
                    )
                )
            )
        )
    )
)</f>
        <v>2</v>
      </c>
      <c r="CK136" s="9">
        <f>IF(OR(CF136&gt;0.25),5,
IF(OR(AND(CF136&lt;=0.25,CF136&gt;0.15)),4,
IF(OR(AND(CF136&lt;=0.15,CF136&gt;0.1)),3,
IF(OR(AND(CF136&lt;=0.1,CF136&gt;0.05)),2,
IF(OR(CF136&lt;=0.05),1,"")
)
)
))</f>
        <v>1</v>
      </c>
      <c r="CL136" s="9">
        <f>IF(AND(CG136="Over", CH136&gt;CE136), 1, IF(AND(CG136="Under", CH136&lt;=CE136), 1, 0))</f>
        <v>1</v>
      </c>
      <c r="CM136" s="9">
        <f>IF(AND(CG136="Over", CI136&gt;0.5), 1, IF(AND(CG136="Under", CI136&lt;=0.5), 1, 0))</f>
        <v>1</v>
      </c>
      <c r="CN136" s="9">
        <f>SUM(CJ136:CM136)</f>
        <v>5</v>
      </c>
      <c r="CO136" s="9"/>
      <c r="CP136" s="8">
        <v>1.9645732855226981</v>
      </c>
      <c r="CQ136" s="8">
        <v>2.0184453062164498</v>
      </c>
      <c r="CR136" s="8">
        <v>1.9353958143767001</v>
      </c>
      <c r="CS136" s="8">
        <v>1.5</v>
      </c>
      <c r="CT136" s="8" t="s">
        <v>58</v>
      </c>
      <c r="CU136" s="8">
        <v>1.5</v>
      </c>
      <c r="CV136" s="8">
        <v>1.5</v>
      </c>
      <c r="CW136" s="9">
        <f>IF(CP136&gt;MIN(CS136:CV136),MIN(CS136:CV136),MAX(CS136:CV136))</f>
        <v>1.5</v>
      </c>
      <c r="CX136" s="9">
        <f>CQ136-CW136</f>
        <v>0.5184453062164498</v>
      </c>
      <c r="CY136" s="9" t="str">
        <f>IF(CX136 &lt; 0, "Under", "Over")</f>
        <v>Over</v>
      </c>
      <c r="CZ136" s="8">
        <v>2</v>
      </c>
      <c r="DA136" s="8">
        <v>0.6</v>
      </c>
      <c r="DB136" s="9">
        <f>IF(
    AND(CY136="Over", COUNTIF(CP136:CR136, "&gt;"&amp;CW136) = 3),
    3,
    IF(
        AND(CY136="Under", COUNTIF(CP136:CR136, "&lt;"&amp;CW136) = 3),
        3,
        IF(
            AND(CY136="Over", COUNTIF(CP136:CR136, "&gt;"&amp;CW136) = 2),
            2,
            IF(
                AND(CY136="Under", COUNTIF(CP136:CR136, "&lt;"&amp;CW136) = 2),
                2,
                IF(
                    AND(CY136="Over", OR(CP136&gt;CW136, CQ136&gt;CW136, CR136&gt;CW136)),
                    1,
                    IF(
                        AND(CY136="Under", OR(CP136&lt;CW136, CQ136&lt;CW136, CR136&lt;CW136)),
                        1,
                        0
                    )
                )
            )
        )
    )
)</f>
        <v>3</v>
      </c>
      <c r="DC136" s="9">
        <f>IF(OR(CX136&gt;2,CX136&lt;-2),5,
IF(OR(AND(CX136&lt;=2,CX136&gt;1.5),AND(CX136&gt;=-2,CX136&lt;-1.5)),4,
IF(OR(AND(CX136&lt;=1.5,CX136&gt;1),AND(CX136&gt;=-1.5,CX136&lt;-1)),3,
IF(OR(AND(CX136&lt;=1,CX136&gt;0.5),AND(CX136&gt;=1,CX136&lt;-0.5)),2,
IF(OR(CX136&lt;=0.5,CX136&gt;=-0.5),1,"")
)
)
))</f>
        <v>2</v>
      </c>
      <c r="DD136" s="9">
        <f>IF(AND(CY136="Over", CZ136&gt;CW136), 1, IF(AND(CY136="Under", CZ136&lt;=CW136), 1, 0))</f>
        <v>1</v>
      </c>
      <c r="DE136" s="9">
        <f>IF(AND(CY136="Over", DA136&gt;0.5), 1, IF(AND(CY136="Under", DA136&lt;=0.5), 1, 0))</f>
        <v>1</v>
      </c>
      <c r="DF136" s="9">
        <f>SUM(DB136:DE136)</f>
        <v>7</v>
      </c>
      <c r="DG136" s="9"/>
    </row>
    <row r="137" spans="1:111" x14ac:dyDescent="0.3">
      <c r="A137" s="8" t="s">
        <v>168</v>
      </c>
      <c r="B137" s="8" t="s">
        <v>128</v>
      </c>
      <c r="C137" s="8" t="s">
        <v>218</v>
      </c>
      <c r="D137" s="1">
        <v>0.228454856451941</v>
      </c>
      <c r="E137" s="1">
        <v>0.413080476537806</v>
      </c>
      <c r="F137" s="1">
        <v>0.178181971917212</v>
      </c>
      <c r="G137" s="1">
        <v>0.5</v>
      </c>
      <c r="H137" s="1" t="s">
        <v>58</v>
      </c>
      <c r="I137" s="1">
        <v>0.5</v>
      </c>
      <c r="J137" s="1">
        <v>0.5</v>
      </c>
      <c r="K137" s="2">
        <f>IF(D137&gt;MIN(G137:J137),MIN(G137:J137),MAX(G137:J137))</f>
        <v>0.5</v>
      </c>
      <c r="L137" s="2">
        <f>D137-K137</f>
        <v>-0.27154514354805903</v>
      </c>
      <c r="M137" s="2" t="str">
        <f>IF(L137 &lt; 0, "Under", "Over")</f>
        <v>Under</v>
      </c>
      <c r="N137" s="1">
        <v>0.14285714285714279</v>
      </c>
      <c r="O137" s="1">
        <v>0.14285714285714279</v>
      </c>
      <c r="P137" s="2">
        <f>IF(
    AND(M137="Over", COUNTIF(D137:F137, "&gt;"&amp;K137) = 3),
    3,
    IF(
        AND(M137="Under", COUNTIF(D137:F137, "&lt;"&amp;K137) = 3),
        3,
        IF(
            AND(M137="Over", COUNTIF(D137:F137, "&gt;"&amp;K137) = 2),
            2,
            IF(
                AND(M137="Under", COUNTIF(D137:F137, "&lt;"&amp;K137) = 2),
                2,
                IF(
                    AND(M137="Over", OR(D137&gt;K137, E137&gt;K137, F137&gt;K137)),
                    1,
                    IF(
                        AND(M137="Under", OR(D137&lt;K137, E137&lt;K137, F137&lt;K137)),
                        1,
                        0
                    )
                )
            )
        )
    )
)</f>
        <v>3</v>
      </c>
      <c r="Q137" s="2">
        <f>IF(OR(L137 &gt; 0.5, L137 &lt; -0.5), 5,
    IF(OR(AND(L137 &lt;= 0.5, L137 &gt; 0.25), AND(L137 &gt;= -0.5, L137 &lt; -0.25)), 4,
        IF(OR(AND(L137 &lt;= 0.25, L137 &gt; 0.15), AND(L137 &gt;= -0.25, L137 &lt; -0.15)), 3,
            IF(OR(AND(L137 &lt;= 0.15, L137 &gt; 0.05), AND(L137 &gt;= -0.15, L137 &lt; -0.05)), 2,
                IF(OR(L137 &lt;= 0.05, L137 &gt;= -0.05), 1, "")
            )
        )
    )
)</f>
        <v>4</v>
      </c>
      <c r="R137" s="2">
        <f>IF(AND(M137="Over", N137&gt;K137), 1, IF(AND(M137="Under", N137&lt;=K137), 1, 0))</f>
        <v>1</v>
      </c>
      <c r="S137" s="2">
        <f>IF(AND(M137="Over", O137&gt;0.5), 1, IF(AND(M137="Under", O137&lt;=0.5), 1, 0))</f>
        <v>1</v>
      </c>
      <c r="T137" s="2">
        <f>SUM(P137:S137)</f>
        <v>9</v>
      </c>
      <c r="U137" s="9"/>
      <c r="V137" s="8">
        <v>0.73989001108517216</v>
      </c>
      <c r="W137" s="8">
        <v>1.0052407468064199</v>
      </c>
      <c r="X137" s="8">
        <v>0.550963346815184</v>
      </c>
      <c r="Y137" s="8">
        <v>0.5</v>
      </c>
      <c r="Z137" s="8">
        <v>-180</v>
      </c>
      <c r="AA137" s="8">
        <v>330</v>
      </c>
      <c r="AB137" s="8">
        <v>0.14285714285714279</v>
      </c>
      <c r="AC137" s="9">
        <f>Y137</f>
        <v>0.5</v>
      </c>
      <c r="AD137" s="9">
        <f>V137-AC137</f>
        <v>0.23989001108517216</v>
      </c>
      <c r="AE137" s="9" t="str">
        <f>IF(AD137 &lt; 0, "Under", "Over")</f>
        <v>Over</v>
      </c>
      <c r="AF137" s="8">
        <v>0.7142857142857143</v>
      </c>
      <c r="AG137" s="8">
        <v>0.42857142857142849</v>
      </c>
      <c r="AH137" s="9">
        <f>IF(
    AND(AE137="Over", COUNTIF(V137:X137, "&gt;"&amp;AC137) = 3),
    3,
    IF(
        AND(AE137="Under", COUNTIF(V137:X137, "&lt;"&amp;AC137) = 3),
        3,
        IF(
            AND(AE137="Over", COUNTIF(V137:X137, "&gt;"&amp;AC137) = 2),
            2,
            IF(
                AND(AE137="Under", COUNTIF(V137:X137, "&lt;"&amp;AC137) = 2),
                2,
                IF(
                    AND(AE137="Over", OR(V137&gt;AC137, W137&gt;AC137, X137&gt;AC137)),
                    1,
                    IF(
                        AND(AE137="Under", OR(V137&lt;AC137, W137&lt;AC137, X137&lt;AC137)),
                        1,
                        0
                    )
                )
            )
        )
    )
)</f>
        <v>3</v>
      </c>
      <c r="AI137" s="9">
        <f>IF(OR(AD137&gt;0.75,AD137&lt;-0.75),5,
IF(OR(AND(AD137&lt;=0.75,AD137&gt;0.5),AND(AD137&gt;=-0.75,AD137&lt;-0.5)),4,
IF(OR(AND(AD137&lt;=0.5,AD137&gt;0.25),AND(AD137&gt;=-0.5,AD137&lt;-0.25)),3,
IF(OR(AND(AD137&lt;=0.25,AD137&gt;0.1),AND(AD137&gt;=-0.25,AD137&lt;-0.1)),2,
IF(OR(AD137&lt;=0.1,AD137&gt;=-0.1),1,"")
)
)
))</f>
        <v>2</v>
      </c>
      <c r="AJ137" s="9">
        <f>IF(AND(AE137="Over", AF137&gt;AC137), 1, IF(AND(AE137="Under", AF137&lt;=AC137), 1, 0))</f>
        <v>1</v>
      </c>
      <c r="AK137" s="9">
        <f>IF(AND(AE137="Over", AG137&gt;0.5), 1, IF(AND(AE137="Under", AG137&lt;=0.5), 1, 0))</f>
        <v>0</v>
      </c>
      <c r="AL137" s="9">
        <f>SUM(AH137:AK137)</f>
        <v>6</v>
      </c>
      <c r="AM137" s="9"/>
      <c r="AN137" s="8">
        <v>3.0803892574274572E-2</v>
      </c>
      <c r="AO137" s="8">
        <v>0.183152520740268</v>
      </c>
      <c r="AP137" s="8">
        <v>0</v>
      </c>
      <c r="AQ137" s="8" t="s">
        <v>58</v>
      </c>
      <c r="AR137" s="8">
        <v>0.5</v>
      </c>
      <c r="AS137" s="8">
        <v>470</v>
      </c>
      <c r="AT137" s="8" t="s">
        <v>58</v>
      </c>
      <c r="AU137" s="9">
        <f>AR137</f>
        <v>0.5</v>
      </c>
      <c r="AV137" s="9">
        <f>AN137-AU137</f>
        <v>-0.46919610742572543</v>
      </c>
      <c r="AW137" s="9" t="str">
        <f>IF(AV137 &lt; 0, "Under", "Over")</f>
        <v>Under</v>
      </c>
      <c r="AX137" s="8">
        <v>0</v>
      </c>
      <c r="AY137" s="8">
        <v>0</v>
      </c>
      <c r="AZ137" s="9">
        <f>IF(
    AND(AW137="Over", COUNTIF(AN137:AP137, "&gt;"&amp;AU137) = 3),
    3,
    IF(
        AND(AW137="Under", COUNTIF(AN137:AP137, "&lt;"&amp;AU137) = 3),
        3,
        IF(
            AND(AW137="Over", COUNTIF(AN137:AP137, "&gt;"&amp;AU137) = 2),
            2,
            IF(
                AND(AW137="Under", COUNTIF(AN137:AP137, "&lt;"&amp;AU137) = 2),
                2,
                IF(
                    AND(AW137="Over", OR(AN137&gt;AU137, AO137&gt;AU137, AP137&gt;AU137)),
                    1,
                    IF(
                        AND(AW137="Under", OR(AN137&lt;AU137, AO137&lt;AU137, AP137&lt;AU137)),
                        1,
                        0
                    )
                )
            )
        )
    )
)</f>
        <v>3</v>
      </c>
      <c r="BA137" s="9">
        <f>IF(OR(AV137&gt;0.1),5,
IF(OR(AND(AV137&lt;=0.1,AV137&gt;0.08)),4,
IF(OR(AND(AV137&lt;=0.08,AV137&gt;0.06)),3,
IF(OR(AND(AV137&lt;=0.06,AV137&gt;0.03)),2,
IF(OR(AV137&lt;=0.03),1,"")
)
)
))</f>
        <v>1</v>
      </c>
      <c r="BB137" s="9">
        <f>IF(AND(AW137="Over", AX137&gt;AU137), 1, IF(AND(AW137="Under", AX137&lt;=AU137), 0, 0))</f>
        <v>0</v>
      </c>
      <c r="BC137" s="9">
        <f>IF(AND(AW137="Over", AY137&gt;=0.5), 1, IF(AND(AW137="Under", AY137&lt;0.5), 0, 0))</f>
        <v>0</v>
      </c>
      <c r="BD137" s="9">
        <f>SUM(AZ137:BC137)</f>
        <v>4</v>
      </c>
      <c r="BE137" s="9"/>
      <c r="BF137" s="8">
        <v>0.2283602572106242</v>
      </c>
      <c r="BG137" s="8">
        <v>0.52806018706791302</v>
      </c>
      <c r="BH137" s="8">
        <v>0.15572575560952401</v>
      </c>
      <c r="BI137" s="8" t="s">
        <v>58</v>
      </c>
      <c r="BJ137" s="8">
        <v>0.5</v>
      </c>
      <c r="BK137" s="8">
        <v>170</v>
      </c>
      <c r="BL137" s="8" t="s">
        <v>58</v>
      </c>
      <c r="BM137" s="9">
        <f>BJ137</f>
        <v>0.5</v>
      </c>
      <c r="BN137" s="9">
        <f>BF137-BM137</f>
        <v>-0.2716397427893758</v>
      </c>
      <c r="BO137" s="9" t="str">
        <f>IF(BN137 &lt; 0, "Under", "Over")</f>
        <v>Under</v>
      </c>
      <c r="BP137" s="8">
        <v>0.5714285714285714</v>
      </c>
      <c r="BQ137" s="8">
        <v>0.2857142857142857</v>
      </c>
      <c r="BR137" s="9">
        <f>IF(
    AND(BO137="Over", COUNTIF(BF137:BH137, "&gt;"&amp;BM137) = 3),
    3,
    IF(
        AND(BO137="Under", COUNTIF(BF137:BH137, "&lt;"&amp;BM137) = 3),
        3,
        IF(
            AND(BO137="Over", COUNTIF(BF137:BH137, "&gt;"&amp;BM137) = 2),
            2,
            IF(
                AND(BO137="Under", COUNTIF(BF137:BH137, "&lt;"&amp;BM137) = 2),
                2,
                IF(
                    AND(BO137="Over", OR(BF137&gt;BM137, BG137&gt;BM137, BH137&gt;BM137)),
                    1,
                    IF(
                        AND(BO137="Under", OR(BF137&lt;BM137, BG137&lt;BM137, BH137&lt;BM137)),
                        1,
                        0
                    )
                )
            )
        )
    )
)</f>
        <v>2</v>
      </c>
      <c r="BS137" s="9">
        <f>IF(OR(BN137&gt;0.5),5,
IF(OR(AND(BN137&lt;=0.5,BN137&gt;0.25)),4,
IF(OR(AND(BN137&lt;=0.25,BN137&gt;0.15)),3,
IF(OR(AND(BN137&lt;=0.15,BN137&gt;0.075)),2,
IF(OR(BN137&lt;=0.075),1,"")
)
)
))</f>
        <v>1</v>
      </c>
      <c r="BT137" s="9">
        <f>IF(AND(BO137="Over", BP137&gt;BM137), 1, IF(AND(BO137="Under", BP137&lt;=BM137), 1, 0))</f>
        <v>0</v>
      </c>
      <c r="BU137" s="9">
        <f>IF(AND(BO137="Over", BQ137&gt;0.5), 1, IF(AND(BO137="Under", BQ137&lt;=0.5), 1, 0))</f>
        <v>1</v>
      </c>
      <c r="BV137" s="9">
        <f>SUM(BR137:BU137)</f>
        <v>4</v>
      </c>
      <c r="BW137" s="9"/>
      <c r="BX137" s="8">
        <v>0.17079811812900639</v>
      </c>
      <c r="BY137" s="8">
        <v>0.58131745441012195</v>
      </c>
      <c r="BZ137" s="8">
        <v>0.05</v>
      </c>
      <c r="CA137" s="8" t="s">
        <v>58</v>
      </c>
      <c r="CB137" s="8">
        <v>0.5</v>
      </c>
      <c r="CC137" s="8" t="s">
        <v>58</v>
      </c>
      <c r="CD137" s="8" t="s">
        <v>58</v>
      </c>
      <c r="CE137" s="9">
        <f>CB137</f>
        <v>0.5</v>
      </c>
      <c r="CF137" s="9">
        <f>BX137-CE137</f>
        <v>-0.32920188187099364</v>
      </c>
      <c r="CG137" s="9" t="str">
        <f>IF(CF137 &lt; 0, "Under", "Over")</f>
        <v>Under</v>
      </c>
      <c r="CH137" s="8">
        <v>0</v>
      </c>
      <c r="CI137" s="8">
        <v>0</v>
      </c>
      <c r="CJ137" s="9">
        <f>IF(
    AND(CG137="Over", COUNTIF(BX137:BZ137, "&gt;"&amp;CE137) = 3),
    3,
    IF(
        AND(CG137="Under", COUNTIF(BX137:BZ137, "&lt;"&amp;CE137) = 3),
        3,
        IF(
            AND(CG137="Over", COUNTIF(BX137:BZ137, "&gt;"&amp;CE137) = 2),
            2,
            IF(
                AND(CG137="Under", COUNTIF(BX137:BZ137, "&lt;"&amp;CE137) = 2),
                2,
                IF(
                    AND(CG137="Over", OR(BX137&gt;CE137, BY137&gt;CE137, BZ137&gt;CE137)),
                    1,
                    IF(
                        AND(CG137="Under", OR(BX137&lt;CE137, BY137&lt;CE137, BZ137&lt;CE137)),
                        1,
                        0
                    )
                )
            )
        )
    )
)</f>
        <v>2</v>
      </c>
      <c r="CK137" s="9">
        <f>IF(OR(CF137&gt;0.25),5,
IF(OR(AND(CF137&lt;=0.25,CF137&gt;0.15)),4,
IF(OR(AND(CF137&lt;=0.15,CF137&gt;0.1)),3,
IF(OR(AND(CF137&lt;=0.1,CF137&gt;0.05)),2,
IF(OR(CF137&lt;=0.05),1,"")
)
)
))</f>
        <v>1</v>
      </c>
      <c r="CL137" s="9">
        <f>IF(AND(CG137="Over", CH137&gt;CE137), 1, IF(AND(CG137="Under", CH137&lt;=CE137), 1, 0))</f>
        <v>1</v>
      </c>
      <c r="CM137" s="9">
        <f>IF(AND(CG137="Over", CI137&gt;0.5), 1, IF(AND(CG137="Under", CI137&lt;=0.5), 1, 0))</f>
        <v>1</v>
      </c>
      <c r="CN137" s="9">
        <f>SUM(CJ137:CM137)</f>
        <v>5</v>
      </c>
      <c r="CO137" s="9"/>
      <c r="CP137" s="8">
        <v>0.95792694962193603</v>
      </c>
      <c r="CQ137" s="8">
        <v>1.43153526970954</v>
      </c>
      <c r="CR137" s="8">
        <v>0.70339366692736105</v>
      </c>
      <c r="CS137" s="8">
        <v>0.5</v>
      </c>
      <c r="CT137" s="8" t="s">
        <v>58</v>
      </c>
      <c r="CU137" s="8">
        <v>0.5</v>
      </c>
      <c r="CV137" s="8">
        <v>1.5</v>
      </c>
      <c r="CW137" s="9">
        <f>IF(CP137&gt;MIN(CS137:CV137),MIN(CS137:CV137),MAX(CS137:CV137))</f>
        <v>0.5</v>
      </c>
      <c r="CX137" s="9">
        <f>CQ137-CW137</f>
        <v>0.93153526970954004</v>
      </c>
      <c r="CY137" s="9" t="str">
        <f>IF(CX137 &lt; 0, "Under", "Over")</f>
        <v>Over</v>
      </c>
      <c r="CZ137" s="8">
        <v>0.7142857142857143</v>
      </c>
      <c r="DA137" s="8">
        <v>0.42857142857142849</v>
      </c>
      <c r="DB137" s="9">
        <f>IF(
    AND(CY137="Over", COUNTIF(CP137:CR137, "&gt;"&amp;CW137) = 3),
    3,
    IF(
        AND(CY137="Under", COUNTIF(CP137:CR137, "&lt;"&amp;CW137) = 3),
        3,
        IF(
            AND(CY137="Over", COUNTIF(CP137:CR137, "&gt;"&amp;CW137) = 2),
            2,
            IF(
                AND(CY137="Under", COUNTIF(CP137:CR137, "&lt;"&amp;CW137) = 2),
                2,
                IF(
                    AND(CY137="Over", OR(CP137&gt;CW137, CQ137&gt;CW137, CR137&gt;CW137)),
                    1,
                    IF(
                        AND(CY137="Under", OR(CP137&lt;CW137, CQ137&lt;CW137, CR137&lt;CW137)),
                        1,
                        0
                    )
                )
            )
        )
    )
)</f>
        <v>3</v>
      </c>
      <c r="DC137" s="9">
        <f>IF(OR(CX137&gt;2,CX137&lt;-2),5,
IF(OR(AND(CX137&lt;=2,CX137&gt;1.5),AND(CX137&gt;=-2,CX137&lt;-1.5)),4,
IF(OR(AND(CX137&lt;=1.5,CX137&gt;1),AND(CX137&gt;=-1.5,CX137&lt;-1)),3,
IF(OR(AND(CX137&lt;=1,CX137&gt;0.5),AND(CX137&gt;=1,CX137&lt;-0.5)),2,
IF(OR(CX137&lt;=0.5,CX137&gt;=-0.5),1,"")
)
)
))</f>
        <v>2</v>
      </c>
      <c r="DD137" s="9">
        <f>IF(AND(CY137="Over", CZ137&gt;CW137), 1, IF(AND(CY137="Under", CZ137&lt;=CW137), 1, 0))</f>
        <v>1</v>
      </c>
      <c r="DE137" s="9">
        <f>IF(AND(CY137="Over", DA137&gt;0.5), 1, IF(AND(CY137="Under", DA137&lt;=0.5), 1, 0))</f>
        <v>0</v>
      </c>
      <c r="DF137" s="9">
        <f>SUM(DB137:DE137)</f>
        <v>6</v>
      </c>
      <c r="DG137" s="9"/>
    </row>
    <row r="138" spans="1:111" x14ac:dyDescent="0.3">
      <c r="A138" s="8" t="s">
        <v>129</v>
      </c>
      <c r="B138" s="8" t="s">
        <v>128</v>
      </c>
      <c r="C138" s="8" t="s">
        <v>218</v>
      </c>
      <c r="D138" s="1">
        <v>0.82836415696023658</v>
      </c>
      <c r="E138" s="1">
        <v>1.17173913043478</v>
      </c>
      <c r="F138" s="1">
        <v>0.72</v>
      </c>
      <c r="G138" s="1">
        <v>0.5</v>
      </c>
      <c r="H138" s="1" t="s">
        <v>58</v>
      </c>
      <c r="I138" s="1">
        <v>0.5</v>
      </c>
      <c r="J138" s="1">
        <v>0.5</v>
      </c>
      <c r="K138" s="2">
        <f>IF(D138&gt;MIN(G138:J138),MIN(G138:J138),MAX(G138:J138))</f>
        <v>0.5</v>
      </c>
      <c r="L138" s="2">
        <f>D138-K138</f>
        <v>0.32836415696023658</v>
      </c>
      <c r="M138" s="2" t="str">
        <f>IF(L138 &lt; 0, "Under", "Over")</f>
        <v>Over</v>
      </c>
      <c r="N138" s="1">
        <v>1.3</v>
      </c>
      <c r="O138" s="1">
        <v>0.7</v>
      </c>
      <c r="P138" s="2">
        <f>IF(
    AND(M138="Over", COUNTIF(D138:F138, "&gt;"&amp;K138) = 3),
    3,
    IF(
        AND(M138="Under", COUNTIF(D138:F138, "&lt;"&amp;K138) = 3),
        3,
        IF(
            AND(M138="Over", COUNTIF(D138:F138, "&gt;"&amp;K138) = 2),
            2,
            IF(
                AND(M138="Under", COUNTIF(D138:F138, "&lt;"&amp;K138) = 2),
                2,
                IF(
                    AND(M138="Over", OR(D138&gt;K138, E138&gt;K138, F138&gt;K138)),
                    1,
                    IF(
                        AND(M138="Under", OR(D138&lt;K138, E138&lt;K138, F138&lt;K138)),
                        1,
                        0
                    )
                )
            )
        )
    )
)</f>
        <v>3</v>
      </c>
      <c r="Q138" s="2">
        <f>IF(OR(L138 &gt; 0.5, L138 &lt; -0.5), 5,
    IF(OR(AND(L138 &lt;= 0.5, L138 &gt; 0.25), AND(L138 &gt;= -0.5, L138 &lt; -0.25)), 4,
        IF(OR(AND(L138 &lt;= 0.25, L138 &gt; 0.15), AND(L138 &gt;= -0.25, L138 &lt; -0.15)), 3,
            IF(OR(AND(L138 &lt;= 0.15, L138 &gt; 0.05), AND(L138 &gt;= -0.15, L138 &lt; -0.05)), 2,
                IF(OR(L138 &lt;= 0.05, L138 &gt;= -0.05), 1, "")
            )
        )
    )
)</f>
        <v>4</v>
      </c>
      <c r="R138" s="2">
        <f>IF(AND(M138="Over", N138&gt;K138), 1, IF(AND(M138="Under", N138&lt;=K138), 1, 0))</f>
        <v>1</v>
      </c>
      <c r="S138" s="2">
        <f>IF(AND(M138="Over", O138&gt;0.5), 1, IF(AND(M138="Under", O138&lt;=0.5), 1, 0))</f>
        <v>1</v>
      </c>
      <c r="T138" s="2">
        <f>SUM(P138:S138)</f>
        <v>9</v>
      </c>
      <c r="U138" s="9"/>
      <c r="V138" s="1">
        <v>1.0752592581675651</v>
      </c>
      <c r="W138" s="1">
        <v>1.1488890474858899</v>
      </c>
      <c r="X138" s="1">
        <v>0.99995074051370003</v>
      </c>
      <c r="Y138" s="1">
        <v>0.5</v>
      </c>
      <c r="Z138" s="1">
        <v>-250</v>
      </c>
      <c r="AA138" s="1">
        <v>210</v>
      </c>
      <c r="AB138" s="1">
        <v>0.4</v>
      </c>
      <c r="AC138" s="2">
        <f>Y138</f>
        <v>0.5</v>
      </c>
      <c r="AD138" s="2">
        <f>V138-AC138</f>
        <v>0.57525925816756507</v>
      </c>
      <c r="AE138" s="2" t="str">
        <f>IF(AD138 &lt; 0, "Under", "Over")</f>
        <v>Over</v>
      </c>
      <c r="AF138" s="1">
        <v>1.2</v>
      </c>
      <c r="AG138" s="1">
        <v>0.6</v>
      </c>
      <c r="AH138" s="2">
        <f>IF(
    AND(AE138="Over", COUNTIF(V138:X138, "&gt;"&amp;AC138) = 3),
    3,
    IF(
        AND(AE138="Under", COUNTIF(V138:X138, "&lt;"&amp;AC138) = 3),
        3,
        IF(
            AND(AE138="Over", COUNTIF(V138:X138, "&gt;"&amp;AC138) = 2),
            2,
            IF(
                AND(AE138="Under", COUNTIF(V138:X138, "&lt;"&amp;AC138) = 2),
                2,
                IF(
                    AND(AE138="Over", OR(V138&gt;AC138, W138&gt;AC138, X138&gt;AC138)),
                    1,
                    IF(
                        AND(AE138="Under", OR(V138&lt;AC138, W138&lt;AC138, X138&lt;AC138)),
                        1,
                        0
                    )
                )
            )
        )
    )
)</f>
        <v>3</v>
      </c>
      <c r="AI138" s="2">
        <f>IF(OR(AD138&gt;0.75,AD138&lt;-0.75),5,
IF(OR(AND(AD138&lt;=0.75,AD138&gt;0.5),AND(AD138&gt;=-0.75,AD138&lt;-0.5)),4,
IF(OR(AND(AD138&lt;=0.5,AD138&gt;0.25),AND(AD138&gt;=-0.5,AD138&lt;-0.25)),3,
IF(OR(AND(AD138&lt;=0.25,AD138&gt;0.1),AND(AD138&gt;=-0.25,AD138&lt;-0.1)),2,
IF(OR(AD138&lt;=0.1,AD138&gt;=-0.1),1,"")
)
)
))</f>
        <v>4</v>
      </c>
      <c r="AJ138" s="2">
        <f>IF(AND(AE138="Over", AF138&gt;AC138), 1, IF(AND(AE138="Under", AF138&lt;=AC138), 1, 0))</f>
        <v>1</v>
      </c>
      <c r="AK138" s="2">
        <f>IF(AND(AE138="Over", AG138&gt;0.5), 1, IF(AND(AE138="Under", AG138&lt;=0.5), 1, 0))</f>
        <v>1</v>
      </c>
      <c r="AL138" s="2">
        <f>SUM(AH138:AK138)</f>
        <v>9</v>
      </c>
      <c r="AM138" s="9"/>
      <c r="AN138" s="8">
        <v>0.1332962928377083</v>
      </c>
      <c r="AO138" s="8">
        <v>0.25167606368057999</v>
      </c>
      <c r="AP138" s="8">
        <v>-3.1866448205975301E-5</v>
      </c>
      <c r="AQ138" s="8" t="s">
        <v>58</v>
      </c>
      <c r="AR138" s="8">
        <v>0.5</v>
      </c>
      <c r="AS138" s="8">
        <v>370</v>
      </c>
      <c r="AT138" s="8" t="s">
        <v>58</v>
      </c>
      <c r="AU138" s="9">
        <f>AR138</f>
        <v>0.5</v>
      </c>
      <c r="AV138" s="9">
        <f>AN138-AU138</f>
        <v>-0.36670370716229173</v>
      </c>
      <c r="AW138" s="9" t="str">
        <f>IF(AV138 &lt; 0, "Under", "Over")</f>
        <v>Under</v>
      </c>
      <c r="AX138" s="8">
        <v>0.3</v>
      </c>
      <c r="AY138" s="8">
        <v>0.3</v>
      </c>
      <c r="AZ138" s="9">
        <f>IF(
    AND(AW138="Over", COUNTIF(AN138:AP138, "&gt;"&amp;AU138) = 3),
    3,
    IF(
        AND(AW138="Under", COUNTIF(AN138:AP138, "&lt;"&amp;AU138) = 3),
        3,
        IF(
            AND(AW138="Over", COUNTIF(AN138:AP138, "&gt;"&amp;AU138) = 2),
            2,
            IF(
                AND(AW138="Under", COUNTIF(AN138:AP138, "&lt;"&amp;AU138) = 2),
                2,
                IF(
                    AND(AW138="Over", OR(AN138&gt;AU138, AO138&gt;AU138, AP138&gt;AU138)),
                    1,
                    IF(
                        AND(AW138="Under", OR(AN138&lt;AU138, AO138&lt;AU138, AP138&lt;AU138)),
                        1,
                        0
                    )
                )
            )
        )
    )
)</f>
        <v>3</v>
      </c>
      <c r="BA138" s="9">
        <f>IF(OR(AV138&gt;0.1),5,
IF(OR(AND(AV138&lt;=0.1,AV138&gt;0.08)),4,
IF(OR(AND(AV138&lt;=0.08,AV138&gt;0.06)),3,
IF(OR(AND(AV138&lt;=0.06,AV138&gt;0.03)),2,
IF(OR(AV138&lt;=0.03),1,"")
)
)
))</f>
        <v>1</v>
      </c>
      <c r="BB138" s="9">
        <f>IF(AND(AW138="Over", AX138&gt;AU138), 1, IF(AND(AW138="Under", AX138&lt;=AU138), 0, 0))</f>
        <v>0</v>
      </c>
      <c r="BC138" s="9">
        <f>IF(AND(AW138="Over", AY138&gt;=0.5), 1, IF(AND(AW138="Under", AY138&lt;0.5), 0, 0))</f>
        <v>0</v>
      </c>
      <c r="BD138" s="9">
        <f>SUM(AZ138:BC138)</f>
        <v>4</v>
      </c>
      <c r="BE138" s="9"/>
      <c r="BF138" s="8">
        <v>0.80351618433736716</v>
      </c>
      <c r="BG138" s="8">
        <v>1.27101791362743</v>
      </c>
      <c r="BH138" s="8">
        <v>0.33</v>
      </c>
      <c r="BI138" s="8" t="s">
        <v>58</v>
      </c>
      <c r="BJ138" s="8">
        <v>0.5</v>
      </c>
      <c r="BK138" s="8">
        <v>145</v>
      </c>
      <c r="BL138" s="8" t="s">
        <v>58</v>
      </c>
      <c r="BM138" s="9">
        <f>BJ138</f>
        <v>0.5</v>
      </c>
      <c r="BN138" s="9">
        <f>BF138-BM138</f>
        <v>0.30351618433736716</v>
      </c>
      <c r="BO138" s="9" t="str">
        <f>IF(BN138 &lt; 0, "Under", "Over")</f>
        <v>Over</v>
      </c>
      <c r="BP138" s="8">
        <v>0.6</v>
      </c>
      <c r="BQ138" s="8">
        <v>0.4</v>
      </c>
      <c r="BR138" s="9">
        <f>IF(
    AND(BO138="Over", COUNTIF(BF138:BH138, "&gt;"&amp;BM138) = 3),
    3,
    IF(
        AND(BO138="Under", COUNTIF(BF138:BH138, "&lt;"&amp;BM138) = 3),
        3,
        IF(
            AND(BO138="Over", COUNTIF(BF138:BH138, "&gt;"&amp;BM138) = 2),
            2,
            IF(
                AND(BO138="Under", COUNTIF(BF138:BH138, "&lt;"&amp;BM138) = 2),
                2,
                IF(
                    AND(BO138="Over", OR(BF138&gt;BM138, BG138&gt;BM138, BH138&gt;BM138)),
                    1,
                    IF(
                        AND(BO138="Under", OR(BF138&lt;BM138, BG138&lt;BM138, BH138&lt;BM138)),
                        1,
                        0
                    )
                )
            )
        )
    )
)</f>
        <v>2</v>
      </c>
      <c r="BS138" s="9">
        <f>IF(OR(BN138&gt;0.5),5,
IF(OR(AND(BN138&lt;=0.5,BN138&gt;0.25)),4,
IF(OR(AND(BN138&lt;=0.25,BN138&gt;0.15)),3,
IF(OR(AND(BN138&lt;=0.15,BN138&gt;0.075)),2,
IF(OR(BN138&lt;=0.075),1,"")
)
)
))</f>
        <v>4</v>
      </c>
      <c r="BT138" s="9">
        <f>IF(AND(BO138="Over", BP138&gt;BM138), 1, IF(AND(BO138="Under", BP138&lt;=BM138), 1, 0))</f>
        <v>1</v>
      </c>
      <c r="BU138" s="9">
        <f>IF(AND(BO138="Over", BQ138&gt;0.5), 1, IF(AND(BO138="Under", BQ138&lt;=0.5), 1, 0))</f>
        <v>0</v>
      </c>
      <c r="BV138" s="9">
        <f>SUM(BR138:BU138)</f>
        <v>7</v>
      </c>
      <c r="BW138" s="9"/>
      <c r="BX138" s="8">
        <v>0.1834817529110648</v>
      </c>
      <c r="BY138" s="8">
        <v>0.58131745441012195</v>
      </c>
      <c r="BZ138" s="8">
        <v>6.6338989162237905E-2</v>
      </c>
      <c r="CA138" s="8" t="s">
        <v>58</v>
      </c>
      <c r="CB138" s="8">
        <v>0.5</v>
      </c>
      <c r="CC138" s="8">
        <v>430</v>
      </c>
      <c r="CD138" s="8" t="s">
        <v>58</v>
      </c>
      <c r="CE138" s="9">
        <f>CB138</f>
        <v>0.5</v>
      </c>
      <c r="CF138" s="9">
        <f>BX138-CE138</f>
        <v>-0.31651824708893517</v>
      </c>
      <c r="CG138" s="9" t="str">
        <f>IF(CF138 &lt; 0, "Under", "Over")</f>
        <v>Under</v>
      </c>
      <c r="CH138" s="8">
        <v>0.2</v>
      </c>
      <c r="CI138" s="8">
        <v>0.2</v>
      </c>
      <c r="CJ138" s="9">
        <f>IF(
    AND(CG138="Over", COUNTIF(BX138:BZ138, "&gt;"&amp;CE138) = 3),
    3,
    IF(
        AND(CG138="Under", COUNTIF(BX138:BZ138, "&lt;"&amp;CE138) = 3),
        3,
        IF(
            AND(CG138="Over", COUNTIF(BX138:BZ138, "&gt;"&amp;CE138) = 2),
            2,
            IF(
                AND(CG138="Under", COUNTIF(BX138:BZ138, "&lt;"&amp;CE138) = 2),
                2,
                IF(
                    AND(CG138="Over", OR(BX138&gt;CE138, BY138&gt;CE138, BZ138&gt;CE138)),
                    1,
                    IF(
                        AND(CG138="Under", OR(BX138&lt;CE138, BY138&lt;CE138, BZ138&lt;CE138)),
                        1,
                        0
                    )
                )
            )
        )
    )
)</f>
        <v>2</v>
      </c>
      <c r="CK138" s="9">
        <f>IF(OR(CF138&gt;0.25),5,
IF(OR(AND(CF138&lt;=0.25,CF138&gt;0.15)),4,
IF(OR(AND(CF138&lt;=0.15,CF138&gt;0.1)),3,
IF(OR(AND(CF138&lt;=0.1,CF138&gt;0.05)),2,
IF(OR(CF138&lt;=0.05),1,"")
)
)
))</f>
        <v>1</v>
      </c>
      <c r="CL138" s="9">
        <f>IF(AND(CG138="Over", CH138&gt;CE138), 1, IF(AND(CG138="Under", CH138&lt;=CE138), 1, 0))</f>
        <v>1</v>
      </c>
      <c r="CM138" s="9">
        <f>IF(AND(CG138="Over", CI138&gt;0.5), 1, IF(AND(CG138="Under", CI138&lt;=0.5), 1, 0))</f>
        <v>1</v>
      </c>
      <c r="CN138" s="9">
        <f>SUM(CJ138:CM138)</f>
        <v>5</v>
      </c>
      <c r="CO138" s="9"/>
      <c r="CP138" s="1">
        <v>2.7111247327735231</v>
      </c>
      <c r="CQ138" s="1">
        <v>3.5046125461254598</v>
      </c>
      <c r="CR138" s="1">
        <v>2.23538969459065</v>
      </c>
      <c r="CS138" s="1">
        <v>1.5</v>
      </c>
      <c r="CT138" s="1" t="s">
        <v>58</v>
      </c>
      <c r="CU138" s="1">
        <v>1.5</v>
      </c>
      <c r="CV138" s="1">
        <v>1.5</v>
      </c>
      <c r="CW138" s="2">
        <f>IF(CP138&gt;MIN(CS138:CV138),MIN(CS138:CV138),MAX(CS138:CV138))</f>
        <v>1.5</v>
      </c>
      <c r="CX138" s="2">
        <f>CQ138-CW138</f>
        <v>2.0046125461254598</v>
      </c>
      <c r="CY138" s="2" t="str">
        <f>IF(CX138 &lt; 0, "Under", "Over")</f>
        <v>Over</v>
      </c>
      <c r="CZ138" s="1">
        <v>2.5</v>
      </c>
      <c r="DA138" s="1">
        <v>0.6</v>
      </c>
      <c r="DB138" s="2">
        <f>IF(
    AND(CY138="Over", COUNTIF(CP138:CR138, "&gt;"&amp;CW138) = 3),
    3,
    IF(
        AND(CY138="Under", COUNTIF(CP138:CR138, "&lt;"&amp;CW138) = 3),
        3,
        IF(
            AND(CY138="Over", COUNTIF(CP138:CR138, "&gt;"&amp;CW138) = 2),
            2,
            IF(
                AND(CY138="Under", COUNTIF(CP138:CR138, "&lt;"&amp;CW138) = 2),
                2,
                IF(
                    AND(CY138="Over", OR(CP138&gt;CW138, CQ138&gt;CW138, CR138&gt;CW138)),
                    1,
                    IF(
                        AND(CY138="Under", OR(CP138&lt;CW138, CQ138&lt;CW138, CR138&lt;CW138)),
                        1,
                        0
                    )
                )
            )
        )
    )
)</f>
        <v>3</v>
      </c>
      <c r="DC138" s="2">
        <f>IF(OR(CX138&gt;2,CX138&lt;-2),5,
IF(OR(AND(CX138&lt;=2,CX138&gt;1.5),AND(CX138&gt;=-2,CX138&lt;-1.5)),4,
IF(OR(AND(CX138&lt;=1.5,CX138&gt;1),AND(CX138&gt;=-1.5,CX138&lt;-1)),3,
IF(OR(AND(CX138&lt;=1,CX138&gt;0.5),AND(CX138&gt;=1,CX138&lt;-0.5)),2,
IF(OR(CX138&lt;=0.5,CX138&gt;=-0.5),1,"")
)
)
))</f>
        <v>5</v>
      </c>
      <c r="DD138" s="2">
        <f>IF(AND(CY138="Over", CZ138&gt;CW138), 1, IF(AND(CY138="Under", CZ138&lt;=CW138), 1, 0))</f>
        <v>1</v>
      </c>
      <c r="DE138" s="2">
        <f>IF(AND(CY138="Over", DA138&gt;0.5), 1, IF(AND(CY138="Under", DA138&lt;=0.5), 1, 0))</f>
        <v>1</v>
      </c>
      <c r="DF138" s="2">
        <f>SUM(DB138:DE138)</f>
        <v>10</v>
      </c>
      <c r="DG138" s="9"/>
    </row>
    <row r="139" spans="1:111" x14ac:dyDescent="0.3">
      <c r="A139" s="8" t="s">
        <v>201</v>
      </c>
      <c r="B139" s="8" t="s">
        <v>128</v>
      </c>
      <c r="C139" s="8" t="s">
        <v>218</v>
      </c>
      <c r="D139" s="8">
        <v>0.35549598039092728</v>
      </c>
      <c r="E139" s="8">
        <v>0.499597747385358</v>
      </c>
      <c r="F139" s="8">
        <v>2.9712188219748699E-2</v>
      </c>
      <c r="G139" s="8">
        <v>0.5</v>
      </c>
      <c r="H139" s="8" t="s">
        <v>58</v>
      </c>
      <c r="I139" s="8">
        <v>0.5</v>
      </c>
      <c r="J139" s="8" t="s">
        <v>58</v>
      </c>
      <c r="K139" s="9">
        <f>IF(D139&gt;MIN(G139:J139),MIN(G139:J139),MAX(G139:J139))</f>
        <v>0.5</v>
      </c>
      <c r="L139" s="9">
        <f>D139-K139</f>
        <v>-0.14450401960907272</v>
      </c>
      <c r="M139" s="9" t="str">
        <f>IF(L139 &lt; 0, "Under", "Over")</f>
        <v>Under</v>
      </c>
      <c r="N139" s="8">
        <v>0.6</v>
      </c>
      <c r="O139" s="8">
        <v>0.4</v>
      </c>
      <c r="P139" s="9">
        <f>IF(
    AND(M139="Over", COUNTIF(D139:F139, "&gt;"&amp;K139) = 3),
    3,
    IF(
        AND(M139="Under", COUNTIF(D139:F139, "&lt;"&amp;K139) = 3),
        3,
        IF(
            AND(M139="Over", COUNTIF(D139:F139, "&gt;"&amp;K139) = 2),
            2,
            IF(
                AND(M139="Under", COUNTIF(D139:F139, "&lt;"&amp;K139) = 2),
                2,
                IF(
                    AND(M139="Over", OR(D139&gt;K139, E139&gt;K139, F139&gt;K139)),
                    1,
                    IF(
                        AND(M139="Under", OR(D139&lt;K139, E139&lt;K139, F139&lt;K139)),
                        1,
                        0
                    )
                )
            )
        )
    )
)</f>
        <v>3</v>
      </c>
      <c r="Q139" s="9">
        <f>IF(OR(L139 &gt; 0.5, L139 &lt; -0.5), 5,
    IF(OR(AND(L139 &lt;= 0.5, L139 &gt; 0.25), AND(L139 &gt;= -0.5, L139 &lt; -0.25)), 4,
        IF(OR(AND(L139 &lt;= 0.25, L139 &gt; 0.15), AND(L139 &gt;= -0.25, L139 &lt; -0.15)), 3,
            IF(OR(AND(L139 &lt;= 0.15, L139 &gt; 0.05), AND(L139 &gt;= -0.15, L139 &lt; -0.05)), 2,
                IF(OR(L139 &lt;= 0.05, L139 &gt;= -0.05), 1, "")
            )
        )
    )
)</f>
        <v>2</v>
      </c>
      <c r="R139" s="9">
        <f>IF(AND(M139="Over", N139&gt;K139), 1, IF(AND(M139="Under", N139&lt;=K139), 1, 0))</f>
        <v>0</v>
      </c>
      <c r="S139" s="9">
        <f>IF(AND(M139="Over", O139&gt;0.5), 1, IF(AND(M139="Under", O139&lt;=0.5), 1, 0))</f>
        <v>1</v>
      </c>
      <c r="T139" s="9">
        <f>SUM(P139:S139)</f>
        <v>6</v>
      </c>
      <c r="U139" s="9"/>
      <c r="V139" s="8">
        <v>0.98665601162083638</v>
      </c>
      <c r="W139" s="8">
        <v>1.0052407468064199</v>
      </c>
      <c r="X139" s="8">
        <v>0.97067191073075199</v>
      </c>
      <c r="Y139" s="8">
        <v>0.5</v>
      </c>
      <c r="Z139" s="8">
        <v>-180</v>
      </c>
      <c r="AA139" s="8">
        <v>320</v>
      </c>
      <c r="AB139" s="8">
        <v>0.3</v>
      </c>
      <c r="AC139" s="9">
        <f>Y139</f>
        <v>0.5</v>
      </c>
      <c r="AD139" s="9">
        <f>V139-AC139</f>
        <v>0.48665601162083638</v>
      </c>
      <c r="AE139" s="9" t="str">
        <f>IF(AD139 &lt; 0, "Under", "Over")</f>
        <v>Over</v>
      </c>
      <c r="AF139" s="8">
        <v>1</v>
      </c>
      <c r="AG139" s="8">
        <v>0.7</v>
      </c>
      <c r="AH139" s="9">
        <f>IF(
    AND(AE139="Over", COUNTIF(V139:X139, "&gt;"&amp;AC139) = 3),
    3,
    IF(
        AND(AE139="Under", COUNTIF(V139:X139, "&lt;"&amp;AC139) = 3),
        3,
        IF(
            AND(AE139="Over", COUNTIF(V139:X139, "&gt;"&amp;AC139) = 2),
            2,
            IF(
                AND(AE139="Under", COUNTIF(V139:X139, "&lt;"&amp;AC139) = 2),
                2,
                IF(
                    AND(AE139="Over", OR(V139&gt;AC139, W139&gt;AC139, X139&gt;AC139)),
                    1,
                    IF(
                        AND(AE139="Under", OR(V139&lt;AC139, W139&lt;AC139, X139&lt;AC139)),
                        1,
                        0
                    )
                )
            )
        )
    )
)</f>
        <v>3</v>
      </c>
      <c r="AI139" s="9">
        <f>IF(OR(AD139&gt;0.75,AD139&lt;-0.75),5,
IF(OR(AND(AD139&lt;=0.75,AD139&gt;0.5),AND(AD139&gt;=-0.75,AD139&lt;-0.5)),4,
IF(OR(AND(AD139&lt;=0.5,AD139&gt;0.25),AND(AD139&gt;=-0.5,AD139&lt;-0.25)),3,
IF(OR(AND(AD139&lt;=0.25,AD139&gt;0.1),AND(AD139&gt;=-0.25,AD139&lt;-0.1)),2,
IF(OR(AD139&lt;=0.1,AD139&gt;=-0.1),1,"")
)
)
))</f>
        <v>3</v>
      </c>
      <c r="AJ139" s="9">
        <f>IF(AND(AE139="Over", AF139&gt;AC139), 1, IF(AND(AE139="Under", AF139&lt;=AC139), 1, 0))</f>
        <v>1</v>
      </c>
      <c r="AK139" s="9">
        <f>IF(AND(AE139="Over", AG139&gt;0.5), 1, IF(AND(AE139="Under", AG139&lt;=0.5), 1, 0))</f>
        <v>1</v>
      </c>
      <c r="AL139" s="9">
        <f>SUM(AH139:AK139)</f>
        <v>8</v>
      </c>
      <c r="AM139" s="9"/>
      <c r="AN139" s="8">
        <v>0.10411470683229181</v>
      </c>
      <c r="AO139" s="8">
        <v>0.20397468400202201</v>
      </c>
      <c r="AP139" s="8">
        <v>-1.6471395662002601E-5</v>
      </c>
      <c r="AQ139" s="8" t="s">
        <v>58</v>
      </c>
      <c r="AR139" s="8">
        <v>0.5</v>
      </c>
      <c r="AS139" s="8">
        <v>800</v>
      </c>
      <c r="AT139" s="8" t="s">
        <v>58</v>
      </c>
      <c r="AU139" s="9">
        <f>AR139</f>
        <v>0.5</v>
      </c>
      <c r="AV139" s="9">
        <f>AN139-AU139</f>
        <v>-0.39588529316770821</v>
      </c>
      <c r="AW139" s="9" t="str">
        <f>IF(AV139 &lt; 0, "Under", "Over")</f>
        <v>Under</v>
      </c>
      <c r="AX139" s="8">
        <v>0.2</v>
      </c>
      <c r="AY139" s="8">
        <v>0.2</v>
      </c>
      <c r="AZ139" s="9">
        <f>IF(
    AND(AW139="Over", COUNTIF(AN139:AP139, "&gt;"&amp;AU139) = 3),
    3,
    IF(
        AND(AW139="Under", COUNTIF(AN139:AP139, "&lt;"&amp;AU139) = 3),
        3,
        IF(
            AND(AW139="Over", COUNTIF(AN139:AP139, "&gt;"&amp;AU139) = 2),
            2,
            IF(
                AND(AW139="Under", COUNTIF(AN139:AP139, "&lt;"&amp;AU139) = 2),
                2,
                IF(
                    AND(AW139="Over", OR(AN139&gt;AU139, AO139&gt;AU139, AP139&gt;AU139)),
                    1,
                    IF(
                        AND(AW139="Under", OR(AN139&lt;AU139, AO139&lt;AU139, AP139&lt;AU139)),
                        1,
                        0
                    )
                )
            )
        )
    )
)</f>
        <v>3</v>
      </c>
      <c r="BA139" s="9">
        <f>IF(OR(AV139&gt;0.1),5,
IF(OR(AND(AV139&lt;=0.1,AV139&gt;0.08)),4,
IF(OR(AND(AV139&lt;=0.08,AV139&gt;0.06)),3,
IF(OR(AND(AV139&lt;=0.06,AV139&gt;0.03)),2,
IF(OR(AV139&lt;=0.03),1,"")
)
)
))</f>
        <v>1</v>
      </c>
      <c r="BB139" s="9">
        <f>IF(AND(AW139="Over", AX139&gt;AU139), 1, IF(AND(AW139="Under", AX139&lt;=AU139), 0, 0))</f>
        <v>0</v>
      </c>
      <c r="BC139" s="9">
        <f>IF(AND(AW139="Over", AY139&gt;=0.5), 1, IF(AND(AW139="Under", AY139&lt;0.5), 0, 0))</f>
        <v>0</v>
      </c>
      <c r="BD139" s="9">
        <f>SUM(AZ139:BC139)</f>
        <v>4</v>
      </c>
      <c r="BE139" s="9"/>
      <c r="BF139" s="8">
        <v>0.62777190038859343</v>
      </c>
      <c r="BG139" s="8">
        <v>0.95232959799011097</v>
      </c>
      <c r="BH139" s="8">
        <v>0.36491328306049098</v>
      </c>
      <c r="BI139" s="8" t="s">
        <v>58</v>
      </c>
      <c r="BJ139" s="8">
        <v>0.5</v>
      </c>
      <c r="BK139" s="8">
        <v>210</v>
      </c>
      <c r="BL139" s="8" t="s">
        <v>58</v>
      </c>
      <c r="BM139" s="9">
        <f>BJ139</f>
        <v>0.5</v>
      </c>
      <c r="BN139" s="9">
        <f>BF139-BM139</f>
        <v>0.12777190038859343</v>
      </c>
      <c r="BO139" s="9" t="str">
        <f>IF(BN139 &lt; 0, "Under", "Over")</f>
        <v>Over</v>
      </c>
      <c r="BP139" s="8">
        <v>0.8</v>
      </c>
      <c r="BQ139" s="8">
        <v>0.4</v>
      </c>
      <c r="BR139" s="9">
        <f>IF(
    AND(BO139="Over", COUNTIF(BF139:BH139, "&gt;"&amp;BM139) = 3),
    3,
    IF(
        AND(BO139="Under", COUNTIF(BF139:BH139, "&lt;"&amp;BM139) = 3),
        3,
        IF(
            AND(BO139="Over", COUNTIF(BF139:BH139, "&gt;"&amp;BM139) = 2),
            2,
            IF(
                AND(BO139="Under", COUNTIF(BF139:BH139, "&lt;"&amp;BM139) = 2),
                2,
                IF(
                    AND(BO139="Over", OR(BF139&gt;BM139, BG139&gt;BM139, BH139&gt;BM139)),
                    1,
                    IF(
                        AND(BO139="Under", OR(BF139&lt;BM139, BG139&lt;BM139, BH139&lt;BM139)),
                        1,
                        0
                    )
                )
            )
        )
    )
)</f>
        <v>2</v>
      </c>
      <c r="BS139" s="9">
        <f>IF(OR(BN139&gt;0.5),5,
IF(OR(AND(BN139&lt;=0.5,BN139&gt;0.25)),4,
IF(OR(AND(BN139&lt;=0.25,BN139&gt;0.15)),3,
IF(OR(AND(BN139&lt;=0.15,BN139&gt;0.075)),2,
IF(OR(BN139&lt;=0.075),1,"")
)
)
))</f>
        <v>2</v>
      </c>
      <c r="BT139" s="9">
        <f>IF(AND(BO139="Over", BP139&gt;BM139), 1, IF(AND(BO139="Under", BP139&lt;=BM139), 1, 0))</f>
        <v>1</v>
      </c>
      <c r="BU139" s="9">
        <f>IF(AND(BO139="Over", BQ139&gt;0.5), 1, IF(AND(BO139="Under", BQ139&lt;=0.5), 1, 0))</f>
        <v>0</v>
      </c>
      <c r="BV139" s="9">
        <f>SUM(BR139:BU139)</f>
        <v>5</v>
      </c>
      <c r="BW139" s="9"/>
      <c r="BX139" s="8">
        <v>9.311198609012937E-2</v>
      </c>
      <c r="BY139" s="8">
        <v>0.31045576407506698</v>
      </c>
      <c r="BZ139" s="8">
        <v>0</v>
      </c>
      <c r="CA139" s="8" t="s">
        <v>58</v>
      </c>
      <c r="CB139" s="8">
        <v>0.5</v>
      </c>
      <c r="CC139" s="8">
        <v>320</v>
      </c>
      <c r="CD139" s="8" t="s">
        <v>58</v>
      </c>
      <c r="CE139" s="9">
        <f>CB139</f>
        <v>0.5</v>
      </c>
      <c r="CF139" s="9">
        <f>BX139-CE139</f>
        <v>-0.40688801390987062</v>
      </c>
      <c r="CG139" s="9" t="str">
        <f>IF(CF139 &lt; 0, "Under", "Over")</f>
        <v>Under</v>
      </c>
      <c r="CH139" s="8">
        <v>0.1</v>
      </c>
      <c r="CI139" s="8">
        <v>0.1</v>
      </c>
      <c r="CJ139" s="9">
        <f>IF(
    AND(CG139="Over", COUNTIF(BX139:BZ139, "&gt;"&amp;CE139) = 3),
    3,
    IF(
        AND(CG139="Under", COUNTIF(BX139:BZ139, "&lt;"&amp;CE139) = 3),
        3,
        IF(
            AND(CG139="Over", COUNTIF(BX139:BZ139, "&gt;"&amp;CE139) = 2),
            2,
            IF(
                AND(CG139="Under", COUNTIF(BX139:BZ139, "&lt;"&amp;CE139) = 2),
                2,
                IF(
                    AND(CG139="Over", OR(BX139&gt;CE139, BY139&gt;CE139, BZ139&gt;CE139)),
                    1,
                    IF(
                        AND(CG139="Under", OR(BX139&lt;CE139, BY139&lt;CE139, BZ139&lt;CE139)),
                        1,
                        0
                    )
                )
            )
        )
    )
)</f>
        <v>3</v>
      </c>
      <c r="CK139" s="9">
        <f>IF(OR(CF139&gt;0.25),5,
IF(OR(AND(CF139&lt;=0.25,CF139&gt;0.15)),4,
IF(OR(AND(CF139&lt;=0.15,CF139&gt;0.1)),3,
IF(OR(AND(CF139&lt;=0.1,CF139&gt;0.05)),2,
IF(OR(CF139&lt;=0.05),1,"")
)
)
))</f>
        <v>1</v>
      </c>
      <c r="CL139" s="9">
        <f>IF(AND(CG139="Over", CH139&gt;CE139), 1, IF(AND(CG139="Under", CH139&lt;=CE139), 1, 0))</f>
        <v>1</v>
      </c>
      <c r="CM139" s="9">
        <f>IF(AND(CG139="Over", CI139&gt;0.5), 1, IF(AND(CG139="Under", CI139&lt;=0.5), 1, 0))</f>
        <v>1</v>
      </c>
      <c r="CN139" s="9">
        <f>SUM(CJ139:CM139)</f>
        <v>6</v>
      </c>
      <c r="CO139" s="9"/>
      <c r="CP139" s="1">
        <v>1.812455988452423</v>
      </c>
      <c r="CQ139" s="1">
        <v>1.9353958143767001</v>
      </c>
      <c r="CR139" s="1">
        <v>1.71222545343815</v>
      </c>
      <c r="CS139" s="1">
        <v>0.5</v>
      </c>
      <c r="CT139" s="1" t="s">
        <v>58</v>
      </c>
      <c r="CU139" s="1">
        <v>0.5</v>
      </c>
      <c r="CV139" s="1" t="s">
        <v>58</v>
      </c>
      <c r="CW139" s="2">
        <f>IF(CP139&gt;MIN(CS139:CV139),MIN(CS139:CV139),MAX(CS139:CV139))</f>
        <v>0.5</v>
      </c>
      <c r="CX139" s="2">
        <f>CQ139-CW139</f>
        <v>1.4353958143767001</v>
      </c>
      <c r="CY139" s="2" t="str">
        <f>IF(CX139 &lt; 0, "Under", "Over")</f>
        <v>Over</v>
      </c>
      <c r="CZ139" s="1">
        <v>1.9</v>
      </c>
      <c r="DA139" s="1">
        <v>0.7</v>
      </c>
      <c r="DB139" s="2">
        <f>IF(
    AND(CY139="Over", COUNTIF(CP139:CR139, "&gt;"&amp;CW139) = 3),
    3,
    IF(
        AND(CY139="Under", COUNTIF(CP139:CR139, "&lt;"&amp;CW139) = 3),
        3,
        IF(
            AND(CY139="Over", COUNTIF(CP139:CR139, "&gt;"&amp;CW139) = 2),
            2,
            IF(
                AND(CY139="Under", COUNTIF(CP139:CR139, "&lt;"&amp;CW139) = 2),
                2,
                IF(
                    AND(CY139="Over", OR(CP139&gt;CW139, CQ139&gt;CW139, CR139&gt;CW139)),
                    1,
                    IF(
                        AND(CY139="Under", OR(CP139&lt;CW139, CQ139&lt;CW139, CR139&lt;CW139)),
                        1,
                        0
                    )
                )
            )
        )
    )
)</f>
        <v>3</v>
      </c>
      <c r="DC139" s="2">
        <f>IF(OR(CX139&gt;2,CX139&lt;-2),5,
IF(OR(AND(CX139&lt;=2,CX139&gt;1.5),AND(CX139&gt;=-2,CX139&lt;-1.5)),4,
IF(OR(AND(CX139&lt;=1.5,CX139&gt;1),AND(CX139&gt;=-1.5,CX139&lt;-1)),3,
IF(OR(AND(CX139&lt;=1,CX139&gt;0.5),AND(CX139&gt;=1,CX139&lt;-0.5)),2,
IF(OR(CX139&lt;=0.5,CX139&gt;=-0.5),1,"")
)
)
))</f>
        <v>3</v>
      </c>
      <c r="DD139" s="2">
        <f>IF(AND(CY139="Over", CZ139&gt;CW139), 1, IF(AND(CY139="Under", CZ139&lt;=CW139), 1, 0))</f>
        <v>1</v>
      </c>
      <c r="DE139" s="2">
        <f>IF(AND(CY139="Over", DA139&gt;0.5), 1, IF(AND(CY139="Under", DA139&lt;=0.5), 1, 0))</f>
        <v>1</v>
      </c>
      <c r="DF139" s="2">
        <f>SUM(DB139:DE139)</f>
        <v>8</v>
      </c>
      <c r="DG139" s="9"/>
    </row>
    <row r="140" spans="1:111" x14ac:dyDescent="0.3">
      <c r="A140" s="8" t="s">
        <v>130</v>
      </c>
      <c r="B140" s="8" t="s">
        <v>128</v>
      </c>
      <c r="C140" s="8" t="s">
        <v>218</v>
      </c>
      <c r="D140" s="8">
        <v>0.76561756345446053</v>
      </c>
      <c r="E140" s="8">
        <v>1.17173913043478</v>
      </c>
      <c r="F140" s="8">
        <v>0.324007414954463</v>
      </c>
      <c r="G140" s="8">
        <v>0.5</v>
      </c>
      <c r="H140" s="8" t="s">
        <v>58</v>
      </c>
      <c r="I140" s="8">
        <v>0.5</v>
      </c>
      <c r="J140" s="8">
        <v>0.5</v>
      </c>
      <c r="K140" s="9">
        <f>IF(D140&gt;MIN(G140:J140),MIN(G140:J140),MAX(G140:J140))</f>
        <v>0.5</v>
      </c>
      <c r="L140" s="9">
        <f>D140-K140</f>
        <v>0.26561756345446053</v>
      </c>
      <c r="M140" s="9" t="str">
        <f>IF(L140 &lt; 0, "Under", "Over")</f>
        <v>Over</v>
      </c>
      <c r="N140" s="8">
        <v>0.6</v>
      </c>
      <c r="O140" s="8">
        <v>0.5</v>
      </c>
      <c r="P140" s="9">
        <f>IF(
    AND(M140="Over", COUNTIF(D140:F140, "&gt;"&amp;K140) = 3),
    3,
    IF(
        AND(M140="Under", COUNTIF(D140:F140, "&lt;"&amp;K140) = 3),
        3,
        IF(
            AND(M140="Over", COUNTIF(D140:F140, "&gt;"&amp;K140) = 2),
            2,
            IF(
                AND(M140="Under", COUNTIF(D140:F140, "&lt;"&amp;K140) = 2),
                2,
                IF(
                    AND(M140="Over", OR(D140&gt;K140, E140&gt;K140, F140&gt;K140)),
                    1,
                    IF(
                        AND(M140="Under", OR(D140&lt;K140, E140&lt;K140, F140&lt;K140)),
                        1,
                        0
                    )
                )
            )
        )
    )
)</f>
        <v>2</v>
      </c>
      <c r="Q140" s="9">
        <f>IF(OR(L140 &gt; 0.5, L140 &lt; -0.5), 5,
    IF(OR(AND(L140 &lt;= 0.5, L140 &gt; 0.25), AND(L140 &gt;= -0.5, L140 &lt; -0.25)), 4,
        IF(OR(AND(L140 &lt;= 0.25, L140 &gt; 0.15), AND(L140 &gt;= -0.25, L140 &lt; -0.15)), 3,
            IF(OR(AND(L140 &lt;= 0.15, L140 &gt; 0.05), AND(L140 &gt;= -0.15, L140 &lt; -0.05)), 2,
                IF(OR(L140 &lt;= 0.05, L140 &gt;= -0.05), 1, "")
            )
        )
    )
)</f>
        <v>4</v>
      </c>
      <c r="R140" s="9">
        <f>IF(AND(M140="Over", N140&gt;K140), 1, IF(AND(M140="Under", N140&lt;=K140), 1, 0))</f>
        <v>1</v>
      </c>
      <c r="S140" s="9">
        <f>IF(AND(M140="Over", O140&gt;0.5), 1, IF(AND(M140="Under", O140&lt;=0.5), 1, 0))</f>
        <v>0</v>
      </c>
      <c r="T140" s="9">
        <f>SUM(P140:S140)</f>
        <v>7</v>
      </c>
      <c r="U140" s="9"/>
      <c r="V140" s="1">
        <v>1.0987645521661731</v>
      </c>
      <c r="W140" s="1">
        <v>1.1923996159972301</v>
      </c>
      <c r="X140" s="1">
        <v>1.0000094653637299</v>
      </c>
      <c r="Y140" s="1">
        <v>0.5</v>
      </c>
      <c r="Z140" s="1">
        <v>-260</v>
      </c>
      <c r="AA140" s="1">
        <v>195</v>
      </c>
      <c r="AB140" s="1">
        <v>0.3</v>
      </c>
      <c r="AC140" s="2">
        <f>Y140</f>
        <v>0.5</v>
      </c>
      <c r="AD140" s="2">
        <f>V140-AC140</f>
        <v>0.59876455216617308</v>
      </c>
      <c r="AE140" s="2" t="str">
        <f>IF(AD140 &lt; 0, "Under", "Over")</f>
        <v>Over</v>
      </c>
      <c r="AF140" s="1">
        <v>1.2</v>
      </c>
      <c r="AG140" s="1">
        <v>0.8</v>
      </c>
      <c r="AH140" s="2">
        <f>IF(
    AND(AE140="Over", COUNTIF(V140:X140, "&gt;"&amp;AC140) = 3),
    3,
    IF(
        AND(AE140="Under", COUNTIF(V140:X140, "&lt;"&amp;AC140) = 3),
        3,
        IF(
            AND(AE140="Over", COUNTIF(V140:X140, "&gt;"&amp;AC140) = 2),
            2,
            IF(
                AND(AE140="Under", COUNTIF(V140:X140, "&lt;"&amp;AC140) = 2),
                2,
                IF(
                    AND(AE140="Over", OR(V140&gt;AC140, W140&gt;AC140, X140&gt;AC140)),
                    1,
                    IF(
                        AND(AE140="Under", OR(V140&lt;AC140, W140&lt;AC140, X140&lt;AC140)),
                        1,
                        0
                    )
                )
            )
        )
    )
)</f>
        <v>3</v>
      </c>
      <c r="AI140" s="2">
        <f>IF(OR(AD140&gt;0.75,AD140&lt;-0.75),5,
IF(OR(AND(AD140&lt;=0.75,AD140&gt;0.5),AND(AD140&gt;=-0.75,AD140&lt;-0.5)),4,
IF(OR(AND(AD140&lt;=0.5,AD140&gt;0.25),AND(AD140&gt;=-0.5,AD140&lt;-0.25)),3,
IF(OR(AND(AD140&lt;=0.25,AD140&gt;0.1),AND(AD140&gt;=-0.25,AD140&lt;-0.1)),2,
IF(OR(AD140&lt;=0.1,AD140&gt;=-0.1),1,"")
)
)
))</f>
        <v>4</v>
      </c>
      <c r="AJ140" s="2">
        <f>IF(AND(AE140="Over", AF140&gt;AC140), 1, IF(AND(AE140="Under", AF140&lt;=AC140), 1, 0))</f>
        <v>1</v>
      </c>
      <c r="AK140" s="2">
        <f>IF(AND(AE140="Over", AG140&gt;0.5), 1, IF(AND(AE140="Under", AG140&lt;=0.5), 1, 0))</f>
        <v>1</v>
      </c>
      <c r="AL140" s="2">
        <f>SUM(AH140:AK140)</f>
        <v>9</v>
      </c>
      <c r="AM140" s="9"/>
      <c r="AN140" s="8">
        <v>0.19261923009422621</v>
      </c>
      <c r="AO140" s="8">
        <v>0.460595934280144</v>
      </c>
      <c r="AP140" s="8">
        <v>0</v>
      </c>
      <c r="AQ140" s="8" t="s">
        <v>58</v>
      </c>
      <c r="AR140" s="8">
        <v>0.5</v>
      </c>
      <c r="AS140" s="8">
        <v>370</v>
      </c>
      <c r="AT140" s="8" t="s">
        <v>58</v>
      </c>
      <c r="AU140" s="9">
        <f>AR140</f>
        <v>0.5</v>
      </c>
      <c r="AV140" s="9">
        <f>AN140-AU140</f>
        <v>-0.30738076990577379</v>
      </c>
      <c r="AW140" s="9" t="str">
        <f>IF(AV140 &lt; 0, "Under", "Over")</f>
        <v>Under</v>
      </c>
      <c r="AX140" s="8">
        <v>0.3</v>
      </c>
      <c r="AY140" s="8">
        <v>0.2</v>
      </c>
      <c r="AZ140" s="9">
        <f>IF(
    AND(AW140="Over", COUNTIF(AN140:AP140, "&gt;"&amp;AU140) = 3),
    3,
    IF(
        AND(AW140="Under", COUNTIF(AN140:AP140, "&lt;"&amp;AU140) = 3),
        3,
        IF(
            AND(AW140="Over", COUNTIF(AN140:AP140, "&gt;"&amp;AU140) = 2),
            2,
            IF(
                AND(AW140="Under", COUNTIF(AN140:AP140, "&lt;"&amp;AU140) = 2),
                2,
                IF(
                    AND(AW140="Over", OR(AN140&gt;AU140, AO140&gt;AU140, AP140&gt;AU140)),
                    1,
                    IF(
                        AND(AW140="Under", OR(AN140&lt;AU140, AO140&lt;AU140, AP140&lt;AU140)),
                        1,
                        0
                    )
                )
            )
        )
    )
)</f>
        <v>3</v>
      </c>
      <c r="BA140" s="9">
        <f>IF(OR(AV140&gt;0.1),5,
IF(OR(AND(AV140&lt;=0.1,AV140&gt;0.08)),4,
IF(OR(AND(AV140&lt;=0.08,AV140&gt;0.06)),3,
IF(OR(AND(AV140&lt;=0.06,AV140&gt;0.03)),2,
IF(OR(AV140&lt;=0.03),1,"")
)
)
))</f>
        <v>1</v>
      </c>
      <c r="BB140" s="9">
        <f>IF(AND(AW140="Over", AX140&gt;AU140), 1, IF(AND(AW140="Under", AX140&lt;=AU140), 0, 0))</f>
        <v>0</v>
      </c>
      <c r="BC140" s="9">
        <f>IF(AND(AW140="Over", AY140&gt;=0.5), 1, IF(AND(AW140="Under", AY140&lt;0.5), 0, 0))</f>
        <v>0</v>
      </c>
      <c r="BD140" s="9">
        <f>SUM(AZ140:BC140)</f>
        <v>4</v>
      </c>
      <c r="BE140" s="9"/>
      <c r="BF140" s="8">
        <v>0.69457953501266534</v>
      </c>
      <c r="BG140" s="8">
        <v>1.1396332863187499</v>
      </c>
      <c r="BH140" s="8">
        <v>0.23</v>
      </c>
      <c r="BI140" s="8" t="s">
        <v>58</v>
      </c>
      <c r="BJ140" s="8">
        <v>0.5</v>
      </c>
      <c r="BK140" s="8">
        <v>130</v>
      </c>
      <c r="BL140" s="8" t="s">
        <v>58</v>
      </c>
      <c r="BM140" s="9">
        <f>BJ140</f>
        <v>0.5</v>
      </c>
      <c r="BN140" s="9">
        <f>BF140-BM140</f>
        <v>0.19457953501266534</v>
      </c>
      <c r="BO140" s="9" t="str">
        <f>IF(BN140 &lt; 0, "Under", "Over")</f>
        <v>Over</v>
      </c>
      <c r="BP140" s="8">
        <v>1.2</v>
      </c>
      <c r="BQ140" s="8">
        <v>0.7</v>
      </c>
      <c r="BR140" s="9">
        <f>IF(
    AND(BO140="Over", COUNTIF(BF140:BH140, "&gt;"&amp;BM140) = 3),
    3,
    IF(
        AND(BO140="Under", COUNTIF(BF140:BH140, "&lt;"&amp;BM140) = 3),
        3,
        IF(
            AND(BO140="Over", COUNTIF(BF140:BH140, "&gt;"&amp;BM140) = 2),
            2,
            IF(
                AND(BO140="Under", COUNTIF(BF140:BH140, "&lt;"&amp;BM140) = 2),
                2,
                IF(
                    AND(BO140="Over", OR(BF140&gt;BM140, BG140&gt;BM140, BH140&gt;BM140)),
                    1,
                    IF(
                        AND(BO140="Under", OR(BF140&lt;BM140, BG140&lt;BM140, BH140&lt;BM140)),
                        1,
                        0
                    )
                )
            )
        )
    )
)</f>
        <v>2</v>
      </c>
      <c r="BS140" s="9">
        <f>IF(OR(BN140&gt;0.5),5,
IF(OR(AND(BN140&lt;=0.5,BN140&gt;0.25)),4,
IF(OR(AND(BN140&lt;=0.25,BN140&gt;0.15)),3,
IF(OR(AND(BN140&lt;=0.15,BN140&gt;0.075)),2,
IF(OR(BN140&lt;=0.075),1,"")
)
)
))</f>
        <v>3</v>
      </c>
      <c r="BT140" s="9">
        <f>IF(AND(BO140="Over", BP140&gt;BM140), 1, IF(AND(BO140="Under", BP140&lt;=BM140), 1, 0))</f>
        <v>1</v>
      </c>
      <c r="BU140" s="9">
        <f>IF(AND(BO140="Over", BQ140&gt;0.5), 1, IF(AND(BO140="Under", BQ140&lt;=0.5), 1, 0))</f>
        <v>1</v>
      </c>
      <c r="BV140" s="9">
        <f>SUM(BR140:BU140)</f>
        <v>7</v>
      </c>
      <c r="BW140" s="9"/>
      <c r="BX140" s="8">
        <v>0.2342960868548056</v>
      </c>
      <c r="BY140" s="8">
        <v>0.748842592592592</v>
      </c>
      <c r="BZ140" s="8">
        <v>7.6637801411617204E-2</v>
      </c>
      <c r="CA140" s="8" t="s">
        <v>58</v>
      </c>
      <c r="CB140" s="8">
        <v>0.5</v>
      </c>
      <c r="CC140" s="8" t="s">
        <v>58</v>
      </c>
      <c r="CD140" s="8" t="s">
        <v>58</v>
      </c>
      <c r="CE140" s="9">
        <f>CB140</f>
        <v>0.5</v>
      </c>
      <c r="CF140" s="9">
        <f>BX140-CE140</f>
        <v>-0.26570391314519437</v>
      </c>
      <c r="CG140" s="9" t="str">
        <f>IF(CF140 &lt; 0, "Under", "Over")</f>
        <v>Under</v>
      </c>
      <c r="CH140" s="8">
        <v>0</v>
      </c>
      <c r="CI140" s="8">
        <v>0</v>
      </c>
      <c r="CJ140" s="9">
        <f>IF(
    AND(CG140="Over", COUNTIF(BX140:BZ140, "&gt;"&amp;CE140) = 3),
    3,
    IF(
        AND(CG140="Under", COUNTIF(BX140:BZ140, "&lt;"&amp;CE140) = 3),
        3,
        IF(
            AND(CG140="Over", COUNTIF(BX140:BZ140, "&gt;"&amp;CE140) = 2),
            2,
            IF(
                AND(CG140="Under", COUNTIF(BX140:BZ140, "&lt;"&amp;CE140) = 2),
                2,
                IF(
                    AND(CG140="Over", OR(BX140&gt;CE140, BY140&gt;CE140, BZ140&gt;CE140)),
                    1,
                    IF(
                        AND(CG140="Under", OR(BX140&lt;CE140, BY140&lt;CE140, BZ140&lt;CE140)),
                        1,
                        0
                    )
                )
            )
        )
    )
)</f>
        <v>2</v>
      </c>
      <c r="CK140" s="9">
        <f>IF(OR(CF140&gt;0.25),5,
IF(OR(AND(CF140&lt;=0.25,CF140&gt;0.15)),4,
IF(OR(AND(CF140&lt;=0.15,CF140&gt;0.1)),3,
IF(OR(AND(CF140&lt;=0.1,CF140&gt;0.05)),2,
IF(OR(CF140&lt;=0.05),1,"")
)
)
))</f>
        <v>1</v>
      </c>
      <c r="CL140" s="9">
        <f>IF(AND(CG140="Over", CH140&gt;CE140), 1, IF(AND(CG140="Under", CH140&lt;=CE140), 1, 0))</f>
        <v>1</v>
      </c>
      <c r="CM140" s="9">
        <f>IF(AND(CG140="Over", CI140&gt;0.5), 1, IF(AND(CG140="Under", CI140&lt;=0.5), 1, 0))</f>
        <v>1</v>
      </c>
      <c r="CN140" s="9">
        <f>SUM(CJ140:CM140)</f>
        <v>5</v>
      </c>
      <c r="CO140" s="9"/>
      <c r="CP140" s="1">
        <v>2.7391096562650699</v>
      </c>
      <c r="CQ140" s="1">
        <v>3.5046125461254598</v>
      </c>
      <c r="CR140" s="1">
        <v>2.2864488554026998</v>
      </c>
      <c r="CS140" s="1">
        <v>1.5</v>
      </c>
      <c r="CT140" s="1" t="s">
        <v>58</v>
      </c>
      <c r="CU140" s="1">
        <v>1.5</v>
      </c>
      <c r="CV140" s="1">
        <v>1.5</v>
      </c>
      <c r="CW140" s="2">
        <f>IF(CP140&gt;MIN(CS140:CV140),MIN(CS140:CV140),MAX(CS140:CV140))</f>
        <v>1.5</v>
      </c>
      <c r="CX140" s="2">
        <f>CQ140-CW140</f>
        <v>2.0046125461254598</v>
      </c>
      <c r="CY140" s="2" t="str">
        <f>IF(CX140 &lt; 0, "Under", "Over")</f>
        <v>Over</v>
      </c>
      <c r="CZ140" s="1">
        <v>2.4</v>
      </c>
      <c r="DA140" s="1">
        <v>0.4</v>
      </c>
      <c r="DB140" s="2">
        <f>IF(
    AND(CY140="Over", COUNTIF(CP140:CR140, "&gt;"&amp;CW140) = 3),
    3,
    IF(
        AND(CY140="Under", COUNTIF(CP140:CR140, "&lt;"&amp;CW140) = 3),
        3,
        IF(
            AND(CY140="Over", COUNTIF(CP140:CR140, "&gt;"&amp;CW140) = 2),
            2,
            IF(
                AND(CY140="Under", COUNTIF(CP140:CR140, "&lt;"&amp;CW140) = 2),
                2,
                IF(
                    AND(CY140="Over", OR(CP140&gt;CW140, CQ140&gt;CW140, CR140&gt;CW140)),
                    1,
                    IF(
                        AND(CY140="Under", OR(CP140&lt;CW140, CQ140&lt;CW140, CR140&lt;CW140)),
                        1,
                        0
                    )
                )
            )
        )
    )
)</f>
        <v>3</v>
      </c>
      <c r="DC140" s="2">
        <f>IF(OR(CX140&gt;2,CX140&lt;-2),5,
IF(OR(AND(CX140&lt;=2,CX140&gt;1.5),AND(CX140&gt;=-2,CX140&lt;-1.5)),4,
IF(OR(AND(CX140&lt;=1.5,CX140&gt;1),AND(CX140&gt;=-1.5,CX140&lt;-1)),3,
IF(OR(AND(CX140&lt;=1,CX140&gt;0.5),AND(CX140&gt;=1,CX140&lt;-0.5)),2,
IF(OR(CX140&lt;=0.5,CX140&gt;=-0.5),1,"")
)
)
))</f>
        <v>5</v>
      </c>
      <c r="DD140" s="2">
        <f>IF(AND(CY140="Over", CZ140&gt;CW140), 1, IF(AND(CY140="Under", CZ140&lt;=CW140), 1, 0))</f>
        <v>1</v>
      </c>
      <c r="DE140" s="2">
        <f>IF(AND(CY140="Over", DA140&gt;0.5), 1, IF(AND(CY140="Under", DA140&lt;=0.5), 1, 0))</f>
        <v>0</v>
      </c>
      <c r="DF140" s="2">
        <f>SUM(DB140:DE140)</f>
        <v>9</v>
      </c>
      <c r="DG140" s="9"/>
    </row>
    <row r="141" spans="1:111" x14ac:dyDescent="0.3">
      <c r="A141" s="8" t="s">
        <v>160</v>
      </c>
      <c r="B141" s="8" t="s">
        <v>128</v>
      </c>
      <c r="C141" s="8" t="s">
        <v>218</v>
      </c>
      <c r="D141" s="8">
        <v>0.27882479444483738</v>
      </c>
      <c r="E141" s="8">
        <v>0.451647183846971</v>
      </c>
      <c r="F141" s="8">
        <v>0.18</v>
      </c>
      <c r="G141" s="8">
        <v>0.5</v>
      </c>
      <c r="H141" s="8" t="s">
        <v>58</v>
      </c>
      <c r="I141" s="8">
        <v>0.5</v>
      </c>
      <c r="J141" s="8" t="s">
        <v>58</v>
      </c>
      <c r="K141" s="9">
        <f>IF(D141&gt;MIN(G141:J141),MIN(G141:J141),MAX(G141:J141))</f>
        <v>0.5</v>
      </c>
      <c r="L141" s="9">
        <f>D141-K141</f>
        <v>-0.22117520555516262</v>
      </c>
      <c r="M141" s="9" t="str">
        <f>IF(L141 &lt; 0, "Under", "Over")</f>
        <v>Under</v>
      </c>
      <c r="N141" s="8">
        <v>0.7</v>
      </c>
      <c r="O141" s="8">
        <v>0.6</v>
      </c>
      <c r="P141" s="9">
        <f>IF(
    AND(M141="Over", COUNTIF(D141:F141, "&gt;"&amp;K141) = 3),
    3,
    IF(
        AND(M141="Under", COUNTIF(D141:F141, "&lt;"&amp;K141) = 3),
        3,
        IF(
            AND(M141="Over", COUNTIF(D141:F141, "&gt;"&amp;K141) = 2),
            2,
            IF(
                AND(M141="Under", COUNTIF(D141:F141, "&lt;"&amp;K141) = 2),
                2,
                IF(
                    AND(M141="Over", OR(D141&gt;K141, E141&gt;K141, F141&gt;K141)),
                    1,
                    IF(
                        AND(M141="Under", OR(D141&lt;K141, E141&lt;K141, F141&lt;K141)),
                        1,
                        0
                    )
                )
            )
        )
    )
)</f>
        <v>3</v>
      </c>
      <c r="Q141" s="9">
        <f>IF(OR(L141 &gt; 0.5, L141 &lt; -0.5), 5,
    IF(OR(AND(L141 &lt;= 0.5, L141 &gt; 0.25), AND(L141 &gt;= -0.5, L141 &lt; -0.25)), 4,
        IF(OR(AND(L141 &lt;= 0.25, L141 &gt; 0.15), AND(L141 &gt;= -0.25, L141 &lt; -0.15)), 3,
            IF(OR(AND(L141 &lt;= 0.15, L141 &gt; 0.05), AND(L141 &gt;= -0.15, L141 &lt; -0.05)), 2,
                IF(OR(L141 &lt;= 0.05, L141 &gt;= -0.05), 1, "")
            )
        )
    )
)</f>
        <v>3</v>
      </c>
      <c r="R141" s="9">
        <f>IF(AND(M141="Over", N141&gt;K141), 1, IF(AND(M141="Under", N141&lt;=K141), 1, 0))</f>
        <v>0</v>
      </c>
      <c r="S141" s="9">
        <f>IF(AND(M141="Over", O141&gt;0.5), 1, IF(AND(M141="Under", O141&lt;=0.5), 1, 0))</f>
        <v>0</v>
      </c>
      <c r="T141" s="9">
        <f>SUM(P141:S141)</f>
        <v>6</v>
      </c>
      <c r="U141" s="9"/>
      <c r="V141" s="8">
        <v>0.7404044173800125</v>
      </c>
      <c r="W141" s="8">
        <v>1.0052407468064199</v>
      </c>
      <c r="X141" s="8">
        <v>0.550963346815184</v>
      </c>
      <c r="Y141" s="8">
        <v>0.5</v>
      </c>
      <c r="Z141" s="8">
        <v>-210</v>
      </c>
      <c r="AA141" s="8">
        <v>270</v>
      </c>
      <c r="AB141" s="8">
        <v>0.2</v>
      </c>
      <c r="AC141" s="9">
        <f>Y141</f>
        <v>0.5</v>
      </c>
      <c r="AD141" s="9">
        <f>V141-AC141</f>
        <v>0.2404044173800125</v>
      </c>
      <c r="AE141" s="9" t="str">
        <f>IF(AD141 &lt; 0, "Under", "Over")</f>
        <v>Over</v>
      </c>
      <c r="AF141" s="8">
        <v>0.7</v>
      </c>
      <c r="AG141" s="8">
        <v>0.5</v>
      </c>
      <c r="AH141" s="9">
        <f>IF(
    AND(AE141="Over", COUNTIF(V141:X141, "&gt;"&amp;AC141) = 3),
    3,
    IF(
        AND(AE141="Under", COUNTIF(V141:X141, "&lt;"&amp;AC141) = 3),
        3,
        IF(
            AND(AE141="Over", COUNTIF(V141:X141, "&gt;"&amp;AC141) = 2),
            2,
            IF(
                AND(AE141="Under", COUNTIF(V141:X141, "&lt;"&amp;AC141) = 2),
                2,
                IF(
                    AND(AE141="Over", OR(V141&gt;AC141, W141&gt;AC141, X141&gt;AC141)),
                    1,
                    IF(
                        AND(AE141="Under", OR(V141&lt;AC141, W141&lt;AC141, X141&lt;AC141)),
                        1,
                        0
                    )
                )
            )
        )
    )
)</f>
        <v>3</v>
      </c>
      <c r="AI141" s="9">
        <f>IF(OR(AD141&gt;0.75,AD141&lt;-0.75),5,
IF(OR(AND(AD141&lt;=0.75,AD141&gt;0.5),AND(AD141&gt;=-0.75,AD141&lt;-0.5)),4,
IF(OR(AND(AD141&lt;=0.5,AD141&gt;0.25),AND(AD141&gt;=-0.5,AD141&lt;-0.25)),3,
IF(OR(AND(AD141&lt;=0.25,AD141&gt;0.1),AND(AD141&gt;=-0.25,AD141&lt;-0.1)),2,
IF(OR(AD141&lt;=0.1,AD141&gt;=-0.1),1,"")
)
)
))</f>
        <v>2</v>
      </c>
      <c r="AJ141" s="9">
        <f>IF(AND(AE141="Over", AF141&gt;AC141), 1, IF(AND(AE141="Under", AF141&lt;=AC141), 1, 0))</f>
        <v>1</v>
      </c>
      <c r="AK141" s="9">
        <f>IF(AND(AE141="Over", AG141&gt;0.5), 1, IF(AND(AE141="Under", AG141&lt;=0.5), 1, 0))</f>
        <v>0</v>
      </c>
      <c r="AL141" s="9">
        <f>SUM(AH141:AK141)</f>
        <v>6</v>
      </c>
      <c r="AM141" s="9"/>
      <c r="AN141" s="8">
        <v>3.7985378952018291E-2</v>
      </c>
      <c r="AO141" s="8">
        <v>0.183152520740268</v>
      </c>
      <c r="AP141" s="8">
        <v>0</v>
      </c>
      <c r="AQ141" s="8" t="s">
        <v>58</v>
      </c>
      <c r="AR141" s="8">
        <v>0.5</v>
      </c>
      <c r="AS141" s="8">
        <v>1060</v>
      </c>
      <c r="AT141" s="8" t="s">
        <v>58</v>
      </c>
      <c r="AU141" s="9">
        <f>AR141</f>
        <v>0.5</v>
      </c>
      <c r="AV141" s="9">
        <f>AN141-AU141</f>
        <v>-0.46201462104798169</v>
      </c>
      <c r="AW141" s="9" t="str">
        <f>IF(AV141 &lt; 0, "Under", "Over")</f>
        <v>Under</v>
      </c>
      <c r="AX141" s="8">
        <v>0</v>
      </c>
      <c r="AY141" s="8">
        <v>0</v>
      </c>
      <c r="AZ141" s="9">
        <f>IF(
    AND(AW141="Over", COUNTIF(AN141:AP141, "&gt;"&amp;AU141) = 3),
    3,
    IF(
        AND(AW141="Under", COUNTIF(AN141:AP141, "&lt;"&amp;AU141) = 3),
        3,
        IF(
            AND(AW141="Over", COUNTIF(AN141:AP141, "&gt;"&amp;AU141) = 2),
            2,
            IF(
                AND(AW141="Under", COUNTIF(AN141:AP141, "&lt;"&amp;AU141) = 2),
                2,
                IF(
                    AND(AW141="Over", OR(AN141&gt;AU141, AO141&gt;AU141, AP141&gt;AU141)),
                    1,
                    IF(
                        AND(AW141="Under", OR(AN141&lt;AU141, AO141&lt;AU141, AP141&lt;AU141)),
                        1,
                        0
                    )
                )
            )
        )
    )
)</f>
        <v>3</v>
      </c>
      <c r="BA141" s="9">
        <f>IF(OR(AV141&gt;0.1),5,
IF(OR(AND(AV141&lt;=0.1,AV141&gt;0.08)),4,
IF(OR(AND(AV141&lt;=0.08,AV141&gt;0.06)),3,
IF(OR(AND(AV141&lt;=0.06,AV141&gt;0.03)),2,
IF(OR(AV141&lt;=0.03),1,"")
)
)
))</f>
        <v>1</v>
      </c>
      <c r="BB141" s="9">
        <f>IF(AND(AW141="Over", AX141&gt;AU141), 1, IF(AND(AW141="Under", AX141&lt;=AU141), 0, 0))</f>
        <v>0</v>
      </c>
      <c r="BC141" s="9">
        <f>IF(AND(AW141="Over", AY141&gt;=0.5), 1, IF(AND(AW141="Under", AY141&lt;0.5), 0, 0))</f>
        <v>0</v>
      </c>
      <c r="BD141" s="9">
        <f>SUM(AZ141:BC141)</f>
        <v>4</v>
      </c>
      <c r="BE141" s="9"/>
      <c r="BF141" s="8">
        <v>0.30152528612766499</v>
      </c>
      <c r="BG141" s="8">
        <v>0.73637344846195296</v>
      </c>
      <c r="BH141" s="8">
        <v>0.163180019768147</v>
      </c>
      <c r="BI141" s="8" t="s">
        <v>58</v>
      </c>
      <c r="BJ141" s="8">
        <v>0.5</v>
      </c>
      <c r="BK141" s="8">
        <v>210</v>
      </c>
      <c r="BL141" s="8" t="s">
        <v>58</v>
      </c>
      <c r="BM141" s="9">
        <f>BJ141</f>
        <v>0.5</v>
      </c>
      <c r="BN141" s="9">
        <f>BF141-BM141</f>
        <v>-0.19847471387233501</v>
      </c>
      <c r="BO141" s="9" t="str">
        <f>IF(BN141 &lt; 0, "Under", "Over")</f>
        <v>Under</v>
      </c>
      <c r="BP141" s="8">
        <v>0.1</v>
      </c>
      <c r="BQ141" s="8">
        <v>0.1</v>
      </c>
      <c r="BR141" s="9">
        <f>IF(
    AND(BO141="Over", COUNTIF(BF141:BH141, "&gt;"&amp;BM141) = 3),
    3,
    IF(
        AND(BO141="Under", COUNTIF(BF141:BH141, "&lt;"&amp;BM141) = 3),
        3,
        IF(
            AND(BO141="Over", COUNTIF(BF141:BH141, "&gt;"&amp;BM141) = 2),
            2,
            IF(
                AND(BO141="Under", COUNTIF(BF141:BH141, "&lt;"&amp;BM141) = 2),
                2,
                IF(
                    AND(BO141="Over", OR(BF141&gt;BM141, BG141&gt;BM141, BH141&gt;BM141)),
                    1,
                    IF(
                        AND(BO141="Under", OR(BF141&lt;BM141, BG141&lt;BM141, BH141&lt;BM141)),
                        1,
                        0
                    )
                )
            )
        )
    )
)</f>
        <v>2</v>
      </c>
      <c r="BS141" s="9">
        <f>IF(OR(BN141&gt;0.5),5,
IF(OR(AND(BN141&lt;=0.5,BN141&gt;0.25)),4,
IF(OR(AND(BN141&lt;=0.25,BN141&gt;0.15)),3,
IF(OR(AND(BN141&lt;=0.15,BN141&gt;0.075)),2,
IF(OR(BN141&lt;=0.075),1,"")
)
)
))</f>
        <v>1</v>
      </c>
      <c r="BT141" s="9">
        <f>IF(AND(BO141="Over", BP141&gt;BM141), 1, IF(AND(BO141="Under", BP141&lt;=BM141), 1, 0))</f>
        <v>1</v>
      </c>
      <c r="BU141" s="9">
        <f>IF(AND(BO141="Over", BQ141&gt;0.5), 1, IF(AND(BO141="Under", BQ141&lt;=0.5), 1, 0))</f>
        <v>1</v>
      </c>
      <c r="BV141" s="9">
        <f>SUM(BR141:BU141)</f>
        <v>5</v>
      </c>
      <c r="BW141" s="9"/>
      <c r="BX141" s="8">
        <v>0.17359250775330889</v>
      </c>
      <c r="BY141" s="8">
        <v>0.58131745441012195</v>
      </c>
      <c r="BZ141" s="8">
        <v>0.04</v>
      </c>
      <c r="CA141" s="8" t="s">
        <v>58</v>
      </c>
      <c r="CB141" s="8">
        <v>0.5</v>
      </c>
      <c r="CC141" s="8">
        <v>1000</v>
      </c>
      <c r="CD141" s="8" t="s">
        <v>58</v>
      </c>
      <c r="CE141" s="9">
        <f>CB141</f>
        <v>0.5</v>
      </c>
      <c r="CF141" s="9">
        <f>BX141-CE141</f>
        <v>-0.32640749224669108</v>
      </c>
      <c r="CG141" s="9" t="str">
        <f>IF(CF141 &lt; 0, "Under", "Over")</f>
        <v>Under</v>
      </c>
      <c r="CH141" s="8">
        <v>0</v>
      </c>
      <c r="CI141" s="8">
        <v>0</v>
      </c>
      <c r="CJ141" s="9">
        <f>IF(
    AND(CG141="Over", COUNTIF(BX141:BZ141, "&gt;"&amp;CE141) = 3),
    3,
    IF(
        AND(CG141="Under", COUNTIF(BX141:BZ141, "&lt;"&amp;CE141) = 3),
        3,
        IF(
            AND(CG141="Over", COUNTIF(BX141:BZ141, "&gt;"&amp;CE141) = 2),
            2,
            IF(
                AND(CG141="Under", COUNTIF(BX141:BZ141, "&lt;"&amp;CE141) = 2),
                2,
                IF(
                    AND(CG141="Over", OR(BX141&gt;CE141, BY141&gt;CE141, BZ141&gt;CE141)),
                    1,
                    IF(
                        AND(CG141="Under", OR(BX141&lt;CE141, BY141&lt;CE141, BZ141&lt;CE141)),
                        1,
                        0
                    )
                )
            )
        )
    )
)</f>
        <v>2</v>
      </c>
      <c r="CK141" s="9">
        <f>IF(OR(CF141&gt;0.25),5,
IF(OR(AND(CF141&lt;=0.25,CF141&gt;0.15)),4,
IF(OR(AND(CF141&lt;=0.15,CF141&gt;0.1)),3,
IF(OR(AND(CF141&lt;=0.1,CF141&gt;0.05)),2,
IF(OR(CF141&lt;=0.05),1,"")
)
)
))</f>
        <v>1</v>
      </c>
      <c r="CL141" s="9">
        <f>IF(AND(CG141="Over", CH141&gt;CE141), 1, IF(AND(CG141="Under", CH141&lt;=CE141), 1, 0))</f>
        <v>1</v>
      </c>
      <c r="CM141" s="9">
        <f>IF(AND(CG141="Over", CI141&gt;0.5), 1, IF(AND(CG141="Under", CI141&lt;=0.5), 1, 0))</f>
        <v>1</v>
      </c>
      <c r="CN141" s="9">
        <f>SUM(CJ141:CM141)</f>
        <v>5</v>
      </c>
      <c r="CO141" s="9"/>
      <c r="CP141" s="8">
        <v>1.0350333017574329</v>
      </c>
      <c r="CQ141" s="8">
        <v>1.43153526970954</v>
      </c>
      <c r="CR141" s="8">
        <v>0.856902323835671</v>
      </c>
      <c r="CS141" s="8">
        <v>0.5</v>
      </c>
      <c r="CT141" s="8" t="s">
        <v>58</v>
      </c>
      <c r="CU141" s="8">
        <v>0.5</v>
      </c>
      <c r="CV141" s="8" t="s">
        <v>58</v>
      </c>
      <c r="CW141" s="9">
        <f>IF(CP141&gt;MIN(CS141:CV141),MIN(CS141:CV141),MAX(CS141:CV141))</f>
        <v>0.5</v>
      </c>
      <c r="CX141" s="9">
        <f>CQ141-CW141</f>
        <v>0.93153526970954004</v>
      </c>
      <c r="CY141" s="9" t="str">
        <f>IF(CX141 &lt; 0, "Under", "Over")</f>
        <v>Over</v>
      </c>
      <c r="CZ141" s="8">
        <v>0.8</v>
      </c>
      <c r="DA141" s="8">
        <v>0.5</v>
      </c>
      <c r="DB141" s="9">
        <f>IF(
    AND(CY141="Over", COUNTIF(CP141:CR141, "&gt;"&amp;CW141) = 3),
    3,
    IF(
        AND(CY141="Under", COUNTIF(CP141:CR141, "&lt;"&amp;CW141) = 3),
        3,
        IF(
            AND(CY141="Over", COUNTIF(CP141:CR141, "&gt;"&amp;CW141) = 2),
            2,
            IF(
                AND(CY141="Under", COUNTIF(CP141:CR141, "&lt;"&amp;CW141) = 2),
                2,
                IF(
                    AND(CY141="Over", OR(CP141&gt;CW141, CQ141&gt;CW141, CR141&gt;CW141)),
                    1,
                    IF(
                        AND(CY141="Under", OR(CP141&lt;CW141, CQ141&lt;CW141, CR141&lt;CW141)),
                        1,
                        0
                    )
                )
            )
        )
    )
)</f>
        <v>3</v>
      </c>
      <c r="DC141" s="9">
        <f>IF(OR(CX141&gt;2,CX141&lt;-2),5,
IF(OR(AND(CX141&lt;=2,CX141&gt;1.5),AND(CX141&gt;=-2,CX141&lt;-1.5)),4,
IF(OR(AND(CX141&lt;=1.5,CX141&gt;1),AND(CX141&gt;=-1.5,CX141&lt;-1)),3,
IF(OR(AND(CX141&lt;=1,CX141&gt;0.5),AND(CX141&gt;=1,CX141&lt;-0.5)),2,
IF(OR(CX141&lt;=0.5,CX141&gt;=-0.5),1,"")
)
)
))</f>
        <v>2</v>
      </c>
      <c r="DD141" s="9">
        <f>IF(AND(CY141="Over", CZ141&gt;CW141), 1, IF(AND(CY141="Under", CZ141&lt;=CW141), 1, 0))</f>
        <v>1</v>
      </c>
      <c r="DE141" s="9">
        <f>IF(AND(CY141="Over", DA141&gt;0.5), 1, IF(AND(CY141="Under", DA141&lt;=0.5), 1, 0))</f>
        <v>0</v>
      </c>
      <c r="DF141" s="9">
        <f>SUM(DB141:DE141)</f>
        <v>6</v>
      </c>
      <c r="DG141" s="9"/>
    </row>
    <row r="142" spans="1:111" x14ac:dyDescent="0.3">
      <c r="A142" s="8" t="s">
        <v>131</v>
      </c>
      <c r="B142" s="8" t="s">
        <v>128</v>
      </c>
      <c r="C142" s="8" t="s">
        <v>218</v>
      </c>
      <c r="D142" s="8">
        <v>0.35002244238461189</v>
      </c>
      <c r="E142" s="8">
        <v>0.451647183846971</v>
      </c>
      <c r="F142" s="8">
        <v>0.30700880993812502</v>
      </c>
      <c r="G142" s="8">
        <v>0.5</v>
      </c>
      <c r="H142" s="8" t="s">
        <v>58</v>
      </c>
      <c r="I142" s="8">
        <v>0.5</v>
      </c>
      <c r="J142" s="8">
        <v>0.5</v>
      </c>
      <c r="K142" s="9">
        <f>IF(D142&gt;MIN(G142:J142),MIN(G142:J142),MAX(G142:J142))</f>
        <v>0.5</v>
      </c>
      <c r="L142" s="9">
        <f>D142-K142</f>
        <v>-0.14997755761538811</v>
      </c>
      <c r="M142" s="9" t="str">
        <f>IF(L142 &lt; 0, "Under", "Over")</f>
        <v>Under</v>
      </c>
      <c r="N142" s="8">
        <v>0.4</v>
      </c>
      <c r="O142" s="8">
        <v>0.3</v>
      </c>
      <c r="P142" s="9">
        <f>IF(
    AND(M142="Over", COUNTIF(D142:F142, "&gt;"&amp;K142) = 3),
    3,
    IF(
        AND(M142="Under", COUNTIF(D142:F142, "&lt;"&amp;K142) = 3),
        3,
        IF(
            AND(M142="Over", COUNTIF(D142:F142, "&gt;"&amp;K142) = 2),
            2,
            IF(
                AND(M142="Under", COUNTIF(D142:F142, "&lt;"&amp;K142) = 2),
                2,
                IF(
                    AND(M142="Over", OR(D142&gt;K142, E142&gt;K142, F142&gt;K142)),
                    1,
                    IF(
                        AND(M142="Under", OR(D142&lt;K142, E142&lt;K142, F142&lt;K142)),
                        1,
                        0
                    )
                )
            )
        )
    )
)</f>
        <v>3</v>
      </c>
      <c r="Q142" s="9">
        <f>IF(OR(L142 &gt; 0.5, L142 &lt; -0.5), 5,
    IF(OR(AND(L142 &lt;= 0.5, L142 &gt; 0.25), AND(L142 &gt;= -0.5, L142 &lt; -0.25)), 4,
        IF(OR(AND(L142 &lt;= 0.25, L142 &gt; 0.15), AND(L142 &gt;= -0.25, L142 &lt; -0.15)), 3,
            IF(OR(AND(L142 &lt;= 0.15, L142 &gt; 0.05), AND(L142 &gt;= -0.15, L142 &lt; -0.05)), 2,
                IF(OR(L142 &lt;= 0.05, L142 &gt;= -0.05), 1, "")
            )
        )
    )
)</f>
        <v>2</v>
      </c>
      <c r="R142" s="9">
        <f>IF(AND(M142="Over", N142&gt;K142), 1, IF(AND(M142="Under", N142&lt;=K142), 1, 0))</f>
        <v>1</v>
      </c>
      <c r="S142" s="9">
        <f>IF(AND(M142="Over", O142&gt;0.5), 1, IF(AND(M142="Under", O142&lt;=0.5), 1, 0))</f>
        <v>1</v>
      </c>
      <c r="T142" s="9">
        <f>SUM(P142:S142)</f>
        <v>7</v>
      </c>
      <c r="U142" s="9"/>
      <c r="V142" s="8">
        <v>0.90545281274918976</v>
      </c>
      <c r="W142" s="8">
        <v>1.0052407468064199</v>
      </c>
      <c r="X142" s="8">
        <v>0.80473601796681005</v>
      </c>
      <c r="Y142" s="8">
        <v>0.5</v>
      </c>
      <c r="Z142" s="8">
        <v>-195</v>
      </c>
      <c r="AA142" s="8">
        <v>280</v>
      </c>
      <c r="AB142" s="8">
        <v>0.1</v>
      </c>
      <c r="AC142" s="9">
        <f>Y142</f>
        <v>0.5</v>
      </c>
      <c r="AD142" s="9">
        <f>V142-AC142</f>
        <v>0.40545281274918976</v>
      </c>
      <c r="AE142" s="9" t="str">
        <f>IF(AD142 &lt; 0, "Under", "Over")</f>
        <v>Over</v>
      </c>
      <c r="AF142" s="8">
        <v>0.8</v>
      </c>
      <c r="AG142" s="8">
        <v>0.6</v>
      </c>
      <c r="AH142" s="9">
        <f>IF(
    AND(AE142="Over", COUNTIF(V142:X142, "&gt;"&amp;AC142) = 3),
    3,
    IF(
        AND(AE142="Under", COUNTIF(V142:X142, "&lt;"&amp;AC142) = 3),
        3,
        IF(
            AND(AE142="Over", COUNTIF(V142:X142, "&gt;"&amp;AC142) = 2),
            2,
            IF(
                AND(AE142="Under", COUNTIF(V142:X142, "&lt;"&amp;AC142) = 2),
                2,
                IF(
                    AND(AE142="Over", OR(V142&gt;AC142, W142&gt;AC142, X142&gt;AC142)),
                    1,
                    IF(
                        AND(AE142="Under", OR(V142&lt;AC142, W142&lt;AC142, X142&lt;AC142)),
                        1,
                        0
                    )
                )
            )
        )
    )
)</f>
        <v>3</v>
      </c>
      <c r="AI142" s="9">
        <f>IF(OR(AD142&gt;0.75,AD142&lt;-0.75),5,
IF(OR(AND(AD142&lt;=0.75,AD142&gt;0.5),AND(AD142&gt;=-0.75,AD142&lt;-0.5)),4,
IF(OR(AND(AD142&lt;=0.5,AD142&gt;0.25),AND(AD142&gt;=-0.5,AD142&lt;-0.25)),3,
IF(OR(AND(AD142&lt;=0.25,AD142&gt;0.1),AND(AD142&gt;=-0.25,AD142&lt;-0.1)),2,
IF(OR(AD142&lt;=0.1,AD142&gt;=-0.1),1,"")
)
)
))</f>
        <v>3</v>
      </c>
      <c r="AJ142" s="9">
        <f>IF(AND(AE142="Over", AF142&gt;AC142), 1, IF(AND(AE142="Under", AF142&lt;=AC142), 1, 0))</f>
        <v>1</v>
      </c>
      <c r="AK142" s="9">
        <f>IF(AND(AE142="Over", AG142&gt;0.5), 1, IF(AND(AE142="Under", AG142&lt;=0.5), 1, 0))</f>
        <v>1</v>
      </c>
      <c r="AL142" s="9">
        <f>SUM(AH142:AK142)</f>
        <v>8</v>
      </c>
      <c r="AM142" s="9"/>
      <c r="AN142" s="8">
        <v>3.2161435382946427E-2</v>
      </c>
      <c r="AO142" s="8">
        <v>0.183152520740268</v>
      </c>
      <c r="AP142" s="8">
        <v>0</v>
      </c>
      <c r="AQ142" s="8" t="s">
        <v>58</v>
      </c>
      <c r="AR142" s="8">
        <v>0.5</v>
      </c>
      <c r="AS142" s="8">
        <v>470</v>
      </c>
      <c r="AT142" s="8" t="s">
        <v>58</v>
      </c>
      <c r="AU142" s="9">
        <f>AR142</f>
        <v>0.5</v>
      </c>
      <c r="AV142" s="9">
        <f>AN142-AU142</f>
        <v>-0.46783856461705359</v>
      </c>
      <c r="AW142" s="9" t="str">
        <f>IF(AV142 &lt; 0, "Under", "Over")</f>
        <v>Under</v>
      </c>
      <c r="AX142" s="8">
        <v>0</v>
      </c>
      <c r="AY142" s="8">
        <v>0</v>
      </c>
      <c r="AZ142" s="9">
        <f>IF(
    AND(AW142="Over", COUNTIF(AN142:AP142, "&gt;"&amp;AU142) = 3),
    3,
    IF(
        AND(AW142="Under", COUNTIF(AN142:AP142, "&lt;"&amp;AU142) = 3),
        3,
        IF(
            AND(AW142="Over", COUNTIF(AN142:AP142, "&gt;"&amp;AU142) = 2),
            2,
            IF(
                AND(AW142="Under", COUNTIF(AN142:AP142, "&lt;"&amp;AU142) = 2),
                2,
                IF(
                    AND(AW142="Over", OR(AN142&gt;AU142, AO142&gt;AU142, AP142&gt;AU142)),
                    1,
                    IF(
                        AND(AW142="Under", OR(AN142&lt;AU142, AO142&lt;AU142, AP142&lt;AU142)),
                        1,
                        0
                    )
                )
            )
        )
    )
)</f>
        <v>3</v>
      </c>
      <c r="BA142" s="9">
        <f>IF(OR(AV142&gt;0.1),5,
IF(OR(AND(AV142&lt;=0.1,AV142&gt;0.08)),4,
IF(OR(AND(AV142&lt;=0.08,AV142&gt;0.06)),3,
IF(OR(AND(AV142&lt;=0.06,AV142&gt;0.03)),2,
IF(OR(AV142&lt;=0.03),1,"")
)
)
))</f>
        <v>1</v>
      </c>
      <c r="BB142" s="9">
        <f>IF(AND(AW142="Over", AX142&gt;AU142), 1, IF(AND(AW142="Under", AX142&lt;=AU142), 0, 0))</f>
        <v>0</v>
      </c>
      <c r="BC142" s="9">
        <f>IF(AND(AW142="Over", AY142&gt;=0.5), 1, IF(AND(AW142="Under", AY142&lt;0.5), 0, 0))</f>
        <v>0</v>
      </c>
      <c r="BD142" s="9">
        <f>SUM(AZ142:BC142)</f>
        <v>4</v>
      </c>
      <c r="BE142" s="9"/>
      <c r="BF142" s="8">
        <v>0.32699112398844721</v>
      </c>
      <c r="BG142" s="8">
        <v>0.76975945017182101</v>
      </c>
      <c r="BH142" s="8">
        <v>0.21011339093291101</v>
      </c>
      <c r="BI142" s="8" t="s">
        <v>58</v>
      </c>
      <c r="BJ142" s="8">
        <v>0.5</v>
      </c>
      <c r="BK142" s="8">
        <v>155</v>
      </c>
      <c r="BL142" s="8" t="s">
        <v>58</v>
      </c>
      <c r="BM142" s="9">
        <f>BJ142</f>
        <v>0.5</v>
      </c>
      <c r="BN142" s="9">
        <f>BF142-BM142</f>
        <v>-0.17300887601155279</v>
      </c>
      <c r="BO142" s="9" t="str">
        <f>IF(BN142 &lt; 0, "Under", "Over")</f>
        <v>Under</v>
      </c>
      <c r="BP142" s="8">
        <v>0.5</v>
      </c>
      <c r="BQ142" s="8">
        <v>0.4</v>
      </c>
      <c r="BR142" s="9">
        <f>IF(
    AND(BO142="Over", COUNTIF(BF142:BH142, "&gt;"&amp;BM142) = 3),
    3,
    IF(
        AND(BO142="Under", COUNTIF(BF142:BH142, "&lt;"&amp;BM142) = 3),
        3,
        IF(
            AND(BO142="Over", COUNTIF(BF142:BH142, "&gt;"&amp;BM142) = 2),
            2,
            IF(
                AND(BO142="Under", COUNTIF(BF142:BH142, "&lt;"&amp;BM142) = 2),
                2,
                IF(
                    AND(BO142="Over", OR(BF142&gt;BM142, BG142&gt;BM142, BH142&gt;BM142)),
                    1,
                    IF(
                        AND(BO142="Under", OR(BF142&lt;BM142, BG142&lt;BM142, BH142&lt;BM142)),
                        1,
                        0
                    )
                )
            )
        )
    )
)</f>
        <v>2</v>
      </c>
      <c r="BS142" s="9">
        <f>IF(OR(BN142&gt;0.5),5,
IF(OR(AND(BN142&lt;=0.5,BN142&gt;0.25)),4,
IF(OR(AND(BN142&lt;=0.25,BN142&gt;0.15)),3,
IF(OR(AND(BN142&lt;=0.15,BN142&gt;0.075)),2,
IF(OR(BN142&lt;=0.075),1,"")
)
)
))</f>
        <v>1</v>
      </c>
      <c r="BT142" s="9">
        <f>IF(AND(BO142="Over", BP142&gt;BM142), 1, IF(AND(BO142="Under", BP142&lt;=BM142), 1, 0))</f>
        <v>1</v>
      </c>
      <c r="BU142" s="9">
        <f>IF(AND(BO142="Over", BQ142&gt;0.5), 1, IF(AND(BO142="Under", BQ142&lt;=0.5), 1, 0))</f>
        <v>1</v>
      </c>
      <c r="BV142" s="9">
        <f>SUM(BR142:BU142)</f>
        <v>5</v>
      </c>
      <c r="BW142" s="9"/>
      <c r="BX142" s="8">
        <v>0.17062875720469539</v>
      </c>
      <c r="BY142" s="8">
        <v>0.58131745441012195</v>
      </c>
      <c r="BZ142" s="8">
        <v>0.03</v>
      </c>
      <c r="CA142" s="8" t="s">
        <v>58</v>
      </c>
      <c r="CB142" s="8">
        <v>0.5</v>
      </c>
      <c r="CC142" s="8" t="s">
        <v>58</v>
      </c>
      <c r="CD142" s="8" t="s">
        <v>58</v>
      </c>
      <c r="CE142" s="9">
        <f>CB142</f>
        <v>0.5</v>
      </c>
      <c r="CF142" s="9">
        <f>BX142-CE142</f>
        <v>-0.32937124279530461</v>
      </c>
      <c r="CG142" s="9" t="str">
        <f>IF(CF142 &lt; 0, "Under", "Over")</f>
        <v>Under</v>
      </c>
      <c r="CH142" s="8">
        <v>0</v>
      </c>
      <c r="CI142" s="8">
        <v>0</v>
      </c>
      <c r="CJ142" s="9">
        <f>IF(
    AND(CG142="Over", COUNTIF(BX142:BZ142, "&gt;"&amp;CE142) = 3),
    3,
    IF(
        AND(CG142="Under", COUNTIF(BX142:BZ142, "&lt;"&amp;CE142) = 3),
        3,
        IF(
            AND(CG142="Over", COUNTIF(BX142:BZ142, "&gt;"&amp;CE142) = 2),
            2,
            IF(
                AND(CG142="Under", COUNTIF(BX142:BZ142, "&lt;"&amp;CE142) = 2),
                2,
                IF(
                    AND(CG142="Over", OR(BX142&gt;CE142, BY142&gt;CE142, BZ142&gt;CE142)),
                    1,
                    IF(
                        AND(CG142="Under", OR(BX142&lt;CE142, BY142&lt;CE142, BZ142&lt;CE142)),
                        1,
                        0
                    )
                )
            )
        )
    )
)</f>
        <v>2</v>
      </c>
      <c r="CK142" s="9">
        <f>IF(OR(CF142&gt;0.25),5,
IF(OR(AND(CF142&lt;=0.25,CF142&gt;0.15)),4,
IF(OR(AND(CF142&lt;=0.15,CF142&gt;0.1)),3,
IF(OR(AND(CF142&lt;=0.1,CF142&gt;0.05)),2,
IF(OR(CF142&lt;=0.05),1,"")
)
)
))</f>
        <v>1</v>
      </c>
      <c r="CL142" s="9">
        <f>IF(AND(CG142="Over", CH142&gt;CE142), 1, IF(AND(CG142="Under", CH142&lt;=CE142), 1, 0))</f>
        <v>1</v>
      </c>
      <c r="CM142" s="9">
        <f>IF(AND(CG142="Over", CI142&gt;0.5), 1, IF(AND(CG142="Under", CI142&lt;=0.5), 1, 0))</f>
        <v>1</v>
      </c>
      <c r="CN142" s="9">
        <f>SUM(CJ142:CM142)</f>
        <v>5</v>
      </c>
      <c r="CO142" s="9"/>
      <c r="CP142" s="8">
        <v>1.1145855797123589</v>
      </c>
      <c r="CQ142" s="8">
        <v>1.45817843866171</v>
      </c>
      <c r="CR142" s="8">
        <v>0.98824224466725596</v>
      </c>
      <c r="CS142" s="8">
        <v>1.5</v>
      </c>
      <c r="CT142" s="8" t="s">
        <v>58</v>
      </c>
      <c r="CU142" s="8">
        <v>1.5</v>
      </c>
      <c r="CV142" s="8">
        <v>1.5</v>
      </c>
      <c r="CW142" s="9">
        <f>IF(CP142&gt;MIN(CS142:CV142),MIN(CS142:CV142),MAX(CS142:CV142))</f>
        <v>1.5</v>
      </c>
      <c r="CX142" s="9">
        <f>CQ142-CW142</f>
        <v>-4.1821561338289959E-2</v>
      </c>
      <c r="CY142" s="9" t="str">
        <f>IF(CX142 &lt; 0, "Under", "Over")</f>
        <v>Under</v>
      </c>
      <c r="CZ142" s="8">
        <v>1</v>
      </c>
      <c r="DA142" s="8">
        <v>0.2</v>
      </c>
      <c r="DB142" s="9">
        <f>IF(
    AND(CY142="Over", COUNTIF(CP142:CR142, "&gt;"&amp;CW142) = 3),
    3,
    IF(
        AND(CY142="Under", COUNTIF(CP142:CR142, "&lt;"&amp;CW142) = 3),
        3,
        IF(
            AND(CY142="Over", COUNTIF(CP142:CR142, "&gt;"&amp;CW142) = 2),
            2,
            IF(
                AND(CY142="Under", COUNTIF(CP142:CR142, "&lt;"&amp;CW142) = 2),
                2,
                IF(
                    AND(CY142="Over", OR(CP142&gt;CW142, CQ142&gt;CW142, CR142&gt;CW142)),
                    1,
                    IF(
                        AND(CY142="Under", OR(CP142&lt;CW142, CQ142&lt;CW142, CR142&lt;CW142)),
                        1,
                        0
                    )
                )
            )
        )
    )
)</f>
        <v>3</v>
      </c>
      <c r="DC142" s="9">
        <f>IF(OR(CX142&gt;2,CX142&lt;-2),5,
IF(OR(AND(CX142&lt;=2,CX142&gt;1.5),AND(CX142&gt;=-2,CX142&lt;-1.5)),4,
IF(OR(AND(CX142&lt;=1.5,CX142&gt;1),AND(CX142&gt;=-1.5,CX142&lt;-1)),3,
IF(OR(AND(CX142&lt;=1,CX142&gt;0.5),AND(CX142&gt;=1,CX142&lt;-0.5)),2,
IF(OR(CX142&lt;=0.5,CX142&gt;=-0.5),1,"")
)
)
))</f>
        <v>1</v>
      </c>
      <c r="DD142" s="9">
        <f>IF(AND(CY142="Over", CZ142&gt;CW142), 1, IF(AND(CY142="Under", CZ142&lt;=CW142), 1, 0))</f>
        <v>1</v>
      </c>
      <c r="DE142" s="9">
        <f>IF(AND(CY142="Over", DA142&gt;0.5), 1, IF(AND(CY142="Under", DA142&lt;=0.5), 1, 0))</f>
        <v>1</v>
      </c>
      <c r="DF142" s="9">
        <f>SUM(DB142:DE142)</f>
        <v>6</v>
      </c>
      <c r="DG142" s="9"/>
    </row>
    <row r="143" spans="1:111" x14ac:dyDescent="0.3">
      <c r="A143" s="8" t="s">
        <v>132</v>
      </c>
      <c r="B143" s="8" t="s">
        <v>128</v>
      </c>
      <c r="C143" s="8" t="s">
        <v>218</v>
      </c>
      <c r="D143" s="8">
        <v>0.53586963255525244</v>
      </c>
      <c r="E143" s="8">
        <v>0.58745423947679698</v>
      </c>
      <c r="F143" s="8">
        <v>0.47239973295068699</v>
      </c>
      <c r="G143" s="8">
        <v>0.5</v>
      </c>
      <c r="H143" s="8" t="s">
        <v>58</v>
      </c>
      <c r="I143" s="8">
        <v>0.5</v>
      </c>
      <c r="J143" s="8">
        <v>0.5</v>
      </c>
      <c r="K143" s="9">
        <f>IF(D143&gt;MIN(G143:J143),MIN(G143:J143),MAX(G143:J143))</f>
        <v>0.5</v>
      </c>
      <c r="L143" s="9">
        <f>D143-K143</f>
        <v>3.586963255525244E-2</v>
      </c>
      <c r="M143" s="9" t="str">
        <f>IF(L143 &lt; 0, "Under", "Over")</f>
        <v>Over</v>
      </c>
      <c r="N143" s="8">
        <v>0.5</v>
      </c>
      <c r="O143" s="8">
        <v>0.5</v>
      </c>
      <c r="P143" s="9">
        <f>IF(
    AND(M143="Over", COUNTIF(D143:F143, "&gt;"&amp;K143) = 3),
    3,
    IF(
        AND(M143="Under", COUNTIF(D143:F143, "&lt;"&amp;K143) = 3),
        3,
        IF(
            AND(M143="Over", COUNTIF(D143:F143, "&gt;"&amp;K143) = 2),
            2,
            IF(
                AND(M143="Under", COUNTIF(D143:F143, "&lt;"&amp;K143) = 2),
                2,
                IF(
                    AND(M143="Over", OR(D143&gt;K143, E143&gt;K143, F143&gt;K143)),
                    1,
                    IF(
                        AND(M143="Under", OR(D143&lt;K143, E143&lt;K143, F143&lt;K143)),
                        1,
                        0
                    )
                )
            )
        )
    )
)</f>
        <v>2</v>
      </c>
      <c r="Q143" s="9">
        <f>IF(OR(L143 &gt; 0.5, L143 &lt; -0.5), 5,
    IF(OR(AND(L143 &lt;= 0.5, L143 &gt; 0.25), AND(L143 &gt;= -0.5, L143 &lt; -0.25)), 4,
        IF(OR(AND(L143 &lt;= 0.25, L143 &gt; 0.15), AND(L143 &gt;= -0.25, L143 &lt; -0.15)), 3,
            IF(OR(AND(L143 &lt;= 0.15, L143 &gt; 0.05), AND(L143 &gt;= -0.15, L143 &lt; -0.05)), 2,
                IF(OR(L143 &lt;= 0.05, L143 &gt;= -0.05), 1, "")
            )
        )
    )
)</f>
        <v>1</v>
      </c>
      <c r="R143" s="9">
        <f>IF(AND(M143="Over", N143&gt;K143), 1, IF(AND(M143="Under", N143&lt;=K143), 1, 0))</f>
        <v>0</v>
      </c>
      <c r="S143" s="9">
        <f>IF(AND(M143="Over", O143&gt;0.5), 1, IF(AND(M143="Under", O143&lt;=0.5), 1, 0))</f>
        <v>0</v>
      </c>
      <c r="T143" s="9">
        <f>SUM(P143:S143)</f>
        <v>3</v>
      </c>
      <c r="U143" s="9"/>
      <c r="V143" s="8">
        <v>0.99930405722720828</v>
      </c>
      <c r="W143" s="8">
        <v>1.0052407468064199</v>
      </c>
      <c r="X143" s="8">
        <v>0.99561165766545801</v>
      </c>
      <c r="Y143" s="8">
        <v>0.5</v>
      </c>
      <c r="Z143" s="8">
        <v>-230</v>
      </c>
      <c r="AA143" s="8">
        <v>240</v>
      </c>
      <c r="AB143" s="8">
        <v>0.3</v>
      </c>
      <c r="AC143" s="9">
        <f>Y143</f>
        <v>0.5</v>
      </c>
      <c r="AD143" s="9">
        <f>V143-AC143</f>
        <v>0.49930405722720828</v>
      </c>
      <c r="AE143" s="9" t="str">
        <f>IF(AD143 &lt; 0, "Under", "Over")</f>
        <v>Over</v>
      </c>
      <c r="AF143" s="8">
        <v>1</v>
      </c>
      <c r="AG143" s="8">
        <v>0.6</v>
      </c>
      <c r="AH143" s="9">
        <f>IF(
    AND(AE143="Over", COUNTIF(V143:X143, "&gt;"&amp;AC143) = 3),
    3,
    IF(
        AND(AE143="Under", COUNTIF(V143:X143, "&lt;"&amp;AC143) = 3),
        3,
        IF(
            AND(AE143="Over", COUNTIF(V143:X143, "&gt;"&amp;AC143) = 2),
            2,
            IF(
                AND(AE143="Under", COUNTIF(V143:X143, "&lt;"&amp;AC143) = 2),
                2,
                IF(
                    AND(AE143="Over", OR(V143&gt;AC143, W143&gt;AC143, X143&gt;AC143)),
                    1,
                    IF(
                        AND(AE143="Under", OR(V143&lt;AC143, W143&lt;AC143, X143&lt;AC143)),
                        1,
                        0
                    )
                )
            )
        )
    )
)</f>
        <v>3</v>
      </c>
      <c r="AI143" s="9">
        <f>IF(OR(AD143&gt;0.75,AD143&lt;-0.75),5,
IF(OR(AND(AD143&lt;=0.75,AD143&gt;0.5),AND(AD143&gt;=-0.75,AD143&lt;-0.5)),4,
IF(OR(AND(AD143&lt;=0.5,AD143&gt;0.25),AND(AD143&gt;=-0.5,AD143&lt;-0.25)),3,
IF(OR(AND(AD143&lt;=0.25,AD143&gt;0.1),AND(AD143&gt;=-0.25,AD143&lt;-0.1)),2,
IF(OR(AD143&lt;=0.1,AD143&gt;=-0.1),1,"")
)
)
))</f>
        <v>3</v>
      </c>
      <c r="AJ143" s="9">
        <f>IF(AND(AE143="Over", AF143&gt;AC143), 1, IF(AND(AE143="Under", AF143&lt;=AC143), 1, 0))</f>
        <v>1</v>
      </c>
      <c r="AK143" s="9">
        <f>IF(AND(AE143="Over", AG143&gt;0.5), 1, IF(AND(AE143="Under", AG143&lt;=0.5), 1, 0))</f>
        <v>1</v>
      </c>
      <c r="AL143" s="9">
        <f>SUM(AH143:AK143)</f>
        <v>8</v>
      </c>
      <c r="AM143" s="9"/>
      <c r="AN143" s="8">
        <v>6.851908853607816E-2</v>
      </c>
      <c r="AO143" s="8">
        <v>0.183152520740268</v>
      </c>
      <c r="AP143" s="8">
        <v>0</v>
      </c>
      <c r="AQ143" s="8" t="s">
        <v>58</v>
      </c>
      <c r="AR143" s="8">
        <v>0.5</v>
      </c>
      <c r="AS143" s="8">
        <v>340</v>
      </c>
      <c r="AT143" s="8" t="s">
        <v>58</v>
      </c>
      <c r="AU143" s="9">
        <f>AR143</f>
        <v>0.5</v>
      </c>
      <c r="AV143" s="9">
        <f>AN143-AU143</f>
        <v>-0.43148091146392187</v>
      </c>
      <c r="AW143" s="9" t="str">
        <f>IF(AV143 &lt; 0, "Under", "Over")</f>
        <v>Under</v>
      </c>
      <c r="AX143" s="8">
        <v>0.1</v>
      </c>
      <c r="AY143" s="8">
        <v>0.1</v>
      </c>
      <c r="AZ143" s="9">
        <f>IF(
    AND(AW143="Over", COUNTIF(AN143:AP143, "&gt;"&amp;AU143) = 3),
    3,
    IF(
        AND(AW143="Under", COUNTIF(AN143:AP143, "&lt;"&amp;AU143) = 3),
        3,
        IF(
            AND(AW143="Over", COUNTIF(AN143:AP143, "&gt;"&amp;AU143) = 2),
            2,
            IF(
                AND(AW143="Under", COUNTIF(AN143:AP143, "&lt;"&amp;AU143) = 2),
                2,
                IF(
                    AND(AW143="Over", OR(AN143&gt;AU143, AO143&gt;AU143, AP143&gt;AU143)),
                    1,
                    IF(
                        AND(AW143="Under", OR(AN143&lt;AU143, AO143&lt;AU143, AP143&lt;AU143)),
                        1,
                        0
                    )
                )
            )
        )
    )
)</f>
        <v>3</v>
      </c>
      <c r="BA143" s="9">
        <f>IF(OR(AV143&gt;0.1),5,
IF(OR(AND(AV143&lt;=0.1,AV143&gt;0.08)),4,
IF(OR(AND(AV143&lt;=0.08,AV143&gt;0.06)),3,
IF(OR(AND(AV143&lt;=0.06,AV143&gt;0.03)),2,
IF(OR(AV143&lt;=0.03),1,"")
)
)
))</f>
        <v>1</v>
      </c>
      <c r="BB143" s="9">
        <f>IF(AND(AW143="Over", AX143&gt;AU143), 1, IF(AND(AW143="Under", AX143&lt;=AU143), 0, 0))</f>
        <v>0</v>
      </c>
      <c r="BC143" s="9">
        <f>IF(AND(AW143="Over", AY143&gt;=0.5), 1, IF(AND(AW143="Under", AY143&lt;0.5), 0, 0))</f>
        <v>0</v>
      </c>
      <c r="BD143" s="9">
        <f>SUM(AZ143:BC143)</f>
        <v>4</v>
      </c>
      <c r="BE143" s="9"/>
      <c r="BF143" s="8">
        <v>0.42242437539063987</v>
      </c>
      <c r="BG143" s="8">
        <v>0.90119760479041899</v>
      </c>
      <c r="BH143" s="8">
        <v>0.19</v>
      </c>
      <c r="BI143" s="8" t="s">
        <v>58</v>
      </c>
      <c r="BJ143" s="8">
        <v>0.5</v>
      </c>
      <c r="BK143" s="8">
        <v>120</v>
      </c>
      <c r="BL143" s="8" t="s">
        <v>58</v>
      </c>
      <c r="BM143" s="9">
        <f>BJ143</f>
        <v>0.5</v>
      </c>
      <c r="BN143" s="9">
        <f>BF143-BM143</f>
        <v>-7.7575624609360128E-2</v>
      </c>
      <c r="BO143" s="9" t="str">
        <f>IF(BN143 &lt; 0, "Under", "Over")</f>
        <v>Under</v>
      </c>
      <c r="BP143" s="8">
        <v>0.8</v>
      </c>
      <c r="BQ143" s="8">
        <v>0.3</v>
      </c>
      <c r="BR143" s="9">
        <f>IF(
    AND(BO143="Over", COUNTIF(BF143:BH143, "&gt;"&amp;BM143) = 3),
    3,
    IF(
        AND(BO143="Under", COUNTIF(BF143:BH143, "&lt;"&amp;BM143) = 3),
        3,
        IF(
            AND(BO143="Over", COUNTIF(BF143:BH143, "&gt;"&amp;BM143) = 2),
            2,
            IF(
                AND(BO143="Under", COUNTIF(BF143:BH143, "&lt;"&amp;BM143) = 2),
                2,
                IF(
                    AND(BO143="Over", OR(BF143&gt;BM143, BG143&gt;BM143, BH143&gt;BM143)),
                    1,
                    IF(
                        AND(BO143="Under", OR(BF143&lt;BM143, BG143&lt;BM143, BH143&lt;BM143)),
                        1,
                        0
                    )
                )
            )
        )
    )
)</f>
        <v>2</v>
      </c>
      <c r="BS143" s="9">
        <f>IF(OR(BN143&gt;0.5),5,
IF(OR(AND(BN143&lt;=0.5,BN143&gt;0.25)),4,
IF(OR(AND(BN143&lt;=0.25,BN143&gt;0.15)),3,
IF(OR(AND(BN143&lt;=0.15,BN143&gt;0.075)),2,
IF(OR(BN143&lt;=0.075),1,"")
)
)
))</f>
        <v>1</v>
      </c>
      <c r="BT143" s="9">
        <f>IF(AND(BO143="Over", BP143&gt;BM143), 1, IF(AND(BO143="Under", BP143&lt;=BM143), 1, 0))</f>
        <v>0</v>
      </c>
      <c r="BU143" s="9">
        <f>IF(AND(BO143="Over", BQ143&gt;0.5), 1, IF(AND(BO143="Under", BQ143&lt;=0.5), 1, 0))</f>
        <v>1</v>
      </c>
      <c r="BV143" s="9">
        <f>SUM(BR143:BU143)</f>
        <v>4</v>
      </c>
      <c r="BW143" s="9"/>
      <c r="BX143" s="8">
        <v>0.22278137591333561</v>
      </c>
      <c r="BY143" s="8">
        <v>0.748842592592592</v>
      </c>
      <c r="BZ143" s="8">
        <v>7.2913490104841994E-2</v>
      </c>
      <c r="CA143" s="8" t="s">
        <v>58</v>
      </c>
      <c r="CB143" s="8">
        <v>0.5</v>
      </c>
      <c r="CC143" s="8" t="s">
        <v>58</v>
      </c>
      <c r="CD143" s="8" t="s">
        <v>58</v>
      </c>
      <c r="CE143" s="9">
        <f>CB143</f>
        <v>0.5</v>
      </c>
      <c r="CF143" s="9">
        <f>BX143-CE143</f>
        <v>-0.27721862408666442</v>
      </c>
      <c r="CG143" s="9" t="str">
        <f>IF(CF143 &lt; 0, "Under", "Over")</f>
        <v>Under</v>
      </c>
      <c r="CH143" s="8">
        <v>0</v>
      </c>
      <c r="CI143" s="8">
        <v>0</v>
      </c>
      <c r="CJ143" s="9">
        <f>IF(
    AND(CG143="Over", COUNTIF(BX143:BZ143, "&gt;"&amp;CE143) = 3),
    3,
    IF(
        AND(CG143="Under", COUNTIF(BX143:BZ143, "&lt;"&amp;CE143) = 3),
        3,
        IF(
            AND(CG143="Over", COUNTIF(BX143:BZ143, "&gt;"&amp;CE143) = 2),
            2,
            IF(
                AND(CG143="Under", COUNTIF(BX143:BZ143, "&lt;"&amp;CE143) = 2),
                2,
                IF(
                    AND(CG143="Over", OR(BX143&gt;CE143, BY143&gt;CE143, BZ143&gt;CE143)),
                    1,
                    IF(
                        AND(CG143="Under", OR(BX143&lt;CE143, BY143&lt;CE143, BZ143&lt;CE143)),
                        1,
                        0
                    )
                )
            )
        )
    )
)</f>
        <v>2</v>
      </c>
      <c r="CK143" s="9">
        <f>IF(OR(CF143&gt;0.25),5,
IF(OR(AND(CF143&lt;=0.25,CF143&gt;0.15)),4,
IF(OR(AND(CF143&lt;=0.15,CF143&gt;0.1)),3,
IF(OR(AND(CF143&lt;=0.1,CF143&gt;0.05)),2,
IF(OR(CF143&lt;=0.05),1,"")
)
)
))</f>
        <v>1</v>
      </c>
      <c r="CL143" s="9">
        <f>IF(AND(CG143="Over", CH143&gt;CE143), 1, IF(AND(CG143="Under", CH143&lt;=CE143), 1, 0))</f>
        <v>1</v>
      </c>
      <c r="CM143" s="9">
        <f>IF(AND(CG143="Over", CI143&gt;0.5), 1, IF(AND(CG143="Under", CI143&lt;=0.5), 1, 0))</f>
        <v>1</v>
      </c>
      <c r="CN143" s="9">
        <f>SUM(CJ143:CM143)</f>
        <v>5</v>
      </c>
      <c r="CO143" s="9"/>
      <c r="CP143" s="8">
        <v>1.3990013097984479</v>
      </c>
      <c r="CQ143" s="8">
        <v>1.5824304715678099</v>
      </c>
      <c r="CR143" s="8">
        <v>1.0047334182847101</v>
      </c>
      <c r="CS143" s="8">
        <v>1.5</v>
      </c>
      <c r="CT143" s="8" t="s">
        <v>58</v>
      </c>
      <c r="CU143" s="8">
        <v>1.5</v>
      </c>
      <c r="CV143" s="8">
        <v>1.5</v>
      </c>
      <c r="CW143" s="9">
        <f>IF(CP143&gt;MIN(CS143:CV143),MIN(CS143:CV143),MAX(CS143:CV143))</f>
        <v>1.5</v>
      </c>
      <c r="CX143" s="9">
        <f>CQ143-CW143</f>
        <v>8.2430471567809915E-2</v>
      </c>
      <c r="CY143" s="9" t="str">
        <f>IF(CX143 &lt; 0, "Under", "Over")</f>
        <v>Over</v>
      </c>
      <c r="CZ143" s="8">
        <v>1.6</v>
      </c>
      <c r="DA143" s="8">
        <v>0.5</v>
      </c>
      <c r="DB143" s="9">
        <f>IF(
    AND(CY143="Over", COUNTIF(CP143:CR143, "&gt;"&amp;CW143) = 3),
    3,
    IF(
        AND(CY143="Under", COUNTIF(CP143:CR143, "&lt;"&amp;CW143) = 3),
        3,
        IF(
            AND(CY143="Over", COUNTIF(CP143:CR143, "&gt;"&amp;CW143) = 2),
            2,
            IF(
                AND(CY143="Under", COUNTIF(CP143:CR143, "&lt;"&amp;CW143) = 2),
                2,
                IF(
                    AND(CY143="Over", OR(CP143&gt;CW143, CQ143&gt;CW143, CR143&gt;CW143)),
                    1,
                    IF(
                        AND(CY143="Under", OR(CP143&lt;CW143, CQ143&lt;CW143, CR143&lt;CW143)),
                        1,
                        0
                    )
                )
            )
        )
    )
)</f>
        <v>1</v>
      </c>
      <c r="DC143" s="9">
        <f>IF(OR(CX143&gt;2,CX143&lt;-2),5,
IF(OR(AND(CX143&lt;=2,CX143&gt;1.5),AND(CX143&gt;=-2,CX143&lt;-1.5)),4,
IF(OR(AND(CX143&lt;=1.5,CX143&gt;1),AND(CX143&gt;=-1.5,CX143&lt;-1)),3,
IF(OR(AND(CX143&lt;=1,CX143&gt;0.5),AND(CX143&gt;=1,CX143&lt;-0.5)),2,
IF(OR(CX143&lt;=0.5,CX143&gt;=-0.5),1,"")
)
)
))</f>
        <v>1</v>
      </c>
      <c r="DD143" s="9">
        <f>IF(AND(CY143="Over", CZ143&gt;CW143), 1, IF(AND(CY143="Under", CZ143&lt;=CW143), 1, 0))</f>
        <v>1</v>
      </c>
      <c r="DE143" s="9">
        <f>IF(AND(CY143="Over", DA143&gt;0.5), 1, IF(AND(CY143="Under", DA143&lt;=0.5), 1, 0))</f>
        <v>0</v>
      </c>
      <c r="DF143" s="9">
        <f>SUM(DB143:DE143)</f>
        <v>3</v>
      </c>
      <c r="DG143" s="9"/>
    </row>
    <row r="144" spans="1:111" x14ac:dyDescent="0.3">
      <c r="A144" s="8" t="s">
        <v>133</v>
      </c>
      <c r="B144" s="8" t="s">
        <v>128</v>
      </c>
      <c r="C144" s="8" t="s">
        <v>218</v>
      </c>
      <c r="D144" s="8">
        <v>0.56643321264721147</v>
      </c>
      <c r="E144" s="8">
        <v>0.74982332155477005</v>
      </c>
      <c r="F144" s="8">
        <v>0.39903721752214699</v>
      </c>
      <c r="G144" s="8">
        <v>0.5</v>
      </c>
      <c r="H144" s="8" t="s">
        <v>58</v>
      </c>
      <c r="I144" s="8">
        <v>0.5</v>
      </c>
      <c r="J144" s="8">
        <v>0.5</v>
      </c>
      <c r="K144" s="9">
        <f>IF(D144&gt;MIN(G144:J144),MIN(G144:J144),MAX(G144:J144))</f>
        <v>0.5</v>
      </c>
      <c r="L144" s="9">
        <f>D144-K144</f>
        <v>6.643321264721147E-2</v>
      </c>
      <c r="M144" s="9" t="str">
        <f>IF(L144 &lt; 0, "Under", "Over")</f>
        <v>Over</v>
      </c>
      <c r="N144" s="8">
        <v>0.8</v>
      </c>
      <c r="O144" s="8">
        <v>0.5</v>
      </c>
      <c r="P144" s="9">
        <f>IF(
    AND(M144="Over", COUNTIF(D144:F144, "&gt;"&amp;K144) = 3),
    3,
    IF(
        AND(M144="Under", COUNTIF(D144:F144, "&lt;"&amp;K144) = 3),
        3,
        IF(
            AND(M144="Over", COUNTIF(D144:F144, "&gt;"&amp;K144) = 2),
            2,
            IF(
                AND(M144="Under", COUNTIF(D144:F144, "&lt;"&amp;K144) = 2),
                2,
                IF(
                    AND(M144="Over", OR(D144&gt;K144, E144&gt;K144, F144&gt;K144)),
                    1,
                    IF(
                        AND(M144="Under", OR(D144&lt;K144, E144&lt;K144, F144&lt;K144)),
                        1,
                        0
                    )
                )
            )
        )
    )
)</f>
        <v>2</v>
      </c>
      <c r="Q144" s="9">
        <f>IF(OR(L144 &gt; 0.5, L144 &lt; -0.5), 5,
    IF(OR(AND(L144 &lt;= 0.5, L144 &gt; 0.25), AND(L144 &gt;= -0.5, L144 &lt; -0.25)), 4,
        IF(OR(AND(L144 &lt;= 0.25, L144 &gt; 0.15), AND(L144 &gt;= -0.25, L144 &lt; -0.15)), 3,
            IF(OR(AND(L144 &lt;= 0.15, L144 &gt; 0.05), AND(L144 &gt;= -0.15, L144 &lt; -0.05)), 2,
                IF(OR(L144 &lt;= 0.05, L144 &gt;= -0.05), 1, "")
            )
        )
    )
)</f>
        <v>2</v>
      </c>
      <c r="R144" s="9">
        <f>IF(AND(M144="Over", N144&gt;K144), 1, IF(AND(M144="Under", N144&lt;=K144), 1, 0))</f>
        <v>1</v>
      </c>
      <c r="S144" s="9">
        <f>IF(AND(M144="Over", O144&gt;0.5), 1, IF(AND(M144="Under", O144&lt;=0.5), 1, 0))</f>
        <v>0</v>
      </c>
      <c r="T144" s="9">
        <f>SUM(P144:S144)</f>
        <v>5</v>
      </c>
      <c r="U144" s="9"/>
      <c r="V144" s="1">
        <v>1.15480040209749</v>
      </c>
      <c r="W144" s="1">
        <v>1.3276816140915799</v>
      </c>
      <c r="X144" s="1">
        <v>1.0000094653637299</v>
      </c>
      <c r="Y144" s="1">
        <v>0.5</v>
      </c>
      <c r="Z144" s="1">
        <v>-240</v>
      </c>
      <c r="AA144" s="1">
        <v>220</v>
      </c>
      <c r="AB144" s="1">
        <v>0.5</v>
      </c>
      <c r="AC144" s="2">
        <f>Y144</f>
        <v>0.5</v>
      </c>
      <c r="AD144" s="2">
        <f>V144-AC144</f>
        <v>0.65480040209749002</v>
      </c>
      <c r="AE144" s="2" t="str">
        <f>IF(AD144 &lt; 0, "Under", "Over")</f>
        <v>Over</v>
      </c>
      <c r="AF144" s="1">
        <v>1.3</v>
      </c>
      <c r="AG144" s="1">
        <v>0.7</v>
      </c>
      <c r="AH144" s="2">
        <f>IF(
    AND(AE144="Over", COUNTIF(V144:X144, "&gt;"&amp;AC144) = 3),
    3,
    IF(
        AND(AE144="Under", COUNTIF(V144:X144, "&lt;"&amp;AC144) = 3),
        3,
        IF(
            AND(AE144="Over", COUNTIF(V144:X144, "&gt;"&amp;AC144) = 2),
            2,
            IF(
                AND(AE144="Under", COUNTIF(V144:X144, "&lt;"&amp;AC144) = 2),
                2,
                IF(
                    AND(AE144="Over", OR(V144&gt;AC144, W144&gt;AC144, X144&gt;AC144)),
                    1,
                    IF(
                        AND(AE144="Under", OR(V144&lt;AC144, W144&lt;AC144, X144&lt;AC144)),
                        1,
                        0
                    )
                )
            )
        )
    )
)</f>
        <v>3</v>
      </c>
      <c r="AI144" s="2">
        <f>IF(OR(AD144&gt;0.75,AD144&lt;-0.75),5,
IF(OR(AND(AD144&lt;=0.75,AD144&gt;0.5),AND(AD144&gt;=-0.75,AD144&lt;-0.5)),4,
IF(OR(AND(AD144&lt;=0.5,AD144&gt;0.25),AND(AD144&gt;=-0.5,AD144&lt;-0.25)),3,
IF(OR(AND(AD144&lt;=0.25,AD144&gt;0.1),AND(AD144&gt;=-0.25,AD144&lt;-0.1)),2,
IF(OR(AD144&lt;=0.1,AD144&gt;=-0.1),1,"")
)
)
))</f>
        <v>4</v>
      </c>
      <c r="AJ144" s="2">
        <f>IF(AND(AE144="Over", AF144&gt;AC144), 1, IF(AND(AE144="Under", AF144&lt;=AC144), 1, 0))</f>
        <v>1</v>
      </c>
      <c r="AK144" s="2">
        <f>IF(AND(AE144="Over", AG144&gt;0.5), 1, IF(AND(AE144="Under", AG144&lt;=0.5), 1, 0))</f>
        <v>1</v>
      </c>
      <c r="AL144" s="2">
        <f>SUM(AH144:AK144)</f>
        <v>9</v>
      </c>
      <c r="AM144" s="9"/>
      <c r="AN144" s="8">
        <v>7.3972364876709704E-2</v>
      </c>
      <c r="AO144" s="8">
        <v>0.183152520740268</v>
      </c>
      <c r="AP144" s="8">
        <v>0</v>
      </c>
      <c r="AQ144" s="8" t="s">
        <v>58</v>
      </c>
      <c r="AR144" s="8">
        <v>0.5</v>
      </c>
      <c r="AS144" s="8">
        <v>830</v>
      </c>
      <c r="AT144" s="8" t="s">
        <v>58</v>
      </c>
      <c r="AU144" s="9">
        <f>AR144</f>
        <v>0.5</v>
      </c>
      <c r="AV144" s="9">
        <f>AN144-AU144</f>
        <v>-0.42602763512329028</v>
      </c>
      <c r="AW144" s="9" t="str">
        <f>IF(AV144 &lt; 0, "Under", "Over")</f>
        <v>Under</v>
      </c>
      <c r="AX144" s="8">
        <v>0.1</v>
      </c>
      <c r="AY144" s="8">
        <v>0.1</v>
      </c>
      <c r="AZ144" s="9">
        <f>IF(
    AND(AW144="Over", COUNTIF(AN144:AP144, "&gt;"&amp;AU144) = 3),
    3,
    IF(
        AND(AW144="Under", COUNTIF(AN144:AP144, "&lt;"&amp;AU144) = 3),
        3,
        IF(
            AND(AW144="Over", COUNTIF(AN144:AP144, "&gt;"&amp;AU144) = 2),
            2,
            IF(
                AND(AW144="Under", COUNTIF(AN144:AP144, "&lt;"&amp;AU144) = 2),
                2,
                IF(
                    AND(AW144="Over", OR(AN144&gt;AU144, AO144&gt;AU144, AP144&gt;AU144)),
                    1,
                    IF(
                        AND(AW144="Under", OR(AN144&lt;AU144, AO144&lt;AU144, AP144&lt;AU144)),
                        1,
                        0
                    )
                )
            )
        )
    )
)</f>
        <v>3</v>
      </c>
      <c r="BA144" s="9">
        <f>IF(OR(AV144&gt;0.1),5,
IF(OR(AND(AV144&lt;=0.1,AV144&gt;0.08)),4,
IF(OR(AND(AV144&lt;=0.08,AV144&gt;0.06)),3,
IF(OR(AND(AV144&lt;=0.06,AV144&gt;0.03)),2,
IF(OR(AV144&lt;=0.03),1,"")
)
)
))</f>
        <v>1</v>
      </c>
      <c r="BB144" s="9">
        <f>IF(AND(AW144="Over", AX144&gt;AU144), 1, IF(AND(AW144="Under", AX144&lt;=AU144), 0, 0))</f>
        <v>0</v>
      </c>
      <c r="BC144" s="9">
        <f>IF(AND(AW144="Over", AY144&gt;=0.5), 1, IF(AND(AW144="Under", AY144&lt;0.5), 0, 0))</f>
        <v>0</v>
      </c>
      <c r="BD144" s="9">
        <f>SUM(AZ144:BC144)</f>
        <v>4</v>
      </c>
      <c r="BE144" s="9"/>
      <c r="BF144" s="8">
        <v>0.53640948952441458</v>
      </c>
      <c r="BG144" s="8">
        <v>1.1092982111264</v>
      </c>
      <c r="BH144" s="8">
        <v>0.12</v>
      </c>
      <c r="BI144" s="8" t="s">
        <v>58</v>
      </c>
      <c r="BJ144" s="8">
        <v>0.5</v>
      </c>
      <c r="BK144" s="8">
        <v>180</v>
      </c>
      <c r="BL144" s="8" t="s">
        <v>58</v>
      </c>
      <c r="BM144" s="9">
        <f>BJ144</f>
        <v>0.5</v>
      </c>
      <c r="BN144" s="9">
        <f>BF144-BM144</f>
        <v>3.6409489524414584E-2</v>
      </c>
      <c r="BO144" s="9" t="str">
        <f>IF(BN144 &lt; 0, "Under", "Over")</f>
        <v>Over</v>
      </c>
      <c r="BP144" s="8">
        <v>0.9</v>
      </c>
      <c r="BQ144" s="8">
        <v>0.4</v>
      </c>
      <c r="BR144" s="9">
        <f>IF(
    AND(BO144="Over", COUNTIF(BF144:BH144, "&gt;"&amp;BM144) = 3),
    3,
    IF(
        AND(BO144="Under", COUNTIF(BF144:BH144, "&lt;"&amp;BM144) = 3),
        3,
        IF(
            AND(BO144="Over", COUNTIF(BF144:BH144, "&gt;"&amp;BM144) = 2),
            2,
            IF(
                AND(BO144="Under", COUNTIF(BF144:BH144, "&lt;"&amp;BM144) = 2),
                2,
                IF(
                    AND(BO144="Over", OR(BF144&gt;BM144, BG144&gt;BM144, BH144&gt;BM144)),
                    1,
                    IF(
                        AND(BO144="Under", OR(BF144&lt;BM144, BG144&lt;BM144, BH144&lt;BM144)),
                        1,
                        0
                    )
                )
            )
        )
    )
)</f>
        <v>2</v>
      </c>
      <c r="BS144" s="9">
        <f>IF(OR(BN144&gt;0.5),5,
IF(OR(AND(BN144&lt;=0.5,BN144&gt;0.25)),4,
IF(OR(AND(BN144&lt;=0.25,BN144&gt;0.15)),3,
IF(OR(AND(BN144&lt;=0.15,BN144&gt;0.075)),2,
IF(OR(BN144&lt;=0.075),1,"")
)
)
))</f>
        <v>1</v>
      </c>
      <c r="BT144" s="9">
        <f>IF(AND(BO144="Over", BP144&gt;BM144), 1, IF(AND(BO144="Under", BP144&lt;=BM144), 1, 0))</f>
        <v>1</v>
      </c>
      <c r="BU144" s="9">
        <f>IF(AND(BO144="Over", BQ144&gt;0.5), 1, IF(AND(BO144="Under", BQ144&lt;=0.5), 1, 0))</f>
        <v>0</v>
      </c>
      <c r="BV144" s="9">
        <f>SUM(BR144:BU144)</f>
        <v>4</v>
      </c>
      <c r="BW144" s="9"/>
      <c r="BX144" s="8">
        <v>0.21692414636958959</v>
      </c>
      <c r="BY144" s="8">
        <v>0.64025646897183397</v>
      </c>
      <c r="BZ144" s="8">
        <v>7.0689651415580604E-2</v>
      </c>
      <c r="CA144" s="8" t="s">
        <v>58</v>
      </c>
      <c r="CB144" s="8">
        <v>0.5</v>
      </c>
      <c r="CC144" s="8">
        <v>270</v>
      </c>
      <c r="CD144" s="8" t="s">
        <v>58</v>
      </c>
      <c r="CE144" s="9">
        <f>CB144</f>
        <v>0.5</v>
      </c>
      <c r="CF144" s="9">
        <f>BX144-CE144</f>
        <v>-0.28307585363041043</v>
      </c>
      <c r="CG144" s="9" t="str">
        <f>IF(CF144 &lt; 0, "Under", "Over")</f>
        <v>Under</v>
      </c>
      <c r="CH144" s="8">
        <v>0.3</v>
      </c>
      <c r="CI144" s="8">
        <v>0.3</v>
      </c>
      <c r="CJ144" s="9">
        <f>IF(
    AND(CG144="Over", COUNTIF(BX144:BZ144, "&gt;"&amp;CE144) = 3),
    3,
    IF(
        AND(CG144="Under", COUNTIF(BX144:BZ144, "&lt;"&amp;CE144) = 3),
        3,
        IF(
            AND(CG144="Over", COUNTIF(BX144:BZ144, "&gt;"&amp;CE144) = 2),
            2,
            IF(
                AND(CG144="Under", COUNTIF(BX144:BZ144, "&lt;"&amp;CE144) = 2),
                2,
                IF(
                    AND(CG144="Over", OR(BX144&gt;CE144, BY144&gt;CE144, BZ144&gt;CE144)),
                    1,
                    IF(
                        AND(CG144="Under", OR(BX144&lt;CE144, BY144&lt;CE144, BZ144&lt;CE144)),
                        1,
                        0
                    )
                )
            )
        )
    )
)</f>
        <v>2</v>
      </c>
      <c r="CK144" s="9">
        <f>IF(OR(CF144&gt;0.25),5,
IF(OR(AND(CF144&lt;=0.25,CF144&gt;0.15)),4,
IF(OR(AND(CF144&lt;=0.15,CF144&gt;0.1)),3,
IF(OR(AND(CF144&lt;=0.1,CF144&gt;0.05)),2,
IF(OR(CF144&lt;=0.05),1,"")
)
)
))</f>
        <v>1</v>
      </c>
      <c r="CL144" s="9">
        <f>IF(AND(CG144="Over", CH144&gt;CE144), 1, IF(AND(CG144="Under", CH144&lt;=CE144), 1, 0))</f>
        <v>1</v>
      </c>
      <c r="CM144" s="9">
        <f>IF(AND(CG144="Over", CI144&gt;0.5), 1, IF(AND(CG144="Under", CI144&lt;=0.5), 1, 0))</f>
        <v>1</v>
      </c>
      <c r="CN144" s="9">
        <f>SUM(CJ144:CM144)</f>
        <v>5</v>
      </c>
      <c r="CO144" s="9"/>
      <c r="CP144" s="8">
        <v>1.987268394928603</v>
      </c>
      <c r="CQ144" s="8">
        <v>2.0906024381797899</v>
      </c>
      <c r="CR144" s="8">
        <v>1.9353958143767001</v>
      </c>
      <c r="CS144" s="8">
        <v>1.5</v>
      </c>
      <c r="CT144" s="8" t="s">
        <v>58</v>
      </c>
      <c r="CU144" s="8">
        <v>1.5</v>
      </c>
      <c r="CV144" s="8">
        <v>1.5</v>
      </c>
      <c r="CW144" s="9">
        <f>IF(CP144&gt;MIN(CS144:CV144),MIN(CS144:CV144),MAX(CS144:CV144))</f>
        <v>1.5</v>
      </c>
      <c r="CX144" s="9">
        <f>CQ144-CW144</f>
        <v>0.59060243817978986</v>
      </c>
      <c r="CY144" s="9" t="str">
        <f>IF(CX144 &lt; 0, "Under", "Over")</f>
        <v>Over</v>
      </c>
      <c r="CZ144" s="8">
        <v>2.1</v>
      </c>
      <c r="DA144" s="8">
        <v>0.6</v>
      </c>
      <c r="DB144" s="9">
        <f>IF(
    AND(CY144="Over", COUNTIF(CP144:CR144, "&gt;"&amp;CW144) = 3),
    3,
    IF(
        AND(CY144="Under", COUNTIF(CP144:CR144, "&lt;"&amp;CW144) = 3),
        3,
        IF(
            AND(CY144="Over", COUNTIF(CP144:CR144, "&gt;"&amp;CW144) = 2),
            2,
            IF(
                AND(CY144="Under", COUNTIF(CP144:CR144, "&lt;"&amp;CW144) = 2),
                2,
                IF(
                    AND(CY144="Over", OR(CP144&gt;CW144, CQ144&gt;CW144, CR144&gt;CW144)),
                    1,
                    IF(
                        AND(CY144="Under", OR(CP144&lt;CW144, CQ144&lt;CW144, CR144&lt;CW144)),
                        1,
                        0
                    )
                )
            )
        )
    )
)</f>
        <v>3</v>
      </c>
      <c r="DC144" s="9">
        <f>IF(OR(CX144&gt;2,CX144&lt;-2),5,
IF(OR(AND(CX144&lt;=2,CX144&gt;1.5),AND(CX144&gt;=-2,CX144&lt;-1.5)),4,
IF(OR(AND(CX144&lt;=1.5,CX144&gt;1),AND(CX144&gt;=-1.5,CX144&lt;-1)),3,
IF(OR(AND(CX144&lt;=1,CX144&gt;0.5),AND(CX144&gt;=1,CX144&lt;-0.5)),2,
IF(OR(CX144&lt;=0.5,CX144&gt;=-0.5),1,"")
)
)
))</f>
        <v>2</v>
      </c>
      <c r="DD144" s="9">
        <f>IF(AND(CY144="Over", CZ144&gt;CW144), 1, IF(AND(CY144="Under", CZ144&lt;=CW144), 1, 0))</f>
        <v>1</v>
      </c>
      <c r="DE144" s="9">
        <f>IF(AND(CY144="Over", DA144&gt;0.5), 1, IF(AND(CY144="Under", DA144&lt;=0.5), 1, 0))</f>
        <v>1</v>
      </c>
      <c r="DF144" s="9">
        <f>SUM(DB144:DE144)</f>
        <v>7</v>
      </c>
      <c r="DG144" s="9"/>
    </row>
    <row r="145" spans="1:111" x14ac:dyDescent="0.3">
      <c r="A145" s="8" t="s">
        <v>223</v>
      </c>
      <c r="B145" s="8" t="s">
        <v>224</v>
      </c>
      <c r="C145" s="8" t="s">
        <v>225</v>
      </c>
      <c r="D145" s="1">
        <v>1.009479585793069</v>
      </c>
      <c r="E145" s="1">
        <v>1.18183753212148</v>
      </c>
      <c r="F145" s="1">
        <v>0.84412055032785605</v>
      </c>
      <c r="G145" s="1">
        <v>0.5</v>
      </c>
      <c r="H145" s="1" t="s">
        <v>58</v>
      </c>
      <c r="I145" s="1">
        <v>0.5</v>
      </c>
      <c r="J145" s="1">
        <v>0.5</v>
      </c>
      <c r="K145" s="2">
        <f>IF(D145&gt;MIN(G145:J145),MIN(G145:J145),MAX(G145:J145))</f>
        <v>0.5</v>
      </c>
      <c r="L145" s="2">
        <f>D145-K145</f>
        <v>0.50947958579306896</v>
      </c>
      <c r="M145" s="2" t="str">
        <f>IF(L145 &lt; 0, "Under", "Over")</f>
        <v>Over</v>
      </c>
      <c r="N145" s="1">
        <v>1.1000000000000001</v>
      </c>
      <c r="O145" s="1">
        <v>0.7</v>
      </c>
      <c r="P145" s="2">
        <f>IF(
    AND(M145="Over", COUNTIF(D145:F145, "&gt;"&amp;K145) = 3),
    3,
    IF(
        AND(M145="Under", COUNTIF(D145:F145, "&lt;"&amp;K145) = 3),
        3,
        IF(
            AND(M145="Over", COUNTIF(D145:F145, "&gt;"&amp;K145) = 2),
            2,
            IF(
                AND(M145="Under", COUNTIF(D145:F145, "&lt;"&amp;K145) = 2),
                2,
                IF(
                    AND(M145="Over", OR(D145&gt;K145, E145&gt;K145, F145&gt;K145)),
                    1,
                    IF(
                        AND(M145="Under", OR(D145&lt;K145, E145&lt;K145, F145&lt;K145)),
                        1,
                        0
                    )
                )
            )
        )
    )
)</f>
        <v>3</v>
      </c>
      <c r="Q145" s="2">
        <f>IF(OR(L145 &gt; 0.5, L145 &lt; -0.5), 5,
    IF(OR(AND(L145 &lt;= 0.5, L145 &gt; 0.25), AND(L145 &gt;= -0.5, L145 &lt; -0.25)), 4,
        IF(OR(AND(L145 &lt;= 0.25, L145 &gt; 0.15), AND(L145 &gt;= -0.25, L145 &lt; -0.15)), 3,
            IF(OR(AND(L145 &lt;= 0.15, L145 &gt; 0.05), AND(L145 &gt;= -0.15, L145 &lt; -0.05)), 2,
                IF(OR(L145 &lt;= 0.05, L145 &gt;= -0.05), 1, "")
            )
        )
    )
)</f>
        <v>5</v>
      </c>
      <c r="R145" s="2">
        <f>IF(AND(M145="Over", N145&gt;K145), 1, IF(AND(M145="Under", N145&lt;=K145), 1, 0))</f>
        <v>1</v>
      </c>
      <c r="S145" s="2">
        <f>IF(AND(M145="Over", O145&gt;0.5), 1, IF(AND(M145="Under", O145&lt;=0.5), 1, 0))</f>
        <v>1</v>
      </c>
      <c r="T145" s="2">
        <f>SUM(P145:S145)</f>
        <v>10</v>
      </c>
      <c r="V145" s="1">
        <v>1.0911509083528419</v>
      </c>
      <c r="W145" s="1">
        <v>1.18696084780138</v>
      </c>
      <c r="X145" s="1">
        <v>1.00005914197968</v>
      </c>
      <c r="Y145" s="1">
        <v>0.5</v>
      </c>
      <c r="Z145" s="1">
        <v>-270</v>
      </c>
      <c r="AA145" s="1">
        <v>200</v>
      </c>
      <c r="AB145" s="1">
        <v>0.4</v>
      </c>
      <c r="AC145" s="2">
        <f>Y145</f>
        <v>0.5</v>
      </c>
      <c r="AD145" s="2">
        <f>V145-AC145</f>
        <v>0.5911509083528419</v>
      </c>
      <c r="AE145" s="2" t="str">
        <f>IF(AD145 &lt; 0, "Under", "Over")</f>
        <v>Over</v>
      </c>
      <c r="AF145" s="1">
        <v>1.3</v>
      </c>
      <c r="AG145" s="1">
        <v>0.8</v>
      </c>
      <c r="AH145" s="2">
        <f>IF(
    AND(AE145="Over", COUNTIF(V145:X145, "&gt;"&amp;AC145) = 3),
    3,
    IF(
        AND(AE145="Under", COUNTIF(V145:X145, "&lt;"&amp;AC145) = 3),
        3,
        IF(
            AND(AE145="Over", COUNTIF(V145:X145, "&gt;"&amp;AC145) = 2),
            2,
            IF(
                AND(AE145="Under", COUNTIF(V145:X145, "&lt;"&amp;AC145) = 2),
                2,
                IF(
                    AND(AE145="Over", OR(V145&gt;AC145, W145&gt;AC145, X145&gt;AC145)),
                    1,
                    IF(
                        AND(AE145="Under", OR(V145&lt;AC145, W145&lt;AC145, X145&lt;AC145)),
                        1,
                        0
                    )
                )
            )
        )
    )
)</f>
        <v>3</v>
      </c>
      <c r="AI145" s="2">
        <f>IF(OR(AD145&gt;0.75,AD145&lt;-0.75),5,
IF(OR(AND(AD145&lt;=0.75,AD145&gt;0.5),AND(AD145&gt;=-0.75,AD145&lt;-0.5)),4,
IF(OR(AND(AD145&lt;=0.5,AD145&gt;0.25),AND(AD145&gt;=-0.5,AD145&lt;-0.25)),3,
IF(OR(AND(AD145&lt;=0.25,AD145&gt;0.1),AND(AD145&gt;=-0.25,AD145&lt;-0.1)),2,
IF(OR(AD145&lt;=0.1,AD145&gt;=-0.1),1,"")
)
)
))</f>
        <v>4</v>
      </c>
      <c r="AJ145" s="2">
        <f>IF(AND(AE145="Over", AF145&gt;AC145), 1, IF(AND(AE145="Under", AF145&lt;=AC145), 1, 0))</f>
        <v>1</v>
      </c>
      <c r="AK145" s="2">
        <f>IF(AND(AE145="Over", AG145&gt;0.5), 1, IF(AND(AE145="Under", AG145&lt;=0.5), 1, 0))</f>
        <v>1</v>
      </c>
      <c r="AL145" s="2">
        <f>SUM(AH145:AK145)</f>
        <v>9</v>
      </c>
      <c r="AN145" s="8">
        <v>0.50903933776845167</v>
      </c>
      <c r="AO145" s="8">
        <v>1</v>
      </c>
      <c r="AP145" s="8">
        <v>0.12129431678689</v>
      </c>
      <c r="AQ145" s="8" t="s">
        <v>58</v>
      </c>
      <c r="AR145" s="8">
        <v>0.5</v>
      </c>
      <c r="AS145" s="8">
        <v>180</v>
      </c>
      <c r="AT145" s="8" t="s">
        <v>58</v>
      </c>
      <c r="AU145" s="9">
        <f>AR145</f>
        <v>0.5</v>
      </c>
      <c r="AV145" s="9">
        <f>AN145-AU145</f>
        <v>9.0393377684516718E-3</v>
      </c>
      <c r="AW145" s="9" t="str">
        <f>IF(AV145 &lt; 0, "Under", "Over")</f>
        <v>Over</v>
      </c>
      <c r="AX145" s="8">
        <v>0.5</v>
      </c>
      <c r="AY145" s="8">
        <v>0.4</v>
      </c>
      <c r="AZ145" s="9">
        <f>IF(
    AND(AW145="Over", COUNTIF(AN145:AP145, "&gt;"&amp;AU145) = 3),
    3,
    IF(
        AND(AW145="Under", COUNTIF(AN145:AP145, "&lt;"&amp;AU145) = 3),
        3,
        IF(
            AND(AW145="Over", COUNTIF(AN145:AP145, "&gt;"&amp;AU145) = 2),
            2,
            IF(
                AND(AW145="Under", COUNTIF(AN145:AP145, "&lt;"&amp;AU145) = 2),
                2,
                IF(
                    AND(AW145="Over", OR(AN145&gt;AU145, AO145&gt;AU145, AP145&gt;AU145)),
                    1,
                    IF(
                        AND(AW145="Under", OR(AN145&lt;AU145, AO145&lt;AU145, AP145&lt;AU145)),
                        1,
                        0
                    )
                )
            )
        )
    )
)</f>
        <v>2</v>
      </c>
      <c r="BA145" s="9">
        <f>IF(OR(AV145&gt;0.1),5,
IF(OR(AND(AV145&lt;=0.1,AV145&gt;0.08)),4,
IF(OR(AND(AV145&lt;=0.08,AV145&gt;0.06)),3,
IF(OR(AND(AV145&lt;=0.06,AV145&gt;0.03)),2,
IF(OR(AV145&lt;=0.03),1,"")
)
)
))</f>
        <v>1</v>
      </c>
      <c r="BB145" s="9">
        <f>IF(AND(AW145="Over", AX145&gt;AU145), 1, IF(AND(AW145="Under", AX145&lt;=AU145), 0, 0))</f>
        <v>0</v>
      </c>
      <c r="BC145" s="9">
        <f>IF(AND(AW145="Over", AY145&gt;=0.5), 1, IF(AND(AW145="Under", AY145&lt;0.5), 0, 0))</f>
        <v>0</v>
      </c>
      <c r="BD145" s="9">
        <f>SUM(AZ145:BC145)</f>
        <v>3</v>
      </c>
      <c r="BF145" s="1">
        <v>1.367669626852392</v>
      </c>
      <c r="BG145" s="1">
        <v>2.0474383301707699</v>
      </c>
      <c r="BH145" s="1">
        <v>0.86211634914555602</v>
      </c>
      <c r="BI145" s="1" t="s">
        <v>58</v>
      </c>
      <c r="BJ145" s="1">
        <v>0.5</v>
      </c>
      <c r="BK145" s="1">
        <v>-120</v>
      </c>
      <c r="BL145" s="1" t="s">
        <v>58</v>
      </c>
      <c r="BM145" s="2">
        <f>BJ145</f>
        <v>0.5</v>
      </c>
      <c r="BN145" s="2">
        <f>BF145-BM145</f>
        <v>0.86766962685239202</v>
      </c>
      <c r="BO145" s="2" t="str">
        <f>IF(BN145 &lt; 0, "Under", "Over")</f>
        <v>Over</v>
      </c>
      <c r="BP145" s="1">
        <v>1</v>
      </c>
      <c r="BQ145" s="1">
        <v>0.6</v>
      </c>
      <c r="BR145" s="2">
        <f>IF(
    AND(BO145="Over", COUNTIF(BF145:BH145, "&gt;"&amp;BM145) = 3),
    3,
    IF(
        AND(BO145="Under", COUNTIF(BF145:BH145, "&lt;"&amp;BM145) = 3),
        3,
        IF(
            AND(BO145="Over", COUNTIF(BF145:BH145, "&gt;"&amp;BM145) = 2),
            2,
            IF(
                AND(BO145="Under", COUNTIF(BF145:BH145, "&lt;"&amp;BM145) = 2),
                2,
                IF(
                    AND(BO145="Over", OR(BF145&gt;BM145, BG145&gt;BM145, BH145&gt;BM145)),
                    1,
                    IF(
                        AND(BO145="Under", OR(BF145&lt;BM145, BG145&lt;BM145, BH145&lt;BM145)),
                        1,
                        0
                    )
                )
            )
        )
    )
)</f>
        <v>3</v>
      </c>
      <c r="BS145" s="2">
        <f>IF(OR(BN145&gt;0.5),5,
IF(OR(AND(BN145&lt;=0.5,BN145&gt;0.25)),4,
IF(OR(AND(BN145&lt;=0.25,BN145&gt;0.15)),3,
IF(OR(AND(BN145&lt;=0.15,BN145&gt;0.075)),2,
IF(OR(BN145&lt;=0.075),1,"")
)
)
))</f>
        <v>5</v>
      </c>
      <c r="BT145" s="2">
        <f>IF(AND(BO145="Over", BP145&gt;BM145), 1, IF(AND(BO145="Under", BP145&lt;=BM145), 1, 0))</f>
        <v>1</v>
      </c>
      <c r="BU145" s="2">
        <f>IF(AND(BO145="Over", BQ145&gt;0.5), 1, IF(AND(BO145="Under", BQ145&lt;=0.5), 1, 0))</f>
        <v>1</v>
      </c>
      <c r="BV145" s="2">
        <f>SUM(BR145:BU145)</f>
        <v>10</v>
      </c>
      <c r="BX145" s="8">
        <v>0.16682850958814549</v>
      </c>
      <c r="BY145" s="8">
        <v>0.58976660682226201</v>
      </c>
      <c r="BZ145" s="8">
        <v>0.03</v>
      </c>
      <c r="CA145" s="8" t="s">
        <v>58</v>
      </c>
      <c r="CB145" s="8">
        <v>0.5</v>
      </c>
      <c r="CC145" s="8">
        <v>920</v>
      </c>
      <c r="CD145" s="8" t="s">
        <v>58</v>
      </c>
      <c r="CE145" s="9">
        <f>CB145</f>
        <v>0.5</v>
      </c>
      <c r="CF145" s="9">
        <f>BX145-CE145</f>
        <v>-0.33317149041185451</v>
      </c>
      <c r="CG145" s="9" t="str">
        <f>IF(CF145 &lt; 0, "Under", "Over")</f>
        <v>Under</v>
      </c>
      <c r="CH145" s="8">
        <v>0.1</v>
      </c>
      <c r="CI145" s="8">
        <v>0.1</v>
      </c>
      <c r="CJ145" s="9">
        <f>IF(
    AND(CG145="Over", COUNTIF(BX145:BZ145, "&gt;"&amp;CE145) = 3),
    3,
    IF(
        AND(CG145="Under", COUNTIF(BX145:BZ145, "&lt;"&amp;CE145) = 3),
        3,
        IF(
            AND(CG145="Over", COUNTIF(BX145:BZ145, "&gt;"&amp;CE145) = 2),
            2,
            IF(
                AND(CG145="Under", COUNTIF(BX145:BZ145, "&lt;"&amp;CE145) = 2),
                2,
                IF(
                    AND(CG145="Over", OR(BX145&gt;CE145, BY145&gt;CE145, BZ145&gt;CE145)),
                    1,
                    IF(
                        AND(CG145="Under", OR(BX145&lt;CE145, BY145&lt;CE145, BZ145&lt;CE145)),
                        1,
                        0
                    )
                )
            )
        )
    )
)</f>
        <v>2</v>
      </c>
      <c r="CK145" s="9">
        <f>IF(OR(CF145&gt;0.25),5,
IF(OR(AND(CF145&lt;=0.25,CF145&gt;0.15)),4,
IF(OR(AND(CF145&lt;=0.15,CF145&gt;0.1)),3,
IF(OR(AND(CF145&lt;=0.1,CF145&gt;0.05)),2,
IF(OR(CF145&lt;=0.05),1,"")
)
)
))</f>
        <v>1</v>
      </c>
      <c r="CL145" s="9">
        <f>IF(AND(CG145="Over", CH145&gt;CE145), 1, IF(AND(CG145="Under", CH145&lt;=CE145), 1, 0))</f>
        <v>1</v>
      </c>
      <c r="CM145" s="9">
        <f>IF(AND(CG145="Over", CI145&gt;0.5), 1, IF(AND(CG145="Under", CI145&lt;=0.5), 1, 0))</f>
        <v>1</v>
      </c>
      <c r="CN145" s="9">
        <f>SUM(CJ145:CM145)</f>
        <v>5</v>
      </c>
      <c r="CP145" s="1">
        <v>3.2170465045410799</v>
      </c>
      <c r="CQ145" s="1">
        <v>3.8946372280974799</v>
      </c>
      <c r="CR145" s="1">
        <v>2.4853067962382198</v>
      </c>
      <c r="CS145" s="1">
        <v>1.5</v>
      </c>
      <c r="CT145" s="1" t="s">
        <v>58</v>
      </c>
      <c r="CU145" s="1">
        <v>1.5</v>
      </c>
      <c r="CV145" s="1">
        <v>1.5</v>
      </c>
      <c r="CW145" s="2">
        <f>IF(CP145&gt;MIN(CS145:CV145),MIN(CS145:CV145),MAX(CS145:CV145))</f>
        <v>1.5</v>
      </c>
      <c r="CX145" s="2">
        <f>CQ145-CW145</f>
        <v>2.3946372280974799</v>
      </c>
      <c r="CY145" s="2" t="str">
        <f>IF(CX145 &lt; 0, "Under", "Over")</f>
        <v>Over</v>
      </c>
      <c r="CZ145" s="1">
        <v>3.1</v>
      </c>
      <c r="DA145" s="1">
        <v>0.6</v>
      </c>
      <c r="DB145" s="2">
        <f>IF(
    AND(CY145="Over", COUNTIF(CP145:CR145, "&gt;"&amp;CW145) = 3),
    3,
    IF(
        AND(CY145="Under", COUNTIF(CP145:CR145, "&lt;"&amp;CW145) = 3),
        3,
        IF(
            AND(CY145="Over", COUNTIF(CP145:CR145, "&gt;"&amp;CW145) = 2),
            2,
            IF(
                AND(CY145="Under", COUNTIF(CP145:CR145, "&lt;"&amp;CW145) = 2),
                2,
                IF(
                    AND(CY145="Over", OR(CP145&gt;CW145, CQ145&gt;CW145, CR145&gt;CW145)),
                    1,
                    IF(
                        AND(CY145="Under", OR(CP145&lt;CW145, CQ145&lt;CW145, CR145&lt;CW145)),
                        1,
                        0
                    )
                )
            )
        )
    )
)</f>
        <v>3</v>
      </c>
      <c r="DC145" s="2">
        <f>IF(OR(CX145&gt;2,CX145&lt;-2),5,
IF(OR(AND(CX145&lt;=2,CX145&gt;1.5),AND(CX145&gt;=-2,CX145&lt;-1.5)),4,
IF(OR(AND(CX145&lt;=1.5,CX145&gt;1),AND(CX145&gt;=-1.5,CX145&lt;-1)),3,
IF(OR(AND(CX145&lt;=1,CX145&gt;0.5),AND(CX145&gt;=1,CX145&lt;-0.5)),2,
IF(OR(CX145&lt;=0.5,CX145&gt;=-0.5),1,"")
)
)
))</f>
        <v>5</v>
      </c>
      <c r="DD145" s="2">
        <f>IF(AND(CY145="Over", CZ145&gt;CW145), 1, IF(AND(CY145="Under", CZ145&lt;=CW145), 1, 0))</f>
        <v>1</v>
      </c>
      <c r="DE145" s="2">
        <f>IF(AND(CY145="Over", DA145&gt;0.5), 1, IF(AND(CY145="Under", DA145&lt;=0.5), 1, 0))</f>
        <v>1</v>
      </c>
      <c r="DF145" s="2">
        <f>SUM(DB145:DE145)</f>
        <v>10</v>
      </c>
    </row>
    <row r="146" spans="1:111" x14ac:dyDescent="0.3">
      <c r="A146" s="8" t="s">
        <v>226</v>
      </c>
      <c r="B146" s="8" t="s">
        <v>224</v>
      </c>
      <c r="C146" s="8" t="s">
        <v>225</v>
      </c>
      <c r="D146" s="8">
        <v>0.52712163212092278</v>
      </c>
      <c r="E146" s="8">
        <v>0.54547710786491399</v>
      </c>
      <c r="F146" s="8">
        <v>0.5</v>
      </c>
      <c r="G146" s="8">
        <v>0.5</v>
      </c>
      <c r="H146" s="8" t="s">
        <v>58</v>
      </c>
      <c r="I146" s="8">
        <v>0.5</v>
      </c>
      <c r="J146" s="8">
        <v>0.5</v>
      </c>
      <c r="K146" s="9">
        <f>IF(D146&gt;MIN(G146:J146),MIN(G146:J146),MAX(G146:J146))</f>
        <v>0.5</v>
      </c>
      <c r="L146" s="9">
        <f>D146-K146</f>
        <v>2.7121632120922778E-2</v>
      </c>
      <c r="M146" s="9" t="str">
        <f>IF(L146 &lt; 0, "Under", "Over")</f>
        <v>Over</v>
      </c>
      <c r="N146" s="8">
        <v>0.6</v>
      </c>
      <c r="O146" s="8">
        <v>0.4</v>
      </c>
      <c r="P146" s="9">
        <f>IF(
    AND(M146="Over", COUNTIF(D146:F146, "&gt;"&amp;K146) = 3),
    3,
    IF(
        AND(M146="Under", COUNTIF(D146:F146, "&lt;"&amp;K146) = 3),
        3,
        IF(
            AND(M146="Over", COUNTIF(D146:F146, "&gt;"&amp;K146) = 2),
            2,
            IF(
                AND(M146="Under", COUNTIF(D146:F146, "&lt;"&amp;K146) = 2),
                2,
                IF(
                    AND(M146="Over", OR(D146&gt;K146, E146&gt;K146, F146&gt;K146)),
                    1,
                    IF(
                        AND(M146="Under", OR(D146&lt;K146, E146&lt;K146, F146&lt;K146)),
                        1,
                        0
                    )
                )
            )
        )
    )
)</f>
        <v>2</v>
      </c>
      <c r="Q146" s="9">
        <f>IF(OR(L146 &gt; 0.5, L146 &lt; -0.5), 5,
    IF(OR(AND(L146 &lt;= 0.5, L146 &gt; 0.25), AND(L146 &gt;= -0.5, L146 &lt; -0.25)), 4,
        IF(OR(AND(L146 &lt;= 0.25, L146 &gt; 0.15), AND(L146 &gt;= -0.25, L146 &lt; -0.15)), 3,
            IF(OR(AND(L146 &lt;= 0.15, L146 &gt; 0.05), AND(L146 &gt;= -0.15, L146 &lt; -0.05)), 2,
                IF(OR(L146 &lt;= 0.05, L146 &gt;= -0.05), 1, "")
            )
        )
    )
)</f>
        <v>1</v>
      </c>
      <c r="R146" s="9">
        <f>IF(AND(M146="Over", N146&gt;K146), 1, IF(AND(M146="Under", N146&lt;=K146), 1, 0))</f>
        <v>1</v>
      </c>
      <c r="S146" s="9">
        <f>IF(AND(M146="Over", O146&gt;0.5), 1, IF(AND(M146="Under", O146&lt;=0.5), 1, 0))</f>
        <v>0</v>
      </c>
      <c r="T146" s="9">
        <f>SUM(P146:S146)</f>
        <v>4</v>
      </c>
      <c r="V146" s="1">
        <v>1.1484775078499381</v>
      </c>
      <c r="W146" s="1">
        <v>1.3056911220846401</v>
      </c>
      <c r="X146" s="1">
        <v>0.99993371498606798</v>
      </c>
      <c r="Y146" s="1">
        <v>0.5</v>
      </c>
      <c r="Z146" s="1">
        <v>-195</v>
      </c>
      <c r="AA146" s="1">
        <v>290</v>
      </c>
      <c r="AB146" s="1">
        <v>0.4</v>
      </c>
      <c r="AC146" s="2">
        <f>Y146</f>
        <v>0.5</v>
      </c>
      <c r="AD146" s="2">
        <f>V146-AC146</f>
        <v>0.64847750784993807</v>
      </c>
      <c r="AE146" s="2" t="str">
        <f>IF(AD146 &lt; 0, "Under", "Over")</f>
        <v>Over</v>
      </c>
      <c r="AF146" s="1">
        <v>1.3</v>
      </c>
      <c r="AG146" s="1">
        <v>0.8</v>
      </c>
      <c r="AH146" s="2">
        <f>IF(
    AND(AE146="Over", COUNTIF(V146:X146, "&gt;"&amp;AC146) = 3),
    3,
    IF(
        AND(AE146="Under", COUNTIF(V146:X146, "&lt;"&amp;AC146) = 3),
        3,
        IF(
            AND(AE146="Over", COUNTIF(V146:X146, "&gt;"&amp;AC146) = 2),
            2,
            IF(
                AND(AE146="Under", COUNTIF(V146:X146, "&lt;"&amp;AC146) = 2),
                2,
                IF(
                    AND(AE146="Over", OR(V146&gt;AC146, W146&gt;AC146, X146&gt;AC146)),
                    1,
                    IF(
                        AND(AE146="Under", OR(V146&lt;AC146, W146&lt;AC146, X146&lt;AC146)),
                        1,
                        0
                    )
                )
            )
        )
    )
)</f>
        <v>3</v>
      </c>
      <c r="AI146" s="2">
        <f>IF(OR(AD146&gt;0.75,AD146&lt;-0.75),5,
IF(OR(AND(AD146&lt;=0.75,AD146&gt;0.5),AND(AD146&gt;=-0.75,AD146&lt;-0.5)),4,
IF(OR(AND(AD146&lt;=0.5,AD146&gt;0.25),AND(AD146&gt;=-0.5,AD146&lt;-0.25)),3,
IF(OR(AND(AD146&lt;=0.25,AD146&gt;0.1),AND(AD146&gt;=-0.25,AD146&lt;-0.1)),2,
IF(OR(AD146&lt;=0.1,AD146&gt;=-0.1),1,"")
)
)
))</f>
        <v>4</v>
      </c>
      <c r="AJ146" s="2">
        <f>IF(AND(AE146="Over", AF146&gt;AC146), 1, IF(AND(AE146="Under", AF146&lt;=AC146), 1, 0))</f>
        <v>1</v>
      </c>
      <c r="AK146" s="2">
        <f>IF(AND(AE146="Over", AG146&gt;0.5), 1, IF(AND(AE146="Under", AG146&lt;=0.5), 1, 0))</f>
        <v>1</v>
      </c>
      <c r="AL146" s="2">
        <f>SUM(AH146:AK146)</f>
        <v>9</v>
      </c>
      <c r="AN146" s="8">
        <v>6.8663874497010599E-2</v>
      </c>
      <c r="AO146" s="8">
        <v>0.183152520740268</v>
      </c>
      <c r="AP146" s="8">
        <v>0</v>
      </c>
      <c r="AQ146" s="8" t="s">
        <v>58</v>
      </c>
      <c r="AR146" s="8">
        <v>0.5</v>
      </c>
      <c r="AS146" s="8">
        <v>630</v>
      </c>
      <c r="AT146" s="8" t="s">
        <v>58</v>
      </c>
      <c r="AU146" s="9">
        <f>AR146</f>
        <v>0.5</v>
      </c>
      <c r="AV146" s="9">
        <f>AN146-AU146</f>
        <v>-0.43133612550298939</v>
      </c>
      <c r="AW146" s="9" t="str">
        <f>IF(AV146 &lt; 0, "Under", "Over")</f>
        <v>Under</v>
      </c>
      <c r="AX146" s="8">
        <v>0.1</v>
      </c>
      <c r="AY146" s="8">
        <v>0.1</v>
      </c>
      <c r="AZ146" s="9">
        <f>IF(
    AND(AW146="Over", COUNTIF(AN146:AP146, "&gt;"&amp;AU146) = 3),
    3,
    IF(
        AND(AW146="Under", COUNTIF(AN146:AP146, "&lt;"&amp;AU146) = 3),
        3,
        IF(
            AND(AW146="Over", COUNTIF(AN146:AP146, "&gt;"&amp;AU146) = 2),
            2,
            IF(
                AND(AW146="Under", COUNTIF(AN146:AP146, "&lt;"&amp;AU146) = 2),
                2,
                IF(
                    AND(AW146="Over", OR(AN146&gt;AU146, AO146&gt;AU146, AP146&gt;AU146)),
                    1,
                    IF(
                        AND(AW146="Under", OR(AN146&lt;AU146, AO146&lt;AU146, AP146&lt;AU146)),
                        1,
                        0
                    )
                )
            )
        )
    )
)</f>
        <v>3</v>
      </c>
      <c r="BA146" s="9">
        <f>IF(OR(AV146&gt;0.1),5,
IF(OR(AND(AV146&lt;=0.1,AV146&gt;0.08)),4,
IF(OR(AND(AV146&lt;=0.08,AV146&gt;0.06)),3,
IF(OR(AND(AV146&lt;=0.06,AV146&gt;0.03)),2,
IF(OR(AV146&lt;=0.03),1,"")
)
)
))</f>
        <v>1</v>
      </c>
      <c r="BB146" s="9">
        <f>IF(AND(AW146="Over", AX146&gt;AU146), 1, IF(AND(AW146="Under", AX146&lt;=AU146), 0, 0))</f>
        <v>0</v>
      </c>
      <c r="BC146" s="9">
        <f>IF(AND(AW146="Over", AY146&gt;=0.5), 1, IF(AND(AW146="Under", AY146&lt;0.5), 0, 0))</f>
        <v>0</v>
      </c>
      <c r="BD146" s="9">
        <f>SUM(AZ146:BC146)</f>
        <v>4</v>
      </c>
      <c r="BF146" s="8">
        <v>0.58616014054208121</v>
      </c>
      <c r="BG146" s="8">
        <v>1.0180180180180101</v>
      </c>
      <c r="BH146" s="8">
        <v>0.34</v>
      </c>
      <c r="BI146" s="8" t="s">
        <v>58</v>
      </c>
      <c r="BJ146" s="8">
        <v>0.5</v>
      </c>
      <c r="BK146" s="8">
        <v>160</v>
      </c>
      <c r="BL146" s="8" t="s">
        <v>58</v>
      </c>
      <c r="BM146" s="9">
        <f>BJ146</f>
        <v>0.5</v>
      </c>
      <c r="BN146" s="9">
        <f>BF146-BM146</f>
        <v>8.6160140542081209E-2</v>
      </c>
      <c r="BO146" s="9" t="str">
        <f>IF(BN146 &lt; 0, "Under", "Over")</f>
        <v>Over</v>
      </c>
      <c r="BP146" s="8">
        <v>0.7</v>
      </c>
      <c r="BQ146" s="8">
        <v>0.3</v>
      </c>
      <c r="BR146" s="9">
        <f>IF(
    AND(BO146="Over", COUNTIF(BF146:BH146, "&gt;"&amp;BM146) = 3),
    3,
    IF(
        AND(BO146="Under", COUNTIF(BF146:BH146, "&lt;"&amp;BM146) = 3),
        3,
        IF(
            AND(BO146="Over", COUNTIF(BF146:BH146, "&gt;"&amp;BM146) = 2),
            2,
            IF(
                AND(BO146="Under", COUNTIF(BF146:BH146, "&lt;"&amp;BM146) = 2),
                2,
                IF(
                    AND(BO146="Over", OR(BF146&gt;BM146, BG146&gt;BM146, BH146&gt;BM146)),
                    1,
                    IF(
                        AND(BO146="Under", OR(BF146&lt;BM146, BG146&lt;BM146, BH146&lt;BM146)),
                        1,
                        0
                    )
                )
            )
        )
    )
)</f>
        <v>2</v>
      </c>
      <c r="BS146" s="9">
        <f>IF(OR(BN146&gt;0.5),5,
IF(OR(AND(BN146&lt;=0.5,BN146&gt;0.25)),4,
IF(OR(AND(BN146&lt;=0.25,BN146&gt;0.15)),3,
IF(OR(AND(BN146&lt;=0.15,BN146&gt;0.075)),2,
IF(OR(BN146&lt;=0.075),1,"")
)
)
))</f>
        <v>2</v>
      </c>
      <c r="BT146" s="9">
        <f>IF(AND(BO146="Over", BP146&gt;BM146), 1, IF(AND(BO146="Under", BP146&lt;=BM146), 1, 0))</f>
        <v>1</v>
      </c>
      <c r="BU146" s="9">
        <f>IF(AND(BO146="Over", BQ146&gt;0.5), 1, IF(AND(BO146="Under", BQ146&lt;=0.5), 1, 0))</f>
        <v>0</v>
      </c>
      <c r="BV146" s="9">
        <f>SUM(BR146:BU146)</f>
        <v>5</v>
      </c>
      <c r="BX146" s="8">
        <v>0.16858171125686369</v>
      </c>
      <c r="BY146" s="8">
        <v>0.64025646897183397</v>
      </c>
      <c r="BZ146" s="8">
        <v>0.01</v>
      </c>
      <c r="CA146" s="8" t="s">
        <v>58</v>
      </c>
      <c r="CB146" s="8">
        <v>0.5</v>
      </c>
      <c r="CC146" s="8" t="s">
        <v>58</v>
      </c>
      <c r="CD146" s="8" t="s">
        <v>58</v>
      </c>
      <c r="CE146" s="9">
        <f>CB146</f>
        <v>0.5</v>
      </c>
      <c r="CF146" s="9">
        <f>BX146-CE146</f>
        <v>-0.33141828874313628</v>
      </c>
      <c r="CG146" s="9" t="str">
        <f>IF(CF146 &lt; 0, "Under", "Over")</f>
        <v>Under</v>
      </c>
      <c r="CH146" s="8">
        <v>0</v>
      </c>
      <c r="CI146" s="8">
        <v>0</v>
      </c>
      <c r="CJ146" s="9">
        <f>IF(
    AND(CG146="Over", COUNTIF(BX146:BZ146, "&gt;"&amp;CE146) = 3),
    3,
    IF(
        AND(CG146="Under", COUNTIF(BX146:BZ146, "&lt;"&amp;CE146) = 3),
        3,
        IF(
            AND(CG146="Over", COUNTIF(BX146:BZ146, "&gt;"&amp;CE146) = 2),
            2,
            IF(
                AND(CG146="Under", COUNTIF(BX146:BZ146, "&lt;"&amp;CE146) = 2),
                2,
                IF(
                    AND(CG146="Over", OR(BX146&gt;CE146, BY146&gt;CE146, BZ146&gt;CE146)),
                    1,
                    IF(
                        AND(CG146="Under", OR(BX146&lt;CE146, BY146&lt;CE146, BZ146&lt;CE146)),
                        1,
                        0
                    )
                )
            )
        )
    )
)</f>
        <v>2</v>
      </c>
      <c r="CK146" s="9">
        <f>IF(OR(CF146&gt;0.25),5,
IF(OR(AND(CF146&lt;=0.25,CF146&gt;0.15)),4,
IF(OR(AND(CF146&lt;=0.15,CF146&gt;0.1)),3,
IF(OR(AND(CF146&lt;=0.1,CF146&gt;0.05)),2,
IF(OR(CF146&lt;=0.05),1,"")
)
)
))</f>
        <v>1</v>
      </c>
      <c r="CL146" s="9">
        <f>IF(AND(CG146="Over", CH146&gt;CE146), 1, IF(AND(CG146="Under", CH146&lt;=CE146), 1, 0))</f>
        <v>1</v>
      </c>
      <c r="CM146" s="9">
        <f>IF(AND(CG146="Over", CI146&gt;0.5), 1, IF(AND(CG146="Under", CI146&lt;=0.5), 1, 0))</f>
        <v>1</v>
      </c>
      <c r="CN146" s="9">
        <f>SUM(CJ146:CM146)</f>
        <v>5</v>
      </c>
      <c r="CP146" s="1">
        <v>1.8797815827213351</v>
      </c>
      <c r="CQ146" s="1">
        <v>1.92645885991037</v>
      </c>
      <c r="CR146" s="1">
        <v>1.8259924028655199</v>
      </c>
      <c r="CS146" s="1">
        <v>0.5</v>
      </c>
      <c r="CT146" s="1" t="s">
        <v>58</v>
      </c>
      <c r="CU146" s="1">
        <v>0.5</v>
      </c>
      <c r="CV146" s="1">
        <v>1.5</v>
      </c>
      <c r="CW146" s="2">
        <f>IF(CP146&gt;MIN(CS146:CV146),MIN(CS146:CV146),MAX(CS146:CV146))</f>
        <v>0.5</v>
      </c>
      <c r="CX146" s="2">
        <f>CQ146-CW146</f>
        <v>1.42645885991037</v>
      </c>
      <c r="CY146" s="2" t="str">
        <f>IF(CX146 &lt; 0, "Under", "Over")</f>
        <v>Over</v>
      </c>
      <c r="CZ146" s="1">
        <v>1.9</v>
      </c>
      <c r="DA146" s="1">
        <v>0.8</v>
      </c>
      <c r="DB146" s="2">
        <f>IF(
    AND(CY146="Over", COUNTIF(CP146:CR146, "&gt;"&amp;CW146) = 3),
    3,
    IF(
        AND(CY146="Under", COUNTIF(CP146:CR146, "&lt;"&amp;CW146) = 3),
        3,
        IF(
            AND(CY146="Over", COUNTIF(CP146:CR146, "&gt;"&amp;CW146) = 2),
            2,
            IF(
                AND(CY146="Under", COUNTIF(CP146:CR146, "&lt;"&amp;CW146) = 2),
                2,
                IF(
                    AND(CY146="Over", OR(CP146&gt;CW146, CQ146&gt;CW146, CR146&gt;CW146)),
                    1,
                    IF(
                        AND(CY146="Under", OR(CP146&lt;CW146, CQ146&lt;CW146, CR146&lt;CW146)),
                        1,
                        0
                    )
                )
            )
        )
    )
)</f>
        <v>3</v>
      </c>
      <c r="DC146" s="2">
        <f>IF(OR(CX146&gt;2,CX146&lt;-2),5,
IF(OR(AND(CX146&lt;=2,CX146&gt;1.5),AND(CX146&gt;=-2,CX146&lt;-1.5)),4,
IF(OR(AND(CX146&lt;=1.5,CX146&gt;1),AND(CX146&gt;=-1.5,CX146&lt;-1)),3,
IF(OR(AND(CX146&lt;=1,CX146&gt;0.5),AND(CX146&gt;=1,CX146&lt;-0.5)),2,
IF(OR(CX146&lt;=0.5,CX146&gt;=-0.5),1,"")
)
)
))</f>
        <v>3</v>
      </c>
      <c r="DD146" s="2">
        <f>IF(AND(CY146="Over", CZ146&gt;CW146), 1, IF(AND(CY146="Under", CZ146&lt;=CW146), 1, 0))</f>
        <v>1</v>
      </c>
      <c r="DE146" s="2">
        <f>IF(AND(CY146="Over", DA146&gt;0.5), 1, IF(AND(CY146="Under", DA146&lt;=0.5), 1, 0))</f>
        <v>1</v>
      </c>
      <c r="DF146" s="2">
        <f>SUM(DB146:DE146)</f>
        <v>8</v>
      </c>
    </row>
    <row r="147" spans="1:111" x14ac:dyDescent="0.3">
      <c r="A147" s="8" t="s">
        <v>227</v>
      </c>
      <c r="B147" s="8" t="s">
        <v>224</v>
      </c>
      <c r="C147" s="8" t="s">
        <v>225</v>
      </c>
      <c r="D147" s="8">
        <v>0.42123763202257303</v>
      </c>
      <c r="E147" s="8">
        <v>0.62973222530009199</v>
      </c>
      <c r="F147" s="8">
        <v>0.32606060658726499</v>
      </c>
      <c r="G147" s="8">
        <v>0.5</v>
      </c>
      <c r="H147" s="8" t="s">
        <v>58</v>
      </c>
      <c r="I147" s="8">
        <v>0.5</v>
      </c>
      <c r="J147" s="8">
        <v>0.5</v>
      </c>
      <c r="K147" s="9">
        <f>IF(D147&gt;MIN(G147:J147),MIN(G147:J147),MAX(G147:J147))</f>
        <v>0.5</v>
      </c>
      <c r="L147" s="9">
        <f>D147-K147</f>
        <v>-7.8762367977426972E-2</v>
      </c>
      <c r="M147" s="9" t="str">
        <f>IF(L147 &lt; 0, "Under", "Over")</f>
        <v>Under</v>
      </c>
      <c r="N147" s="8">
        <v>0.5</v>
      </c>
      <c r="O147" s="8">
        <v>0.5</v>
      </c>
      <c r="P147" s="9">
        <f>IF(
    AND(M147="Over", COUNTIF(D147:F147, "&gt;"&amp;K147) = 3),
    3,
    IF(
        AND(M147="Under", COUNTIF(D147:F147, "&lt;"&amp;K147) = 3),
        3,
        IF(
            AND(M147="Over", COUNTIF(D147:F147, "&gt;"&amp;K147) = 2),
            2,
            IF(
                AND(M147="Under", COUNTIF(D147:F147, "&lt;"&amp;K147) = 2),
                2,
                IF(
                    AND(M147="Over", OR(D147&gt;K147, E147&gt;K147, F147&gt;K147)),
                    1,
                    IF(
                        AND(M147="Under", OR(D147&lt;K147, E147&lt;K147, F147&lt;K147)),
                        1,
                        0
                    )
                )
            )
        )
    )
)</f>
        <v>2</v>
      </c>
      <c r="Q147" s="9">
        <f>IF(OR(L147 &gt; 0.5, L147 &lt; -0.5), 5,
    IF(OR(AND(L147 &lt;= 0.5, L147 &gt; 0.25), AND(L147 &gt;= -0.5, L147 &lt; -0.25)), 4,
        IF(OR(AND(L147 &lt;= 0.25, L147 &gt; 0.15), AND(L147 &gt;= -0.25, L147 &lt; -0.15)), 3,
            IF(OR(AND(L147 &lt;= 0.15, L147 &gt; 0.05), AND(L147 &gt;= -0.15, L147 &lt; -0.05)), 2,
                IF(OR(L147 &lt;= 0.05, L147 &gt;= -0.05), 1, "")
            )
        )
    )
)</f>
        <v>2</v>
      </c>
      <c r="R147" s="9">
        <f>IF(AND(M147="Over", N147&gt;K147), 1, IF(AND(M147="Under", N147&lt;=K147), 1, 0))</f>
        <v>1</v>
      </c>
      <c r="S147" s="9">
        <f>IF(AND(M147="Over", O147&gt;0.5), 1, IF(AND(M147="Under", O147&lt;=0.5), 1, 0))</f>
        <v>1</v>
      </c>
      <c r="T147" s="9">
        <f>SUM(P147:S147)</f>
        <v>6</v>
      </c>
      <c r="V147" s="8">
        <v>0.75991453423578015</v>
      </c>
      <c r="W147" s="8">
        <v>1.0052407468064199</v>
      </c>
      <c r="X147" s="8">
        <v>0.55437992179612405</v>
      </c>
      <c r="Y147" s="8">
        <v>0.5</v>
      </c>
      <c r="Z147" s="8">
        <v>-260</v>
      </c>
      <c r="AA147" s="8">
        <v>210</v>
      </c>
      <c r="AB147" s="8">
        <v>0.1</v>
      </c>
      <c r="AC147" s="9">
        <f>Y147</f>
        <v>0.5</v>
      </c>
      <c r="AD147" s="9">
        <f>V147-AC147</f>
        <v>0.25991453423578015</v>
      </c>
      <c r="AE147" s="9" t="str">
        <f>IF(AD147 &lt; 0, "Under", "Over")</f>
        <v>Over</v>
      </c>
      <c r="AF147" s="8">
        <v>0.7</v>
      </c>
      <c r="AG147" s="8">
        <v>0.6</v>
      </c>
      <c r="AH147" s="9">
        <f>IF(
    AND(AE147="Over", COUNTIF(V147:X147, "&gt;"&amp;AC147) = 3),
    3,
    IF(
        AND(AE147="Under", COUNTIF(V147:X147, "&lt;"&amp;AC147) = 3),
        3,
        IF(
            AND(AE147="Over", COUNTIF(V147:X147, "&gt;"&amp;AC147) = 2),
            2,
            IF(
                AND(AE147="Under", COUNTIF(V147:X147, "&lt;"&amp;AC147) = 2),
                2,
                IF(
                    AND(AE147="Over", OR(V147&gt;AC147, W147&gt;AC147, X147&gt;AC147)),
                    1,
                    IF(
                        AND(AE147="Under", OR(V147&lt;AC147, W147&lt;AC147, X147&lt;AC147)),
                        1,
                        0
                    )
                )
            )
        )
    )
)</f>
        <v>3</v>
      </c>
      <c r="AI147" s="9">
        <f>IF(OR(AD147&gt;0.75,AD147&lt;-0.75),5,
IF(OR(AND(AD147&lt;=0.75,AD147&gt;0.5),AND(AD147&gt;=-0.75,AD147&lt;-0.5)),4,
IF(OR(AND(AD147&lt;=0.5,AD147&gt;0.25),AND(AD147&gt;=-0.5,AD147&lt;-0.25)),3,
IF(OR(AND(AD147&lt;=0.25,AD147&gt;0.1),AND(AD147&gt;=-0.25,AD147&lt;-0.1)),2,
IF(OR(AD147&lt;=0.1,AD147&gt;=-0.1),1,"")
)
)
))</f>
        <v>3</v>
      </c>
      <c r="AJ147" s="9">
        <f>IF(AND(AE147="Over", AF147&gt;AC147), 1, IF(AND(AE147="Under", AF147&lt;=AC147), 1, 0))</f>
        <v>1</v>
      </c>
      <c r="AK147" s="9">
        <f>IF(AND(AE147="Over", AG147&gt;0.5), 1, IF(AND(AE147="Under", AG147&lt;=0.5), 1, 0))</f>
        <v>1</v>
      </c>
      <c r="AL147" s="9">
        <f>SUM(AH147:AK147)</f>
        <v>8</v>
      </c>
      <c r="AN147" s="8">
        <v>7.0820468859346175E-2</v>
      </c>
      <c r="AO147" s="8">
        <v>0.32068965517241299</v>
      </c>
      <c r="AP147" s="8">
        <v>-5.2203175305774903E-3</v>
      </c>
      <c r="AQ147" s="8" t="s">
        <v>58</v>
      </c>
      <c r="AR147" s="8">
        <v>0.5</v>
      </c>
      <c r="AS147" s="8">
        <v>600</v>
      </c>
      <c r="AT147" s="8" t="s">
        <v>58</v>
      </c>
      <c r="AU147" s="9">
        <f>AR147</f>
        <v>0.5</v>
      </c>
      <c r="AV147" s="9">
        <f>AN147-AU147</f>
        <v>-0.42917953114065382</v>
      </c>
      <c r="AW147" s="9" t="str">
        <f>IF(AV147 &lt; 0, "Under", "Over")</f>
        <v>Under</v>
      </c>
      <c r="AX147" s="8">
        <v>0</v>
      </c>
      <c r="AY147" s="8">
        <v>0</v>
      </c>
      <c r="AZ147" s="9">
        <f>IF(
    AND(AW147="Over", COUNTIF(AN147:AP147, "&gt;"&amp;AU147) = 3),
    3,
    IF(
        AND(AW147="Under", COUNTIF(AN147:AP147, "&lt;"&amp;AU147) = 3),
        3,
        IF(
            AND(AW147="Over", COUNTIF(AN147:AP147, "&gt;"&amp;AU147) = 2),
            2,
            IF(
                AND(AW147="Under", COUNTIF(AN147:AP147, "&lt;"&amp;AU147) = 2),
                2,
                IF(
                    AND(AW147="Over", OR(AN147&gt;AU147, AO147&gt;AU147, AP147&gt;AU147)),
                    1,
                    IF(
                        AND(AW147="Under", OR(AN147&lt;AU147, AO147&lt;AU147, AP147&lt;AU147)),
                        1,
                        0
                    )
                )
            )
        )
    )
)</f>
        <v>3</v>
      </c>
      <c r="BA147" s="9">
        <f>IF(OR(AV147&gt;0.1),5,
IF(OR(AND(AV147&lt;=0.1,AV147&gt;0.08)),4,
IF(OR(AND(AV147&lt;=0.08,AV147&gt;0.06)),3,
IF(OR(AND(AV147&lt;=0.06,AV147&gt;0.03)),2,
IF(OR(AV147&lt;=0.03),1,"")
)
)
))</f>
        <v>1</v>
      </c>
      <c r="BB147" s="9">
        <f>IF(AND(AW147="Over", AX147&gt;AU147), 1, IF(AND(AW147="Under", AX147&lt;=AU147), 0, 0))</f>
        <v>0</v>
      </c>
      <c r="BC147" s="9">
        <f>IF(AND(AW147="Over", AY147&gt;=0.5), 1, IF(AND(AW147="Under", AY147&lt;0.5), 0, 0))</f>
        <v>0</v>
      </c>
      <c r="BD147" s="9">
        <f>SUM(AZ147:BC147)</f>
        <v>4</v>
      </c>
      <c r="BF147" s="8">
        <v>0.32467985000227151</v>
      </c>
      <c r="BG147" s="8">
        <v>0.74245810055865902</v>
      </c>
      <c r="BH147" s="8">
        <v>0.09</v>
      </c>
      <c r="BI147" s="8" t="s">
        <v>58</v>
      </c>
      <c r="BJ147" s="8">
        <v>0.5</v>
      </c>
      <c r="BK147" s="8">
        <v>200</v>
      </c>
      <c r="BL147" s="8" t="s">
        <v>58</v>
      </c>
      <c r="BM147" s="9">
        <f>BJ147</f>
        <v>0.5</v>
      </c>
      <c r="BN147" s="9">
        <f>BF147-BM147</f>
        <v>-0.17532014999772849</v>
      </c>
      <c r="BO147" s="9" t="str">
        <f>IF(BN147 &lt; 0, "Under", "Over")</f>
        <v>Under</v>
      </c>
      <c r="BP147" s="8">
        <v>0.1</v>
      </c>
      <c r="BQ147" s="8">
        <v>0.1</v>
      </c>
      <c r="BR147" s="9">
        <f>IF(
    AND(BO147="Over", COUNTIF(BF147:BH147, "&gt;"&amp;BM147) = 3),
    3,
    IF(
        AND(BO147="Under", COUNTIF(BF147:BH147, "&lt;"&amp;BM147) = 3),
        3,
        IF(
            AND(BO147="Over", COUNTIF(BF147:BH147, "&gt;"&amp;BM147) = 2),
            2,
            IF(
                AND(BO147="Under", COUNTIF(BF147:BH147, "&lt;"&amp;BM147) = 2),
                2,
                IF(
                    AND(BO147="Over", OR(BF147&gt;BM147, BG147&gt;BM147, BH147&gt;BM147)),
                    1,
                    IF(
                        AND(BO147="Under", OR(BF147&lt;BM147, BG147&lt;BM147, BH147&lt;BM147)),
                        1,
                        0
                    )
                )
            )
        )
    )
)</f>
        <v>2</v>
      </c>
      <c r="BS147" s="9">
        <f>IF(OR(BN147&gt;0.5),5,
IF(OR(AND(BN147&lt;=0.5,BN147&gt;0.25)),4,
IF(OR(AND(BN147&lt;=0.25,BN147&gt;0.15)),3,
IF(OR(AND(BN147&lt;=0.15,BN147&gt;0.075)),2,
IF(OR(BN147&lt;=0.075),1,"")
)
)
))</f>
        <v>1</v>
      </c>
      <c r="BT147" s="9">
        <f>IF(AND(BO147="Over", BP147&gt;BM147), 1, IF(AND(BO147="Under", BP147&lt;=BM147), 1, 0))</f>
        <v>1</v>
      </c>
      <c r="BU147" s="9">
        <f>IF(AND(BO147="Over", BQ147&gt;0.5), 1, IF(AND(BO147="Under", BQ147&lt;=0.5), 1, 0))</f>
        <v>1</v>
      </c>
      <c r="BV147" s="9">
        <f>SUM(BR147:BU147)</f>
        <v>5</v>
      </c>
      <c r="BX147" s="8">
        <v>0.1677532595226808</v>
      </c>
      <c r="BY147" s="8">
        <v>0.64025646897183397</v>
      </c>
      <c r="BZ147" s="8">
        <v>0.02</v>
      </c>
      <c r="CA147" s="8" t="s">
        <v>58</v>
      </c>
      <c r="CB147" s="8">
        <v>0.5</v>
      </c>
      <c r="CC147" s="8">
        <v>350</v>
      </c>
      <c r="CD147" s="8" t="s">
        <v>58</v>
      </c>
      <c r="CE147" s="9">
        <f>CB147</f>
        <v>0.5</v>
      </c>
      <c r="CF147" s="9">
        <f>BX147-CE147</f>
        <v>-0.33224674047731917</v>
      </c>
      <c r="CG147" s="9" t="str">
        <f>IF(CF147 &lt; 0, "Under", "Over")</f>
        <v>Under</v>
      </c>
      <c r="CH147" s="8">
        <v>0.3</v>
      </c>
      <c r="CI147" s="8">
        <v>0.2</v>
      </c>
      <c r="CJ147" s="9">
        <f>IF(
    AND(CG147="Over", COUNTIF(BX147:BZ147, "&gt;"&amp;CE147) = 3),
    3,
    IF(
        AND(CG147="Under", COUNTIF(BX147:BZ147, "&lt;"&amp;CE147) = 3),
        3,
        IF(
            AND(CG147="Over", COUNTIF(BX147:BZ147, "&gt;"&amp;CE147) = 2),
            2,
            IF(
                AND(CG147="Under", COUNTIF(BX147:BZ147, "&lt;"&amp;CE147) = 2),
                2,
                IF(
                    AND(CG147="Over", OR(BX147&gt;CE147, BY147&gt;CE147, BZ147&gt;CE147)),
                    1,
                    IF(
                        AND(CG147="Under", OR(BX147&lt;CE147, BY147&lt;CE147, BZ147&lt;CE147)),
                        1,
                        0
                    )
                )
            )
        )
    )
)</f>
        <v>2</v>
      </c>
      <c r="CK147" s="9">
        <f>IF(OR(CF147&gt;0.25),5,
IF(OR(AND(CF147&lt;=0.25,CF147&gt;0.15)),4,
IF(OR(AND(CF147&lt;=0.15,CF147&gt;0.1)),3,
IF(OR(AND(CF147&lt;=0.1,CF147&gt;0.05)),2,
IF(OR(CF147&lt;=0.05),1,"")
)
)
))</f>
        <v>1</v>
      </c>
      <c r="CL147" s="9">
        <f>IF(AND(CG147="Over", CH147&gt;CE147), 1, IF(AND(CG147="Under", CH147&lt;=CE147), 1, 0))</f>
        <v>1</v>
      </c>
      <c r="CM147" s="9">
        <f>IF(AND(CG147="Over", CI147&gt;0.5), 1, IF(AND(CG147="Under", CI147&lt;=0.5), 1, 0))</f>
        <v>1</v>
      </c>
      <c r="CN147" s="9">
        <f>SUM(CJ147:CM147)</f>
        <v>5</v>
      </c>
      <c r="CP147" s="8">
        <v>1.173892976323236</v>
      </c>
      <c r="CQ147" s="8">
        <v>1.45583211322596</v>
      </c>
      <c r="CR147" s="8">
        <v>0.99621955764841297</v>
      </c>
      <c r="CS147" s="8">
        <v>1.5</v>
      </c>
      <c r="CT147" s="8" t="s">
        <v>58</v>
      </c>
      <c r="CU147" s="8">
        <v>1.5</v>
      </c>
      <c r="CV147" s="8">
        <v>1.5</v>
      </c>
      <c r="CW147" s="9">
        <f>IF(CP147&gt;MIN(CS147:CV147),MIN(CS147:CV147),MAX(CS147:CV147))</f>
        <v>1.5</v>
      </c>
      <c r="CX147" s="9">
        <f>CQ147-CW147</f>
        <v>-4.4167886774040044E-2</v>
      </c>
      <c r="CY147" s="9" t="str">
        <f>IF(CX147 &lt; 0, "Under", "Over")</f>
        <v>Under</v>
      </c>
      <c r="CZ147" s="8">
        <v>0.9</v>
      </c>
      <c r="DA147" s="8">
        <v>0.2</v>
      </c>
      <c r="DB147" s="9">
        <f>IF(
    AND(CY147="Over", COUNTIF(CP147:CR147, "&gt;"&amp;CW147) = 3),
    3,
    IF(
        AND(CY147="Under", COUNTIF(CP147:CR147, "&lt;"&amp;CW147) = 3),
        3,
        IF(
            AND(CY147="Over", COUNTIF(CP147:CR147, "&gt;"&amp;CW147) = 2),
            2,
            IF(
                AND(CY147="Under", COUNTIF(CP147:CR147, "&lt;"&amp;CW147) = 2),
                2,
                IF(
                    AND(CY147="Over", OR(CP147&gt;CW147, CQ147&gt;CW147, CR147&gt;CW147)),
                    1,
                    IF(
                        AND(CY147="Under", OR(CP147&lt;CW147, CQ147&lt;CW147, CR147&lt;CW147)),
                        1,
                        0
                    )
                )
            )
        )
    )
)</f>
        <v>3</v>
      </c>
      <c r="DC147" s="9">
        <f>IF(OR(CX147&gt;2,CX147&lt;-2),5,
IF(OR(AND(CX147&lt;=2,CX147&gt;1.5),AND(CX147&gt;=-2,CX147&lt;-1.5)),4,
IF(OR(AND(CX147&lt;=1.5,CX147&gt;1),AND(CX147&gt;=-1.5,CX147&lt;-1)),3,
IF(OR(AND(CX147&lt;=1,CX147&gt;0.5),AND(CX147&gt;=1,CX147&lt;-0.5)),2,
IF(OR(CX147&lt;=0.5,CX147&gt;=-0.5),1,"")
)
)
))</f>
        <v>1</v>
      </c>
      <c r="DD147" s="9">
        <f>IF(AND(CY147="Over", CZ147&gt;CW147), 1, IF(AND(CY147="Under", CZ147&lt;=CW147), 1, 0))</f>
        <v>1</v>
      </c>
      <c r="DE147" s="9">
        <f>IF(AND(CY147="Over", DA147&gt;0.5), 1, IF(AND(CY147="Under", DA147&lt;=0.5), 1, 0))</f>
        <v>1</v>
      </c>
      <c r="DF147" s="9">
        <f>SUM(DB147:DE147)</f>
        <v>6</v>
      </c>
    </row>
    <row r="148" spans="1:111" x14ac:dyDescent="0.3">
      <c r="A148" s="8" t="s">
        <v>228</v>
      </c>
      <c r="B148" s="8" t="s">
        <v>224</v>
      </c>
      <c r="C148" s="8" t="s">
        <v>225</v>
      </c>
      <c r="D148" s="8">
        <v>0.33745687915666062</v>
      </c>
      <c r="E148" s="8">
        <v>0.451647183846971</v>
      </c>
      <c r="F148" s="8">
        <v>0.13717298001805101</v>
      </c>
      <c r="G148" s="8">
        <v>0.5</v>
      </c>
      <c r="H148" s="8" t="s">
        <v>58</v>
      </c>
      <c r="I148" s="8">
        <v>0.5</v>
      </c>
      <c r="J148" s="8">
        <v>0.5</v>
      </c>
      <c r="K148" s="9">
        <f>IF(D148&gt;MIN(G148:J148),MIN(G148:J148),MAX(G148:J148))</f>
        <v>0.5</v>
      </c>
      <c r="L148" s="9">
        <f>D148-K148</f>
        <v>-0.16254312084333938</v>
      </c>
      <c r="M148" s="9" t="str">
        <f>IF(L148 &lt; 0, "Under", "Over")</f>
        <v>Under</v>
      </c>
      <c r="N148" s="8">
        <v>0.4</v>
      </c>
      <c r="O148" s="8">
        <v>0.3</v>
      </c>
      <c r="P148" s="9">
        <f>IF(
    AND(M148="Over", COUNTIF(D148:F148, "&gt;"&amp;K148) = 3),
    3,
    IF(
        AND(M148="Under", COUNTIF(D148:F148, "&lt;"&amp;K148) = 3),
        3,
        IF(
            AND(M148="Over", COUNTIF(D148:F148, "&gt;"&amp;K148) = 2),
            2,
            IF(
                AND(M148="Under", COUNTIF(D148:F148, "&lt;"&amp;K148) = 2),
                2,
                IF(
                    AND(M148="Over", OR(D148&gt;K148, E148&gt;K148, F148&gt;K148)),
                    1,
                    IF(
                        AND(M148="Under", OR(D148&lt;K148, E148&lt;K148, F148&lt;K148)),
                        1,
                        0
                    )
                )
            )
        )
    )
)</f>
        <v>3</v>
      </c>
      <c r="Q148" s="9">
        <f>IF(OR(L148 &gt; 0.5, L148 &lt; -0.5), 5,
    IF(OR(AND(L148 &lt;= 0.5, L148 &gt; 0.25), AND(L148 &gt;= -0.5, L148 &lt; -0.25)), 4,
        IF(OR(AND(L148 &lt;= 0.25, L148 &gt; 0.15), AND(L148 &gt;= -0.25, L148 &lt; -0.15)), 3,
            IF(OR(AND(L148 &lt;= 0.15, L148 &gt; 0.05), AND(L148 &gt;= -0.15, L148 &lt; -0.05)), 2,
                IF(OR(L148 &lt;= 0.05, L148 &gt;= -0.05), 1, "")
            )
        )
    )
)</f>
        <v>3</v>
      </c>
      <c r="R148" s="9">
        <f>IF(AND(M148="Over", N148&gt;K148), 1, IF(AND(M148="Under", N148&lt;=K148), 1, 0))</f>
        <v>1</v>
      </c>
      <c r="S148" s="9">
        <f>IF(AND(M148="Over", O148&gt;0.5), 1, IF(AND(M148="Under", O148&lt;=0.5), 1, 0))</f>
        <v>1</v>
      </c>
      <c r="T148" s="9">
        <f>SUM(P148:S148)</f>
        <v>8</v>
      </c>
      <c r="V148" s="8">
        <v>0.8339343570047989</v>
      </c>
      <c r="W148" s="8">
        <v>1.0052407468064199</v>
      </c>
      <c r="X148" s="8">
        <v>0.66159721119978798</v>
      </c>
      <c r="Y148" s="8">
        <v>0.5</v>
      </c>
      <c r="Z148" s="8" t="s">
        <v>58</v>
      </c>
      <c r="AA148" s="8" t="s">
        <v>58</v>
      </c>
      <c r="AB148" s="8">
        <v>0.1</v>
      </c>
      <c r="AC148" s="9">
        <f>Y148</f>
        <v>0.5</v>
      </c>
      <c r="AD148" s="9">
        <f>V148-AC148</f>
        <v>0.3339343570047989</v>
      </c>
      <c r="AE148" s="9" t="str">
        <f>IF(AD148 &lt; 0, "Under", "Over")</f>
        <v>Over</v>
      </c>
      <c r="AF148" s="8">
        <v>0.7</v>
      </c>
      <c r="AG148" s="8">
        <v>0.6</v>
      </c>
      <c r="AH148" s="9">
        <f>IF(
    AND(AE148="Over", COUNTIF(V148:X148, "&gt;"&amp;AC148) = 3),
    3,
    IF(
        AND(AE148="Under", COUNTIF(V148:X148, "&lt;"&amp;AC148) = 3),
        3,
        IF(
            AND(AE148="Over", COUNTIF(V148:X148, "&gt;"&amp;AC148) = 2),
            2,
            IF(
                AND(AE148="Under", COUNTIF(V148:X148, "&lt;"&amp;AC148) = 2),
                2,
                IF(
                    AND(AE148="Over", OR(V148&gt;AC148, W148&gt;AC148, X148&gt;AC148)),
                    1,
                    IF(
                        AND(AE148="Under", OR(V148&lt;AC148, W148&lt;AC148, X148&lt;AC148)),
                        1,
                        0
                    )
                )
            )
        )
    )
)</f>
        <v>3</v>
      </c>
      <c r="AI148" s="9">
        <f>IF(OR(AD148&gt;0.75,AD148&lt;-0.75),5,
IF(OR(AND(AD148&lt;=0.75,AD148&gt;0.5),AND(AD148&gt;=-0.75,AD148&lt;-0.5)),4,
IF(OR(AND(AD148&lt;=0.5,AD148&gt;0.25),AND(AD148&gt;=-0.5,AD148&lt;-0.25)),3,
IF(OR(AND(AD148&lt;=0.25,AD148&gt;0.1),AND(AD148&gt;=-0.25,AD148&lt;-0.1)),2,
IF(OR(AD148&lt;=0.1,AD148&gt;=-0.1),1,"")
)
)
))</f>
        <v>3</v>
      </c>
      <c r="AJ148" s="9">
        <f>IF(AND(AE148="Over", AF148&gt;AC148), 1, IF(AND(AE148="Under", AF148&lt;=AC148), 1, 0))</f>
        <v>1</v>
      </c>
      <c r="AK148" s="9">
        <f>IF(AND(AE148="Over", AG148&gt;0.5), 1, IF(AND(AE148="Under", AG148&lt;=0.5), 1, 0))</f>
        <v>1</v>
      </c>
      <c r="AL148" s="9">
        <f>SUM(AH148:AK148)</f>
        <v>8</v>
      </c>
      <c r="AN148" s="8">
        <v>5.9450420078412183E-2</v>
      </c>
      <c r="AO148" s="8">
        <v>0.183152520740268</v>
      </c>
      <c r="AP148" s="8">
        <v>-1.6471395662002601E-5</v>
      </c>
      <c r="AQ148" s="8" t="s">
        <v>58</v>
      </c>
      <c r="AR148" s="8">
        <v>0.5</v>
      </c>
      <c r="AS148" s="8" t="s">
        <v>58</v>
      </c>
      <c r="AT148" s="8" t="s">
        <v>58</v>
      </c>
      <c r="AU148" s="9">
        <f>AR148</f>
        <v>0.5</v>
      </c>
      <c r="AV148" s="9">
        <f>AN148-AU148</f>
        <v>-0.44054957992158783</v>
      </c>
      <c r="AW148" s="9" t="str">
        <f>IF(AV148 &lt; 0, "Under", "Over")</f>
        <v>Under</v>
      </c>
      <c r="AX148" s="8">
        <v>0.1</v>
      </c>
      <c r="AY148" s="8">
        <v>0.1</v>
      </c>
      <c r="AZ148" s="9">
        <f>IF(
    AND(AW148="Over", COUNTIF(AN148:AP148, "&gt;"&amp;AU148) = 3),
    3,
    IF(
        AND(AW148="Under", COUNTIF(AN148:AP148, "&lt;"&amp;AU148) = 3),
        3,
        IF(
            AND(AW148="Over", COUNTIF(AN148:AP148, "&gt;"&amp;AU148) = 2),
            2,
            IF(
                AND(AW148="Under", COUNTIF(AN148:AP148, "&lt;"&amp;AU148) = 2),
                2,
                IF(
                    AND(AW148="Over", OR(AN148&gt;AU148, AO148&gt;AU148, AP148&gt;AU148)),
                    1,
                    IF(
                        AND(AW148="Under", OR(AN148&lt;AU148, AO148&lt;AU148, AP148&lt;AU148)),
                        1,
                        0
                    )
                )
            )
        )
    )
)</f>
        <v>3</v>
      </c>
      <c r="BA148" s="9">
        <f>IF(OR(AV148&gt;0.1),5,
IF(OR(AND(AV148&lt;=0.1,AV148&gt;0.08)),4,
IF(OR(AND(AV148&lt;=0.08,AV148&gt;0.06)),3,
IF(OR(AND(AV148&lt;=0.06,AV148&gt;0.03)),2,
IF(OR(AV148&lt;=0.03),1,"")
)
)
))</f>
        <v>1</v>
      </c>
      <c r="BB148" s="9">
        <f>IF(AND(AW148="Over", AX148&gt;AU148), 1, IF(AND(AW148="Under", AX148&lt;=AU148), 0, 0))</f>
        <v>0</v>
      </c>
      <c r="BC148" s="9">
        <f>IF(AND(AW148="Over", AY148&gt;=0.5), 1, IF(AND(AW148="Under", AY148&lt;0.5), 0, 0))</f>
        <v>0</v>
      </c>
      <c r="BD148" s="9">
        <f>SUM(AZ148:BC148)</f>
        <v>4</v>
      </c>
      <c r="BF148" s="8">
        <v>0.54650458485196918</v>
      </c>
      <c r="BG148" s="8">
        <v>1.08536881875485</v>
      </c>
      <c r="BH148" s="8">
        <v>0.23114327301888499</v>
      </c>
      <c r="BI148" s="8" t="s">
        <v>58</v>
      </c>
      <c r="BJ148" s="8">
        <v>0.5</v>
      </c>
      <c r="BK148" s="8" t="s">
        <v>58</v>
      </c>
      <c r="BL148" s="8" t="s">
        <v>58</v>
      </c>
      <c r="BM148" s="9">
        <f>BJ148</f>
        <v>0.5</v>
      </c>
      <c r="BN148" s="9">
        <f>BF148-BM148</f>
        <v>4.6504584851969177E-2</v>
      </c>
      <c r="BO148" s="9" t="str">
        <f>IF(BN148 &lt; 0, "Under", "Over")</f>
        <v>Over</v>
      </c>
      <c r="BP148" s="8">
        <v>0.6</v>
      </c>
      <c r="BQ148" s="8">
        <v>0.4</v>
      </c>
      <c r="BR148" s="9">
        <f>IF(
    AND(BO148="Over", COUNTIF(BF148:BH148, "&gt;"&amp;BM148) = 3),
    3,
    IF(
        AND(BO148="Under", COUNTIF(BF148:BH148, "&lt;"&amp;BM148) = 3),
        3,
        IF(
            AND(BO148="Over", COUNTIF(BF148:BH148, "&gt;"&amp;BM148) = 2),
            2,
            IF(
                AND(BO148="Under", COUNTIF(BF148:BH148, "&lt;"&amp;BM148) = 2),
                2,
                IF(
                    AND(BO148="Over", OR(BF148&gt;BM148, BG148&gt;BM148, BH148&gt;BM148)),
                    1,
                    IF(
                        AND(BO148="Under", OR(BF148&lt;BM148, BG148&lt;BM148, BH148&lt;BM148)),
                        1,
                        0
                    )
                )
            )
        )
    )
)</f>
        <v>2</v>
      </c>
      <c r="BS148" s="9">
        <f>IF(OR(BN148&gt;0.5),5,
IF(OR(AND(BN148&lt;=0.5,BN148&gt;0.25)),4,
IF(OR(AND(BN148&lt;=0.25,BN148&gt;0.15)),3,
IF(OR(AND(BN148&lt;=0.15,BN148&gt;0.075)),2,
IF(OR(BN148&lt;=0.075),1,"")
)
)
))</f>
        <v>1</v>
      </c>
      <c r="BT148" s="9">
        <f>IF(AND(BO148="Over", BP148&gt;BM148), 1, IF(AND(BO148="Under", BP148&lt;=BM148), 1, 0))</f>
        <v>1</v>
      </c>
      <c r="BU148" s="9">
        <f>IF(AND(BO148="Over", BQ148&gt;0.5), 1, IF(AND(BO148="Under", BQ148&lt;=0.5), 1, 0))</f>
        <v>0</v>
      </c>
      <c r="BV148" s="9">
        <f>SUM(BR148:BU148)</f>
        <v>4</v>
      </c>
      <c r="BX148" s="8">
        <v>9.6385392845317108E-2</v>
      </c>
      <c r="BY148" s="8">
        <v>0.31910569105691</v>
      </c>
      <c r="BZ148" s="8">
        <v>0.02</v>
      </c>
      <c r="CA148" s="8" t="s">
        <v>58</v>
      </c>
      <c r="CB148" s="8">
        <v>0.5</v>
      </c>
      <c r="CC148" s="8" t="s">
        <v>58</v>
      </c>
      <c r="CD148" s="8" t="s">
        <v>58</v>
      </c>
      <c r="CE148" s="9">
        <f>CB148</f>
        <v>0.5</v>
      </c>
      <c r="CF148" s="9">
        <f>BX148-CE148</f>
        <v>-0.40361460715468289</v>
      </c>
      <c r="CG148" s="9" t="str">
        <f>IF(CF148 &lt; 0, "Under", "Over")</f>
        <v>Under</v>
      </c>
      <c r="CH148" s="8">
        <v>0</v>
      </c>
      <c r="CI148" s="8">
        <v>0</v>
      </c>
      <c r="CJ148" s="9">
        <f>IF(
    AND(CG148="Over", COUNTIF(BX148:BZ148, "&gt;"&amp;CE148) = 3),
    3,
    IF(
        AND(CG148="Under", COUNTIF(BX148:BZ148, "&lt;"&amp;CE148) = 3),
        3,
        IF(
            AND(CG148="Over", COUNTIF(BX148:BZ148, "&gt;"&amp;CE148) = 2),
            2,
            IF(
                AND(CG148="Under", COUNTIF(BX148:BZ148, "&lt;"&amp;CE148) = 2),
                2,
                IF(
                    AND(CG148="Over", OR(BX148&gt;CE148, BY148&gt;CE148, BZ148&gt;CE148)),
                    1,
                    IF(
                        AND(CG148="Under", OR(BX148&lt;CE148, BY148&lt;CE148, BZ148&lt;CE148)),
                        1,
                        0
                    )
                )
            )
        )
    )
)</f>
        <v>3</v>
      </c>
      <c r="CK148" s="9">
        <f>IF(OR(CF148&gt;0.25),5,
IF(OR(AND(CF148&lt;=0.25,CF148&gt;0.15)),4,
IF(OR(AND(CF148&lt;=0.15,CF148&gt;0.1)),3,
IF(OR(AND(CF148&lt;=0.1,CF148&gt;0.05)),2,
IF(OR(CF148&lt;=0.05),1,"")
)
)
))</f>
        <v>1</v>
      </c>
      <c r="CL148" s="9">
        <f>IF(AND(CG148="Over", CH148&gt;CE148), 1, IF(AND(CG148="Under", CH148&lt;=CE148), 1, 0))</f>
        <v>1</v>
      </c>
      <c r="CM148" s="9">
        <f>IF(AND(CG148="Over", CI148&gt;0.5), 1, IF(AND(CG148="Under", CI148&lt;=0.5), 1, 0))</f>
        <v>1</v>
      </c>
      <c r="CN148" s="9">
        <f>SUM(CJ148:CM148)</f>
        <v>6</v>
      </c>
      <c r="CP148" s="8">
        <v>1.144151474798121</v>
      </c>
      <c r="CQ148" s="8">
        <v>1.45817843866171</v>
      </c>
      <c r="CR148" s="8">
        <v>0.98824224466725596</v>
      </c>
      <c r="CS148" s="8">
        <v>0.5</v>
      </c>
      <c r="CT148" s="8" t="s">
        <v>58</v>
      </c>
      <c r="CU148" s="8">
        <v>0.5</v>
      </c>
      <c r="CV148" s="8">
        <v>1.5</v>
      </c>
      <c r="CW148" s="9">
        <f>IF(CP148&gt;MIN(CS148:CV148),MIN(CS148:CV148),MAX(CS148:CV148))</f>
        <v>0.5</v>
      </c>
      <c r="CX148" s="9">
        <f>CQ148-CW148</f>
        <v>0.95817843866171004</v>
      </c>
      <c r="CY148" s="9" t="str">
        <f>IF(CX148 &lt; 0, "Under", "Over")</f>
        <v>Over</v>
      </c>
      <c r="CZ148" s="8">
        <v>1.2</v>
      </c>
      <c r="DA148" s="8">
        <v>0.6</v>
      </c>
      <c r="DB148" s="9">
        <f>IF(
    AND(CY148="Over", COUNTIF(CP148:CR148, "&gt;"&amp;CW148) = 3),
    3,
    IF(
        AND(CY148="Under", COUNTIF(CP148:CR148, "&lt;"&amp;CW148) = 3),
        3,
        IF(
            AND(CY148="Over", COUNTIF(CP148:CR148, "&gt;"&amp;CW148) = 2),
            2,
            IF(
                AND(CY148="Under", COUNTIF(CP148:CR148, "&lt;"&amp;CW148) = 2),
                2,
                IF(
                    AND(CY148="Over", OR(CP148&gt;CW148, CQ148&gt;CW148, CR148&gt;CW148)),
                    1,
                    IF(
                        AND(CY148="Under", OR(CP148&lt;CW148, CQ148&lt;CW148, CR148&lt;CW148)),
                        1,
                        0
                    )
                )
            )
        )
    )
)</f>
        <v>3</v>
      </c>
      <c r="DC148" s="9">
        <f>IF(OR(CX148&gt;2,CX148&lt;-2),5,
IF(OR(AND(CX148&lt;=2,CX148&gt;1.5),AND(CX148&gt;=-2,CX148&lt;-1.5)),4,
IF(OR(AND(CX148&lt;=1.5,CX148&gt;1),AND(CX148&gt;=-1.5,CX148&lt;-1)),3,
IF(OR(AND(CX148&lt;=1,CX148&gt;0.5),AND(CX148&gt;=1,CX148&lt;-0.5)),2,
IF(OR(CX148&lt;=0.5,CX148&gt;=-0.5),1,"")
)
)
))</f>
        <v>2</v>
      </c>
      <c r="DD148" s="9">
        <f>IF(AND(CY148="Over", CZ148&gt;CW148), 1, IF(AND(CY148="Under", CZ148&lt;=CW148), 1, 0))</f>
        <v>1</v>
      </c>
      <c r="DE148" s="9">
        <f>IF(AND(CY148="Over", DA148&gt;0.5), 1, IF(AND(CY148="Under", DA148&lt;=0.5), 1, 0))</f>
        <v>1</v>
      </c>
      <c r="DF148" s="9">
        <f>SUM(DB148:DE148)</f>
        <v>7</v>
      </c>
    </row>
    <row r="149" spans="1:111" x14ac:dyDescent="0.3">
      <c r="A149" s="8" t="s">
        <v>229</v>
      </c>
      <c r="B149" s="8" t="s">
        <v>224</v>
      </c>
      <c r="C149" s="8" t="s">
        <v>225</v>
      </c>
      <c r="D149" s="8">
        <v>0.27252114774583908</v>
      </c>
      <c r="E149" s="8">
        <v>0.451647183846971</v>
      </c>
      <c r="F149" s="8">
        <v>8.5893140547702598E-2</v>
      </c>
      <c r="G149" s="8">
        <v>0.5</v>
      </c>
      <c r="H149" s="8" t="s">
        <v>58</v>
      </c>
      <c r="I149" s="8">
        <v>0.5</v>
      </c>
      <c r="J149" s="8" t="s">
        <v>58</v>
      </c>
      <c r="K149" s="9">
        <f>IF(D149&gt;MIN(G149:J149),MIN(G149:J149),MAX(G149:J149))</f>
        <v>0.5</v>
      </c>
      <c r="L149" s="9">
        <f>D149-K149</f>
        <v>-0.22747885225416092</v>
      </c>
      <c r="M149" s="9" t="str">
        <f>IF(L149 &lt; 0, "Under", "Over")</f>
        <v>Under</v>
      </c>
      <c r="N149" s="8">
        <v>0.3</v>
      </c>
      <c r="O149" s="8">
        <v>0.3</v>
      </c>
      <c r="P149" s="9">
        <f>IF(
    AND(M149="Over", COUNTIF(D149:F149, "&gt;"&amp;K149) = 3),
    3,
    IF(
        AND(M149="Under", COUNTIF(D149:F149, "&lt;"&amp;K149) = 3),
        3,
        IF(
            AND(M149="Over", COUNTIF(D149:F149, "&gt;"&amp;K149) = 2),
            2,
            IF(
                AND(M149="Under", COUNTIF(D149:F149, "&lt;"&amp;K149) = 2),
                2,
                IF(
                    AND(M149="Over", OR(D149&gt;K149, E149&gt;K149, F149&gt;K149)),
                    1,
                    IF(
                        AND(M149="Under", OR(D149&lt;K149, E149&lt;K149, F149&lt;K149)),
                        1,
                        0
                    )
                )
            )
        )
    )
)</f>
        <v>3</v>
      </c>
      <c r="Q149" s="9">
        <f>IF(OR(L149 &gt; 0.5, L149 &lt; -0.5), 5,
    IF(OR(AND(L149 &lt;= 0.5, L149 &gt; 0.25), AND(L149 &gt;= -0.5, L149 &lt; -0.25)), 4,
        IF(OR(AND(L149 &lt;= 0.25, L149 &gt; 0.15), AND(L149 &gt;= -0.25, L149 &lt; -0.15)), 3,
            IF(OR(AND(L149 &lt;= 0.15, L149 &gt; 0.05), AND(L149 &gt;= -0.15, L149 &lt; -0.05)), 2,
                IF(OR(L149 &lt;= 0.05, L149 &gt;= -0.05), 1, "")
            )
        )
    )
)</f>
        <v>3</v>
      </c>
      <c r="R149" s="9">
        <f>IF(AND(M149="Over", N149&gt;K149), 1, IF(AND(M149="Under", N149&lt;=K149), 1, 0))</f>
        <v>1</v>
      </c>
      <c r="S149" s="9">
        <f>IF(AND(M149="Over", O149&gt;0.5), 1, IF(AND(M149="Under", O149&lt;=0.5), 1, 0))</f>
        <v>1</v>
      </c>
      <c r="T149" s="9">
        <f>SUM(P149:S149)</f>
        <v>8</v>
      </c>
      <c r="U149" s="9"/>
      <c r="V149" s="8">
        <v>0.62335140523765287</v>
      </c>
      <c r="W149" s="8">
        <v>1.0052407468064199</v>
      </c>
      <c r="X149" s="8">
        <v>0.47976501589992998</v>
      </c>
      <c r="Y149" s="8">
        <v>0.5</v>
      </c>
      <c r="Z149" s="8">
        <v>-170</v>
      </c>
      <c r="AA149" s="8">
        <v>360</v>
      </c>
      <c r="AB149" s="8">
        <v>0.1</v>
      </c>
      <c r="AC149" s="9">
        <f>Y149</f>
        <v>0.5</v>
      </c>
      <c r="AD149" s="9">
        <f>V149-AC149</f>
        <v>0.12335140523765287</v>
      </c>
      <c r="AE149" s="9" t="str">
        <f>IF(AD149 &lt; 0, "Under", "Over")</f>
        <v>Over</v>
      </c>
      <c r="AF149" s="8">
        <v>0.5</v>
      </c>
      <c r="AG149" s="8">
        <v>0.4</v>
      </c>
      <c r="AH149" s="9">
        <f>IF(
    AND(AE149="Over", COUNTIF(V149:X149, "&gt;"&amp;AC149) = 3),
    3,
    IF(
        AND(AE149="Under", COUNTIF(V149:X149, "&lt;"&amp;AC149) = 3),
        3,
        IF(
            AND(AE149="Over", COUNTIF(V149:X149, "&gt;"&amp;AC149) = 2),
            2,
            IF(
                AND(AE149="Under", COUNTIF(V149:X149, "&lt;"&amp;AC149) = 2),
                2,
                IF(
                    AND(AE149="Over", OR(V149&gt;AC149, W149&gt;AC149, X149&gt;AC149)),
                    1,
                    IF(
                        AND(AE149="Under", OR(V149&lt;AC149, W149&lt;AC149, X149&lt;AC149)),
                        1,
                        0
                    )
                )
            )
        )
    )
)</f>
        <v>2</v>
      </c>
      <c r="AI149" s="9">
        <f>IF(OR(AD149&gt;0.75,AD149&lt;-0.75),5,
IF(OR(AND(AD149&lt;=0.75,AD149&gt;0.5),AND(AD149&gt;=-0.75,AD149&lt;-0.5)),4,
IF(OR(AND(AD149&lt;=0.5,AD149&gt;0.25),AND(AD149&gt;=-0.5,AD149&lt;-0.25)),3,
IF(OR(AND(AD149&lt;=0.25,AD149&gt;0.1),AND(AD149&gt;=-0.25,AD149&lt;-0.1)),2,
IF(OR(AD149&lt;=0.1,AD149&gt;=-0.1),1,"")
)
)
))</f>
        <v>2</v>
      </c>
      <c r="AJ149" s="9">
        <f>IF(AND(AE149="Over", AF149&gt;AC149), 1, IF(AND(AE149="Under", AF149&lt;=AC149), 1, 0))</f>
        <v>0</v>
      </c>
      <c r="AK149" s="9">
        <f>IF(AND(AE149="Over", AG149&gt;0.5), 1, IF(AND(AE149="Under", AG149&lt;=0.5), 1, 0))</f>
        <v>0</v>
      </c>
      <c r="AL149" s="9">
        <f>SUM(AH149:AK149)</f>
        <v>4</v>
      </c>
      <c r="AM149" s="9"/>
      <c r="AN149" s="8">
        <v>2.6081978222299691E-2</v>
      </c>
      <c r="AO149" s="8">
        <v>0.183152520740268</v>
      </c>
      <c r="AP149" s="8">
        <v>-7.9670036043915406E-3</v>
      </c>
      <c r="AQ149" s="8" t="s">
        <v>58</v>
      </c>
      <c r="AR149" s="8">
        <v>0.5</v>
      </c>
      <c r="AS149" s="8">
        <v>900</v>
      </c>
      <c r="AT149" s="8" t="s">
        <v>58</v>
      </c>
      <c r="AU149" s="9">
        <f>AR149</f>
        <v>0.5</v>
      </c>
      <c r="AV149" s="9">
        <f>AN149-AU149</f>
        <v>-0.47391802177770032</v>
      </c>
      <c r="AW149" s="9" t="str">
        <f>IF(AV149 &lt; 0, "Under", "Over")</f>
        <v>Under</v>
      </c>
      <c r="AX149" s="8">
        <v>0</v>
      </c>
      <c r="AY149" s="8">
        <v>0</v>
      </c>
      <c r="AZ149" s="9">
        <f>IF(
    AND(AW149="Over", COUNTIF(AN149:AP149, "&gt;"&amp;AU149) = 3),
    3,
    IF(
        AND(AW149="Under", COUNTIF(AN149:AP149, "&lt;"&amp;AU149) = 3),
        3,
        IF(
            AND(AW149="Over", COUNTIF(AN149:AP149, "&gt;"&amp;AU149) = 2),
            2,
            IF(
                AND(AW149="Under", COUNTIF(AN149:AP149, "&lt;"&amp;AU149) = 2),
                2,
                IF(
                    AND(AW149="Over", OR(AN149&gt;AU149, AO149&gt;AU149, AP149&gt;AU149)),
                    1,
                    IF(
                        AND(AW149="Under", OR(AN149&lt;AU149, AO149&lt;AU149, AP149&lt;AU149)),
                        1,
                        0
                    )
                )
            )
        )
    )
)</f>
        <v>3</v>
      </c>
      <c r="BA149" s="9">
        <f>IF(OR(AV149&gt;0.1),5,
IF(OR(AND(AV149&lt;=0.1,AV149&gt;0.08)),4,
IF(OR(AND(AV149&lt;=0.08,AV149&gt;0.06)),3,
IF(OR(AND(AV149&lt;=0.06,AV149&gt;0.03)),2,
IF(OR(AV149&lt;=0.03),1,"")
)
)
))</f>
        <v>1</v>
      </c>
      <c r="BB149" s="9">
        <f>IF(AND(AW149="Over", AX149&gt;AU149), 1, IF(AND(AW149="Under", AX149&lt;=AU149), 0, 0))</f>
        <v>0</v>
      </c>
      <c r="BC149" s="9">
        <f>IF(AND(AW149="Over", AY149&gt;=0.5), 1, IF(AND(AW149="Under", AY149&lt;0.5), 0, 0))</f>
        <v>0</v>
      </c>
      <c r="BD149" s="9">
        <f>SUM(AZ149:BC149)</f>
        <v>4</v>
      </c>
      <c r="BE149" s="9"/>
      <c r="BF149" s="8">
        <v>0.25794620393586182</v>
      </c>
      <c r="BG149" s="8">
        <v>0.69138090824837795</v>
      </c>
      <c r="BH149" s="8">
        <v>0.160982417610885</v>
      </c>
      <c r="BI149" s="8" t="s">
        <v>58</v>
      </c>
      <c r="BJ149" s="8">
        <v>0.5</v>
      </c>
      <c r="BK149" s="8">
        <v>220</v>
      </c>
      <c r="BL149" s="8" t="s">
        <v>58</v>
      </c>
      <c r="BM149" s="9">
        <f>BJ149</f>
        <v>0.5</v>
      </c>
      <c r="BN149" s="9">
        <f>BF149-BM149</f>
        <v>-0.24205379606413818</v>
      </c>
      <c r="BO149" s="9" t="str">
        <f>IF(BN149 &lt; 0, "Under", "Over")</f>
        <v>Under</v>
      </c>
      <c r="BP149" s="8">
        <v>0.4</v>
      </c>
      <c r="BQ149" s="8">
        <v>0.2</v>
      </c>
      <c r="BR149" s="9">
        <f>IF(
    AND(BO149="Over", COUNTIF(BF149:BH149, "&gt;"&amp;BM149) = 3),
    3,
    IF(
        AND(BO149="Under", COUNTIF(BF149:BH149, "&lt;"&amp;BM149) = 3),
        3,
        IF(
            AND(BO149="Over", COUNTIF(BF149:BH149, "&gt;"&amp;BM149) = 2),
            2,
            IF(
                AND(BO149="Under", COUNTIF(BF149:BH149, "&lt;"&amp;BM149) = 2),
                2,
                IF(
                    AND(BO149="Over", OR(BF149&gt;BM149, BG149&gt;BM149, BH149&gt;BM149)),
                    1,
                    IF(
                        AND(BO149="Under", OR(BF149&lt;BM149, BG149&lt;BM149, BH149&lt;BM149)),
                        1,
                        0
                    )
                )
            )
        )
    )
)</f>
        <v>2</v>
      </c>
      <c r="BS149" s="9">
        <f>IF(OR(BN149&gt;0.5),5,
IF(OR(AND(BN149&lt;=0.5,BN149&gt;0.25)),4,
IF(OR(AND(BN149&lt;=0.25,BN149&gt;0.15)),3,
IF(OR(AND(BN149&lt;=0.15,BN149&gt;0.075)),2,
IF(OR(BN149&lt;=0.075),1,"")
)
)
))</f>
        <v>1</v>
      </c>
      <c r="BT149" s="9">
        <f>IF(AND(BO149="Over", BP149&gt;BM149), 1, IF(AND(BO149="Under", BP149&lt;=BM149), 1, 0))</f>
        <v>1</v>
      </c>
      <c r="BU149" s="9">
        <f>IF(AND(BO149="Over", BQ149&gt;0.5), 1, IF(AND(BO149="Under", BQ149&lt;=0.5), 1, 0))</f>
        <v>1</v>
      </c>
      <c r="BV149" s="9">
        <f>SUM(BR149:BU149)</f>
        <v>5</v>
      </c>
      <c r="BW149" s="9"/>
      <c r="BX149" s="8">
        <v>9.1325783678643482E-2</v>
      </c>
      <c r="BY149" s="8">
        <v>0.31910569105691</v>
      </c>
      <c r="BZ149" s="8">
        <v>0</v>
      </c>
      <c r="CA149" s="8" t="s">
        <v>58</v>
      </c>
      <c r="CB149" s="8">
        <v>0.5</v>
      </c>
      <c r="CC149" s="8" t="s">
        <v>58</v>
      </c>
      <c r="CD149" s="8" t="s">
        <v>58</v>
      </c>
      <c r="CE149" s="9">
        <f>CB149</f>
        <v>0.5</v>
      </c>
      <c r="CF149" s="9">
        <f>BX149-CE149</f>
        <v>-0.40867421632135653</v>
      </c>
      <c r="CG149" s="9" t="str">
        <f>IF(CF149 &lt; 0, "Under", "Over")</f>
        <v>Under</v>
      </c>
      <c r="CH149" s="8">
        <v>0</v>
      </c>
      <c r="CI149" s="8">
        <v>0</v>
      </c>
      <c r="CJ149" s="9">
        <f>IF(
    AND(CG149="Over", COUNTIF(BX149:BZ149, "&gt;"&amp;CE149) = 3),
    3,
    IF(
        AND(CG149="Under", COUNTIF(BX149:BZ149, "&lt;"&amp;CE149) = 3),
        3,
        IF(
            AND(CG149="Over", COUNTIF(BX149:BZ149, "&gt;"&amp;CE149) = 2),
            2,
            IF(
                AND(CG149="Under", COUNTIF(BX149:BZ149, "&lt;"&amp;CE149) = 2),
                2,
                IF(
                    AND(CG149="Over", OR(BX149&gt;CE149, BY149&gt;CE149, BZ149&gt;CE149)),
                    1,
                    IF(
                        AND(CG149="Under", OR(BX149&lt;CE149, BY149&lt;CE149, BZ149&lt;CE149)),
                        1,
                        0
                    )
                )
            )
        )
    )
)</f>
        <v>3</v>
      </c>
      <c r="CK149" s="9">
        <f>IF(OR(CF149&gt;0.25),5,
IF(OR(AND(CF149&lt;=0.25,CF149&gt;0.15)),4,
IF(OR(AND(CF149&lt;=0.15,CF149&gt;0.1)),3,
IF(OR(AND(CF149&lt;=0.1,CF149&gt;0.05)),2,
IF(OR(CF149&lt;=0.05),1,"")
)
)
))</f>
        <v>1</v>
      </c>
      <c r="CL149" s="9">
        <f>IF(AND(CG149="Over", CH149&gt;CE149), 1, IF(AND(CG149="Under", CH149&lt;=CE149), 1, 0))</f>
        <v>1</v>
      </c>
      <c r="CM149" s="9">
        <f>IF(AND(CG149="Over", CI149&gt;0.5), 1, IF(AND(CG149="Under", CI149&lt;=0.5), 1, 0))</f>
        <v>1</v>
      </c>
      <c r="CN149" s="9">
        <f>SUM(CJ149:CM149)</f>
        <v>6</v>
      </c>
      <c r="CO149" s="9"/>
      <c r="CP149" s="8">
        <v>0.83750535319839969</v>
      </c>
      <c r="CQ149" s="8">
        <v>1.43153526970954</v>
      </c>
      <c r="CR149" s="8">
        <v>0.43435219725039398</v>
      </c>
      <c r="CS149" s="8">
        <v>0.5</v>
      </c>
      <c r="CT149" s="8" t="s">
        <v>58</v>
      </c>
      <c r="CU149" s="8">
        <v>0.5</v>
      </c>
      <c r="CV149" s="8" t="s">
        <v>58</v>
      </c>
      <c r="CW149" s="9">
        <f>IF(CP149&gt;MIN(CS149:CV149),MIN(CS149:CV149),MAX(CS149:CV149))</f>
        <v>0.5</v>
      </c>
      <c r="CX149" s="9">
        <f>CQ149-CW149</f>
        <v>0.93153526970954004</v>
      </c>
      <c r="CY149" s="9" t="str">
        <f>IF(CX149 &lt; 0, "Under", "Over")</f>
        <v>Over</v>
      </c>
      <c r="CZ149" s="8">
        <v>0.5</v>
      </c>
      <c r="DA149" s="8">
        <v>0.4</v>
      </c>
      <c r="DB149" s="9">
        <f>IF(
    AND(CY149="Over", COUNTIF(CP149:CR149, "&gt;"&amp;CW149) = 3),
    3,
    IF(
        AND(CY149="Under", COUNTIF(CP149:CR149, "&lt;"&amp;CW149) = 3),
        3,
        IF(
            AND(CY149="Over", COUNTIF(CP149:CR149, "&gt;"&amp;CW149) = 2),
            2,
            IF(
                AND(CY149="Under", COUNTIF(CP149:CR149, "&lt;"&amp;CW149) = 2),
                2,
                IF(
                    AND(CY149="Over", OR(CP149&gt;CW149, CQ149&gt;CW149, CR149&gt;CW149)),
                    1,
                    IF(
                        AND(CY149="Under", OR(CP149&lt;CW149, CQ149&lt;CW149, CR149&lt;CW149)),
                        1,
                        0
                    )
                )
            )
        )
    )
)</f>
        <v>2</v>
      </c>
      <c r="DC149" s="9">
        <f>IF(OR(CX149&gt;2,CX149&lt;-2),5,
IF(OR(AND(CX149&lt;=2,CX149&gt;1.5),AND(CX149&gt;=-2,CX149&lt;-1.5)),4,
IF(OR(AND(CX149&lt;=1.5,CX149&gt;1),AND(CX149&gt;=-1.5,CX149&lt;-1)),3,
IF(OR(AND(CX149&lt;=1,CX149&gt;0.5),AND(CX149&gt;=1,CX149&lt;-0.5)),2,
IF(OR(CX149&lt;=0.5,CX149&gt;=-0.5),1,"")
)
)
))</f>
        <v>2</v>
      </c>
      <c r="DD149" s="9">
        <f>IF(AND(CY149="Over", CZ149&gt;CW149), 1, IF(AND(CY149="Under", CZ149&lt;=CW149), 1, 0))</f>
        <v>0</v>
      </c>
      <c r="DE149" s="9">
        <f>IF(AND(CY149="Over", DA149&gt;0.5), 1, IF(AND(CY149="Under", DA149&lt;=0.5), 1, 0))</f>
        <v>0</v>
      </c>
      <c r="DF149" s="9">
        <f>SUM(DB149:DE149)</f>
        <v>4</v>
      </c>
      <c r="DG149" s="9"/>
    </row>
    <row r="150" spans="1:111" x14ac:dyDescent="0.3">
      <c r="A150" s="8" t="s">
        <v>230</v>
      </c>
      <c r="B150" s="8" t="s">
        <v>224</v>
      </c>
      <c r="C150" s="8" t="s">
        <v>225</v>
      </c>
      <c r="D150" s="8">
        <v>0.53725230670193613</v>
      </c>
      <c r="E150" s="8">
        <v>0.57999999999999996</v>
      </c>
      <c r="F150" s="8">
        <v>0.47746013469195098</v>
      </c>
      <c r="G150" s="8">
        <v>0.5</v>
      </c>
      <c r="H150" s="8" t="s">
        <v>58</v>
      </c>
      <c r="I150" s="8">
        <v>0.5</v>
      </c>
      <c r="J150" s="8">
        <v>0.5</v>
      </c>
      <c r="K150" s="9">
        <f>IF(D150&gt;MIN(G150:J150),MIN(G150:J150),MAX(G150:J150))</f>
        <v>0.5</v>
      </c>
      <c r="L150" s="9">
        <f>D150-K150</f>
        <v>3.7252306701936133E-2</v>
      </c>
      <c r="M150" s="9" t="str">
        <f>IF(L150 &lt; 0, "Under", "Over")</f>
        <v>Over</v>
      </c>
      <c r="N150" s="8">
        <v>0.7</v>
      </c>
      <c r="O150" s="8">
        <v>0.6</v>
      </c>
      <c r="P150" s="9">
        <f>IF(
    AND(M150="Over", COUNTIF(D150:F150, "&gt;"&amp;K150) = 3),
    3,
    IF(
        AND(M150="Under", COUNTIF(D150:F150, "&lt;"&amp;K150) = 3),
        3,
        IF(
            AND(M150="Over", COUNTIF(D150:F150, "&gt;"&amp;K150) = 2),
            2,
            IF(
                AND(M150="Under", COUNTIF(D150:F150, "&lt;"&amp;K150) = 2),
                2,
                IF(
                    AND(M150="Over", OR(D150&gt;K150, E150&gt;K150, F150&gt;K150)),
                    1,
                    IF(
                        AND(M150="Under", OR(D150&lt;K150, E150&lt;K150, F150&lt;K150)),
                        1,
                        0
                    )
                )
            )
        )
    )
)</f>
        <v>2</v>
      </c>
      <c r="Q150" s="9">
        <f>IF(OR(L150 &gt; 0.5, L150 &lt; -0.5), 5,
    IF(OR(AND(L150 &lt;= 0.5, L150 &gt; 0.25), AND(L150 &gt;= -0.5, L150 &lt; -0.25)), 4,
        IF(OR(AND(L150 &lt;= 0.25, L150 &gt; 0.15), AND(L150 &gt;= -0.25, L150 &lt; -0.15)), 3,
            IF(OR(AND(L150 &lt;= 0.15, L150 &gt; 0.05), AND(L150 &gt;= -0.15, L150 &lt; -0.05)), 2,
                IF(OR(L150 &lt;= 0.05, L150 &gt;= -0.05), 1, "")
            )
        )
    )
)</f>
        <v>1</v>
      </c>
      <c r="R150" s="9">
        <f>IF(AND(M150="Over", N150&gt;K150), 1, IF(AND(M150="Under", N150&lt;=K150), 1, 0))</f>
        <v>1</v>
      </c>
      <c r="S150" s="9">
        <f>IF(AND(M150="Over", O150&gt;0.5), 1, IF(AND(M150="Under", O150&lt;=0.5), 1, 0))</f>
        <v>1</v>
      </c>
      <c r="T150" s="9">
        <f>SUM(P150:S150)</f>
        <v>5</v>
      </c>
      <c r="U150" s="9"/>
      <c r="V150" s="1">
        <v>1.0255376627558701</v>
      </c>
      <c r="W150" s="1">
        <v>1.0594008154326899</v>
      </c>
      <c r="X150" s="1">
        <v>0.99993371498606798</v>
      </c>
      <c r="Y150" s="1">
        <v>0.5</v>
      </c>
      <c r="Z150" s="1">
        <v>-195</v>
      </c>
      <c r="AA150" s="1">
        <v>280</v>
      </c>
      <c r="AB150" s="1">
        <v>0.4</v>
      </c>
      <c r="AC150" s="2">
        <f>Y150</f>
        <v>0.5</v>
      </c>
      <c r="AD150" s="2">
        <f>V150-AC150</f>
        <v>0.52553766275587011</v>
      </c>
      <c r="AE150" s="2" t="str">
        <f>IF(AD150 &lt; 0, "Under", "Over")</f>
        <v>Over</v>
      </c>
      <c r="AF150" s="1">
        <v>1.1000000000000001</v>
      </c>
      <c r="AG150" s="1">
        <v>0.7</v>
      </c>
      <c r="AH150" s="2">
        <f>IF(
    AND(AE150="Over", COUNTIF(V150:X150, "&gt;"&amp;AC150) = 3),
    3,
    IF(
        AND(AE150="Under", COUNTIF(V150:X150, "&lt;"&amp;AC150) = 3),
        3,
        IF(
            AND(AE150="Over", COUNTIF(V150:X150, "&gt;"&amp;AC150) = 2),
            2,
            IF(
                AND(AE150="Under", COUNTIF(V150:X150, "&lt;"&amp;AC150) = 2),
                2,
                IF(
                    AND(AE150="Over", OR(V150&gt;AC150, W150&gt;AC150, X150&gt;AC150)),
                    1,
                    IF(
                        AND(AE150="Under", OR(V150&lt;AC150, W150&lt;AC150, X150&lt;AC150)),
                        1,
                        0
                    )
                )
            )
        )
    )
)</f>
        <v>3</v>
      </c>
      <c r="AI150" s="2">
        <f>IF(OR(AD150&gt;0.75,AD150&lt;-0.75),5,
IF(OR(AND(AD150&lt;=0.75,AD150&gt;0.5),AND(AD150&gt;=-0.75,AD150&lt;-0.5)),4,
IF(OR(AND(AD150&lt;=0.5,AD150&gt;0.25),AND(AD150&gt;=-0.5,AD150&lt;-0.25)),3,
IF(OR(AND(AD150&lt;=0.25,AD150&gt;0.1),AND(AD150&gt;=-0.25,AD150&lt;-0.1)),2,
IF(OR(AD150&lt;=0.1,AD150&gt;=-0.1),1,"")
)
)
))</f>
        <v>4</v>
      </c>
      <c r="AJ150" s="2">
        <f>IF(AND(AE150="Over", AF150&gt;AC150), 1, IF(AND(AE150="Under", AF150&lt;=AC150), 1, 0))</f>
        <v>1</v>
      </c>
      <c r="AK150" s="2">
        <f>IF(AND(AE150="Over", AG150&gt;0.5), 1, IF(AND(AE150="Under", AG150&lt;=0.5), 1, 0))</f>
        <v>1</v>
      </c>
      <c r="AL150" s="2">
        <f>SUM(AH150:AK150)</f>
        <v>9</v>
      </c>
      <c r="AM150" s="9"/>
      <c r="AN150" s="8">
        <v>9.2835170776798107E-2</v>
      </c>
      <c r="AO150" s="8">
        <v>0.183152520740268</v>
      </c>
      <c r="AP150" s="8">
        <v>0</v>
      </c>
      <c r="AQ150" s="8" t="s">
        <v>58</v>
      </c>
      <c r="AR150" s="8">
        <v>0.5</v>
      </c>
      <c r="AS150" s="8">
        <v>300</v>
      </c>
      <c r="AT150" s="8" t="s">
        <v>58</v>
      </c>
      <c r="AU150" s="9">
        <f>AR150</f>
        <v>0.5</v>
      </c>
      <c r="AV150" s="9">
        <f>AN150-AU150</f>
        <v>-0.40716482922320191</v>
      </c>
      <c r="AW150" s="9" t="str">
        <f>IF(AV150 &lt; 0, "Under", "Over")</f>
        <v>Under</v>
      </c>
      <c r="AX150" s="8">
        <v>0.2</v>
      </c>
      <c r="AY150" s="8">
        <v>0.2</v>
      </c>
      <c r="AZ150" s="9">
        <f>IF(
    AND(AW150="Over", COUNTIF(AN150:AP150, "&gt;"&amp;AU150) = 3),
    3,
    IF(
        AND(AW150="Under", COUNTIF(AN150:AP150, "&lt;"&amp;AU150) = 3),
        3,
        IF(
            AND(AW150="Over", COUNTIF(AN150:AP150, "&gt;"&amp;AU150) = 2),
            2,
            IF(
                AND(AW150="Under", COUNTIF(AN150:AP150, "&lt;"&amp;AU150) = 2),
                2,
                IF(
                    AND(AW150="Over", OR(AN150&gt;AU150, AO150&gt;AU150, AP150&gt;AU150)),
                    1,
                    IF(
                        AND(AW150="Under", OR(AN150&lt;AU150, AO150&lt;AU150, AP150&lt;AU150)),
                        1,
                        0
                    )
                )
            )
        )
    )
)</f>
        <v>3</v>
      </c>
      <c r="BA150" s="9">
        <f>IF(OR(AV150&gt;0.1),5,
IF(OR(AND(AV150&lt;=0.1,AV150&gt;0.08)),4,
IF(OR(AND(AV150&lt;=0.08,AV150&gt;0.06)),3,
IF(OR(AND(AV150&lt;=0.06,AV150&gt;0.03)),2,
IF(OR(AV150&lt;=0.03),1,"")
)
)
))</f>
        <v>1</v>
      </c>
      <c r="BB150" s="9">
        <f>IF(AND(AW150="Over", AX150&gt;AU150), 1, IF(AND(AW150="Under", AX150&lt;=AU150), 0, 0))</f>
        <v>0</v>
      </c>
      <c r="BC150" s="9">
        <f>IF(AND(AW150="Over", AY150&gt;=0.5), 1, IF(AND(AW150="Under", AY150&lt;0.5), 0, 0))</f>
        <v>0</v>
      </c>
      <c r="BD150" s="9">
        <f>SUM(AZ150:BC150)</f>
        <v>4</v>
      </c>
      <c r="BE150" s="9"/>
      <c r="BF150" s="8">
        <v>0.67592909829825321</v>
      </c>
      <c r="BG150" s="8">
        <v>1.0180180180180101</v>
      </c>
      <c r="BH150" s="8">
        <v>0.478612248089826</v>
      </c>
      <c r="BI150" s="8" t="s">
        <v>58</v>
      </c>
      <c r="BJ150" s="8">
        <v>0.5</v>
      </c>
      <c r="BK150" s="8">
        <v>125</v>
      </c>
      <c r="BL150" s="8" t="s">
        <v>58</v>
      </c>
      <c r="BM150" s="9">
        <f>BJ150</f>
        <v>0.5</v>
      </c>
      <c r="BN150" s="9">
        <f>BF150-BM150</f>
        <v>0.17592909829825321</v>
      </c>
      <c r="BO150" s="9" t="str">
        <f>IF(BN150 &lt; 0, "Under", "Over")</f>
        <v>Over</v>
      </c>
      <c r="BP150" s="8">
        <v>0.6</v>
      </c>
      <c r="BQ150" s="8">
        <v>0.4</v>
      </c>
      <c r="BR150" s="9">
        <f>IF(
    AND(BO150="Over", COUNTIF(BF150:BH150, "&gt;"&amp;BM150) = 3),
    3,
    IF(
        AND(BO150="Under", COUNTIF(BF150:BH150, "&lt;"&amp;BM150) = 3),
        3,
        IF(
            AND(BO150="Over", COUNTIF(BF150:BH150, "&gt;"&amp;BM150) = 2),
            2,
            IF(
                AND(BO150="Under", COUNTIF(BF150:BH150, "&lt;"&amp;BM150) = 2),
                2,
                IF(
                    AND(BO150="Over", OR(BF150&gt;BM150, BG150&gt;BM150, BH150&gt;BM150)),
                    1,
                    IF(
                        AND(BO150="Under", OR(BF150&lt;BM150, BG150&lt;BM150, BH150&lt;BM150)),
                        1,
                        0
                    )
                )
            )
        )
    )
)</f>
        <v>2</v>
      </c>
      <c r="BS150" s="9">
        <f>IF(OR(BN150&gt;0.5),5,
IF(OR(AND(BN150&lt;=0.5,BN150&gt;0.25)),4,
IF(OR(AND(BN150&lt;=0.25,BN150&gt;0.15)),3,
IF(OR(AND(BN150&lt;=0.15,BN150&gt;0.075)),2,
IF(OR(BN150&lt;=0.075),1,"")
)
)
))</f>
        <v>3</v>
      </c>
      <c r="BT150" s="9">
        <f>IF(AND(BO150="Over", BP150&gt;BM150), 1, IF(AND(BO150="Under", BP150&lt;=BM150), 1, 0))</f>
        <v>1</v>
      </c>
      <c r="BU150" s="9">
        <f>IF(AND(BO150="Over", BQ150&gt;0.5), 1, IF(AND(BO150="Under", BQ150&lt;=0.5), 1, 0))</f>
        <v>0</v>
      </c>
      <c r="BV150" s="9">
        <f>SUM(BR150:BU150)</f>
        <v>6</v>
      </c>
      <c r="BW150" s="9"/>
      <c r="BX150" s="8">
        <v>0.17443277181120009</v>
      </c>
      <c r="BY150" s="8">
        <v>0.64025646897183397</v>
      </c>
      <c r="BZ150" s="8">
        <v>0</v>
      </c>
      <c r="CA150" s="8" t="s">
        <v>58</v>
      </c>
      <c r="CB150" s="8">
        <v>0.5</v>
      </c>
      <c r="CC150" s="8" t="s">
        <v>58</v>
      </c>
      <c r="CD150" s="8" t="s">
        <v>58</v>
      </c>
      <c r="CE150" s="9">
        <f>CB150</f>
        <v>0.5</v>
      </c>
      <c r="CF150" s="9">
        <f>BX150-CE150</f>
        <v>-0.32556722818879991</v>
      </c>
      <c r="CG150" s="9" t="str">
        <f>IF(CF150 &lt; 0, "Under", "Over")</f>
        <v>Under</v>
      </c>
      <c r="CH150" s="8">
        <v>0</v>
      </c>
      <c r="CI150" s="8">
        <v>0</v>
      </c>
      <c r="CJ150" s="9">
        <f>IF(
    AND(CG150="Over", COUNTIF(BX150:BZ150, "&gt;"&amp;CE150) = 3),
    3,
    IF(
        AND(CG150="Under", COUNTIF(BX150:BZ150, "&lt;"&amp;CE150) = 3),
        3,
        IF(
            AND(CG150="Over", COUNTIF(BX150:BZ150, "&gt;"&amp;CE150) = 2),
            2,
            IF(
                AND(CG150="Under", COUNTIF(BX150:BZ150, "&lt;"&amp;CE150) = 2),
                2,
                IF(
                    AND(CG150="Over", OR(BX150&gt;CE150, BY150&gt;CE150, BZ150&gt;CE150)),
                    1,
                    IF(
                        AND(CG150="Under", OR(BX150&lt;CE150, BY150&lt;CE150, BZ150&lt;CE150)),
                        1,
                        0
                    )
                )
            )
        )
    )
)</f>
        <v>2</v>
      </c>
      <c r="CK150" s="9">
        <f>IF(OR(CF150&gt;0.25),5,
IF(OR(AND(CF150&lt;=0.25,CF150&gt;0.15)),4,
IF(OR(AND(CF150&lt;=0.15,CF150&gt;0.1)),3,
IF(OR(AND(CF150&lt;=0.1,CF150&gt;0.05)),2,
IF(OR(CF150&lt;=0.05),1,"")
)
)
))</f>
        <v>1</v>
      </c>
      <c r="CL150" s="9">
        <f>IF(AND(CG150="Over", CH150&gt;CE150), 1, IF(AND(CG150="Under", CH150&lt;=CE150), 1, 0))</f>
        <v>1</v>
      </c>
      <c r="CM150" s="9">
        <f>IF(AND(CG150="Over", CI150&gt;0.5), 1, IF(AND(CG150="Under", CI150&lt;=0.5), 1, 0))</f>
        <v>1</v>
      </c>
      <c r="CN150" s="9">
        <f>SUM(CJ150:CM150)</f>
        <v>5</v>
      </c>
      <c r="CO150" s="9"/>
      <c r="CP150" s="8">
        <v>1.68368879625968</v>
      </c>
      <c r="CQ150" s="8">
        <v>1.92645885991037</v>
      </c>
      <c r="CR150" s="8">
        <v>1.4264445824218499</v>
      </c>
      <c r="CS150" s="8">
        <v>1.5</v>
      </c>
      <c r="CT150" s="8" t="s">
        <v>58</v>
      </c>
      <c r="CU150" s="8">
        <v>1.5</v>
      </c>
      <c r="CV150" s="8">
        <v>1.5</v>
      </c>
      <c r="CW150" s="9">
        <f>IF(CP150&gt;MIN(CS150:CV150),MIN(CS150:CV150),MAX(CS150:CV150))</f>
        <v>1.5</v>
      </c>
      <c r="CX150" s="9">
        <f>CQ150-CW150</f>
        <v>0.42645885991037003</v>
      </c>
      <c r="CY150" s="9" t="str">
        <f>IF(CX150 &lt; 0, "Under", "Over")</f>
        <v>Over</v>
      </c>
      <c r="CZ150" s="8">
        <v>1.7</v>
      </c>
      <c r="DA150" s="8">
        <v>0.4</v>
      </c>
      <c r="DB150" s="9">
        <f>IF(
    AND(CY150="Over", COUNTIF(CP150:CR150, "&gt;"&amp;CW150) = 3),
    3,
    IF(
        AND(CY150="Under", COUNTIF(CP150:CR150, "&lt;"&amp;CW150) = 3),
        3,
        IF(
            AND(CY150="Over", COUNTIF(CP150:CR150, "&gt;"&amp;CW150) = 2),
            2,
            IF(
                AND(CY150="Under", COUNTIF(CP150:CR150, "&lt;"&amp;CW150) = 2),
                2,
                IF(
                    AND(CY150="Over", OR(CP150&gt;CW150, CQ150&gt;CW150, CR150&gt;CW150)),
                    1,
                    IF(
                        AND(CY150="Under", OR(CP150&lt;CW150, CQ150&lt;CW150, CR150&lt;CW150)),
                        1,
                        0
                    )
                )
            )
        )
    )
)</f>
        <v>2</v>
      </c>
      <c r="DC150" s="9">
        <f>IF(OR(CX150&gt;2,CX150&lt;-2),5,
IF(OR(AND(CX150&lt;=2,CX150&gt;1.5),AND(CX150&gt;=-2,CX150&lt;-1.5)),4,
IF(OR(AND(CX150&lt;=1.5,CX150&gt;1),AND(CX150&gt;=-1.5,CX150&lt;-1)),3,
IF(OR(AND(CX150&lt;=1,CX150&gt;0.5),AND(CX150&gt;=1,CX150&lt;-0.5)),2,
IF(OR(CX150&lt;=0.5,CX150&gt;=-0.5),1,"")
)
)
))</f>
        <v>1</v>
      </c>
      <c r="DD150" s="9">
        <f>IF(AND(CY150="Over", CZ150&gt;CW150), 1, IF(AND(CY150="Under", CZ150&lt;=CW150), 1, 0))</f>
        <v>1</v>
      </c>
      <c r="DE150" s="9">
        <f>IF(AND(CY150="Over", DA150&gt;0.5), 1, IF(AND(CY150="Under", DA150&lt;=0.5), 1, 0))</f>
        <v>0</v>
      </c>
      <c r="DF150" s="9">
        <f>SUM(DB150:DE150)</f>
        <v>4</v>
      </c>
      <c r="DG150" s="9"/>
    </row>
    <row r="151" spans="1:111" x14ac:dyDescent="0.3">
      <c r="A151" s="8" t="s">
        <v>231</v>
      </c>
      <c r="B151" s="8" t="s">
        <v>224</v>
      </c>
      <c r="C151" s="8" t="s">
        <v>225</v>
      </c>
      <c r="D151" s="8">
        <v>0.33829947235484281</v>
      </c>
      <c r="E151" s="8">
        <v>0.451647183846971</v>
      </c>
      <c r="F151" s="8">
        <v>0.19</v>
      </c>
      <c r="G151" s="8">
        <v>0.5</v>
      </c>
      <c r="H151" s="8" t="s">
        <v>58</v>
      </c>
      <c r="I151" s="8">
        <v>0.5</v>
      </c>
      <c r="J151" s="8">
        <v>0.5</v>
      </c>
      <c r="K151" s="9">
        <f>IF(D151&gt;MIN(G151:J151),MIN(G151:J151),MAX(G151:J151))</f>
        <v>0.5</v>
      </c>
      <c r="L151" s="9">
        <f>D151-K151</f>
        <v>-0.16170052764515719</v>
      </c>
      <c r="M151" s="9" t="str">
        <f>IF(L151 &lt; 0, "Under", "Over")</f>
        <v>Under</v>
      </c>
      <c r="N151" s="8">
        <v>0.6</v>
      </c>
      <c r="O151" s="8">
        <v>0.4</v>
      </c>
      <c r="P151" s="9">
        <f>IF(
    AND(M151="Over", COUNTIF(D151:F151, "&gt;"&amp;K151) = 3),
    3,
    IF(
        AND(M151="Under", COUNTIF(D151:F151, "&lt;"&amp;K151) = 3),
        3,
        IF(
            AND(M151="Over", COUNTIF(D151:F151, "&gt;"&amp;K151) = 2),
            2,
            IF(
                AND(M151="Under", COUNTIF(D151:F151, "&lt;"&amp;K151) = 2),
                2,
                IF(
                    AND(M151="Over", OR(D151&gt;K151, E151&gt;K151, F151&gt;K151)),
                    1,
                    IF(
                        AND(M151="Under", OR(D151&lt;K151, E151&lt;K151, F151&lt;K151)),
                        1,
                        0
                    )
                )
            )
        )
    )
)</f>
        <v>3</v>
      </c>
      <c r="Q151" s="9">
        <f>IF(OR(L151 &gt; 0.5, L151 &lt; -0.5), 5,
    IF(OR(AND(L151 &lt;= 0.5, L151 &gt; 0.25), AND(L151 &gt;= -0.5, L151 &lt; -0.25)), 4,
        IF(OR(AND(L151 &lt;= 0.25, L151 &gt; 0.15), AND(L151 &gt;= -0.25, L151 &lt; -0.15)), 3,
            IF(OR(AND(L151 &lt;= 0.15, L151 &gt; 0.05), AND(L151 &gt;= -0.15, L151 &lt; -0.05)), 2,
                IF(OR(L151 &lt;= 0.05, L151 &gt;= -0.05), 1, "")
            )
        )
    )
)</f>
        <v>3</v>
      </c>
      <c r="R151" s="9">
        <f>IF(AND(M151="Over", N151&gt;K151), 1, IF(AND(M151="Under", N151&lt;=K151), 1, 0))</f>
        <v>0</v>
      </c>
      <c r="S151" s="9">
        <f>IF(AND(M151="Over", O151&gt;0.5), 1, IF(AND(M151="Under", O151&lt;=0.5), 1, 0))</f>
        <v>1</v>
      </c>
      <c r="T151" s="9">
        <f>SUM(P151:S151)</f>
        <v>7</v>
      </c>
      <c r="U151" s="9"/>
      <c r="V151" s="8">
        <v>0.67394152416499731</v>
      </c>
      <c r="W151" s="8">
        <v>1.0052407468064199</v>
      </c>
      <c r="X151" s="8">
        <v>0.55011037647913497</v>
      </c>
      <c r="Y151" s="8">
        <v>0.5</v>
      </c>
      <c r="Z151" s="8">
        <v>-210</v>
      </c>
      <c r="AA151" s="8">
        <v>270</v>
      </c>
      <c r="AB151" s="8">
        <v>0</v>
      </c>
      <c r="AC151" s="9">
        <f>Y151</f>
        <v>0.5</v>
      </c>
      <c r="AD151" s="9">
        <f>V151-AC151</f>
        <v>0.17394152416499731</v>
      </c>
      <c r="AE151" s="9" t="str">
        <f>IF(AD151 &lt; 0, "Under", "Over")</f>
        <v>Over</v>
      </c>
      <c r="AF151" s="8">
        <v>0.6</v>
      </c>
      <c r="AG151" s="8">
        <v>0.6</v>
      </c>
      <c r="AH151" s="9">
        <f>IF(
    AND(AE151="Over", COUNTIF(V151:X151, "&gt;"&amp;AC151) = 3),
    3,
    IF(
        AND(AE151="Under", COUNTIF(V151:X151, "&lt;"&amp;AC151) = 3),
        3,
        IF(
            AND(AE151="Over", COUNTIF(V151:X151, "&gt;"&amp;AC151) = 2),
            2,
            IF(
                AND(AE151="Under", COUNTIF(V151:X151, "&lt;"&amp;AC151) = 2),
                2,
                IF(
                    AND(AE151="Over", OR(V151&gt;AC151, W151&gt;AC151, X151&gt;AC151)),
                    1,
                    IF(
                        AND(AE151="Under", OR(V151&lt;AC151, W151&lt;AC151, X151&lt;AC151)),
                        1,
                        0
                    )
                )
            )
        )
    )
)</f>
        <v>3</v>
      </c>
      <c r="AI151" s="9">
        <f>IF(OR(AD151&gt;0.75,AD151&lt;-0.75),5,
IF(OR(AND(AD151&lt;=0.75,AD151&gt;0.5),AND(AD151&gt;=-0.75,AD151&lt;-0.5)),4,
IF(OR(AND(AD151&lt;=0.5,AD151&gt;0.25),AND(AD151&gt;=-0.5,AD151&lt;-0.25)),3,
IF(OR(AND(AD151&lt;=0.25,AD151&gt;0.1),AND(AD151&gt;=-0.25,AD151&lt;-0.1)),2,
IF(OR(AD151&lt;=0.1,AD151&gt;=-0.1),1,"")
)
)
))</f>
        <v>2</v>
      </c>
      <c r="AJ151" s="9">
        <f>IF(AND(AE151="Over", AF151&gt;AC151), 1, IF(AND(AE151="Under", AF151&lt;=AC151), 1, 0))</f>
        <v>1</v>
      </c>
      <c r="AK151" s="9">
        <f>IF(AND(AE151="Over", AG151&gt;0.5), 1, IF(AND(AE151="Under", AG151&lt;=0.5), 1, 0))</f>
        <v>1</v>
      </c>
      <c r="AL151" s="9">
        <f>SUM(AH151:AK151)</f>
        <v>7</v>
      </c>
      <c r="AM151" s="9"/>
      <c r="AN151" s="8">
        <v>6.8227111214852046E-2</v>
      </c>
      <c r="AO151" s="8">
        <v>0.183152520740268</v>
      </c>
      <c r="AP151" s="8">
        <v>0</v>
      </c>
      <c r="AQ151" s="8" t="s">
        <v>58</v>
      </c>
      <c r="AR151" s="8">
        <v>0.5</v>
      </c>
      <c r="AS151" s="8">
        <v>700</v>
      </c>
      <c r="AT151" s="8" t="s">
        <v>58</v>
      </c>
      <c r="AU151" s="9">
        <f>AR151</f>
        <v>0.5</v>
      </c>
      <c r="AV151" s="9">
        <f>AN151-AU151</f>
        <v>-0.43177288878514797</v>
      </c>
      <c r="AW151" s="9" t="str">
        <f>IF(AV151 &lt; 0, "Under", "Over")</f>
        <v>Under</v>
      </c>
      <c r="AX151" s="8">
        <v>0.1</v>
      </c>
      <c r="AY151" s="8">
        <v>0.1</v>
      </c>
      <c r="AZ151" s="9">
        <f>IF(
    AND(AW151="Over", COUNTIF(AN151:AP151, "&gt;"&amp;AU151) = 3),
    3,
    IF(
        AND(AW151="Under", COUNTIF(AN151:AP151, "&lt;"&amp;AU151) = 3),
        3,
        IF(
            AND(AW151="Over", COUNTIF(AN151:AP151, "&gt;"&amp;AU151) = 2),
            2,
            IF(
                AND(AW151="Under", COUNTIF(AN151:AP151, "&lt;"&amp;AU151) = 2),
                2,
                IF(
                    AND(AW151="Over", OR(AN151&gt;AU151, AO151&gt;AU151, AP151&gt;AU151)),
                    1,
                    IF(
                        AND(AW151="Under", OR(AN151&lt;AU151, AO151&lt;AU151, AP151&lt;AU151)),
                        1,
                        0
                    )
                )
            )
        )
    )
)</f>
        <v>3</v>
      </c>
      <c r="BA151" s="9">
        <f>IF(OR(AV151&gt;0.1),5,
IF(OR(AND(AV151&lt;=0.1,AV151&gt;0.08)),4,
IF(OR(AND(AV151&lt;=0.08,AV151&gt;0.06)),3,
IF(OR(AND(AV151&lt;=0.06,AV151&gt;0.03)),2,
IF(OR(AV151&lt;=0.03),1,"")
)
)
))</f>
        <v>1</v>
      </c>
      <c r="BB151" s="9">
        <f>IF(AND(AW151="Over", AX151&gt;AU151), 1, IF(AND(AW151="Under", AX151&lt;=AU151), 0, 0))</f>
        <v>0</v>
      </c>
      <c r="BC151" s="9">
        <f>IF(AND(AW151="Over", AY151&gt;=0.5), 1, IF(AND(AW151="Under", AY151&lt;0.5), 0, 0))</f>
        <v>0</v>
      </c>
      <c r="BD151" s="9">
        <f>SUM(AZ151:BC151)</f>
        <v>4</v>
      </c>
      <c r="BE151" s="9"/>
      <c r="BF151" s="8">
        <v>0.35107969319467769</v>
      </c>
      <c r="BG151" s="8">
        <v>0.76882569773565002</v>
      </c>
      <c r="BH151" s="8">
        <v>0.18</v>
      </c>
      <c r="BI151" s="8" t="s">
        <v>58</v>
      </c>
      <c r="BJ151" s="8">
        <v>0.5</v>
      </c>
      <c r="BK151" s="8">
        <v>195</v>
      </c>
      <c r="BL151" s="8" t="s">
        <v>58</v>
      </c>
      <c r="BM151" s="9">
        <f>BJ151</f>
        <v>0.5</v>
      </c>
      <c r="BN151" s="9">
        <f>BF151-BM151</f>
        <v>-0.14892030680532231</v>
      </c>
      <c r="BO151" s="9" t="str">
        <f>IF(BN151 &lt; 0, "Under", "Over")</f>
        <v>Under</v>
      </c>
      <c r="BP151" s="8">
        <v>0.4</v>
      </c>
      <c r="BQ151" s="8">
        <v>0.2</v>
      </c>
      <c r="BR151" s="9">
        <f>IF(
    AND(BO151="Over", COUNTIF(BF151:BH151, "&gt;"&amp;BM151) = 3),
    3,
    IF(
        AND(BO151="Under", COUNTIF(BF151:BH151, "&lt;"&amp;BM151) = 3),
        3,
        IF(
            AND(BO151="Over", COUNTIF(BF151:BH151, "&gt;"&amp;BM151) = 2),
            2,
            IF(
                AND(BO151="Under", COUNTIF(BF151:BH151, "&lt;"&amp;BM151) = 2),
                2,
                IF(
                    AND(BO151="Over", OR(BF151&gt;BM151, BG151&gt;BM151, BH151&gt;BM151)),
                    1,
                    IF(
                        AND(BO151="Under", OR(BF151&lt;BM151, BG151&lt;BM151, BH151&lt;BM151)),
                        1,
                        0
                    )
                )
            )
        )
    )
)</f>
        <v>2</v>
      </c>
      <c r="BS151" s="9">
        <f>IF(OR(BN151&gt;0.5),5,
IF(OR(AND(BN151&lt;=0.5,BN151&gt;0.25)),4,
IF(OR(AND(BN151&lt;=0.25,BN151&gt;0.15)),3,
IF(OR(AND(BN151&lt;=0.15,BN151&gt;0.075)),2,
IF(OR(BN151&lt;=0.075),1,"")
)
)
))</f>
        <v>1</v>
      </c>
      <c r="BT151" s="9">
        <f>IF(AND(BO151="Over", BP151&gt;BM151), 1, IF(AND(BO151="Under", BP151&lt;=BM151), 1, 0))</f>
        <v>1</v>
      </c>
      <c r="BU151" s="9">
        <f>IF(AND(BO151="Over", BQ151&gt;0.5), 1, IF(AND(BO151="Under", BQ151&lt;=0.5), 1, 0))</f>
        <v>1</v>
      </c>
      <c r="BV151" s="9">
        <f>SUM(BR151:BU151)</f>
        <v>5</v>
      </c>
      <c r="BW151" s="9"/>
      <c r="BX151" s="8">
        <v>8.3671454650284791E-2</v>
      </c>
      <c r="BY151" s="8">
        <v>0.31910569105691</v>
      </c>
      <c r="BZ151" s="8">
        <v>-4.3039133407984402E-3</v>
      </c>
      <c r="CA151" s="8" t="s">
        <v>58</v>
      </c>
      <c r="CB151" s="8">
        <v>0.5</v>
      </c>
      <c r="CC151" s="8">
        <v>750</v>
      </c>
      <c r="CD151" s="8" t="s">
        <v>58</v>
      </c>
      <c r="CE151" s="9">
        <f>CB151</f>
        <v>0.5</v>
      </c>
      <c r="CF151" s="9">
        <f>BX151-CE151</f>
        <v>-0.4163285453497152</v>
      </c>
      <c r="CG151" s="9" t="str">
        <f>IF(CF151 &lt; 0, "Under", "Over")</f>
        <v>Under</v>
      </c>
      <c r="CH151" s="8">
        <v>0</v>
      </c>
      <c r="CI151" s="8">
        <v>0</v>
      </c>
      <c r="CJ151" s="9">
        <f>IF(
    AND(CG151="Over", COUNTIF(BX151:BZ151, "&gt;"&amp;CE151) = 3),
    3,
    IF(
        AND(CG151="Under", COUNTIF(BX151:BZ151, "&lt;"&amp;CE151) = 3),
        3,
        IF(
            AND(CG151="Over", COUNTIF(BX151:BZ151, "&gt;"&amp;CE151) = 2),
            2,
            IF(
                AND(CG151="Under", COUNTIF(BX151:BZ151, "&lt;"&amp;CE151) = 2),
                2,
                IF(
                    AND(CG151="Over", OR(BX151&gt;CE151, BY151&gt;CE151, BZ151&gt;CE151)),
                    1,
                    IF(
                        AND(CG151="Under", OR(BX151&lt;CE151, BY151&lt;CE151, BZ151&lt;CE151)),
                        1,
                        0
                    )
                )
            )
        )
    )
)</f>
        <v>3</v>
      </c>
      <c r="CK151" s="9">
        <f>IF(OR(CF151&gt;0.25),5,
IF(OR(AND(CF151&lt;=0.25,CF151&gt;0.15)),4,
IF(OR(AND(CF151&lt;=0.15,CF151&gt;0.1)),3,
IF(OR(AND(CF151&lt;=0.1,CF151&gt;0.05)),2,
IF(OR(CF151&lt;=0.05),1,"")
)
)
))</f>
        <v>1</v>
      </c>
      <c r="CL151" s="9">
        <f>IF(AND(CG151="Over", CH151&gt;CE151), 1, IF(AND(CG151="Under", CH151&lt;=CE151), 1, 0))</f>
        <v>1</v>
      </c>
      <c r="CM151" s="9">
        <f>IF(AND(CG151="Over", CI151&gt;0.5), 1, IF(AND(CG151="Under", CI151&lt;=0.5), 1, 0))</f>
        <v>1</v>
      </c>
      <c r="CN151" s="9">
        <f>SUM(CJ151:CM151)</f>
        <v>6</v>
      </c>
      <c r="CO151" s="9"/>
      <c r="CP151" s="8">
        <v>1.0935144847838241</v>
      </c>
      <c r="CQ151" s="8">
        <v>1.43153526970954</v>
      </c>
      <c r="CR151" s="8">
        <v>0.93777343799535495</v>
      </c>
      <c r="CS151" s="8">
        <v>0.5</v>
      </c>
      <c r="CT151" s="8" t="s">
        <v>58</v>
      </c>
      <c r="CU151" s="8">
        <v>0.5</v>
      </c>
      <c r="CV151" s="8">
        <v>1.5</v>
      </c>
      <c r="CW151" s="9">
        <f>IF(CP151&gt;MIN(CS151:CV151),MIN(CS151:CV151),MAX(CS151:CV151))</f>
        <v>0.5</v>
      </c>
      <c r="CX151" s="9">
        <f>CQ151-CW151</f>
        <v>0.93153526970954004</v>
      </c>
      <c r="CY151" s="9" t="str">
        <f>IF(CX151 &lt; 0, "Under", "Over")</f>
        <v>Over</v>
      </c>
      <c r="CZ151" s="8">
        <v>1</v>
      </c>
      <c r="DA151" s="8">
        <v>0.6</v>
      </c>
      <c r="DB151" s="9">
        <f>IF(
    AND(CY151="Over", COUNTIF(CP151:CR151, "&gt;"&amp;CW151) = 3),
    3,
    IF(
        AND(CY151="Under", COUNTIF(CP151:CR151, "&lt;"&amp;CW151) = 3),
        3,
        IF(
            AND(CY151="Over", COUNTIF(CP151:CR151, "&gt;"&amp;CW151) = 2),
            2,
            IF(
                AND(CY151="Under", COUNTIF(CP151:CR151, "&lt;"&amp;CW151) = 2),
                2,
                IF(
                    AND(CY151="Over", OR(CP151&gt;CW151, CQ151&gt;CW151, CR151&gt;CW151)),
                    1,
                    IF(
                        AND(CY151="Under", OR(CP151&lt;CW151, CQ151&lt;CW151, CR151&lt;CW151)),
                        1,
                        0
                    )
                )
            )
        )
    )
)</f>
        <v>3</v>
      </c>
      <c r="DC151" s="9">
        <f>IF(OR(CX151&gt;2,CX151&lt;-2),5,
IF(OR(AND(CX151&lt;=2,CX151&gt;1.5),AND(CX151&gt;=-2,CX151&lt;-1.5)),4,
IF(OR(AND(CX151&lt;=1.5,CX151&gt;1),AND(CX151&gt;=-1.5,CX151&lt;-1)),3,
IF(OR(AND(CX151&lt;=1,CX151&gt;0.5),AND(CX151&gt;=1,CX151&lt;-0.5)),2,
IF(OR(CX151&lt;=0.5,CX151&gt;=-0.5),1,"")
)
)
))</f>
        <v>2</v>
      </c>
      <c r="DD151" s="9">
        <f>IF(AND(CY151="Over", CZ151&gt;CW151), 1, IF(AND(CY151="Under", CZ151&lt;=CW151), 1, 0))</f>
        <v>1</v>
      </c>
      <c r="DE151" s="9">
        <f>IF(AND(CY151="Over", DA151&gt;0.5), 1, IF(AND(CY151="Under", DA151&lt;=0.5), 1, 0))</f>
        <v>1</v>
      </c>
      <c r="DF151" s="9">
        <f>SUM(DB151:DE151)</f>
        <v>7</v>
      </c>
      <c r="DG151" s="9"/>
    </row>
    <row r="152" spans="1:111" x14ac:dyDescent="0.3">
      <c r="A152" s="8" t="s">
        <v>232</v>
      </c>
      <c r="B152" s="8" t="s">
        <v>224</v>
      </c>
      <c r="C152" s="8" t="s">
        <v>225</v>
      </c>
      <c r="D152" s="8">
        <v>0.61313010197568751</v>
      </c>
      <c r="E152" s="8">
        <v>0.74982332155477005</v>
      </c>
      <c r="F152" s="8">
        <v>0.31</v>
      </c>
      <c r="G152" s="8">
        <v>0.5</v>
      </c>
      <c r="H152" s="8" t="s">
        <v>58</v>
      </c>
      <c r="I152" s="8">
        <v>0.5</v>
      </c>
      <c r="J152" s="8">
        <v>0.5</v>
      </c>
      <c r="K152" s="9">
        <f>IF(D152&gt;MIN(G152:J152),MIN(G152:J152),MAX(G152:J152))</f>
        <v>0.5</v>
      </c>
      <c r="L152" s="9">
        <f>D152-K152</f>
        <v>0.11313010197568751</v>
      </c>
      <c r="M152" s="9" t="str">
        <f>IF(L152 &lt; 0, "Under", "Over")</f>
        <v>Over</v>
      </c>
      <c r="N152" s="8">
        <v>1.2</v>
      </c>
      <c r="O152" s="8">
        <v>0.7</v>
      </c>
      <c r="P152" s="9">
        <f>IF(
    AND(M152="Over", COUNTIF(D152:F152, "&gt;"&amp;K152) = 3),
    3,
    IF(
        AND(M152="Under", COUNTIF(D152:F152, "&lt;"&amp;K152) = 3),
        3,
        IF(
            AND(M152="Over", COUNTIF(D152:F152, "&gt;"&amp;K152) = 2),
            2,
            IF(
                AND(M152="Under", COUNTIF(D152:F152, "&lt;"&amp;K152) = 2),
                2,
                IF(
                    AND(M152="Over", OR(D152&gt;K152, E152&gt;K152, F152&gt;K152)),
                    1,
                    IF(
                        AND(M152="Under", OR(D152&lt;K152, E152&lt;K152, F152&lt;K152)),
                        1,
                        0
                    )
                )
            )
        )
    )
)</f>
        <v>2</v>
      </c>
      <c r="Q152" s="9">
        <f>IF(OR(L152 &gt; 0.5, L152 &lt; -0.5), 5,
    IF(OR(AND(L152 &lt;= 0.5, L152 &gt; 0.25), AND(L152 &gt;= -0.5, L152 &lt; -0.25)), 4,
        IF(OR(AND(L152 &lt;= 0.25, L152 &gt; 0.15), AND(L152 &gt;= -0.25, L152 &lt; -0.15)), 3,
            IF(OR(AND(L152 &lt;= 0.15, L152 &gt; 0.05), AND(L152 &gt;= -0.15, L152 &lt; -0.05)), 2,
                IF(OR(L152 &lt;= 0.05, L152 &gt;= -0.05), 1, "")
            )
        )
    )
)</f>
        <v>2</v>
      </c>
      <c r="R152" s="9">
        <f>IF(AND(M152="Over", N152&gt;K152), 1, IF(AND(M152="Under", N152&lt;=K152), 1, 0))</f>
        <v>1</v>
      </c>
      <c r="S152" s="9">
        <f>IF(AND(M152="Over", O152&gt;0.5), 1, IF(AND(M152="Under", O152&lt;=0.5), 1, 0))</f>
        <v>1</v>
      </c>
      <c r="T152" s="9">
        <f>SUM(P152:S152)</f>
        <v>6</v>
      </c>
      <c r="U152" s="9"/>
      <c r="V152" s="8">
        <v>0.83516062385764833</v>
      </c>
      <c r="W152" s="8">
        <v>1.0052407468064199</v>
      </c>
      <c r="X152" s="8">
        <v>0.64257321807657897</v>
      </c>
      <c r="Y152" s="8">
        <v>0.5</v>
      </c>
      <c r="Z152" s="8">
        <v>-210</v>
      </c>
      <c r="AA152" s="8">
        <v>250</v>
      </c>
      <c r="AB152" s="8">
        <v>0.1</v>
      </c>
      <c r="AC152" s="9">
        <f>Y152</f>
        <v>0.5</v>
      </c>
      <c r="AD152" s="9">
        <f>V152-AC152</f>
        <v>0.33516062385764833</v>
      </c>
      <c r="AE152" s="9" t="str">
        <f>IF(AD152 &lt; 0, "Under", "Over")</f>
        <v>Over</v>
      </c>
      <c r="AF152" s="8">
        <v>0.7</v>
      </c>
      <c r="AG152" s="8">
        <v>0.6</v>
      </c>
      <c r="AH152" s="9">
        <f>IF(
    AND(AE152="Over", COUNTIF(V152:X152, "&gt;"&amp;AC152) = 3),
    3,
    IF(
        AND(AE152="Under", COUNTIF(V152:X152, "&lt;"&amp;AC152) = 3),
        3,
        IF(
            AND(AE152="Over", COUNTIF(V152:X152, "&gt;"&amp;AC152) = 2),
            2,
            IF(
                AND(AE152="Under", COUNTIF(V152:X152, "&lt;"&amp;AC152) = 2),
                2,
                IF(
                    AND(AE152="Over", OR(V152&gt;AC152, W152&gt;AC152, X152&gt;AC152)),
                    1,
                    IF(
                        AND(AE152="Under", OR(V152&lt;AC152, W152&lt;AC152, X152&lt;AC152)),
                        1,
                        0
                    )
                )
            )
        )
    )
)</f>
        <v>3</v>
      </c>
      <c r="AI152" s="9">
        <f>IF(OR(AD152&gt;0.75,AD152&lt;-0.75),5,
IF(OR(AND(AD152&lt;=0.75,AD152&gt;0.5),AND(AD152&gt;=-0.75,AD152&lt;-0.5)),4,
IF(OR(AND(AD152&lt;=0.5,AD152&gt;0.25),AND(AD152&gt;=-0.5,AD152&lt;-0.25)),3,
IF(OR(AND(AD152&lt;=0.25,AD152&gt;0.1),AND(AD152&gt;=-0.25,AD152&lt;-0.1)),2,
IF(OR(AD152&lt;=0.1,AD152&gt;=-0.1),1,"")
)
)
))</f>
        <v>3</v>
      </c>
      <c r="AJ152" s="9">
        <f>IF(AND(AE152="Over", AF152&gt;AC152), 1, IF(AND(AE152="Under", AF152&lt;=AC152), 1, 0))</f>
        <v>1</v>
      </c>
      <c r="AK152" s="9">
        <f>IF(AND(AE152="Over", AG152&gt;0.5), 1, IF(AND(AE152="Under", AG152&lt;=0.5), 1, 0))</f>
        <v>1</v>
      </c>
      <c r="AL152" s="9">
        <f>SUM(AH152:AK152)</f>
        <v>8</v>
      </c>
      <c r="AM152" s="9"/>
      <c r="AN152" s="8">
        <v>5.0144139053933147E-2</v>
      </c>
      <c r="AO152" s="8">
        <v>0.12520868113522499</v>
      </c>
      <c r="AP152" s="8">
        <v>0</v>
      </c>
      <c r="AQ152" s="8" t="s">
        <v>58</v>
      </c>
      <c r="AR152" s="8">
        <v>0.5</v>
      </c>
      <c r="AS152" s="8">
        <v>330</v>
      </c>
      <c r="AT152" s="8" t="s">
        <v>58</v>
      </c>
      <c r="AU152" s="9">
        <f>AR152</f>
        <v>0.5</v>
      </c>
      <c r="AV152" s="9">
        <f>AN152-AU152</f>
        <v>-0.44985586094606683</v>
      </c>
      <c r="AW152" s="9" t="str">
        <f>IF(AV152 &lt; 0, "Under", "Over")</f>
        <v>Under</v>
      </c>
      <c r="AX152" s="8">
        <v>0.1</v>
      </c>
      <c r="AY152" s="8">
        <v>0.1</v>
      </c>
      <c r="AZ152" s="9">
        <f>IF(
    AND(AW152="Over", COUNTIF(AN152:AP152, "&gt;"&amp;AU152) = 3),
    3,
    IF(
        AND(AW152="Under", COUNTIF(AN152:AP152, "&lt;"&amp;AU152) = 3),
        3,
        IF(
            AND(AW152="Over", COUNTIF(AN152:AP152, "&gt;"&amp;AU152) = 2),
            2,
            IF(
                AND(AW152="Under", COUNTIF(AN152:AP152, "&lt;"&amp;AU152) = 2),
                2,
                IF(
                    AND(AW152="Over", OR(AN152&gt;AU152, AO152&gt;AU152, AP152&gt;AU152)),
                    1,
                    IF(
                        AND(AW152="Under", OR(AN152&lt;AU152, AO152&lt;AU152, AP152&lt;AU152)),
                        1,
                        0
                    )
                )
            )
        )
    )
)</f>
        <v>3</v>
      </c>
      <c r="BA152" s="9">
        <f>IF(OR(AV152&gt;0.1),5,
IF(OR(AND(AV152&lt;=0.1,AV152&gt;0.08)),4,
IF(OR(AND(AV152&lt;=0.08,AV152&gt;0.06)),3,
IF(OR(AND(AV152&lt;=0.06,AV152&gt;0.03)),2,
IF(OR(AV152&lt;=0.03),1,"")
)
)
))</f>
        <v>1</v>
      </c>
      <c r="BB152" s="9">
        <f>IF(AND(AW152="Over", AX152&gt;AU152), 1, IF(AND(AW152="Under", AX152&lt;=AU152), 0, 0))</f>
        <v>0</v>
      </c>
      <c r="BC152" s="9">
        <f>IF(AND(AW152="Over", AY152&gt;=0.5), 1, IF(AND(AW152="Under", AY152&lt;0.5), 0, 0))</f>
        <v>0</v>
      </c>
      <c r="BD152" s="9">
        <f>SUM(AZ152:BC152)</f>
        <v>4</v>
      </c>
      <c r="BE152" s="9"/>
      <c r="BF152" s="8">
        <v>0.33766374225738971</v>
      </c>
      <c r="BG152" s="8">
        <v>0.73637344846195296</v>
      </c>
      <c r="BH152" s="8">
        <v>0.182668199298052</v>
      </c>
      <c r="BI152" s="8" t="s">
        <v>58</v>
      </c>
      <c r="BJ152" s="8">
        <v>0.5</v>
      </c>
      <c r="BK152" s="8">
        <v>145</v>
      </c>
      <c r="BL152" s="8" t="s">
        <v>58</v>
      </c>
      <c r="BM152" s="9">
        <f>BJ152</f>
        <v>0.5</v>
      </c>
      <c r="BN152" s="9">
        <f>BF152-BM152</f>
        <v>-0.16233625774261029</v>
      </c>
      <c r="BO152" s="9" t="str">
        <f>IF(BN152 &lt; 0, "Under", "Over")</f>
        <v>Under</v>
      </c>
      <c r="BP152" s="8">
        <v>0.2</v>
      </c>
      <c r="BQ152" s="8">
        <v>0.2</v>
      </c>
      <c r="BR152" s="9">
        <f>IF(
    AND(BO152="Over", COUNTIF(BF152:BH152, "&gt;"&amp;BM152) = 3),
    3,
    IF(
        AND(BO152="Under", COUNTIF(BF152:BH152, "&lt;"&amp;BM152) = 3),
        3,
        IF(
            AND(BO152="Over", COUNTIF(BF152:BH152, "&gt;"&amp;BM152) = 2),
            2,
            IF(
                AND(BO152="Under", COUNTIF(BF152:BH152, "&lt;"&amp;BM152) = 2),
                2,
                IF(
                    AND(BO152="Over", OR(BF152&gt;BM152, BG152&gt;BM152, BH152&gt;BM152)),
                    1,
                    IF(
                        AND(BO152="Under", OR(BF152&lt;BM152, BG152&lt;BM152, BH152&lt;BM152)),
                        1,
                        0
                    )
                )
            )
        )
    )
)</f>
        <v>2</v>
      </c>
      <c r="BS152" s="9">
        <f>IF(OR(BN152&gt;0.5),5,
IF(OR(AND(BN152&lt;=0.5,BN152&gt;0.25)),4,
IF(OR(AND(BN152&lt;=0.25,BN152&gt;0.15)),3,
IF(OR(AND(BN152&lt;=0.15,BN152&gt;0.075)),2,
IF(OR(BN152&lt;=0.075),1,"")
)
)
))</f>
        <v>1</v>
      </c>
      <c r="BT152" s="9">
        <f>IF(AND(BO152="Over", BP152&gt;BM152), 1, IF(AND(BO152="Under", BP152&lt;=BM152), 1, 0))</f>
        <v>1</v>
      </c>
      <c r="BU152" s="9">
        <f>IF(AND(BO152="Over", BQ152&gt;0.5), 1, IF(AND(BO152="Under", BQ152&lt;=0.5), 1, 0))</f>
        <v>1</v>
      </c>
      <c r="BV152" s="9">
        <f>SUM(BR152:BU152)</f>
        <v>5</v>
      </c>
      <c r="BW152" s="9"/>
      <c r="BX152" s="8">
        <v>0.18667958814710831</v>
      </c>
      <c r="BY152" s="8">
        <v>0.58976660682226201</v>
      </c>
      <c r="BZ152" s="8">
        <v>0.01</v>
      </c>
      <c r="CA152" s="8" t="s">
        <v>58</v>
      </c>
      <c r="CB152" s="8">
        <v>0.5</v>
      </c>
      <c r="CC152" s="8">
        <v>880</v>
      </c>
      <c r="CD152" s="8" t="s">
        <v>58</v>
      </c>
      <c r="CE152" s="9">
        <f>CB152</f>
        <v>0.5</v>
      </c>
      <c r="CF152" s="9">
        <f>BX152-CE152</f>
        <v>-0.31332041185289172</v>
      </c>
      <c r="CG152" s="9" t="str">
        <f>IF(CF152 &lt; 0, "Under", "Over")</f>
        <v>Under</v>
      </c>
      <c r="CH152" s="8">
        <v>0</v>
      </c>
      <c r="CI152" s="8">
        <v>0</v>
      </c>
      <c r="CJ152" s="9">
        <f>IF(
    AND(CG152="Over", COUNTIF(BX152:BZ152, "&gt;"&amp;CE152) = 3),
    3,
    IF(
        AND(CG152="Under", COUNTIF(BX152:BZ152, "&lt;"&amp;CE152) = 3),
        3,
        IF(
            AND(CG152="Over", COUNTIF(BX152:BZ152, "&gt;"&amp;CE152) = 2),
            2,
            IF(
                AND(CG152="Under", COUNTIF(BX152:BZ152, "&lt;"&amp;CE152) = 2),
                2,
                IF(
                    AND(CG152="Over", OR(BX152&gt;CE152, BY152&gt;CE152, BZ152&gt;CE152)),
                    1,
                    IF(
                        AND(CG152="Under", OR(BX152&lt;CE152, BY152&lt;CE152, BZ152&lt;CE152)),
                        1,
                        0
                    )
                )
            )
        )
    )
)</f>
        <v>2</v>
      </c>
      <c r="CK152" s="9">
        <f>IF(OR(CF152&gt;0.25),5,
IF(OR(AND(CF152&lt;=0.25,CF152&gt;0.15)),4,
IF(OR(AND(CF152&lt;=0.15,CF152&gt;0.1)),3,
IF(OR(AND(CF152&lt;=0.1,CF152&gt;0.05)),2,
IF(OR(CF152&lt;=0.05),1,"")
)
)
))</f>
        <v>1</v>
      </c>
      <c r="CL152" s="9">
        <f>IF(AND(CG152="Over", CH152&gt;CE152), 1, IF(AND(CG152="Under", CH152&lt;=CE152), 1, 0))</f>
        <v>1</v>
      </c>
      <c r="CM152" s="9">
        <f>IF(AND(CG152="Over", CI152&gt;0.5), 1, IF(AND(CG152="Under", CI152&lt;=0.5), 1, 0))</f>
        <v>1</v>
      </c>
      <c r="CN152" s="9">
        <f>SUM(CJ152:CM152)</f>
        <v>5</v>
      </c>
      <c r="CO152" s="9"/>
      <c r="CP152" s="8">
        <v>1.1235014195057831</v>
      </c>
      <c r="CQ152" s="8">
        <v>1.45817843866171</v>
      </c>
      <c r="CR152" s="8">
        <v>0.99085492074941595</v>
      </c>
      <c r="CS152" s="8">
        <v>1.5</v>
      </c>
      <c r="CT152" s="8" t="s">
        <v>58</v>
      </c>
      <c r="CU152" s="8">
        <v>1.5</v>
      </c>
      <c r="CV152" s="8">
        <v>1.5</v>
      </c>
      <c r="CW152" s="9">
        <f>IF(CP152&gt;MIN(CS152:CV152),MIN(CS152:CV152),MAX(CS152:CV152))</f>
        <v>1.5</v>
      </c>
      <c r="CX152" s="9">
        <f>CQ152-CW152</f>
        <v>-4.1821561338289959E-2</v>
      </c>
      <c r="CY152" s="9" t="str">
        <f>IF(CX152 &lt; 0, "Under", "Over")</f>
        <v>Under</v>
      </c>
      <c r="CZ152" s="8">
        <v>1.1000000000000001</v>
      </c>
      <c r="DA152" s="8">
        <v>0.3</v>
      </c>
      <c r="DB152" s="9">
        <f>IF(
    AND(CY152="Over", COUNTIF(CP152:CR152, "&gt;"&amp;CW152) = 3),
    3,
    IF(
        AND(CY152="Under", COUNTIF(CP152:CR152, "&lt;"&amp;CW152) = 3),
        3,
        IF(
            AND(CY152="Over", COUNTIF(CP152:CR152, "&gt;"&amp;CW152) = 2),
            2,
            IF(
                AND(CY152="Under", COUNTIF(CP152:CR152, "&lt;"&amp;CW152) = 2),
                2,
                IF(
                    AND(CY152="Over", OR(CP152&gt;CW152, CQ152&gt;CW152, CR152&gt;CW152)),
                    1,
                    IF(
                        AND(CY152="Under", OR(CP152&lt;CW152, CQ152&lt;CW152, CR152&lt;CW152)),
                        1,
                        0
                    )
                )
            )
        )
    )
)</f>
        <v>3</v>
      </c>
      <c r="DC152" s="9">
        <f>IF(OR(CX152&gt;2,CX152&lt;-2),5,
IF(OR(AND(CX152&lt;=2,CX152&gt;1.5),AND(CX152&gt;=-2,CX152&lt;-1.5)),4,
IF(OR(AND(CX152&lt;=1.5,CX152&gt;1),AND(CX152&gt;=-1.5,CX152&lt;-1)),3,
IF(OR(AND(CX152&lt;=1,CX152&gt;0.5),AND(CX152&gt;=1,CX152&lt;-0.5)),2,
IF(OR(CX152&lt;=0.5,CX152&gt;=-0.5),1,"")
)
)
))</f>
        <v>1</v>
      </c>
      <c r="DD152" s="9">
        <f>IF(AND(CY152="Over", CZ152&gt;CW152), 1, IF(AND(CY152="Under", CZ152&lt;=CW152), 1, 0))</f>
        <v>1</v>
      </c>
      <c r="DE152" s="9">
        <f>IF(AND(CY152="Over", DA152&gt;0.5), 1, IF(AND(CY152="Under", DA152&lt;=0.5), 1, 0))</f>
        <v>1</v>
      </c>
      <c r="DF152" s="9">
        <f>SUM(DB152:DE152)</f>
        <v>6</v>
      </c>
      <c r="DG152" s="9"/>
    </row>
    <row r="153" spans="1:111" x14ac:dyDescent="0.3">
      <c r="A153" s="8" t="s">
        <v>233</v>
      </c>
      <c r="B153" s="8" t="s">
        <v>224</v>
      </c>
      <c r="C153" s="8" t="s">
        <v>225</v>
      </c>
      <c r="D153" s="8">
        <v>0.27216766603980341</v>
      </c>
      <c r="E153" s="8">
        <v>0.413080476537806</v>
      </c>
      <c r="F153" s="8">
        <v>0.20982238888914201</v>
      </c>
      <c r="G153" s="8">
        <v>0.5</v>
      </c>
      <c r="H153" s="8" t="s">
        <v>58</v>
      </c>
      <c r="I153" s="8">
        <v>0.5</v>
      </c>
      <c r="J153" s="8" t="s">
        <v>58</v>
      </c>
      <c r="K153" s="9">
        <f>IF(D153&gt;MIN(G153:J153),MIN(G153:J153),MAX(G153:J153))</f>
        <v>0.5</v>
      </c>
      <c r="L153" s="9">
        <f>D153-K153</f>
        <v>-0.22783233396019659</v>
      </c>
      <c r="M153" s="9" t="str">
        <f>IF(L153 &lt; 0, "Under", "Over")</f>
        <v>Under</v>
      </c>
      <c r="N153" s="8">
        <v>0.2</v>
      </c>
      <c r="O153" s="8">
        <v>0.2</v>
      </c>
      <c r="P153" s="9">
        <f>IF(
    AND(M153="Over", COUNTIF(D153:F153, "&gt;"&amp;K153) = 3),
    3,
    IF(
        AND(M153="Under", COUNTIF(D153:F153, "&lt;"&amp;K153) = 3),
        3,
        IF(
            AND(M153="Over", COUNTIF(D153:F153, "&gt;"&amp;K153) = 2),
            2,
            IF(
                AND(M153="Under", COUNTIF(D153:F153, "&lt;"&amp;K153) = 2),
                2,
                IF(
                    AND(M153="Over", OR(D153&gt;K153, E153&gt;K153, F153&gt;K153)),
                    1,
                    IF(
                        AND(M153="Under", OR(D153&lt;K153, E153&lt;K153, F153&lt;K153)),
                        1,
                        0
                    )
                )
            )
        )
    )
)</f>
        <v>3</v>
      </c>
      <c r="Q153" s="9">
        <f>IF(OR(L153 &gt; 0.5, L153 &lt; -0.5), 5,
    IF(OR(AND(L153 &lt;= 0.5, L153 &gt; 0.25), AND(L153 &gt;= -0.5, L153 &lt; -0.25)), 4,
        IF(OR(AND(L153 &lt;= 0.25, L153 &gt; 0.15), AND(L153 &gt;= -0.25, L153 &lt; -0.15)), 3,
            IF(OR(AND(L153 &lt;= 0.15, L153 &gt; 0.05), AND(L153 &gt;= -0.15, L153 &lt; -0.05)), 2,
                IF(OR(L153 &lt;= 0.05, L153 &gt;= -0.05), 1, "")
            )
        )
    )
)</f>
        <v>3</v>
      </c>
      <c r="R153" s="9">
        <f>IF(AND(M153="Over", N153&gt;K153), 1, IF(AND(M153="Under", N153&lt;=K153), 1, 0))</f>
        <v>1</v>
      </c>
      <c r="S153" s="9">
        <f>IF(AND(M153="Over", O153&gt;0.5), 1, IF(AND(M153="Under", O153&lt;=0.5), 1, 0))</f>
        <v>1</v>
      </c>
      <c r="T153" s="9">
        <f>SUM(P153:S153)</f>
        <v>8</v>
      </c>
      <c r="U153" s="9"/>
      <c r="V153" s="8">
        <v>0.74023834300130043</v>
      </c>
      <c r="W153" s="8">
        <v>1.0052407468064199</v>
      </c>
      <c r="X153" s="8">
        <v>0.48075190006131902</v>
      </c>
      <c r="Y153" s="8">
        <v>0.5</v>
      </c>
      <c r="Z153" s="8" t="s">
        <v>58</v>
      </c>
      <c r="AA153" s="8" t="s">
        <v>58</v>
      </c>
      <c r="AB153" s="8">
        <v>0</v>
      </c>
      <c r="AC153" s="9">
        <f>Y153</f>
        <v>0.5</v>
      </c>
      <c r="AD153" s="9">
        <f>V153-AC153</f>
        <v>0.24023834300130043</v>
      </c>
      <c r="AE153" s="9" t="str">
        <f>IF(AD153 &lt; 0, "Under", "Over")</f>
        <v>Over</v>
      </c>
      <c r="AF153" s="8">
        <v>0.5</v>
      </c>
      <c r="AG153" s="8">
        <v>0.5</v>
      </c>
      <c r="AH153" s="9">
        <f>IF(
    AND(AE153="Over", COUNTIF(V153:X153, "&gt;"&amp;AC153) = 3),
    3,
    IF(
        AND(AE153="Under", COUNTIF(V153:X153, "&lt;"&amp;AC153) = 3),
        3,
        IF(
            AND(AE153="Over", COUNTIF(V153:X153, "&gt;"&amp;AC153) = 2),
            2,
            IF(
                AND(AE153="Under", COUNTIF(V153:X153, "&lt;"&amp;AC153) = 2),
                2,
                IF(
                    AND(AE153="Over", OR(V153&gt;AC153, W153&gt;AC153, X153&gt;AC153)),
                    1,
                    IF(
                        AND(AE153="Under", OR(V153&lt;AC153, W153&lt;AC153, X153&lt;AC153)),
                        1,
                        0
                    )
                )
            )
        )
    )
)</f>
        <v>2</v>
      </c>
      <c r="AI153" s="9">
        <f>IF(OR(AD153&gt;0.75,AD153&lt;-0.75),5,
IF(OR(AND(AD153&lt;=0.75,AD153&gt;0.5),AND(AD153&gt;=-0.75,AD153&lt;-0.5)),4,
IF(OR(AND(AD153&lt;=0.5,AD153&gt;0.25),AND(AD153&gt;=-0.5,AD153&lt;-0.25)),3,
IF(OR(AND(AD153&lt;=0.25,AD153&gt;0.1),AND(AD153&gt;=-0.25,AD153&lt;-0.1)),2,
IF(OR(AD153&lt;=0.1,AD153&gt;=-0.1),1,"")
)
)
))</f>
        <v>2</v>
      </c>
      <c r="AJ153" s="9">
        <f>IF(AND(AE153="Over", AF153&gt;AC153), 1, IF(AND(AE153="Under", AF153&lt;=AC153), 1, 0))</f>
        <v>0</v>
      </c>
      <c r="AK153" s="9">
        <f>IF(AND(AE153="Over", AG153&gt;0.5), 1, IF(AND(AE153="Under", AG153&lt;=0.5), 1, 0))</f>
        <v>0</v>
      </c>
      <c r="AL153" s="9">
        <f>SUM(AH153:AK153)</f>
        <v>4</v>
      </c>
      <c r="AM153" s="9"/>
      <c r="AN153" s="8">
        <v>6.3870649733191495E-2</v>
      </c>
      <c r="AO153" s="8">
        <v>0.183152520740268</v>
      </c>
      <c r="AP153" s="8">
        <v>0</v>
      </c>
      <c r="AQ153" s="8" t="s">
        <v>58</v>
      </c>
      <c r="AR153" s="8">
        <v>0.5</v>
      </c>
      <c r="AS153" s="8" t="s">
        <v>58</v>
      </c>
      <c r="AT153" s="8" t="s">
        <v>58</v>
      </c>
      <c r="AU153" s="9">
        <f>AR153</f>
        <v>0.5</v>
      </c>
      <c r="AV153" s="9">
        <f>AN153-AU153</f>
        <v>-0.43612935026680849</v>
      </c>
      <c r="AW153" s="9" t="str">
        <f>IF(AV153 &lt; 0, "Under", "Over")</f>
        <v>Under</v>
      </c>
      <c r="AX153" s="8">
        <v>0.1</v>
      </c>
      <c r="AY153" s="8">
        <v>0.1</v>
      </c>
      <c r="AZ153" s="9">
        <f>IF(
    AND(AW153="Over", COUNTIF(AN153:AP153, "&gt;"&amp;AU153) = 3),
    3,
    IF(
        AND(AW153="Under", COUNTIF(AN153:AP153, "&lt;"&amp;AU153) = 3),
        3,
        IF(
            AND(AW153="Over", COUNTIF(AN153:AP153, "&gt;"&amp;AU153) = 2),
            2,
            IF(
                AND(AW153="Under", COUNTIF(AN153:AP153, "&lt;"&amp;AU153) = 2),
                2,
                IF(
                    AND(AW153="Over", OR(AN153&gt;AU153, AO153&gt;AU153, AP153&gt;AU153)),
                    1,
                    IF(
                        AND(AW153="Under", OR(AN153&lt;AU153, AO153&lt;AU153, AP153&lt;AU153)),
                        1,
                        0
                    )
                )
            )
        )
    )
)</f>
        <v>3</v>
      </c>
      <c r="BA153" s="9">
        <f>IF(OR(AV153&gt;0.1),5,
IF(OR(AND(AV153&lt;=0.1,AV153&gt;0.08)),4,
IF(OR(AND(AV153&lt;=0.08,AV153&gt;0.06)),3,
IF(OR(AND(AV153&lt;=0.06,AV153&gt;0.03)),2,
IF(OR(AV153&lt;=0.03),1,"")
)
)
))</f>
        <v>1</v>
      </c>
      <c r="BB153" s="9">
        <f>IF(AND(AW153="Over", AX153&gt;AU153), 1, IF(AND(AW153="Under", AX153&lt;=AU153), 0, 0))</f>
        <v>0</v>
      </c>
      <c r="BC153" s="9">
        <f>IF(AND(AW153="Over", AY153&gt;=0.5), 1, IF(AND(AW153="Under", AY153&lt;0.5), 0, 0))</f>
        <v>0</v>
      </c>
      <c r="BD153" s="9">
        <f>SUM(AZ153:BC153)</f>
        <v>4</v>
      </c>
      <c r="BE153" s="9"/>
      <c r="BF153" s="8">
        <v>0.30134011339698902</v>
      </c>
      <c r="BG153" s="8">
        <v>0.76975945017182101</v>
      </c>
      <c r="BH153" s="8">
        <v>0.150179905773239</v>
      </c>
      <c r="BI153" s="8" t="s">
        <v>58</v>
      </c>
      <c r="BJ153" s="8">
        <v>0.5</v>
      </c>
      <c r="BK153" s="8" t="s">
        <v>58</v>
      </c>
      <c r="BL153" s="8" t="s">
        <v>58</v>
      </c>
      <c r="BM153" s="9">
        <f>BJ153</f>
        <v>0.5</v>
      </c>
      <c r="BN153" s="9">
        <f>BF153-BM153</f>
        <v>-0.19865988660301098</v>
      </c>
      <c r="BO153" s="9" t="str">
        <f>IF(BN153 &lt; 0, "Under", "Over")</f>
        <v>Under</v>
      </c>
      <c r="BP153" s="8">
        <v>0.3</v>
      </c>
      <c r="BQ153" s="8">
        <v>0.3</v>
      </c>
      <c r="BR153" s="9">
        <f>IF(
    AND(BO153="Over", COUNTIF(BF153:BH153, "&gt;"&amp;BM153) = 3),
    3,
    IF(
        AND(BO153="Under", COUNTIF(BF153:BH153, "&lt;"&amp;BM153) = 3),
        3,
        IF(
            AND(BO153="Over", COUNTIF(BF153:BH153, "&gt;"&amp;BM153) = 2),
            2,
            IF(
                AND(BO153="Under", COUNTIF(BF153:BH153, "&lt;"&amp;BM153) = 2),
                2,
                IF(
                    AND(BO153="Over", OR(BF153&gt;BM153, BG153&gt;BM153, BH153&gt;BM153)),
                    1,
                    IF(
                        AND(BO153="Under", OR(BF153&lt;BM153, BG153&lt;BM153, BH153&lt;BM153)),
                        1,
                        0
                    )
                )
            )
        )
    )
)</f>
        <v>2</v>
      </c>
      <c r="BS153" s="9">
        <f>IF(OR(BN153&gt;0.5),5,
IF(OR(AND(BN153&lt;=0.5,BN153&gt;0.25)),4,
IF(OR(AND(BN153&lt;=0.25,BN153&gt;0.15)),3,
IF(OR(AND(BN153&lt;=0.15,BN153&gt;0.075)),2,
IF(OR(BN153&lt;=0.075),1,"")
)
)
))</f>
        <v>1</v>
      </c>
      <c r="BT153" s="9">
        <f>IF(AND(BO153="Over", BP153&gt;BM153), 1, IF(AND(BO153="Under", BP153&lt;=BM153), 1, 0))</f>
        <v>1</v>
      </c>
      <c r="BU153" s="9">
        <f>IF(AND(BO153="Over", BQ153&gt;0.5), 1, IF(AND(BO153="Under", BQ153&lt;=0.5), 1, 0))</f>
        <v>1</v>
      </c>
      <c r="BV153" s="9">
        <f>SUM(BR153:BU153)</f>
        <v>5</v>
      </c>
      <c r="BW153" s="9"/>
      <c r="BX153" s="8">
        <v>8.0091930742063097E-2</v>
      </c>
      <c r="BY153" s="8">
        <v>0.31910569105691</v>
      </c>
      <c r="BZ153" s="8">
        <v>6.7984991794518596E-4</v>
      </c>
      <c r="CA153" s="8" t="s">
        <v>58</v>
      </c>
      <c r="CB153" s="8">
        <v>0.5</v>
      </c>
      <c r="CC153" s="8" t="s">
        <v>58</v>
      </c>
      <c r="CD153" s="8" t="s">
        <v>58</v>
      </c>
      <c r="CE153" s="9">
        <f>CB153</f>
        <v>0.5</v>
      </c>
      <c r="CF153" s="9">
        <f>BX153-CE153</f>
        <v>-0.41990806925793689</v>
      </c>
      <c r="CG153" s="9" t="str">
        <f>IF(CF153 &lt; 0, "Under", "Over")</f>
        <v>Under</v>
      </c>
      <c r="CH153" s="8">
        <v>0</v>
      </c>
      <c r="CI153" s="8">
        <v>0</v>
      </c>
      <c r="CJ153" s="9">
        <f>IF(
    AND(CG153="Over", COUNTIF(BX153:BZ153, "&gt;"&amp;CE153) = 3),
    3,
    IF(
        AND(CG153="Under", COUNTIF(BX153:BZ153, "&lt;"&amp;CE153) = 3),
        3,
        IF(
            AND(CG153="Over", COUNTIF(BX153:BZ153, "&gt;"&amp;CE153) = 2),
            2,
            IF(
                AND(CG153="Under", COUNTIF(BX153:BZ153, "&lt;"&amp;CE153) = 2),
                2,
                IF(
                    AND(CG153="Over", OR(BX153&gt;CE153, BY153&gt;CE153, BZ153&gt;CE153)),
                    1,
                    IF(
                        AND(CG153="Under", OR(BX153&lt;CE153, BY153&lt;CE153, BZ153&lt;CE153)),
                        1,
                        0
                    )
                )
            )
        )
    )
)</f>
        <v>3</v>
      </c>
      <c r="CK153" s="9">
        <f>IF(OR(CF153&gt;0.25),5,
IF(OR(AND(CF153&lt;=0.25,CF153&gt;0.15)),4,
IF(OR(AND(CF153&lt;=0.15,CF153&gt;0.1)),3,
IF(OR(AND(CF153&lt;=0.1,CF153&gt;0.05)),2,
IF(OR(CF153&lt;=0.05),1,"")
)
)
))</f>
        <v>1</v>
      </c>
      <c r="CL153" s="9">
        <f>IF(AND(CG153="Over", CH153&gt;CE153), 1, IF(AND(CG153="Under", CH153&lt;=CE153), 1, 0))</f>
        <v>1</v>
      </c>
      <c r="CM153" s="9">
        <f>IF(AND(CG153="Over", CI153&gt;0.5), 1, IF(AND(CG153="Under", CI153&lt;=0.5), 1, 0))</f>
        <v>1</v>
      </c>
      <c r="CN153" s="9">
        <f>SUM(CJ153:CM153)</f>
        <v>6</v>
      </c>
      <c r="CO153" s="9"/>
      <c r="CP153" s="8">
        <v>0.9637531642708157</v>
      </c>
      <c r="CQ153" s="8">
        <v>1.45817843866171</v>
      </c>
      <c r="CR153" s="8">
        <v>0.66454040661578695</v>
      </c>
      <c r="CS153" s="8">
        <v>0.5</v>
      </c>
      <c r="CT153" s="8" t="s">
        <v>58</v>
      </c>
      <c r="CU153" s="8">
        <v>0.5</v>
      </c>
      <c r="CV153" s="8" t="s">
        <v>58</v>
      </c>
      <c r="CW153" s="9">
        <f>IF(CP153&gt;MIN(CS153:CV153),MIN(CS153:CV153),MAX(CS153:CV153))</f>
        <v>0.5</v>
      </c>
      <c r="CX153" s="9">
        <f>CQ153-CW153</f>
        <v>0.95817843866171004</v>
      </c>
      <c r="CY153" s="9" t="str">
        <f>IF(CX153 &lt; 0, "Under", "Over")</f>
        <v>Over</v>
      </c>
      <c r="CZ153" s="8">
        <v>0.8</v>
      </c>
      <c r="DA153" s="8">
        <v>0.5</v>
      </c>
      <c r="DB153" s="9">
        <f>IF(
    AND(CY153="Over", COUNTIF(CP153:CR153, "&gt;"&amp;CW153) = 3),
    3,
    IF(
        AND(CY153="Under", COUNTIF(CP153:CR153, "&lt;"&amp;CW153) = 3),
        3,
        IF(
            AND(CY153="Over", COUNTIF(CP153:CR153, "&gt;"&amp;CW153) = 2),
            2,
            IF(
                AND(CY153="Under", COUNTIF(CP153:CR153, "&lt;"&amp;CW153) = 2),
                2,
                IF(
                    AND(CY153="Over", OR(CP153&gt;CW153, CQ153&gt;CW153, CR153&gt;CW153)),
                    1,
                    IF(
                        AND(CY153="Under", OR(CP153&lt;CW153, CQ153&lt;CW153, CR153&lt;CW153)),
                        1,
                        0
                    )
                )
            )
        )
    )
)</f>
        <v>3</v>
      </c>
      <c r="DC153" s="9">
        <f>IF(OR(CX153&gt;2,CX153&lt;-2),5,
IF(OR(AND(CX153&lt;=2,CX153&gt;1.5),AND(CX153&gt;=-2,CX153&lt;-1.5)),4,
IF(OR(AND(CX153&lt;=1.5,CX153&gt;1),AND(CX153&gt;=-1.5,CX153&lt;-1)),3,
IF(OR(AND(CX153&lt;=1,CX153&gt;0.5),AND(CX153&gt;=1,CX153&lt;-0.5)),2,
IF(OR(CX153&lt;=0.5,CX153&gt;=-0.5),1,"")
)
)
))</f>
        <v>2</v>
      </c>
      <c r="DD153" s="9">
        <f>IF(AND(CY153="Over", CZ153&gt;CW153), 1, IF(AND(CY153="Under", CZ153&lt;=CW153), 1, 0))</f>
        <v>1</v>
      </c>
      <c r="DE153" s="9">
        <f>IF(AND(CY153="Over", DA153&gt;0.5), 1, IF(AND(CY153="Under", DA153&lt;=0.5), 1, 0))</f>
        <v>0</v>
      </c>
      <c r="DF153" s="9">
        <f>SUM(DB153:DE153)</f>
        <v>6</v>
      </c>
      <c r="DG153" s="9"/>
    </row>
    <row r="154" spans="1:111" x14ac:dyDescent="0.3">
      <c r="A154" s="8" t="s">
        <v>234</v>
      </c>
      <c r="B154" s="8" t="s">
        <v>235</v>
      </c>
      <c r="C154" s="8" t="s">
        <v>236</v>
      </c>
      <c r="D154" s="8">
        <v>0.30395998786564532</v>
      </c>
      <c r="E154" s="8">
        <v>0.451647183846971</v>
      </c>
      <c r="F154" s="8">
        <v>0.14000000000000001</v>
      </c>
      <c r="G154" s="8">
        <v>0.5</v>
      </c>
      <c r="H154" s="8" t="s">
        <v>58</v>
      </c>
      <c r="I154" s="8">
        <v>0.5</v>
      </c>
      <c r="J154" s="8">
        <v>0.5</v>
      </c>
      <c r="K154" s="9">
        <f>IF(D154&gt;MIN(G154:J154),MIN(G154:J154),MAX(G154:J154))</f>
        <v>0.5</v>
      </c>
      <c r="L154" s="9">
        <f>D154-K154</f>
        <v>-0.19604001213435468</v>
      </c>
      <c r="M154" s="9" t="str">
        <f>IF(L154 &lt; 0, "Under", "Over")</f>
        <v>Under</v>
      </c>
      <c r="N154" s="8">
        <v>0.1</v>
      </c>
      <c r="O154" s="8">
        <v>0.1</v>
      </c>
      <c r="P154" s="9">
        <f>IF(
    AND(M154="Over", COUNTIF(D154:F154, "&gt;"&amp;K154) = 3),
    3,
    IF(
        AND(M154="Under", COUNTIF(D154:F154, "&lt;"&amp;K154) = 3),
        3,
        IF(
            AND(M154="Over", COUNTIF(D154:F154, "&gt;"&amp;K154) = 2),
            2,
            IF(
                AND(M154="Under", COUNTIF(D154:F154, "&lt;"&amp;K154) = 2),
                2,
                IF(
                    AND(M154="Over", OR(D154&gt;K154, E154&gt;K154, F154&gt;K154)),
                    1,
                    IF(
                        AND(M154="Under", OR(D154&lt;K154, E154&lt;K154, F154&lt;K154)),
                        1,
                        0
                    )
                )
            )
        )
    )
)</f>
        <v>3</v>
      </c>
      <c r="Q154" s="9">
        <f>IF(OR(L154 &gt; 0.5, L154 &lt; -0.5), 5,
    IF(OR(AND(L154 &lt;= 0.5, L154 &gt; 0.25), AND(L154 &gt;= -0.5, L154 &lt; -0.25)), 4,
        IF(OR(AND(L154 &lt;= 0.25, L154 &gt; 0.15), AND(L154 &gt;= -0.25, L154 &lt; -0.15)), 3,
            IF(OR(AND(L154 &lt;= 0.15, L154 &gt; 0.05), AND(L154 &gt;= -0.15, L154 &lt; -0.05)), 2,
                IF(OR(L154 &lt;= 0.05, L154 &gt;= -0.05), 1, "")
            )
        )
    )
)</f>
        <v>3</v>
      </c>
      <c r="R154" s="9">
        <f>IF(AND(M154="Over", N154&gt;K154), 1, IF(AND(M154="Under", N154&lt;=K154), 1, 0))</f>
        <v>1</v>
      </c>
      <c r="S154" s="9">
        <f>IF(AND(M154="Over", O154&gt;0.5), 1, IF(AND(M154="Under", O154&lt;=0.5), 1, 0))</f>
        <v>1</v>
      </c>
      <c r="T154" s="9">
        <f>SUM(P154:S154)</f>
        <v>8</v>
      </c>
      <c r="U154" s="9"/>
      <c r="V154" s="8">
        <v>0.73501394319435809</v>
      </c>
      <c r="W154" s="8">
        <v>1.0052407468064199</v>
      </c>
      <c r="X154" s="8">
        <v>0.55407965748750398</v>
      </c>
      <c r="Y154" s="8">
        <v>0.5</v>
      </c>
      <c r="Z154" s="8">
        <v>-230</v>
      </c>
      <c r="AA154" s="8">
        <v>240</v>
      </c>
      <c r="AB154" s="8">
        <v>0.1</v>
      </c>
      <c r="AC154" s="9">
        <f>Y154</f>
        <v>0.5</v>
      </c>
      <c r="AD154" s="9">
        <f>V154-AC154</f>
        <v>0.23501394319435809</v>
      </c>
      <c r="AE154" s="9" t="str">
        <f>IF(AD154 &lt; 0, "Under", "Over")</f>
        <v>Over</v>
      </c>
      <c r="AF154" s="8">
        <v>0.7</v>
      </c>
      <c r="AG154" s="8">
        <v>0.6</v>
      </c>
      <c r="AH154" s="9">
        <f>IF(
    AND(AE154="Over", COUNTIF(V154:X154, "&gt;"&amp;AC154) = 3),
    3,
    IF(
        AND(AE154="Under", COUNTIF(V154:X154, "&lt;"&amp;AC154) = 3),
        3,
        IF(
            AND(AE154="Over", COUNTIF(V154:X154, "&gt;"&amp;AC154) = 2),
            2,
            IF(
                AND(AE154="Under", COUNTIF(V154:X154, "&lt;"&amp;AC154) = 2),
                2,
                IF(
                    AND(AE154="Over", OR(V154&gt;AC154, W154&gt;AC154, X154&gt;AC154)),
                    1,
                    IF(
                        AND(AE154="Under", OR(V154&lt;AC154, W154&lt;AC154, X154&lt;AC154)),
                        1,
                        0
                    )
                )
            )
        )
    )
)</f>
        <v>3</v>
      </c>
      <c r="AI154" s="9">
        <f>IF(OR(AD154&gt;0.75,AD154&lt;-0.75),5,
IF(OR(AND(AD154&lt;=0.75,AD154&gt;0.5),AND(AD154&gt;=-0.75,AD154&lt;-0.5)),4,
IF(OR(AND(AD154&lt;=0.5,AD154&gt;0.25),AND(AD154&gt;=-0.5,AD154&lt;-0.25)),3,
IF(OR(AND(AD154&lt;=0.25,AD154&gt;0.1),AND(AD154&gt;=-0.25,AD154&lt;-0.1)),2,
IF(OR(AD154&lt;=0.1,AD154&gt;=-0.1),1,"")
)
)
))</f>
        <v>2</v>
      </c>
      <c r="AJ154" s="9">
        <f>IF(AND(AE154="Over", AF154&gt;AC154), 1, IF(AND(AE154="Under", AF154&lt;=AC154), 1, 0))</f>
        <v>1</v>
      </c>
      <c r="AK154" s="9">
        <f>IF(AND(AE154="Over", AG154&gt;0.5), 1, IF(AND(AE154="Under", AG154&lt;=0.5), 1, 0))</f>
        <v>1</v>
      </c>
      <c r="AL154" s="9">
        <f>SUM(AH154:AK154)</f>
        <v>7</v>
      </c>
      <c r="AM154" s="9"/>
      <c r="AN154" s="8">
        <v>7.4322207579782931E-2</v>
      </c>
      <c r="AO154" s="8">
        <v>0.183152520740268</v>
      </c>
      <c r="AP154" s="8">
        <v>0</v>
      </c>
      <c r="AQ154" s="8" t="s">
        <v>58</v>
      </c>
      <c r="AR154" s="8">
        <v>0.5</v>
      </c>
      <c r="AS154" s="8">
        <v>800</v>
      </c>
      <c r="AT154" s="8" t="s">
        <v>58</v>
      </c>
      <c r="AU154" s="9">
        <f>AR154</f>
        <v>0.5</v>
      </c>
      <c r="AV154" s="9">
        <f>AN154-AU154</f>
        <v>-0.42567779242021708</v>
      </c>
      <c r="AW154" s="9" t="str">
        <f>IF(AV154 &lt; 0, "Under", "Over")</f>
        <v>Under</v>
      </c>
      <c r="AX154" s="8">
        <v>0.1</v>
      </c>
      <c r="AY154" s="8">
        <v>0.1</v>
      </c>
      <c r="AZ154" s="9">
        <f>IF(
    AND(AW154="Over", COUNTIF(AN154:AP154, "&gt;"&amp;AU154) = 3),
    3,
    IF(
        AND(AW154="Under", COUNTIF(AN154:AP154, "&lt;"&amp;AU154) = 3),
        3,
        IF(
            AND(AW154="Over", COUNTIF(AN154:AP154, "&gt;"&amp;AU154) = 2),
            2,
            IF(
                AND(AW154="Under", COUNTIF(AN154:AP154, "&lt;"&amp;AU154) = 2),
                2,
                IF(
                    AND(AW154="Over", OR(AN154&gt;AU154, AO154&gt;AU154, AP154&gt;AU154)),
                    1,
                    IF(
                        AND(AW154="Under", OR(AN154&lt;AU154, AO154&lt;AU154, AP154&lt;AU154)),
                        1,
                        0
                    )
                )
            )
        )
    )
)</f>
        <v>3</v>
      </c>
      <c r="BA154" s="9">
        <f>IF(OR(AV154&gt;0.1),5,
IF(OR(AND(AV154&lt;=0.1,AV154&gt;0.08)),4,
IF(OR(AND(AV154&lt;=0.08,AV154&gt;0.06)),3,
IF(OR(AND(AV154&lt;=0.06,AV154&gt;0.03)),2,
IF(OR(AV154&lt;=0.03),1,"")
)
)
))</f>
        <v>1</v>
      </c>
      <c r="BB154" s="9">
        <f>IF(AND(AW154="Over", AX154&gt;AU154), 1, IF(AND(AW154="Under", AX154&lt;=AU154), 0, 0))</f>
        <v>0</v>
      </c>
      <c r="BC154" s="9">
        <f>IF(AND(AW154="Over", AY154&gt;=0.5), 1, IF(AND(AW154="Under", AY154&lt;0.5), 0, 0))</f>
        <v>0</v>
      </c>
      <c r="BD154" s="9">
        <f>SUM(AZ154:BC154)</f>
        <v>4</v>
      </c>
      <c r="BE154" s="9"/>
      <c r="BF154" s="8">
        <v>0.3375931011726454</v>
      </c>
      <c r="BG154" s="8">
        <v>0.73637344846195296</v>
      </c>
      <c r="BH154" s="8">
        <v>0.17506152551290699</v>
      </c>
      <c r="BI154" s="8" t="s">
        <v>58</v>
      </c>
      <c r="BJ154" s="8">
        <v>0.5</v>
      </c>
      <c r="BK154" s="8">
        <v>210</v>
      </c>
      <c r="BL154" s="8" t="s">
        <v>58</v>
      </c>
      <c r="BM154" s="9">
        <f>BJ154</f>
        <v>0.5</v>
      </c>
      <c r="BN154" s="9">
        <f>BF154-BM154</f>
        <v>-0.1624068988273546</v>
      </c>
      <c r="BO154" s="9" t="str">
        <f>IF(BN154 &lt; 0, "Under", "Over")</f>
        <v>Under</v>
      </c>
      <c r="BP154" s="8">
        <v>0.3</v>
      </c>
      <c r="BQ154" s="8">
        <v>0.2</v>
      </c>
      <c r="BR154" s="9">
        <f>IF(
    AND(BO154="Over", COUNTIF(BF154:BH154, "&gt;"&amp;BM154) = 3),
    3,
    IF(
        AND(BO154="Under", COUNTIF(BF154:BH154, "&lt;"&amp;BM154) = 3),
        3,
        IF(
            AND(BO154="Over", COUNTIF(BF154:BH154, "&gt;"&amp;BM154) = 2),
            2,
            IF(
                AND(BO154="Under", COUNTIF(BF154:BH154, "&lt;"&amp;BM154) = 2),
                2,
                IF(
                    AND(BO154="Over", OR(BF154&gt;BM154, BG154&gt;BM154, BH154&gt;BM154)),
                    1,
                    IF(
                        AND(BO154="Under", OR(BF154&lt;BM154, BG154&lt;BM154, BH154&lt;BM154)),
                        1,
                        0
                    )
                )
            )
        )
    )
)</f>
        <v>2</v>
      </c>
      <c r="BS154" s="9">
        <f>IF(OR(BN154&gt;0.5),5,
IF(OR(AND(BN154&lt;=0.5,BN154&gt;0.25)),4,
IF(OR(AND(BN154&lt;=0.25,BN154&gt;0.15)),3,
IF(OR(AND(BN154&lt;=0.15,BN154&gt;0.075)),2,
IF(OR(BN154&lt;=0.075),1,"")
)
)
))</f>
        <v>1</v>
      </c>
      <c r="BT154" s="9">
        <f>IF(AND(BO154="Over", BP154&gt;BM154), 1, IF(AND(BO154="Under", BP154&lt;=BM154), 1, 0))</f>
        <v>1</v>
      </c>
      <c r="BU154" s="9">
        <f>IF(AND(BO154="Over", BQ154&gt;0.5), 1, IF(AND(BO154="Under", BQ154&lt;=0.5), 1, 0))</f>
        <v>1</v>
      </c>
      <c r="BV154" s="9">
        <f>SUM(BR154:BU154)</f>
        <v>5</v>
      </c>
      <c r="BW154" s="9"/>
      <c r="BX154" s="8">
        <v>0.16660280410014011</v>
      </c>
      <c r="BY154" s="8">
        <v>0.64025646897183397</v>
      </c>
      <c r="BZ154" s="8">
        <v>0.04</v>
      </c>
      <c r="CA154" s="8" t="s">
        <v>58</v>
      </c>
      <c r="CB154" s="8">
        <v>0.5</v>
      </c>
      <c r="CC154" s="8">
        <v>750</v>
      </c>
      <c r="CD154" s="8" t="s">
        <v>58</v>
      </c>
      <c r="CE154" s="9">
        <f>CB154</f>
        <v>0.5</v>
      </c>
      <c r="CF154" s="9">
        <f>BX154-CE154</f>
        <v>-0.33339719589985989</v>
      </c>
      <c r="CG154" s="9" t="str">
        <f>IF(CF154 &lt; 0, "Under", "Over")</f>
        <v>Under</v>
      </c>
      <c r="CH154" s="8">
        <v>0</v>
      </c>
      <c r="CI154" s="8">
        <v>0</v>
      </c>
      <c r="CJ154" s="9">
        <f>IF(
    AND(CG154="Over", COUNTIF(BX154:BZ154, "&gt;"&amp;CE154) = 3),
    3,
    IF(
        AND(CG154="Under", COUNTIF(BX154:BZ154, "&lt;"&amp;CE154) = 3),
        3,
        IF(
            AND(CG154="Over", COUNTIF(BX154:BZ154, "&gt;"&amp;CE154) = 2),
            2,
            IF(
                AND(CG154="Under", COUNTIF(BX154:BZ154, "&lt;"&amp;CE154) = 2),
                2,
                IF(
                    AND(CG154="Over", OR(BX154&gt;CE154, BY154&gt;CE154, BZ154&gt;CE154)),
                    1,
                    IF(
                        AND(CG154="Under", OR(BX154&lt;CE154, BY154&lt;CE154, BZ154&lt;CE154)),
                        1,
                        0
                    )
                )
            )
        )
    )
)</f>
        <v>2</v>
      </c>
      <c r="CK154" s="9">
        <f>IF(OR(CF154&gt;0.25),5,
IF(OR(AND(CF154&lt;=0.25,CF154&gt;0.15)),4,
IF(OR(AND(CF154&lt;=0.15,CF154&gt;0.1)),3,
IF(OR(AND(CF154&lt;=0.1,CF154&gt;0.05)),2,
IF(OR(CF154&lt;=0.05),1,"")
)
)
))</f>
        <v>1</v>
      </c>
      <c r="CL154" s="9">
        <f>IF(AND(CG154="Over", CH154&gt;CE154), 1, IF(AND(CG154="Under", CH154&lt;=CE154), 1, 0))</f>
        <v>1</v>
      </c>
      <c r="CM154" s="9">
        <f>IF(AND(CG154="Over", CI154&gt;0.5), 1, IF(AND(CG154="Under", CI154&lt;=0.5), 1, 0))</f>
        <v>1</v>
      </c>
      <c r="CN154" s="9">
        <f>SUM(CJ154:CM154)</f>
        <v>5</v>
      </c>
      <c r="CO154" s="9"/>
      <c r="CP154" s="8">
        <v>1.1253002360699611</v>
      </c>
      <c r="CQ154" s="8">
        <v>1.43153526970954</v>
      </c>
      <c r="CR154" s="8">
        <v>0.98680486224594499</v>
      </c>
      <c r="CS154" s="8">
        <v>1.5</v>
      </c>
      <c r="CT154" s="8" t="s">
        <v>58</v>
      </c>
      <c r="CU154" s="8">
        <v>1.5</v>
      </c>
      <c r="CV154" s="8">
        <v>1.5</v>
      </c>
      <c r="CW154" s="9">
        <f>IF(CP154&gt;MIN(CS154:CV154),MIN(CS154:CV154),MAX(CS154:CV154))</f>
        <v>1.5</v>
      </c>
      <c r="CX154" s="9">
        <f>CQ154-CW154</f>
        <v>-6.8464730290459963E-2</v>
      </c>
      <c r="CY154" s="9" t="str">
        <f>IF(CX154 &lt; 0, "Under", "Over")</f>
        <v>Under</v>
      </c>
      <c r="CZ154" s="8">
        <v>1</v>
      </c>
      <c r="DA154" s="8">
        <v>0.1</v>
      </c>
      <c r="DB154" s="9">
        <f>IF(
    AND(CY154="Over", COUNTIF(CP154:CR154, "&gt;"&amp;CW154) = 3),
    3,
    IF(
        AND(CY154="Under", COUNTIF(CP154:CR154, "&lt;"&amp;CW154) = 3),
        3,
        IF(
            AND(CY154="Over", COUNTIF(CP154:CR154, "&gt;"&amp;CW154) = 2),
            2,
            IF(
                AND(CY154="Under", COUNTIF(CP154:CR154, "&lt;"&amp;CW154) = 2),
                2,
                IF(
                    AND(CY154="Over", OR(CP154&gt;CW154, CQ154&gt;CW154, CR154&gt;CW154)),
                    1,
                    IF(
                        AND(CY154="Under", OR(CP154&lt;CW154, CQ154&lt;CW154, CR154&lt;CW154)),
                        1,
                        0
                    )
                )
            )
        )
    )
)</f>
        <v>3</v>
      </c>
      <c r="DC154" s="9">
        <f>IF(OR(CX154&gt;2,CX154&lt;-2),5,
IF(OR(AND(CX154&lt;=2,CX154&gt;1.5),AND(CX154&gt;=-2,CX154&lt;-1.5)),4,
IF(OR(AND(CX154&lt;=1.5,CX154&gt;1),AND(CX154&gt;=-1.5,CX154&lt;-1)),3,
IF(OR(AND(CX154&lt;=1,CX154&gt;0.5),AND(CX154&gt;=1,CX154&lt;-0.5)),2,
IF(OR(CX154&lt;=0.5,CX154&gt;=-0.5),1,"")
)
)
))</f>
        <v>1</v>
      </c>
      <c r="DD154" s="9">
        <f>IF(AND(CY154="Over", CZ154&gt;CW154), 1, IF(AND(CY154="Under", CZ154&lt;=CW154), 1, 0))</f>
        <v>1</v>
      </c>
      <c r="DE154" s="9">
        <f>IF(AND(CY154="Over", DA154&gt;0.5), 1, IF(AND(CY154="Under", DA154&lt;=0.5), 1, 0))</f>
        <v>1</v>
      </c>
      <c r="DF154" s="9">
        <f>SUM(DB154:DE154)</f>
        <v>6</v>
      </c>
      <c r="DG154" s="9"/>
    </row>
    <row r="155" spans="1:111" x14ac:dyDescent="0.3">
      <c r="A155" s="8" t="s">
        <v>237</v>
      </c>
      <c r="B155" s="8" t="s">
        <v>235</v>
      </c>
      <c r="C155" s="8" t="s">
        <v>236</v>
      </c>
      <c r="D155" s="8">
        <v>0.28907887125765902</v>
      </c>
      <c r="E155" s="8">
        <v>0.451647183846971</v>
      </c>
      <c r="F155" s="8">
        <v>0.19</v>
      </c>
      <c r="G155" s="8">
        <v>0.5</v>
      </c>
      <c r="H155" s="8" t="s">
        <v>58</v>
      </c>
      <c r="I155" s="8">
        <v>0.5</v>
      </c>
      <c r="J155" s="8">
        <v>0.5</v>
      </c>
      <c r="K155" s="9">
        <f>IF(D155&gt;MIN(G155:J155),MIN(G155:J155),MAX(G155:J155))</f>
        <v>0.5</v>
      </c>
      <c r="L155" s="9">
        <f>D155-K155</f>
        <v>-0.21092112874234098</v>
      </c>
      <c r="M155" s="9" t="str">
        <f>IF(L155 &lt; 0, "Under", "Over")</f>
        <v>Under</v>
      </c>
      <c r="N155" s="8">
        <v>0.1</v>
      </c>
      <c r="O155" s="8">
        <v>0.1</v>
      </c>
      <c r="P155" s="9">
        <f>IF(
    AND(M155="Over", COUNTIF(D155:F155, "&gt;"&amp;K155) = 3),
    3,
    IF(
        AND(M155="Under", COUNTIF(D155:F155, "&lt;"&amp;K155) = 3),
        3,
        IF(
            AND(M155="Over", COUNTIF(D155:F155, "&gt;"&amp;K155) = 2),
            2,
            IF(
                AND(M155="Under", COUNTIF(D155:F155, "&lt;"&amp;K155) = 2),
                2,
                IF(
                    AND(M155="Over", OR(D155&gt;K155, E155&gt;K155, F155&gt;K155)),
                    1,
                    IF(
                        AND(M155="Under", OR(D155&lt;K155, E155&lt;K155, F155&lt;K155)),
                        1,
                        0
                    )
                )
            )
        )
    )
)</f>
        <v>3</v>
      </c>
      <c r="Q155" s="9">
        <f>IF(OR(L155 &gt; 0.5, L155 &lt; -0.5), 5,
    IF(OR(AND(L155 &lt;= 0.5, L155 &gt; 0.25), AND(L155 &gt;= -0.5, L155 &lt; -0.25)), 4,
        IF(OR(AND(L155 &lt;= 0.25, L155 &gt; 0.15), AND(L155 &gt;= -0.25, L155 &lt; -0.15)), 3,
            IF(OR(AND(L155 &lt;= 0.15, L155 &gt; 0.05), AND(L155 &gt;= -0.15, L155 &lt; -0.05)), 2,
                IF(OR(L155 &lt;= 0.05, L155 &gt;= -0.05), 1, "")
            )
        )
    )
)</f>
        <v>3</v>
      </c>
      <c r="R155" s="9">
        <f>IF(AND(M155="Over", N155&gt;K155), 1, IF(AND(M155="Under", N155&lt;=K155), 1, 0))</f>
        <v>1</v>
      </c>
      <c r="S155" s="9">
        <f>IF(AND(M155="Over", O155&gt;0.5), 1, IF(AND(M155="Under", O155&lt;=0.5), 1, 0))</f>
        <v>1</v>
      </c>
      <c r="T155" s="9">
        <f>SUM(P155:S155)</f>
        <v>8</v>
      </c>
      <c r="U155" s="9"/>
      <c r="V155" s="8">
        <v>0.62075526561972216</v>
      </c>
      <c r="W155" s="8">
        <v>1.0052407468064199</v>
      </c>
      <c r="X155" s="8">
        <v>0.478662072832022</v>
      </c>
      <c r="Y155" s="8">
        <v>0.5</v>
      </c>
      <c r="Z155" s="8">
        <v>-165</v>
      </c>
      <c r="AA155" s="8">
        <v>390</v>
      </c>
      <c r="AB155" s="8">
        <v>0</v>
      </c>
      <c r="AC155" s="9">
        <f>Y155</f>
        <v>0.5</v>
      </c>
      <c r="AD155" s="9">
        <f>V155-AC155</f>
        <v>0.12075526561972216</v>
      </c>
      <c r="AE155" s="9" t="str">
        <f>IF(AD155 &lt; 0, "Under", "Over")</f>
        <v>Over</v>
      </c>
      <c r="AF155" s="8">
        <v>0.5</v>
      </c>
      <c r="AG155" s="8">
        <v>0.5</v>
      </c>
      <c r="AH155" s="9">
        <f>IF(
    AND(AE155="Over", COUNTIF(V155:X155, "&gt;"&amp;AC155) = 3),
    3,
    IF(
        AND(AE155="Under", COUNTIF(V155:X155, "&lt;"&amp;AC155) = 3),
        3,
        IF(
            AND(AE155="Over", COUNTIF(V155:X155, "&gt;"&amp;AC155) = 2),
            2,
            IF(
                AND(AE155="Under", COUNTIF(V155:X155, "&lt;"&amp;AC155) = 2),
                2,
                IF(
                    AND(AE155="Over", OR(V155&gt;AC155, W155&gt;AC155, X155&gt;AC155)),
                    1,
                    IF(
                        AND(AE155="Under", OR(V155&lt;AC155, W155&lt;AC155, X155&lt;AC155)),
                        1,
                        0
                    )
                )
            )
        )
    )
)</f>
        <v>2</v>
      </c>
      <c r="AI155" s="9">
        <f>IF(OR(AD155&gt;0.75,AD155&lt;-0.75),5,
IF(OR(AND(AD155&lt;=0.75,AD155&gt;0.5),AND(AD155&gt;=-0.75,AD155&lt;-0.5)),4,
IF(OR(AND(AD155&lt;=0.5,AD155&gt;0.25),AND(AD155&gt;=-0.5,AD155&lt;-0.25)),3,
IF(OR(AND(AD155&lt;=0.25,AD155&gt;0.1),AND(AD155&gt;=-0.25,AD155&lt;-0.1)),2,
IF(OR(AD155&lt;=0.1,AD155&gt;=-0.1),1,"")
)
)
))</f>
        <v>2</v>
      </c>
      <c r="AJ155" s="9">
        <f>IF(AND(AE155="Over", AF155&gt;AC155), 1, IF(AND(AE155="Under", AF155&lt;=AC155), 1, 0))</f>
        <v>0</v>
      </c>
      <c r="AK155" s="9">
        <f>IF(AND(AE155="Over", AG155&gt;0.5), 1, IF(AND(AE155="Under", AG155&lt;=0.5), 1, 0))</f>
        <v>0</v>
      </c>
      <c r="AL155" s="9">
        <f>SUM(AH155:AK155)</f>
        <v>4</v>
      </c>
      <c r="AM155" s="9"/>
      <c r="AN155" s="8">
        <v>6.3793149796874907E-2</v>
      </c>
      <c r="AO155" s="8">
        <v>0.183152520740268</v>
      </c>
      <c r="AP155" s="8">
        <v>0</v>
      </c>
      <c r="AQ155" s="8" t="s">
        <v>58</v>
      </c>
      <c r="AR155" s="8">
        <v>0.5</v>
      </c>
      <c r="AS155" s="8">
        <v>430</v>
      </c>
      <c r="AT155" s="8" t="s">
        <v>58</v>
      </c>
      <c r="AU155" s="9">
        <f>AR155</f>
        <v>0.5</v>
      </c>
      <c r="AV155" s="9">
        <f>AN155-AU155</f>
        <v>-0.43620685020312511</v>
      </c>
      <c r="AW155" s="9" t="str">
        <f>IF(AV155 &lt; 0, "Under", "Over")</f>
        <v>Under</v>
      </c>
      <c r="AX155" s="8">
        <v>0.1</v>
      </c>
      <c r="AY155" s="8">
        <v>0.1</v>
      </c>
      <c r="AZ155" s="9">
        <f>IF(
    AND(AW155="Over", COUNTIF(AN155:AP155, "&gt;"&amp;AU155) = 3),
    3,
    IF(
        AND(AW155="Under", COUNTIF(AN155:AP155, "&lt;"&amp;AU155) = 3),
        3,
        IF(
            AND(AW155="Over", COUNTIF(AN155:AP155, "&gt;"&amp;AU155) = 2),
            2,
            IF(
                AND(AW155="Under", COUNTIF(AN155:AP155, "&lt;"&amp;AU155) = 2),
                2,
                IF(
                    AND(AW155="Over", OR(AN155&gt;AU155, AO155&gt;AU155, AP155&gt;AU155)),
                    1,
                    IF(
                        AND(AW155="Under", OR(AN155&lt;AU155, AO155&lt;AU155, AP155&lt;AU155)),
                        1,
                        0
                    )
                )
            )
        )
    )
)</f>
        <v>3</v>
      </c>
      <c r="BA155" s="9">
        <f>IF(OR(AV155&gt;0.1),5,
IF(OR(AND(AV155&lt;=0.1,AV155&gt;0.08)),4,
IF(OR(AND(AV155&lt;=0.08,AV155&gt;0.06)),3,
IF(OR(AND(AV155&lt;=0.06,AV155&gt;0.03)),2,
IF(OR(AV155&lt;=0.03),1,"")
)
)
))</f>
        <v>1</v>
      </c>
      <c r="BB155" s="9">
        <f>IF(AND(AW155="Over", AX155&gt;AU155), 1, IF(AND(AW155="Under", AX155&lt;=AU155), 0, 0))</f>
        <v>0</v>
      </c>
      <c r="BC155" s="9">
        <f>IF(AND(AW155="Over", AY155&gt;=0.5), 1, IF(AND(AW155="Under", AY155&lt;0.5), 0, 0))</f>
        <v>0</v>
      </c>
      <c r="BD155" s="9">
        <f>SUM(AZ155:BC155)</f>
        <v>4</v>
      </c>
      <c r="BE155" s="9"/>
      <c r="BF155" s="8">
        <v>0.37225228698234297</v>
      </c>
      <c r="BG155" s="8">
        <v>0.96661054994388296</v>
      </c>
      <c r="BH155" s="8">
        <v>0.215558682023019</v>
      </c>
      <c r="BI155" s="8" t="s">
        <v>58</v>
      </c>
      <c r="BJ155" s="8">
        <v>0.5</v>
      </c>
      <c r="BK155" s="8">
        <v>160</v>
      </c>
      <c r="BL155" s="8" t="s">
        <v>58</v>
      </c>
      <c r="BM155" s="9">
        <f>BJ155</f>
        <v>0.5</v>
      </c>
      <c r="BN155" s="9">
        <f>BF155-BM155</f>
        <v>-0.12774771301765703</v>
      </c>
      <c r="BO155" s="9" t="str">
        <f>IF(BN155 &lt; 0, "Under", "Over")</f>
        <v>Under</v>
      </c>
      <c r="BP155" s="8">
        <v>0.2</v>
      </c>
      <c r="BQ155" s="8">
        <v>0.2</v>
      </c>
      <c r="BR155" s="9">
        <f>IF(
    AND(BO155="Over", COUNTIF(BF155:BH155, "&gt;"&amp;BM155) = 3),
    3,
    IF(
        AND(BO155="Under", COUNTIF(BF155:BH155, "&lt;"&amp;BM155) = 3),
        3,
        IF(
            AND(BO155="Over", COUNTIF(BF155:BH155, "&gt;"&amp;BM155) = 2),
            2,
            IF(
                AND(BO155="Under", COUNTIF(BF155:BH155, "&lt;"&amp;BM155) = 2),
                2,
                IF(
                    AND(BO155="Over", OR(BF155&gt;BM155, BG155&gt;BM155, BH155&gt;BM155)),
                    1,
                    IF(
                        AND(BO155="Under", OR(BF155&lt;BM155, BG155&lt;BM155, BH155&lt;BM155)),
                        1,
                        0
                    )
                )
            )
        )
    )
)</f>
        <v>2</v>
      </c>
      <c r="BS155" s="9">
        <f>IF(OR(BN155&gt;0.5),5,
IF(OR(AND(BN155&lt;=0.5,BN155&gt;0.25)),4,
IF(OR(AND(BN155&lt;=0.25,BN155&gt;0.15)),3,
IF(OR(AND(BN155&lt;=0.15,BN155&gt;0.075)),2,
IF(OR(BN155&lt;=0.075),1,"")
)
)
))</f>
        <v>1</v>
      </c>
      <c r="BT155" s="9">
        <f>IF(AND(BO155="Over", BP155&gt;BM155), 1, IF(AND(BO155="Under", BP155&lt;=BM155), 1, 0))</f>
        <v>1</v>
      </c>
      <c r="BU155" s="9">
        <f>IF(AND(BO155="Over", BQ155&gt;0.5), 1, IF(AND(BO155="Under", BQ155&lt;=0.5), 1, 0))</f>
        <v>1</v>
      </c>
      <c r="BV155" s="9">
        <f>SUM(BR155:BU155)</f>
        <v>5</v>
      </c>
      <c r="BW155" s="9"/>
      <c r="BX155" s="8">
        <v>0.1169970670049327</v>
      </c>
      <c r="BY155" s="8">
        <v>0.50555681560444499</v>
      </c>
      <c r="BZ155" s="8">
        <v>-1.2060569208460201E-2</v>
      </c>
      <c r="CA155" s="8" t="s">
        <v>58</v>
      </c>
      <c r="CB155" s="8">
        <v>0.5</v>
      </c>
      <c r="CC155" s="8" t="s">
        <v>58</v>
      </c>
      <c r="CD155" s="8" t="s">
        <v>58</v>
      </c>
      <c r="CE155" s="9">
        <f>CB155</f>
        <v>0.5</v>
      </c>
      <c r="CF155" s="9">
        <f>BX155-CE155</f>
        <v>-0.38300293299506727</v>
      </c>
      <c r="CG155" s="9" t="str">
        <f>IF(CF155 &lt; 0, "Under", "Over")</f>
        <v>Under</v>
      </c>
      <c r="CH155" s="8">
        <v>0</v>
      </c>
      <c r="CI155" s="8">
        <v>0</v>
      </c>
      <c r="CJ155" s="9">
        <f>IF(
    AND(CG155="Over", COUNTIF(BX155:BZ155, "&gt;"&amp;CE155) = 3),
    3,
    IF(
        AND(CG155="Under", COUNTIF(BX155:BZ155, "&lt;"&amp;CE155) = 3),
        3,
        IF(
            AND(CG155="Over", COUNTIF(BX155:BZ155, "&gt;"&amp;CE155) = 2),
            2,
            IF(
                AND(CG155="Under", COUNTIF(BX155:BZ155, "&lt;"&amp;CE155) = 2),
                2,
                IF(
                    AND(CG155="Over", OR(BX155&gt;CE155, BY155&gt;CE155, BZ155&gt;CE155)),
                    1,
                    IF(
                        AND(CG155="Under", OR(BX155&lt;CE155, BY155&lt;CE155, BZ155&lt;CE155)),
                        1,
                        0
                    )
                )
            )
        )
    )
)</f>
        <v>2</v>
      </c>
      <c r="CK155" s="9">
        <f>IF(OR(CF155&gt;0.25),5,
IF(OR(AND(CF155&lt;=0.25,CF155&gt;0.15)),4,
IF(OR(AND(CF155&lt;=0.15,CF155&gt;0.1)),3,
IF(OR(AND(CF155&lt;=0.1,CF155&gt;0.05)),2,
IF(OR(CF155&lt;=0.05),1,"")
)
)
))</f>
        <v>1</v>
      </c>
      <c r="CL155" s="9">
        <f>IF(AND(CG155="Over", CH155&gt;CE155), 1, IF(AND(CG155="Under", CH155&lt;=CE155), 1, 0))</f>
        <v>1</v>
      </c>
      <c r="CM155" s="9">
        <f>IF(AND(CG155="Over", CI155&gt;0.5), 1, IF(AND(CG155="Under", CI155&lt;=0.5), 1, 0))</f>
        <v>1</v>
      </c>
      <c r="CN155" s="9">
        <f>SUM(CJ155:CM155)</f>
        <v>5</v>
      </c>
      <c r="CO155" s="9"/>
      <c r="CP155" s="8">
        <v>1.0408801594366699</v>
      </c>
      <c r="CQ155" s="8">
        <v>1.43153526970954</v>
      </c>
      <c r="CR155" s="8">
        <v>0.82216651346543701</v>
      </c>
      <c r="CS155" s="8">
        <v>0.5</v>
      </c>
      <c r="CT155" s="8" t="s">
        <v>58</v>
      </c>
      <c r="CU155" s="8">
        <v>0.5</v>
      </c>
      <c r="CV155" s="8">
        <v>1.5</v>
      </c>
      <c r="CW155" s="9">
        <f>IF(CP155&gt;MIN(CS155:CV155),MIN(CS155:CV155),MAX(CS155:CV155))</f>
        <v>0.5</v>
      </c>
      <c r="CX155" s="9">
        <f>CQ155-CW155</f>
        <v>0.93153526970954004</v>
      </c>
      <c r="CY155" s="9" t="str">
        <f>IF(CX155 &lt; 0, "Under", "Over")</f>
        <v>Over</v>
      </c>
      <c r="CZ155" s="8">
        <v>1</v>
      </c>
      <c r="DA155" s="8">
        <v>0.5</v>
      </c>
      <c r="DB155" s="9">
        <f>IF(
    AND(CY155="Over", COUNTIF(CP155:CR155, "&gt;"&amp;CW155) = 3),
    3,
    IF(
        AND(CY155="Under", COUNTIF(CP155:CR155, "&lt;"&amp;CW155) = 3),
        3,
        IF(
            AND(CY155="Over", COUNTIF(CP155:CR155, "&gt;"&amp;CW155) = 2),
            2,
            IF(
                AND(CY155="Under", COUNTIF(CP155:CR155, "&lt;"&amp;CW155) = 2),
                2,
                IF(
                    AND(CY155="Over", OR(CP155&gt;CW155, CQ155&gt;CW155, CR155&gt;CW155)),
                    1,
                    IF(
                        AND(CY155="Under", OR(CP155&lt;CW155, CQ155&lt;CW155, CR155&lt;CW155)),
                        1,
                        0
                    )
                )
            )
        )
    )
)</f>
        <v>3</v>
      </c>
      <c r="DC155" s="9">
        <f>IF(OR(CX155&gt;2,CX155&lt;-2),5,
IF(OR(AND(CX155&lt;=2,CX155&gt;1.5),AND(CX155&gt;=-2,CX155&lt;-1.5)),4,
IF(OR(AND(CX155&lt;=1.5,CX155&gt;1),AND(CX155&gt;=-1.5,CX155&lt;-1)),3,
IF(OR(AND(CX155&lt;=1,CX155&gt;0.5),AND(CX155&gt;=1,CX155&lt;-0.5)),2,
IF(OR(CX155&lt;=0.5,CX155&gt;=-0.5),1,"")
)
)
))</f>
        <v>2</v>
      </c>
      <c r="DD155" s="9">
        <f>IF(AND(CY155="Over", CZ155&gt;CW155), 1, IF(AND(CY155="Under", CZ155&lt;=CW155), 1, 0))</f>
        <v>1</v>
      </c>
      <c r="DE155" s="9">
        <f>IF(AND(CY155="Over", DA155&gt;0.5), 1, IF(AND(CY155="Under", DA155&lt;=0.5), 1, 0))</f>
        <v>0</v>
      </c>
      <c r="DF155" s="9">
        <f>SUM(DB155:DE155)</f>
        <v>6</v>
      </c>
      <c r="DG155" s="9"/>
    </row>
    <row r="156" spans="1:111" x14ac:dyDescent="0.3">
      <c r="A156" s="8" t="s">
        <v>238</v>
      </c>
      <c r="B156" s="8" t="s">
        <v>235</v>
      </c>
      <c r="C156" s="8" t="s">
        <v>236</v>
      </c>
      <c r="D156" s="8">
        <v>0.64999864742786528</v>
      </c>
      <c r="E156" s="8">
        <v>1.17173913043478</v>
      </c>
      <c r="F156" s="8">
        <v>0.3</v>
      </c>
      <c r="G156" s="8">
        <v>0.5</v>
      </c>
      <c r="H156" s="8" t="s">
        <v>58</v>
      </c>
      <c r="I156" s="8">
        <v>0.5</v>
      </c>
      <c r="J156" s="8">
        <v>0.5</v>
      </c>
      <c r="K156" s="9">
        <f>IF(D156&gt;MIN(G156:J156),MIN(G156:J156),MAX(G156:J156))</f>
        <v>0.5</v>
      </c>
      <c r="L156" s="9">
        <f>D156-K156</f>
        <v>0.14999864742786528</v>
      </c>
      <c r="M156" s="9" t="str">
        <f>IF(L156 &lt; 0, "Under", "Over")</f>
        <v>Over</v>
      </c>
      <c r="N156" s="8">
        <v>0.6</v>
      </c>
      <c r="O156" s="8">
        <v>0.3</v>
      </c>
      <c r="P156" s="9">
        <f>IF(
    AND(M156="Over", COUNTIF(D156:F156, "&gt;"&amp;K156) = 3),
    3,
    IF(
        AND(M156="Under", COUNTIF(D156:F156, "&lt;"&amp;K156) = 3),
        3,
        IF(
            AND(M156="Over", COUNTIF(D156:F156, "&gt;"&amp;K156) = 2),
            2,
            IF(
                AND(M156="Under", COUNTIF(D156:F156, "&lt;"&amp;K156) = 2),
                2,
                IF(
                    AND(M156="Over", OR(D156&gt;K156, E156&gt;K156, F156&gt;K156)),
                    1,
                    IF(
                        AND(M156="Under", OR(D156&lt;K156, E156&lt;K156, F156&lt;K156)),
                        1,
                        0
                    )
                )
            )
        )
    )
)</f>
        <v>2</v>
      </c>
      <c r="Q156" s="9">
        <f>IF(OR(L156 &gt; 0.5, L156 &lt; -0.5), 5,
    IF(OR(AND(L156 &lt;= 0.5, L156 &gt; 0.25), AND(L156 &gt;= -0.5, L156 &lt; -0.25)), 4,
        IF(OR(AND(L156 &lt;= 0.25, L156 &gt; 0.15), AND(L156 &gt;= -0.25, L156 &lt; -0.15)), 3,
            IF(OR(AND(L156 &lt;= 0.15, L156 &gt; 0.05), AND(L156 &gt;= -0.15, L156 &lt; -0.05)), 2,
                IF(OR(L156 &lt;= 0.05, L156 &gt;= -0.05), 1, "")
            )
        )
    )
)</f>
        <v>2</v>
      </c>
      <c r="R156" s="9">
        <f>IF(AND(M156="Over", N156&gt;K156), 1, IF(AND(M156="Under", N156&lt;=K156), 1, 0))</f>
        <v>1</v>
      </c>
      <c r="S156" s="9">
        <f>IF(AND(M156="Over", O156&gt;0.5), 1, IF(AND(M156="Under", O156&lt;=0.5), 1, 0))</f>
        <v>0</v>
      </c>
      <c r="T156" s="9">
        <f>SUM(P156:S156)</f>
        <v>5</v>
      </c>
      <c r="V156" s="8">
        <v>1.0825058820778919</v>
      </c>
      <c r="W156" s="8">
        <v>1.17311055919936</v>
      </c>
      <c r="X156" s="8">
        <v>0.99994990328801403</v>
      </c>
      <c r="Y156" s="8">
        <v>0.5</v>
      </c>
      <c r="Z156" s="8">
        <v>-180</v>
      </c>
      <c r="AA156" s="8">
        <v>310</v>
      </c>
      <c r="AB156" s="8">
        <v>0.3</v>
      </c>
      <c r="AC156" s="9">
        <f>Y156</f>
        <v>0.5</v>
      </c>
      <c r="AD156" s="9">
        <f>V156-AC156</f>
        <v>0.58250588207789189</v>
      </c>
      <c r="AE156" s="9" t="str">
        <f>IF(AD156 &lt; 0, "Under", "Over")</f>
        <v>Over</v>
      </c>
      <c r="AF156" s="8">
        <v>1.2</v>
      </c>
      <c r="AG156" s="8">
        <v>0.5</v>
      </c>
      <c r="AH156" s="9">
        <f>IF(
    AND(AE156="Over", COUNTIF(V156:X156, "&gt;"&amp;AC156) = 3),
    3,
    IF(
        AND(AE156="Under", COUNTIF(V156:X156, "&lt;"&amp;AC156) = 3),
        3,
        IF(
            AND(AE156="Over", COUNTIF(V156:X156, "&gt;"&amp;AC156) = 2),
            2,
            IF(
                AND(AE156="Under", COUNTIF(V156:X156, "&lt;"&amp;AC156) = 2),
                2,
                IF(
                    AND(AE156="Over", OR(V156&gt;AC156, W156&gt;AC156, X156&gt;AC156)),
                    1,
                    IF(
                        AND(AE156="Under", OR(V156&lt;AC156, W156&lt;AC156, X156&lt;AC156)),
                        1,
                        0
                    )
                )
            )
        )
    )
)</f>
        <v>3</v>
      </c>
      <c r="AI156" s="9">
        <f>IF(OR(AD156&gt;0.75,AD156&lt;-0.75),5,
IF(OR(AND(AD156&lt;=0.75,AD156&gt;0.5),AND(AD156&gt;=-0.75,AD156&lt;-0.5)),4,
IF(OR(AND(AD156&lt;=0.5,AD156&gt;0.25),AND(AD156&gt;=-0.5,AD156&lt;-0.25)),3,
IF(OR(AND(AD156&lt;=0.25,AD156&gt;0.1),AND(AD156&gt;=-0.25,AD156&lt;-0.1)),2,
IF(OR(AD156&lt;=0.1,AD156&gt;=-0.1),1,"")
)
)
))</f>
        <v>4</v>
      </c>
      <c r="AJ156" s="9">
        <f>IF(AND(AE156="Over", AF156&gt;AC156), 1, IF(AND(AE156="Under", AF156&lt;=AC156), 1, 0))</f>
        <v>1</v>
      </c>
      <c r="AK156" s="9">
        <f>IF(AND(AE156="Over", AG156&gt;0.5), 1, IF(AND(AE156="Under", AG156&lt;=0.5), 1, 0))</f>
        <v>0</v>
      </c>
      <c r="AL156" s="9">
        <f>SUM(AH156:AK156)</f>
        <v>8</v>
      </c>
      <c r="AN156" s="8">
        <v>9.7797332594463535E-2</v>
      </c>
      <c r="AO156" s="8">
        <v>0.183152520740268</v>
      </c>
      <c r="AP156" s="8">
        <v>0</v>
      </c>
      <c r="AQ156" s="8" t="s">
        <v>58</v>
      </c>
      <c r="AR156" s="8">
        <v>0.5</v>
      </c>
      <c r="AS156" s="8">
        <v>500</v>
      </c>
      <c r="AT156" s="8" t="s">
        <v>58</v>
      </c>
      <c r="AU156" s="9">
        <f>AR156</f>
        <v>0.5</v>
      </c>
      <c r="AV156" s="9">
        <f>AN156-AU156</f>
        <v>-0.40220266740553645</v>
      </c>
      <c r="AW156" s="9" t="str">
        <f>IF(AV156 &lt; 0, "Under", "Over")</f>
        <v>Under</v>
      </c>
      <c r="AX156" s="8">
        <v>0.2</v>
      </c>
      <c r="AY156" s="8">
        <v>0.1</v>
      </c>
      <c r="AZ156" s="9">
        <f>IF(
    AND(AW156="Over", COUNTIF(AN156:AP156, "&gt;"&amp;AU156) = 3),
    3,
    IF(
        AND(AW156="Under", COUNTIF(AN156:AP156, "&lt;"&amp;AU156) = 3),
        3,
        IF(
            AND(AW156="Over", COUNTIF(AN156:AP156, "&gt;"&amp;AU156) = 2),
            2,
            IF(
                AND(AW156="Under", COUNTIF(AN156:AP156, "&lt;"&amp;AU156) = 2),
                2,
                IF(
                    AND(AW156="Over", OR(AN156&gt;AU156, AO156&gt;AU156, AP156&gt;AU156)),
                    1,
                    IF(
                        AND(AW156="Under", OR(AN156&lt;AU156, AO156&lt;AU156, AP156&lt;AU156)),
                        1,
                        0
                    )
                )
            )
        )
    )
)</f>
        <v>3</v>
      </c>
      <c r="BA156" s="9">
        <f>IF(OR(AV156&gt;0.1),5,
IF(OR(AND(AV156&lt;=0.1,AV156&gt;0.08)),4,
IF(OR(AND(AV156&lt;=0.08,AV156&gt;0.06)),3,
IF(OR(AND(AV156&lt;=0.06,AV156&gt;0.03)),2,
IF(OR(AV156&lt;=0.03),1,"")
)
)
))</f>
        <v>1</v>
      </c>
      <c r="BB156" s="9">
        <f>IF(AND(AW156="Over", AX156&gt;AU156), 1, IF(AND(AW156="Under", AX156&lt;=AU156), 0, 0))</f>
        <v>0</v>
      </c>
      <c r="BC156" s="9">
        <f>IF(AND(AW156="Over", AY156&gt;=0.5), 1, IF(AND(AW156="Under", AY156&lt;0.5), 0, 0))</f>
        <v>0</v>
      </c>
      <c r="BD156" s="9">
        <f>SUM(AZ156:BC156)</f>
        <v>4</v>
      </c>
      <c r="BF156" s="8">
        <v>0.55255313563420427</v>
      </c>
      <c r="BG156" s="8">
        <v>1.1092982111264</v>
      </c>
      <c r="BH156" s="8">
        <v>0.23</v>
      </c>
      <c r="BI156" s="8" t="s">
        <v>58</v>
      </c>
      <c r="BJ156" s="8">
        <v>0.5</v>
      </c>
      <c r="BK156" s="8">
        <v>185</v>
      </c>
      <c r="BL156" s="8" t="s">
        <v>58</v>
      </c>
      <c r="BM156" s="9">
        <f>BJ156</f>
        <v>0.5</v>
      </c>
      <c r="BN156" s="9">
        <f>BF156-BM156</f>
        <v>5.2553135634204273E-2</v>
      </c>
      <c r="BO156" s="9" t="str">
        <f>IF(BN156 &lt; 0, "Under", "Over")</f>
        <v>Over</v>
      </c>
      <c r="BP156" s="8">
        <v>0.3</v>
      </c>
      <c r="BQ156" s="8">
        <v>0.2</v>
      </c>
      <c r="BR156" s="9">
        <f>IF(
    AND(BO156="Over", COUNTIF(BF156:BH156, "&gt;"&amp;BM156) = 3),
    3,
    IF(
        AND(BO156="Under", COUNTIF(BF156:BH156, "&lt;"&amp;BM156) = 3),
        3,
        IF(
            AND(BO156="Over", COUNTIF(BF156:BH156, "&gt;"&amp;BM156) = 2),
            2,
            IF(
                AND(BO156="Under", COUNTIF(BF156:BH156, "&lt;"&amp;BM156) = 2),
                2,
                IF(
                    AND(BO156="Over", OR(BF156&gt;BM156, BG156&gt;BM156, BH156&gt;BM156)),
                    1,
                    IF(
                        AND(BO156="Under", OR(BF156&lt;BM156, BG156&lt;BM156, BH156&lt;BM156)),
                        1,
                        0
                    )
                )
            )
        )
    )
)</f>
        <v>2</v>
      </c>
      <c r="BS156" s="9">
        <f>IF(OR(BN156&gt;0.5),5,
IF(OR(AND(BN156&lt;=0.5,BN156&gt;0.25)),4,
IF(OR(AND(BN156&lt;=0.25,BN156&gt;0.15)),3,
IF(OR(AND(BN156&lt;=0.15,BN156&gt;0.075)),2,
IF(OR(BN156&lt;=0.075),1,"")
)
)
))</f>
        <v>1</v>
      </c>
      <c r="BT156" s="9">
        <f>IF(AND(BO156="Over", BP156&gt;BM156), 1, IF(AND(BO156="Under", BP156&lt;=BM156), 1, 0))</f>
        <v>0</v>
      </c>
      <c r="BU156" s="9">
        <f>IF(AND(BO156="Over", BQ156&gt;0.5), 1, IF(AND(BO156="Under", BQ156&lt;=0.5), 1, 0))</f>
        <v>0</v>
      </c>
      <c r="BV156" s="9">
        <f>SUM(BR156:BU156)</f>
        <v>3</v>
      </c>
      <c r="BX156" s="8">
        <v>0.19961951949618029</v>
      </c>
      <c r="BY156" s="8">
        <v>0.66922120961060405</v>
      </c>
      <c r="BZ156" s="8">
        <v>5.3288069749306298E-2</v>
      </c>
      <c r="CA156" s="8" t="s">
        <v>58</v>
      </c>
      <c r="CB156" s="8">
        <v>0.5</v>
      </c>
      <c r="CC156" s="8" t="s">
        <v>58</v>
      </c>
      <c r="CD156" s="8" t="s">
        <v>58</v>
      </c>
      <c r="CE156" s="9">
        <f>CB156</f>
        <v>0.5</v>
      </c>
      <c r="CF156" s="9">
        <f>BX156-CE156</f>
        <v>-0.30038048050381971</v>
      </c>
      <c r="CG156" s="9" t="str">
        <f>IF(CF156 &lt; 0, "Under", "Over")</f>
        <v>Under</v>
      </c>
      <c r="CH156" s="8">
        <v>0</v>
      </c>
      <c r="CI156" s="8">
        <v>0</v>
      </c>
      <c r="CJ156" s="9">
        <f>IF(
    AND(CG156="Over", COUNTIF(BX156:BZ156, "&gt;"&amp;CE156) = 3),
    3,
    IF(
        AND(CG156="Under", COUNTIF(BX156:BZ156, "&lt;"&amp;CE156) = 3),
        3,
        IF(
            AND(CG156="Over", COUNTIF(BX156:BZ156, "&gt;"&amp;CE156) = 2),
            2,
            IF(
                AND(CG156="Under", COUNTIF(BX156:BZ156, "&lt;"&amp;CE156) = 2),
                2,
                IF(
                    AND(CG156="Over", OR(BX156&gt;CE156, BY156&gt;CE156, BZ156&gt;CE156)),
                    1,
                    IF(
                        AND(CG156="Under", OR(BX156&lt;CE156, BY156&lt;CE156, BZ156&lt;CE156)),
                        1,
                        0
                    )
                )
            )
        )
    )
)</f>
        <v>2</v>
      </c>
      <c r="CK156" s="9">
        <f>IF(OR(CF156&gt;0.25),5,
IF(OR(AND(CF156&lt;=0.25,CF156&gt;0.15)),4,
IF(OR(AND(CF156&lt;=0.15,CF156&gt;0.1)),3,
IF(OR(AND(CF156&lt;=0.1,CF156&gt;0.05)),2,
IF(OR(CF156&lt;=0.05),1,"")
)
)
))</f>
        <v>1</v>
      </c>
      <c r="CL156" s="9">
        <f>IF(AND(CG156="Over", CH156&gt;CE156), 1, IF(AND(CG156="Under", CH156&lt;=CE156), 1, 0))</f>
        <v>1</v>
      </c>
      <c r="CM156" s="9">
        <f>IF(AND(CG156="Over", CI156&gt;0.5), 1, IF(AND(CG156="Under", CI156&lt;=0.5), 1, 0))</f>
        <v>1</v>
      </c>
      <c r="CN156" s="9">
        <f>SUM(CJ156:CM156)</f>
        <v>5</v>
      </c>
      <c r="CP156" s="8">
        <v>1.83636283143636</v>
      </c>
      <c r="CQ156" s="8">
        <v>1.9371820036579299</v>
      </c>
      <c r="CR156" s="8">
        <v>1.6805241000461899</v>
      </c>
      <c r="CS156" s="8">
        <v>1.5</v>
      </c>
      <c r="CT156" s="8" t="s">
        <v>58</v>
      </c>
      <c r="CU156" s="8">
        <v>1.5</v>
      </c>
      <c r="CV156" s="8">
        <v>1.5</v>
      </c>
      <c r="CW156" s="9">
        <f>IF(CP156&gt;MIN(CS156:CV156),MIN(CS156:CV156),MAX(CS156:CV156))</f>
        <v>1.5</v>
      </c>
      <c r="CX156" s="9">
        <f>CQ156-CW156</f>
        <v>0.43718200365792992</v>
      </c>
      <c r="CY156" s="9" t="str">
        <f>IF(CX156 &lt; 0, "Under", "Over")</f>
        <v>Over</v>
      </c>
      <c r="CZ156" s="8">
        <v>1.9</v>
      </c>
      <c r="DA156" s="8">
        <v>0.4</v>
      </c>
      <c r="DB156" s="9">
        <f>IF(
    AND(CY156="Over", COUNTIF(CP156:CR156, "&gt;"&amp;CW156) = 3),
    3,
    IF(
        AND(CY156="Under", COUNTIF(CP156:CR156, "&lt;"&amp;CW156) = 3),
        3,
        IF(
            AND(CY156="Over", COUNTIF(CP156:CR156, "&gt;"&amp;CW156) = 2),
            2,
            IF(
                AND(CY156="Under", COUNTIF(CP156:CR156, "&lt;"&amp;CW156) = 2),
                2,
                IF(
                    AND(CY156="Over", OR(CP156&gt;CW156, CQ156&gt;CW156, CR156&gt;CW156)),
                    1,
                    IF(
                        AND(CY156="Under", OR(CP156&lt;CW156, CQ156&lt;CW156, CR156&lt;CW156)),
                        1,
                        0
                    )
                )
            )
        )
    )
)</f>
        <v>3</v>
      </c>
      <c r="DC156" s="9">
        <f>IF(OR(CX156&gt;2,CX156&lt;-2),5,
IF(OR(AND(CX156&lt;=2,CX156&gt;1.5),AND(CX156&gt;=-2,CX156&lt;-1.5)),4,
IF(OR(AND(CX156&lt;=1.5,CX156&gt;1),AND(CX156&gt;=-1.5,CX156&lt;-1)),3,
IF(OR(AND(CX156&lt;=1,CX156&gt;0.5),AND(CX156&gt;=1,CX156&lt;-0.5)),2,
IF(OR(CX156&lt;=0.5,CX156&gt;=-0.5),1,"")
)
)
))</f>
        <v>1</v>
      </c>
      <c r="DD156" s="9">
        <f>IF(AND(CY156="Over", CZ156&gt;CW156), 1, IF(AND(CY156="Under", CZ156&lt;=CW156), 1, 0))</f>
        <v>1</v>
      </c>
      <c r="DE156" s="9">
        <f>IF(AND(CY156="Over", DA156&gt;0.5), 1, IF(AND(CY156="Under", DA156&lt;=0.5), 1, 0))</f>
        <v>0</v>
      </c>
      <c r="DF156" s="9">
        <f>SUM(DB156:DE156)</f>
        <v>5</v>
      </c>
    </row>
    <row r="157" spans="1:111" x14ac:dyDescent="0.3">
      <c r="A157" s="8" t="s">
        <v>239</v>
      </c>
      <c r="B157" s="8" t="s">
        <v>235</v>
      </c>
      <c r="C157" s="8" t="s">
        <v>236</v>
      </c>
      <c r="D157" s="8">
        <v>0.26052416404736739</v>
      </c>
      <c r="E157" s="8">
        <v>0.451647183846971</v>
      </c>
      <c r="F157" s="8">
        <v>0.18</v>
      </c>
      <c r="G157" s="8">
        <v>0.5</v>
      </c>
      <c r="H157" s="8" t="s">
        <v>58</v>
      </c>
      <c r="I157" s="8">
        <v>0.5</v>
      </c>
      <c r="J157" s="8" t="s">
        <v>58</v>
      </c>
      <c r="K157" s="9">
        <f>IF(D157&gt;MIN(G157:J157),MIN(G157:J157),MAX(G157:J157))</f>
        <v>0.5</v>
      </c>
      <c r="L157" s="9">
        <f>D157-K157</f>
        <v>-0.23947583595263261</v>
      </c>
      <c r="M157" s="9" t="str">
        <f>IF(L157 &lt; 0, "Under", "Over")</f>
        <v>Under</v>
      </c>
      <c r="N157" s="8">
        <v>0.3</v>
      </c>
      <c r="O157" s="8">
        <v>0.3</v>
      </c>
      <c r="P157" s="9">
        <f>IF(
    AND(M157="Over", COUNTIF(D157:F157, "&gt;"&amp;K157) = 3),
    3,
    IF(
        AND(M157="Under", COUNTIF(D157:F157, "&lt;"&amp;K157) = 3),
        3,
        IF(
            AND(M157="Over", COUNTIF(D157:F157, "&gt;"&amp;K157) = 2),
            2,
            IF(
                AND(M157="Under", COUNTIF(D157:F157, "&lt;"&amp;K157) = 2),
                2,
                IF(
                    AND(M157="Over", OR(D157&gt;K157, E157&gt;K157, F157&gt;K157)),
                    1,
                    IF(
                        AND(M157="Under", OR(D157&lt;K157, E157&lt;K157, F157&lt;K157)),
                        1,
                        0
                    )
                )
            )
        )
    )
)</f>
        <v>3</v>
      </c>
      <c r="Q157" s="9">
        <f>IF(OR(L157 &gt; 0.5, L157 &lt; -0.5), 5,
    IF(OR(AND(L157 &lt;= 0.5, L157 &gt; 0.25), AND(L157 &gt;= -0.5, L157 &lt; -0.25)), 4,
        IF(OR(AND(L157 &lt;= 0.25, L157 &gt; 0.15), AND(L157 &gt;= -0.25, L157 &lt; -0.15)), 3,
            IF(OR(AND(L157 &lt;= 0.15, L157 &gt; 0.05), AND(L157 &gt;= -0.15, L157 &lt; -0.05)), 2,
                IF(OR(L157 &lt;= 0.05, L157 &gt;= -0.05), 1, "")
            )
        )
    )
)</f>
        <v>3</v>
      </c>
      <c r="R157" s="9">
        <f>IF(AND(M157="Over", N157&gt;K157), 1, IF(AND(M157="Under", N157&lt;=K157), 1, 0))</f>
        <v>1</v>
      </c>
      <c r="S157" s="9">
        <f>IF(AND(M157="Over", O157&gt;0.5), 1, IF(AND(M157="Under", O157&lt;=0.5), 1, 0))</f>
        <v>1</v>
      </c>
      <c r="T157" s="9">
        <f>SUM(P157:S157)</f>
        <v>8</v>
      </c>
      <c r="V157" s="8">
        <v>0.58051502799467181</v>
      </c>
      <c r="W157" s="8">
        <v>1.0052407468064199</v>
      </c>
      <c r="X157" s="8">
        <v>0.40956612218293897</v>
      </c>
      <c r="Y157" s="8">
        <v>0.5</v>
      </c>
      <c r="Z157" s="8">
        <v>-130</v>
      </c>
      <c r="AA157" s="8">
        <v>500</v>
      </c>
      <c r="AB157" s="8">
        <v>0</v>
      </c>
      <c r="AC157" s="9">
        <f>Y157</f>
        <v>0.5</v>
      </c>
      <c r="AD157" s="9">
        <f>V157-AC157</f>
        <v>8.0515027994671806E-2</v>
      </c>
      <c r="AE157" s="9" t="str">
        <f>IF(AD157 &lt; 0, "Under", "Over")</f>
        <v>Over</v>
      </c>
      <c r="AF157" s="8">
        <v>0.4</v>
      </c>
      <c r="AG157" s="8">
        <v>0.4</v>
      </c>
      <c r="AH157" s="9">
        <f>IF(
    AND(AE157="Over", COUNTIF(V157:X157, "&gt;"&amp;AC157) = 3),
    3,
    IF(
        AND(AE157="Under", COUNTIF(V157:X157, "&lt;"&amp;AC157) = 3),
        3,
        IF(
            AND(AE157="Over", COUNTIF(V157:X157, "&gt;"&amp;AC157) = 2),
            2,
            IF(
                AND(AE157="Under", COUNTIF(V157:X157, "&lt;"&amp;AC157) = 2),
                2,
                IF(
                    AND(AE157="Over", OR(V157&gt;AC157, W157&gt;AC157, X157&gt;AC157)),
                    1,
                    IF(
                        AND(AE157="Under", OR(V157&lt;AC157, W157&lt;AC157, X157&lt;AC157)),
                        1,
                        0
                    )
                )
            )
        )
    )
)</f>
        <v>2</v>
      </c>
      <c r="AI157" s="9">
        <f>IF(OR(AD157&gt;0.75,AD157&lt;-0.75),5,
IF(OR(AND(AD157&lt;=0.75,AD157&gt;0.5),AND(AD157&gt;=-0.75,AD157&lt;-0.5)),4,
IF(OR(AND(AD157&lt;=0.5,AD157&gt;0.25),AND(AD157&gt;=-0.5,AD157&lt;-0.25)),3,
IF(OR(AND(AD157&lt;=0.25,AD157&gt;0.1),AND(AD157&gt;=-0.25,AD157&lt;-0.1)),2,
IF(OR(AD157&lt;=0.1,AD157&gt;=-0.1),1,"")
)
)
))</f>
        <v>1</v>
      </c>
      <c r="AJ157" s="9">
        <f>IF(AND(AE157="Over", AF157&gt;AC157), 1, IF(AND(AE157="Under", AF157&lt;=AC157), 1, 0))</f>
        <v>0</v>
      </c>
      <c r="AK157" s="9">
        <f>IF(AND(AE157="Over", AG157&gt;0.5), 1, IF(AND(AE157="Under", AG157&lt;=0.5), 1, 0))</f>
        <v>0</v>
      </c>
      <c r="AL157" s="9">
        <f>SUM(AH157:AK157)</f>
        <v>3</v>
      </c>
      <c r="AN157" s="8">
        <v>3.1443355964448763E-2</v>
      </c>
      <c r="AO157" s="8">
        <v>0.183152520740268</v>
      </c>
      <c r="AP157" s="8">
        <v>0</v>
      </c>
      <c r="AQ157" s="8" t="s">
        <v>58</v>
      </c>
      <c r="AR157" s="8">
        <v>0.5</v>
      </c>
      <c r="AS157" s="8">
        <v>1300</v>
      </c>
      <c r="AT157" s="8" t="s">
        <v>58</v>
      </c>
      <c r="AU157" s="9">
        <f>AR157</f>
        <v>0.5</v>
      </c>
      <c r="AV157" s="9">
        <f>AN157-AU157</f>
        <v>-0.46855664403555125</v>
      </c>
      <c r="AW157" s="9" t="str">
        <f>IF(AV157 &lt; 0, "Under", "Over")</f>
        <v>Under</v>
      </c>
      <c r="AX157" s="8">
        <v>0</v>
      </c>
      <c r="AY157" s="8">
        <v>0</v>
      </c>
      <c r="AZ157" s="9">
        <f>IF(
    AND(AW157="Over", COUNTIF(AN157:AP157, "&gt;"&amp;AU157) = 3),
    3,
    IF(
        AND(AW157="Under", COUNTIF(AN157:AP157, "&lt;"&amp;AU157) = 3),
        3,
        IF(
            AND(AW157="Over", COUNTIF(AN157:AP157, "&gt;"&amp;AU157) = 2),
            2,
            IF(
                AND(AW157="Under", COUNTIF(AN157:AP157, "&lt;"&amp;AU157) = 2),
                2,
                IF(
                    AND(AW157="Over", OR(AN157&gt;AU157, AO157&gt;AU157, AP157&gt;AU157)),
                    1,
                    IF(
                        AND(AW157="Under", OR(AN157&lt;AU157, AO157&lt;AU157, AP157&lt;AU157)),
                        1,
                        0
                    )
                )
            )
        )
    )
)</f>
        <v>3</v>
      </c>
      <c r="BA157" s="9">
        <f>IF(OR(AV157&gt;0.1),5,
IF(OR(AND(AV157&lt;=0.1,AV157&gt;0.08)),4,
IF(OR(AND(AV157&lt;=0.08,AV157&gt;0.06)),3,
IF(OR(AND(AV157&lt;=0.06,AV157&gt;0.03)),2,
IF(OR(AV157&lt;=0.03),1,"")
)
)
))</f>
        <v>1</v>
      </c>
      <c r="BB157" s="9">
        <f>IF(AND(AW157="Over", AX157&gt;AU157), 1, IF(AND(AW157="Under", AX157&lt;=AU157), 0, 0))</f>
        <v>0</v>
      </c>
      <c r="BC157" s="9">
        <f>IF(AND(AW157="Over", AY157&gt;=0.5), 1, IF(AND(AW157="Under", AY157&lt;0.5), 0, 0))</f>
        <v>0</v>
      </c>
      <c r="BD157" s="9">
        <f>SUM(AZ157:BC157)</f>
        <v>4</v>
      </c>
      <c r="BF157" s="8">
        <v>0.25859889221334481</v>
      </c>
      <c r="BG157" s="8">
        <v>0.73637344846195296</v>
      </c>
      <c r="BH157" s="8">
        <v>0.16142528283998001</v>
      </c>
      <c r="BI157" s="8" t="s">
        <v>58</v>
      </c>
      <c r="BJ157" s="8">
        <v>0.5</v>
      </c>
      <c r="BK157" s="8">
        <v>300</v>
      </c>
      <c r="BL157" s="8" t="s">
        <v>58</v>
      </c>
      <c r="BM157" s="9">
        <f>BJ157</f>
        <v>0.5</v>
      </c>
      <c r="BN157" s="9">
        <f>BF157-BM157</f>
        <v>-0.24140110778665519</v>
      </c>
      <c r="BO157" s="9" t="str">
        <f>IF(BN157 &lt; 0, "Under", "Over")</f>
        <v>Under</v>
      </c>
      <c r="BP157" s="8">
        <v>0</v>
      </c>
      <c r="BQ157" s="8">
        <v>0</v>
      </c>
      <c r="BR157" s="9">
        <f>IF(
    AND(BO157="Over", COUNTIF(BF157:BH157, "&gt;"&amp;BM157) = 3),
    3,
    IF(
        AND(BO157="Under", COUNTIF(BF157:BH157, "&lt;"&amp;BM157) = 3),
        3,
        IF(
            AND(BO157="Over", COUNTIF(BF157:BH157, "&gt;"&amp;BM157) = 2),
            2,
            IF(
                AND(BO157="Under", COUNTIF(BF157:BH157, "&lt;"&amp;BM157) = 2),
                2,
                IF(
                    AND(BO157="Over", OR(BF157&gt;BM157, BG157&gt;BM157, BH157&gt;BM157)),
                    1,
                    IF(
                        AND(BO157="Under", OR(BF157&lt;BM157, BG157&lt;BM157, BH157&lt;BM157)),
                        1,
                        0
                    )
                )
            )
        )
    )
)</f>
        <v>2</v>
      </c>
      <c r="BS157" s="9">
        <f>IF(OR(BN157&gt;0.5),5,
IF(OR(AND(BN157&lt;=0.5,BN157&gt;0.25)),4,
IF(OR(AND(BN157&lt;=0.25,BN157&gt;0.15)),3,
IF(OR(AND(BN157&lt;=0.15,BN157&gt;0.075)),2,
IF(OR(BN157&lt;=0.075),1,"")
)
)
))</f>
        <v>1</v>
      </c>
      <c r="BT157" s="9">
        <f>IF(AND(BO157="Over", BP157&gt;BM157), 1, IF(AND(BO157="Under", BP157&lt;=BM157), 1, 0))</f>
        <v>1</v>
      </c>
      <c r="BU157" s="9">
        <f>IF(AND(BO157="Over", BQ157&gt;0.5), 1, IF(AND(BO157="Under", BQ157&lt;=0.5), 1, 0))</f>
        <v>1</v>
      </c>
      <c r="BV157" s="9">
        <f>SUM(BR157:BU157)</f>
        <v>5</v>
      </c>
      <c r="BX157" s="8">
        <v>8.4922600062912884E-2</v>
      </c>
      <c r="BY157" s="8">
        <v>0.31910569105691</v>
      </c>
      <c r="BZ157" s="8">
        <v>0</v>
      </c>
      <c r="CA157" s="8" t="s">
        <v>58</v>
      </c>
      <c r="CB157" s="8">
        <v>0.5</v>
      </c>
      <c r="CC157" s="8">
        <v>700</v>
      </c>
      <c r="CD157" s="8" t="s">
        <v>58</v>
      </c>
      <c r="CE157" s="9">
        <f>CB157</f>
        <v>0.5</v>
      </c>
      <c r="CF157" s="9">
        <f>BX157-CE157</f>
        <v>-0.41507739993708714</v>
      </c>
      <c r="CG157" s="9" t="str">
        <f>IF(CF157 &lt; 0, "Under", "Over")</f>
        <v>Under</v>
      </c>
      <c r="CH157" s="8">
        <v>0.1</v>
      </c>
      <c r="CI157" s="8">
        <v>0.1</v>
      </c>
      <c r="CJ157" s="9">
        <f>IF(
    AND(CG157="Over", COUNTIF(BX157:BZ157, "&gt;"&amp;CE157) = 3),
    3,
    IF(
        AND(CG157="Under", COUNTIF(BX157:BZ157, "&lt;"&amp;CE157) = 3),
        3,
        IF(
            AND(CG157="Over", COUNTIF(BX157:BZ157, "&gt;"&amp;CE157) = 2),
            2,
            IF(
                AND(CG157="Under", COUNTIF(BX157:BZ157, "&lt;"&amp;CE157) = 2),
                2,
                IF(
                    AND(CG157="Over", OR(BX157&gt;CE157, BY157&gt;CE157, BZ157&gt;CE157)),
                    1,
                    IF(
                        AND(CG157="Under", OR(BX157&lt;CE157, BY157&lt;CE157, BZ157&lt;CE157)),
                        1,
                        0
                    )
                )
            )
        )
    )
)</f>
        <v>3</v>
      </c>
      <c r="CK157" s="9">
        <f>IF(OR(CF157&gt;0.25),5,
IF(OR(AND(CF157&lt;=0.25,CF157&gt;0.15)),4,
IF(OR(AND(CF157&lt;=0.15,CF157&gt;0.1)),3,
IF(OR(AND(CF157&lt;=0.1,CF157&gt;0.05)),2,
IF(OR(CF157&lt;=0.05),1,"")
)
)
))</f>
        <v>1</v>
      </c>
      <c r="CL157" s="9">
        <f>IF(AND(CG157="Over", CH157&gt;CE157), 1, IF(AND(CG157="Under", CH157&lt;=CE157), 1, 0))</f>
        <v>1</v>
      </c>
      <c r="CM157" s="9">
        <f>IF(AND(CG157="Over", CI157&gt;0.5), 1, IF(AND(CG157="Under", CI157&lt;=0.5), 1, 0))</f>
        <v>1</v>
      </c>
      <c r="CN157" s="9">
        <f>SUM(CJ157:CM157)</f>
        <v>6</v>
      </c>
      <c r="CP157" s="8">
        <v>0.79670374187420434</v>
      </c>
      <c r="CQ157" s="8">
        <v>1.43153526970954</v>
      </c>
      <c r="CR157" s="8">
        <v>0.349880149899363</v>
      </c>
      <c r="CS157" s="8">
        <v>0.5</v>
      </c>
      <c r="CT157" s="8" t="s">
        <v>58</v>
      </c>
      <c r="CU157" s="8">
        <v>0.5</v>
      </c>
      <c r="CV157" s="8" t="s">
        <v>58</v>
      </c>
      <c r="CW157" s="9">
        <f>IF(CP157&gt;MIN(CS157:CV157),MIN(CS157:CV157),MAX(CS157:CV157))</f>
        <v>0.5</v>
      </c>
      <c r="CX157" s="9">
        <f>CQ157-CW157</f>
        <v>0.93153526970954004</v>
      </c>
      <c r="CY157" s="9" t="str">
        <f>IF(CX157 &lt; 0, "Under", "Over")</f>
        <v>Over</v>
      </c>
      <c r="CZ157" s="8">
        <v>0.4</v>
      </c>
      <c r="DA157" s="8">
        <v>0.4</v>
      </c>
      <c r="DB157" s="9">
        <f>IF(
    AND(CY157="Over", COUNTIF(CP157:CR157, "&gt;"&amp;CW157) = 3),
    3,
    IF(
        AND(CY157="Under", COUNTIF(CP157:CR157, "&lt;"&amp;CW157) = 3),
        3,
        IF(
            AND(CY157="Over", COUNTIF(CP157:CR157, "&gt;"&amp;CW157) = 2),
            2,
            IF(
                AND(CY157="Under", COUNTIF(CP157:CR157, "&lt;"&amp;CW157) = 2),
                2,
                IF(
                    AND(CY157="Over", OR(CP157&gt;CW157, CQ157&gt;CW157, CR157&gt;CW157)),
                    1,
                    IF(
                        AND(CY157="Under", OR(CP157&lt;CW157, CQ157&lt;CW157, CR157&lt;CW157)),
                        1,
                        0
                    )
                )
            )
        )
    )
)</f>
        <v>2</v>
      </c>
      <c r="DC157" s="9">
        <f>IF(OR(CX157&gt;2,CX157&lt;-2),5,
IF(OR(AND(CX157&lt;=2,CX157&gt;1.5),AND(CX157&gt;=-2,CX157&lt;-1.5)),4,
IF(OR(AND(CX157&lt;=1.5,CX157&gt;1),AND(CX157&gt;=-1.5,CX157&lt;-1)),3,
IF(OR(AND(CX157&lt;=1,CX157&gt;0.5),AND(CX157&gt;=1,CX157&lt;-0.5)),2,
IF(OR(CX157&lt;=0.5,CX157&gt;=-0.5),1,"")
)
)
))</f>
        <v>2</v>
      </c>
      <c r="DD157" s="9">
        <f>IF(AND(CY157="Over", CZ157&gt;CW157), 1, IF(AND(CY157="Under", CZ157&lt;=CW157), 1, 0))</f>
        <v>0</v>
      </c>
      <c r="DE157" s="9">
        <f>IF(AND(CY157="Over", DA157&gt;0.5), 1, IF(AND(CY157="Under", DA157&lt;=0.5), 1, 0))</f>
        <v>0</v>
      </c>
      <c r="DF157" s="9">
        <f>SUM(DB157:DE157)</f>
        <v>4</v>
      </c>
    </row>
    <row r="158" spans="1:111" x14ac:dyDescent="0.3">
      <c r="A158" s="8" t="s">
        <v>240</v>
      </c>
      <c r="B158" s="8" t="s">
        <v>235</v>
      </c>
      <c r="C158" s="8" t="s">
        <v>236</v>
      </c>
      <c r="D158" s="8">
        <v>0.37500762601801141</v>
      </c>
      <c r="E158" s="8">
        <v>0.451647183846971</v>
      </c>
      <c r="F158" s="8">
        <v>0.20849191227810701</v>
      </c>
      <c r="G158" s="8">
        <v>0.5</v>
      </c>
      <c r="H158" s="8" t="s">
        <v>58</v>
      </c>
      <c r="I158" s="8">
        <v>0.5</v>
      </c>
      <c r="J158" s="8">
        <v>0.5</v>
      </c>
      <c r="K158" s="9">
        <f>IF(D158&gt;MIN(G158:J158),MIN(G158:J158),MAX(G158:J158))</f>
        <v>0.5</v>
      </c>
      <c r="L158" s="9">
        <f>D158-K158</f>
        <v>-0.12499237398198859</v>
      </c>
      <c r="M158" s="9" t="str">
        <f>IF(L158 &lt; 0, "Under", "Over")</f>
        <v>Under</v>
      </c>
      <c r="N158" s="8">
        <v>0.5</v>
      </c>
      <c r="O158" s="8">
        <v>0.4</v>
      </c>
      <c r="P158" s="9">
        <f>IF(
    AND(M158="Over", COUNTIF(D158:F158, "&gt;"&amp;K158) = 3),
    3,
    IF(
        AND(M158="Under", COUNTIF(D158:F158, "&lt;"&amp;K158) = 3),
        3,
        IF(
            AND(M158="Over", COUNTIF(D158:F158, "&gt;"&amp;K158) = 2),
            2,
            IF(
                AND(M158="Under", COUNTIF(D158:F158, "&lt;"&amp;K158) = 2),
                2,
                IF(
                    AND(M158="Over", OR(D158&gt;K158, E158&gt;K158, F158&gt;K158)),
                    1,
                    IF(
                        AND(M158="Under", OR(D158&lt;K158, E158&lt;K158, F158&lt;K158)),
                        1,
                        0
                    )
                )
            )
        )
    )
)</f>
        <v>3</v>
      </c>
      <c r="Q158" s="9">
        <f>IF(OR(L158 &gt; 0.5, L158 &lt; -0.5), 5,
    IF(OR(AND(L158 &lt;= 0.5, L158 &gt; 0.25), AND(L158 &gt;= -0.5, L158 &lt; -0.25)), 4,
        IF(OR(AND(L158 &lt;= 0.25, L158 &gt; 0.15), AND(L158 &gt;= -0.25, L158 &lt; -0.15)), 3,
            IF(OR(AND(L158 &lt;= 0.15, L158 &gt; 0.05), AND(L158 &gt;= -0.15, L158 &lt; -0.05)), 2,
                IF(OR(L158 &lt;= 0.05, L158 &gt;= -0.05), 1, "")
            )
        )
    )
)</f>
        <v>2</v>
      </c>
      <c r="R158" s="9">
        <f>IF(AND(M158="Over", N158&gt;K158), 1, IF(AND(M158="Under", N158&lt;=K158), 1, 0))</f>
        <v>1</v>
      </c>
      <c r="S158" s="9">
        <f>IF(AND(M158="Over", O158&gt;0.5), 1, IF(AND(M158="Under", O158&lt;=0.5), 1, 0))</f>
        <v>1</v>
      </c>
      <c r="T158" s="9">
        <f>SUM(P158:S158)</f>
        <v>7</v>
      </c>
      <c r="V158" s="1">
        <v>1.074686524009195</v>
      </c>
      <c r="W158" s="1">
        <v>1.1544521751614001</v>
      </c>
      <c r="X158" s="1">
        <v>0.99993371498606798</v>
      </c>
      <c r="Y158" s="1">
        <v>0.5</v>
      </c>
      <c r="Z158" s="1">
        <v>-220</v>
      </c>
      <c r="AA158" s="1">
        <v>240</v>
      </c>
      <c r="AB158" s="1">
        <v>0.4</v>
      </c>
      <c r="AC158" s="2">
        <f>Y158</f>
        <v>0.5</v>
      </c>
      <c r="AD158" s="2">
        <f>V158-AC158</f>
        <v>0.57468652400919495</v>
      </c>
      <c r="AE158" s="2" t="str">
        <f>IF(AD158 &lt; 0, "Under", "Over")</f>
        <v>Over</v>
      </c>
      <c r="AF158" s="1">
        <v>1.1000000000000001</v>
      </c>
      <c r="AG158" s="1">
        <v>0.6</v>
      </c>
      <c r="AH158" s="2">
        <f>IF(
    AND(AE158="Over", COUNTIF(V158:X158, "&gt;"&amp;AC158) = 3),
    3,
    IF(
        AND(AE158="Under", COUNTIF(V158:X158, "&lt;"&amp;AC158) = 3),
        3,
        IF(
            AND(AE158="Over", COUNTIF(V158:X158, "&gt;"&amp;AC158) = 2),
            2,
            IF(
                AND(AE158="Under", COUNTIF(V158:X158, "&lt;"&amp;AC158) = 2),
                2,
                IF(
                    AND(AE158="Over", OR(V158&gt;AC158, W158&gt;AC158, X158&gt;AC158)),
                    1,
                    IF(
                        AND(AE158="Under", OR(V158&lt;AC158, W158&lt;AC158, X158&lt;AC158)),
                        1,
                        0
                    )
                )
            )
        )
    )
)</f>
        <v>3</v>
      </c>
      <c r="AI158" s="2">
        <f>IF(OR(AD158&gt;0.75,AD158&lt;-0.75),5,
IF(OR(AND(AD158&lt;=0.75,AD158&gt;0.5),AND(AD158&gt;=-0.75,AD158&lt;-0.5)),4,
IF(OR(AND(AD158&lt;=0.5,AD158&gt;0.25),AND(AD158&gt;=-0.5,AD158&lt;-0.25)),3,
IF(OR(AND(AD158&lt;=0.25,AD158&gt;0.1),AND(AD158&gt;=-0.25,AD158&lt;-0.1)),2,
IF(OR(AD158&lt;=0.1,AD158&gt;=-0.1),1,"")
)
)
))</f>
        <v>4</v>
      </c>
      <c r="AJ158" s="2">
        <f>IF(AND(AE158="Over", AF158&gt;AC158), 1, IF(AND(AE158="Under", AF158&lt;=AC158), 1, 0))</f>
        <v>1</v>
      </c>
      <c r="AK158" s="2">
        <f>IF(AND(AE158="Over", AG158&gt;0.5), 1, IF(AND(AE158="Under", AG158&lt;=0.5), 1, 0))</f>
        <v>1</v>
      </c>
      <c r="AL158" s="2">
        <f>SUM(AH158:AK158)</f>
        <v>9</v>
      </c>
      <c r="AN158" s="8">
        <v>4.8639631680749043E-2</v>
      </c>
      <c r="AO158" s="8">
        <v>0.183152520740268</v>
      </c>
      <c r="AP158" s="8">
        <v>0</v>
      </c>
      <c r="AQ158" s="8" t="s">
        <v>58</v>
      </c>
      <c r="AR158" s="8">
        <v>0.5</v>
      </c>
      <c r="AS158" s="8">
        <v>870</v>
      </c>
      <c r="AT158" s="8" t="s">
        <v>58</v>
      </c>
      <c r="AU158" s="9">
        <f>AR158</f>
        <v>0.5</v>
      </c>
      <c r="AV158" s="9">
        <f>AN158-AU158</f>
        <v>-0.45136036831925097</v>
      </c>
      <c r="AW158" s="9" t="str">
        <f>IF(AV158 &lt; 0, "Under", "Over")</f>
        <v>Under</v>
      </c>
      <c r="AX158" s="8">
        <v>0</v>
      </c>
      <c r="AY158" s="8">
        <v>0</v>
      </c>
      <c r="AZ158" s="9">
        <f>IF(
    AND(AW158="Over", COUNTIF(AN158:AP158, "&gt;"&amp;AU158) = 3),
    3,
    IF(
        AND(AW158="Under", COUNTIF(AN158:AP158, "&lt;"&amp;AU158) = 3),
        3,
        IF(
            AND(AW158="Over", COUNTIF(AN158:AP158, "&gt;"&amp;AU158) = 2),
            2,
            IF(
                AND(AW158="Under", COUNTIF(AN158:AP158, "&lt;"&amp;AU158) = 2),
                2,
                IF(
                    AND(AW158="Over", OR(AN158&gt;AU158, AO158&gt;AU158, AP158&gt;AU158)),
                    1,
                    IF(
                        AND(AW158="Under", OR(AN158&lt;AU158, AO158&lt;AU158, AP158&lt;AU158)),
                        1,
                        0
                    )
                )
            )
        )
    )
)</f>
        <v>3</v>
      </c>
      <c r="BA158" s="9">
        <f>IF(OR(AV158&gt;0.1),5,
IF(OR(AND(AV158&lt;=0.1,AV158&gt;0.08)),4,
IF(OR(AND(AV158&lt;=0.08,AV158&gt;0.06)),3,
IF(OR(AND(AV158&lt;=0.06,AV158&gt;0.03)),2,
IF(OR(AV158&lt;=0.03),1,"")
)
)
))</f>
        <v>1</v>
      </c>
      <c r="BB158" s="9">
        <f>IF(AND(AW158="Over", AX158&gt;AU158), 1, IF(AND(AW158="Under", AX158&lt;=AU158), 0, 0))</f>
        <v>0</v>
      </c>
      <c r="BC158" s="9">
        <f>IF(AND(AW158="Over", AY158&gt;=0.5), 1, IF(AND(AW158="Under", AY158&lt;0.5), 0, 0))</f>
        <v>0</v>
      </c>
      <c r="BD158" s="9">
        <f>SUM(AZ158:BC158)</f>
        <v>4</v>
      </c>
      <c r="BF158" s="8">
        <v>0.39770962230849177</v>
      </c>
      <c r="BG158" s="8">
        <v>0.96661054994388296</v>
      </c>
      <c r="BH158" s="8">
        <v>0.16288303854642799</v>
      </c>
      <c r="BI158" s="8" t="s">
        <v>58</v>
      </c>
      <c r="BJ158" s="8">
        <v>0.5</v>
      </c>
      <c r="BK158" s="8">
        <v>190</v>
      </c>
      <c r="BL158" s="8" t="s">
        <v>58</v>
      </c>
      <c r="BM158" s="9">
        <f>BJ158</f>
        <v>0.5</v>
      </c>
      <c r="BN158" s="9">
        <f>BF158-BM158</f>
        <v>-0.10229037769150823</v>
      </c>
      <c r="BO158" s="9" t="str">
        <f>IF(BN158 &lt; 0, "Under", "Over")</f>
        <v>Under</v>
      </c>
      <c r="BP158" s="8">
        <v>0</v>
      </c>
      <c r="BQ158" s="8">
        <v>0</v>
      </c>
      <c r="BR158" s="9">
        <f>IF(
    AND(BO158="Over", COUNTIF(BF158:BH158, "&gt;"&amp;BM158) = 3),
    3,
    IF(
        AND(BO158="Under", COUNTIF(BF158:BH158, "&lt;"&amp;BM158) = 3),
        3,
        IF(
            AND(BO158="Over", COUNTIF(BF158:BH158, "&gt;"&amp;BM158) = 2),
            2,
            IF(
                AND(BO158="Under", COUNTIF(BF158:BH158, "&lt;"&amp;BM158) = 2),
                2,
                IF(
                    AND(BO158="Over", OR(BF158&gt;BM158, BG158&gt;BM158, BH158&gt;BM158)),
                    1,
                    IF(
                        AND(BO158="Under", OR(BF158&lt;BM158, BG158&lt;BM158, BH158&lt;BM158)),
                        1,
                        0
                    )
                )
            )
        )
    )
)</f>
        <v>2</v>
      </c>
      <c r="BS158" s="9">
        <f>IF(OR(BN158&gt;0.5),5,
IF(OR(AND(BN158&lt;=0.5,BN158&gt;0.25)),4,
IF(OR(AND(BN158&lt;=0.25,BN158&gt;0.15)),3,
IF(OR(AND(BN158&lt;=0.15,BN158&gt;0.075)),2,
IF(OR(BN158&lt;=0.075),1,"")
)
)
))</f>
        <v>1</v>
      </c>
      <c r="BT158" s="9">
        <f>IF(AND(BO158="Over", BP158&gt;BM158), 1, IF(AND(BO158="Under", BP158&lt;=BM158), 1, 0))</f>
        <v>1</v>
      </c>
      <c r="BU158" s="9">
        <f>IF(AND(BO158="Over", BQ158&gt;0.5), 1, IF(AND(BO158="Under", BQ158&lt;=0.5), 1, 0))</f>
        <v>1</v>
      </c>
      <c r="BV158" s="9">
        <f>SUM(BR158:BU158)</f>
        <v>5</v>
      </c>
      <c r="BX158" s="8">
        <v>0.17773648951983961</v>
      </c>
      <c r="BY158" s="8">
        <v>0.64025646897183397</v>
      </c>
      <c r="BZ158" s="8">
        <v>3.2641541992663198E-2</v>
      </c>
      <c r="CA158" s="8" t="s">
        <v>58</v>
      </c>
      <c r="CB158" s="8">
        <v>0.5</v>
      </c>
      <c r="CC158" s="8">
        <v>750</v>
      </c>
      <c r="CD158" s="8" t="s">
        <v>58</v>
      </c>
      <c r="CE158" s="9">
        <f>CB158</f>
        <v>0.5</v>
      </c>
      <c r="CF158" s="9">
        <f>BX158-CE158</f>
        <v>-0.32226351048016039</v>
      </c>
      <c r="CG158" s="9" t="str">
        <f>IF(CF158 &lt; 0, "Under", "Over")</f>
        <v>Under</v>
      </c>
      <c r="CH158" s="8">
        <v>0</v>
      </c>
      <c r="CI158" s="8">
        <v>0</v>
      </c>
      <c r="CJ158" s="9">
        <f>IF(
    AND(CG158="Over", COUNTIF(BX158:BZ158, "&gt;"&amp;CE158) = 3),
    3,
    IF(
        AND(CG158="Under", COUNTIF(BX158:BZ158, "&lt;"&amp;CE158) = 3),
        3,
        IF(
            AND(CG158="Over", COUNTIF(BX158:BZ158, "&gt;"&amp;CE158) = 2),
            2,
            IF(
                AND(CG158="Under", COUNTIF(BX158:BZ158, "&lt;"&amp;CE158) = 2),
                2,
                IF(
                    AND(CG158="Over", OR(BX158&gt;CE158, BY158&gt;CE158, BZ158&gt;CE158)),
                    1,
                    IF(
                        AND(CG158="Under", OR(BX158&lt;CE158, BY158&lt;CE158, BZ158&lt;CE158)),
                        1,
                        0
                    )
                )
            )
        )
    )
)</f>
        <v>2</v>
      </c>
      <c r="CK158" s="9">
        <f>IF(OR(CF158&gt;0.25),5,
IF(OR(AND(CF158&lt;=0.25,CF158&gt;0.15)),4,
IF(OR(AND(CF158&lt;=0.15,CF158&gt;0.1)),3,
IF(OR(AND(CF158&lt;=0.1,CF158&gt;0.05)),2,
IF(OR(CF158&lt;=0.05),1,"")
)
)
))</f>
        <v>1</v>
      </c>
      <c r="CL158" s="9">
        <f>IF(AND(CG158="Over", CH158&gt;CE158), 1, IF(AND(CG158="Under", CH158&lt;=CE158), 1, 0))</f>
        <v>1</v>
      </c>
      <c r="CM158" s="9">
        <f>IF(AND(CG158="Over", CI158&gt;0.5), 1, IF(AND(CG158="Under", CI158&lt;=0.5), 1, 0))</f>
        <v>1</v>
      </c>
      <c r="CN158" s="9">
        <f>SUM(CJ158:CM158)</f>
        <v>5</v>
      </c>
      <c r="CP158" s="8">
        <v>1.3496588318270419</v>
      </c>
      <c r="CQ158" s="8">
        <v>1.5176848022878799</v>
      </c>
      <c r="CR158" s="8">
        <v>1.00152893209816</v>
      </c>
      <c r="CS158" s="8">
        <v>1.5</v>
      </c>
      <c r="CT158" s="8" t="s">
        <v>58</v>
      </c>
      <c r="CU158" s="8">
        <v>1.5</v>
      </c>
      <c r="CV158" s="8">
        <v>1.5</v>
      </c>
      <c r="CW158" s="9">
        <f>IF(CP158&gt;MIN(CS158:CV158),MIN(CS158:CV158),MAX(CS158:CV158))</f>
        <v>1.5</v>
      </c>
      <c r="CX158" s="9">
        <f>CQ158-CW158</f>
        <v>1.7684802287879942E-2</v>
      </c>
      <c r="CY158" s="9" t="str">
        <f>IF(CX158 &lt; 0, "Under", "Over")</f>
        <v>Over</v>
      </c>
      <c r="CZ158" s="8">
        <v>1.3</v>
      </c>
      <c r="DA158" s="8">
        <v>0.4</v>
      </c>
      <c r="DB158" s="9">
        <f>IF(
    AND(CY158="Over", COUNTIF(CP158:CR158, "&gt;"&amp;CW158) = 3),
    3,
    IF(
        AND(CY158="Under", COUNTIF(CP158:CR158, "&lt;"&amp;CW158) = 3),
        3,
        IF(
            AND(CY158="Over", COUNTIF(CP158:CR158, "&gt;"&amp;CW158) = 2),
            2,
            IF(
                AND(CY158="Under", COUNTIF(CP158:CR158, "&lt;"&amp;CW158) = 2),
                2,
                IF(
                    AND(CY158="Over", OR(CP158&gt;CW158, CQ158&gt;CW158, CR158&gt;CW158)),
                    1,
                    IF(
                        AND(CY158="Under", OR(CP158&lt;CW158, CQ158&lt;CW158, CR158&lt;CW158)),
                        1,
                        0
                    )
                )
            )
        )
    )
)</f>
        <v>1</v>
      </c>
      <c r="DC158" s="9">
        <f>IF(OR(CX158&gt;2,CX158&lt;-2),5,
IF(OR(AND(CX158&lt;=2,CX158&gt;1.5),AND(CX158&gt;=-2,CX158&lt;-1.5)),4,
IF(OR(AND(CX158&lt;=1.5,CX158&gt;1),AND(CX158&gt;=-1.5,CX158&lt;-1)),3,
IF(OR(AND(CX158&lt;=1,CX158&gt;0.5),AND(CX158&gt;=1,CX158&lt;-0.5)),2,
IF(OR(CX158&lt;=0.5,CX158&gt;=-0.5),1,"")
)
)
))</f>
        <v>1</v>
      </c>
      <c r="DD158" s="9">
        <f>IF(AND(CY158="Over", CZ158&gt;CW158), 1, IF(AND(CY158="Under", CZ158&lt;=CW158), 1, 0))</f>
        <v>0</v>
      </c>
      <c r="DE158" s="9">
        <f>IF(AND(CY158="Over", DA158&gt;0.5), 1, IF(AND(CY158="Under", DA158&lt;=0.5), 1, 0))</f>
        <v>0</v>
      </c>
      <c r="DF158" s="9">
        <f>SUM(DB158:DE158)</f>
        <v>2</v>
      </c>
    </row>
    <row r="159" spans="1:111" x14ac:dyDescent="0.3">
      <c r="A159" s="8" t="s">
        <v>241</v>
      </c>
      <c r="B159" s="8" t="s">
        <v>235</v>
      </c>
      <c r="C159" s="8" t="s">
        <v>236</v>
      </c>
      <c r="D159" s="8">
        <v>0.28693643486109832</v>
      </c>
      <c r="E159" s="8">
        <v>0.413080476537806</v>
      </c>
      <c r="F159" s="8">
        <v>0.19881814822893701</v>
      </c>
      <c r="G159" s="8">
        <v>0.5</v>
      </c>
      <c r="H159" s="8" t="s">
        <v>58</v>
      </c>
      <c r="I159" s="8">
        <v>0.5</v>
      </c>
      <c r="J159" s="8">
        <v>0.5</v>
      </c>
      <c r="K159" s="9">
        <f>IF(D159&gt;MIN(G159:J159),MIN(G159:J159),MAX(G159:J159))</f>
        <v>0.5</v>
      </c>
      <c r="L159" s="9">
        <f>D159-K159</f>
        <v>-0.21306356513890168</v>
      </c>
      <c r="M159" s="9" t="str">
        <f>IF(L159 &lt; 0, "Under", "Over")</f>
        <v>Under</v>
      </c>
      <c r="N159" s="8">
        <v>0.2</v>
      </c>
      <c r="O159" s="8">
        <v>0.1</v>
      </c>
      <c r="P159" s="9">
        <f>IF(
    AND(M159="Over", COUNTIF(D159:F159, "&gt;"&amp;K159) = 3),
    3,
    IF(
        AND(M159="Under", COUNTIF(D159:F159, "&lt;"&amp;K159) = 3),
        3,
        IF(
            AND(M159="Over", COUNTIF(D159:F159, "&gt;"&amp;K159) = 2),
            2,
            IF(
                AND(M159="Under", COUNTIF(D159:F159, "&lt;"&amp;K159) = 2),
                2,
                IF(
                    AND(M159="Over", OR(D159&gt;K159, E159&gt;K159, F159&gt;K159)),
                    1,
                    IF(
                        AND(M159="Under", OR(D159&lt;K159, E159&lt;K159, F159&lt;K159)),
                        1,
                        0
                    )
                )
            )
        )
    )
)</f>
        <v>3</v>
      </c>
      <c r="Q159" s="9">
        <f>IF(OR(L159 &gt; 0.5, L159 &lt; -0.5), 5,
    IF(OR(AND(L159 &lt;= 0.5, L159 &gt; 0.25), AND(L159 &gt;= -0.5, L159 &lt; -0.25)), 4,
        IF(OR(AND(L159 &lt;= 0.25, L159 &gt; 0.15), AND(L159 &gt;= -0.25, L159 &lt; -0.15)), 3,
            IF(OR(AND(L159 &lt;= 0.15, L159 &gt; 0.05), AND(L159 &gt;= -0.15, L159 &lt; -0.05)), 2,
                IF(OR(L159 &lt;= 0.05, L159 &gt;= -0.05), 1, "")
            )
        )
    )
)</f>
        <v>3</v>
      </c>
      <c r="R159" s="9">
        <f>IF(AND(M159="Over", N159&gt;K159), 1, IF(AND(M159="Under", N159&lt;=K159), 1, 0))</f>
        <v>1</v>
      </c>
      <c r="S159" s="9">
        <f>IF(AND(M159="Over", O159&gt;0.5), 1, IF(AND(M159="Under", O159&lt;=0.5), 1, 0))</f>
        <v>1</v>
      </c>
      <c r="T159" s="9">
        <f>SUM(P159:S159)</f>
        <v>8</v>
      </c>
      <c r="V159" s="8">
        <v>0.57654751945260008</v>
      </c>
      <c r="W159" s="8">
        <v>1.0052407468064199</v>
      </c>
      <c r="X159" s="8">
        <v>0.396393025839132</v>
      </c>
      <c r="Y159" s="8">
        <v>0.5</v>
      </c>
      <c r="Z159" s="8">
        <v>-145</v>
      </c>
      <c r="AA159" s="8">
        <v>440</v>
      </c>
      <c r="AB159" s="8">
        <v>0</v>
      </c>
      <c r="AC159" s="9">
        <f>Y159</f>
        <v>0.5</v>
      </c>
      <c r="AD159" s="9">
        <f>V159-AC159</f>
        <v>7.6547519452600077E-2</v>
      </c>
      <c r="AE159" s="9" t="str">
        <f>IF(AD159 &lt; 0, "Under", "Over")</f>
        <v>Over</v>
      </c>
      <c r="AF159" s="8">
        <v>0.4</v>
      </c>
      <c r="AG159" s="8">
        <v>0.3</v>
      </c>
      <c r="AH159" s="9">
        <f>IF(
    AND(AE159="Over", COUNTIF(V159:X159, "&gt;"&amp;AC159) = 3),
    3,
    IF(
        AND(AE159="Under", COUNTIF(V159:X159, "&lt;"&amp;AC159) = 3),
        3,
        IF(
            AND(AE159="Over", COUNTIF(V159:X159, "&gt;"&amp;AC159) = 2),
            2,
            IF(
                AND(AE159="Under", COUNTIF(V159:X159, "&lt;"&amp;AC159) = 2),
                2,
                IF(
                    AND(AE159="Over", OR(V159&gt;AC159, W159&gt;AC159, X159&gt;AC159)),
                    1,
                    IF(
                        AND(AE159="Under", OR(V159&lt;AC159, W159&lt;AC159, X159&lt;AC159)),
                        1,
                        0
                    )
                )
            )
        )
    )
)</f>
        <v>2</v>
      </c>
      <c r="AI159" s="9">
        <f>IF(OR(AD159&gt;0.75,AD159&lt;-0.75),5,
IF(OR(AND(AD159&lt;=0.75,AD159&gt;0.5),AND(AD159&gt;=-0.75,AD159&lt;-0.5)),4,
IF(OR(AND(AD159&lt;=0.5,AD159&gt;0.25),AND(AD159&gt;=-0.5,AD159&lt;-0.25)),3,
IF(OR(AND(AD159&lt;=0.25,AD159&gt;0.1),AND(AD159&gt;=-0.25,AD159&lt;-0.1)),2,
IF(OR(AD159&lt;=0.1,AD159&gt;=-0.1),1,"")
)
)
))</f>
        <v>1</v>
      </c>
      <c r="AJ159" s="9">
        <f>IF(AND(AE159="Over", AF159&gt;AC159), 1, IF(AND(AE159="Under", AF159&lt;=AC159), 1, 0))</f>
        <v>0</v>
      </c>
      <c r="AK159" s="9">
        <f>IF(AND(AE159="Over", AG159&gt;0.5), 1, IF(AND(AE159="Under", AG159&lt;=0.5), 1, 0))</f>
        <v>0</v>
      </c>
      <c r="AL159" s="9">
        <f>SUM(AH159:AK159)</f>
        <v>3</v>
      </c>
      <c r="AN159" s="8">
        <v>2.8389146951090231E-2</v>
      </c>
      <c r="AO159" s="8">
        <v>0.183152520740268</v>
      </c>
      <c r="AP159" s="8">
        <v>0</v>
      </c>
      <c r="AQ159" s="8" t="s">
        <v>58</v>
      </c>
      <c r="AR159" s="8">
        <v>0.5</v>
      </c>
      <c r="AS159" s="8">
        <v>600</v>
      </c>
      <c r="AT159" s="8" t="s">
        <v>58</v>
      </c>
      <c r="AU159" s="9">
        <f>AR159</f>
        <v>0.5</v>
      </c>
      <c r="AV159" s="9">
        <f>AN159-AU159</f>
        <v>-0.47161085304890976</v>
      </c>
      <c r="AW159" s="9" t="str">
        <f>IF(AV159 &lt; 0, "Under", "Over")</f>
        <v>Under</v>
      </c>
      <c r="AX159" s="8">
        <v>0</v>
      </c>
      <c r="AY159" s="8">
        <v>0</v>
      </c>
      <c r="AZ159" s="9">
        <f>IF(
    AND(AW159="Over", COUNTIF(AN159:AP159, "&gt;"&amp;AU159) = 3),
    3,
    IF(
        AND(AW159="Under", COUNTIF(AN159:AP159, "&lt;"&amp;AU159) = 3),
        3,
        IF(
            AND(AW159="Over", COUNTIF(AN159:AP159, "&gt;"&amp;AU159) = 2),
            2,
            IF(
                AND(AW159="Under", COUNTIF(AN159:AP159, "&lt;"&amp;AU159) = 2),
                2,
                IF(
                    AND(AW159="Over", OR(AN159&gt;AU159, AO159&gt;AU159, AP159&gt;AU159)),
                    1,
                    IF(
                        AND(AW159="Under", OR(AN159&lt;AU159, AO159&lt;AU159, AP159&lt;AU159)),
                        1,
                        0
                    )
                )
            )
        )
    )
)</f>
        <v>3</v>
      </c>
      <c r="BA159" s="9">
        <f>IF(OR(AV159&gt;0.1),5,
IF(OR(AND(AV159&lt;=0.1,AV159&gt;0.08)),4,
IF(OR(AND(AV159&lt;=0.08,AV159&gt;0.06)),3,
IF(OR(AND(AV159&lt;=0.06,AV159&gt;0.03)),2,
IF(OR(AV159&lt;=0.03),1,"")
)
)
))</f>
        <v>1</v>
      </c>
      <c r="BB159" s="9">
        <f>IF(AND(AW159="Over", AX159&gt;AU159), 1, IF(AND(AW159="Under", AX159&lt;=AU159), 0, 0))</f>
        <v>0</v>
      </c>
      <c r="BC159" s="9">
        <f>IF(AND(AW159="Over", AY159&gt;=0.5), 1, IF(AND(AW159="Under", AY159&lt;0.5), 0, 0))</f>
        <v>0</v>
      </c>
      <c r="BD159" s="9">
        <f>SUM(AZ159:BC159)</f>
        <v>4</v>
      </c>
      <c r="BF159" s="8">
        <v>0.22087143784854271</v>
      </c>
      <c r="BG159" s="8">
        <v>0.58169934640522802</v>
      </c>
      <c r="BH159" s="8">
        <v>0.13</v>
      </c>
      <c r="BI159" s="8" t="s">
        <v>58</v>
      </c>
      <c r="BJ159" s="8">
        <v>0.5</v>
      </c>
      <c r="BK159" s="8">
        <v>210</v>
      </c>
      <c r="BL159" s="8" t="s">
        <v>58</v>
      </c>
      <c r="BM159" s="9">
        <f>BJ159</f>
        <v>0.5</v>
      </c>
      <c r="BN159" s="9">
        <f>BF159-BM159</f>
        <v>-0.27912856215145732</v>
      </c>
      <c r="BO159" s="9" t="str">
        <f>IF(BN159 &lt; 0, "Under", "Over")</f>
        <v>Under</v>
      </c>
      <c r="BP159" s="8">
        <v>0.2</v>
      </c>
      <c r="BQ159" s="8">
        <v>0.1</v>
      </c>
      <c r="BR159" s="9">
        <f>IF(
    AND(BO159="Over", COUNTIF(BF159:BH159, "&gt;"&amp;BM159) = 3),
    3,
    IF(
        AND(BO159="Under", COUNTIF(BF159:BH159, "&lt;"&amp;BM159) = 3),
        3,
        IF(
            AND(BO159="Over", COUNTIF(BF159:BH159, "&gt;"&amp;BM159) = 2),
            2,
            IF(
                AND(BO159="Under", COUNTIF(BF159:BH159, "&lt;"&amp;BM159) = 2),
                2,
                IF(
                    AND(BO159="Over", OR(BF159&gt;BM159, BG159&gt;BM159, BH159&gt;BM159)),
                    1,
                    IF(
                        AND(BO159="Under", OR(BF159&lt;BM159, BG159&lt;BM159, BH159&lt;BM159)),
                        1,
                        0
                    )
                )
            )
        )
    )
)</f>
        <v>2</v>
      </c>
      <c r="BS159" s="9">
        <f>IF(OR(BN159&gt;0.5),5,
IF(OR(AND(BN159&lt;=0.5,BN159&gt;0.25)),4,
IF(OR(AND(BN159&lt;=0.25,BN159&gt;0.15)),3,
IF(OR(AND(BN159&lt;=0.15,BN159&gt;0.075)),2,
IF(OR(BN159&lt;=0.075),1,"")
)
)
))</f>
        <v>1</v>
      </c>
      <c r="BT159" s="9">
        <f>IF(AND(BO159="Over", BP159&gt;BM159), 1, IF(AND(BO159="Under", BP159&lt;=BM159), 1, 0))</f>
        <v>1</v>
      </c>
      <c r="BU159" s="9">
        <f>IF(AND(BO159="Over", BQ159&gt;0.5), 1, IF(AND(BO159="Under", BQ159&lt;=0.5), 1, 0))</f>
        <v>1</v>
      </c>
      <c r="BV159" s="9">
        <f>SUM(BR159:BU159)</f>
        <v>5</v>
      </c>
      <c r="BX159" s="8">
        <v>0.1231364496954233</v>
      </c>
      <c r="BY159" s="8">
        <v>0.41469924040238099</v>
      </c>
      <c r="BZ159" s="8">
        <v>1.52303969671417E-2</v>
      </c>
      <c r="CA159" s="8" t="s">
        <v>58</v>
      </c>
      <c r="CB159" s="8">
        <v>0.5</v>
      </c>
      <c r="CC159" s="8">
        <v>800</v>
      </c>
      <c r="CD159" s="8" t="s">
        <v>58</v>
      </c>
      <c r="CE159" s="9">
        <f>CB159</f>
        <v>0.5</v>
      </c>
      <c r="CF159" s="9">
        <f>BX159-CE159</f>
        <v>-0.37686355030457669</v>
      </c>
      <c r="CG159" s="9" t="str">
        <f>IF(CF159 &lt; 0, "Under", "Over")</f>
        <v>Under</v>
      </c>
      <c r="CH159" s="8">
        <v>0</v>
      </c>
      <c r="CI159" s="8">
        <v>0</v>
      </c>
      <c r="CJ159" s="9">
        <f>IF(
    AND(CG159="Over", COUNTIF(BX159:BZ159, "&gt;"&amp;CE159) = 3),
    3,
    IF(
        AND(CG159="Under", COUNTIF(BX159:BZ159, "&lt;"&amp;CE159) = 3),
        3,
        IF(
            AND(CG159="Over", COUNTIF(BX159:BZ159, "&gt;"&amp;CE159) = 2),
            2,
            IF(
                AND(CG159="Under", COUNTIF(BX159:BZ159, "&lt;"&amp;CE159) = 2),
                2,
                IF(
                    AND(CG159="Over", OR(BX159&gt;CE159, BY159&gt;CE159, BZ159&gt;CE159)),
                    1,
                    IF(
                        AND(CG159="Under", OR(BX159&lt;CE159, BY159&lt;CE159, BZ159&lt;CE159)),
                        1,
                        0
                    )
                )
            )
        )
    )
)</f>
        <v>3</v>
      </c>
      <c r="CK159" s="9">
        <f>IF(OR(CF159&gt;0.25),5,
IF(OR(AND(CF159&lt;=0.25,CF159&gt;0.15)),4,
IF(OR(AND(CF159&lt;=0.15,CF159&gt;0.1)),3,
IF(OR(AND(CF159&lt;=0.1,CF159&gt;0.05)),2,
IF(OR(CF159&lt;=0.05),1,"")
)
)
))</f>
        <v>1</v>
      </c>
      <c r="CL159" s="9">
        <f>IF(AND(CG159="Over", CH159&gt;CE159), 1, IF(AND(CG159="Under", CH159&lt;=CE159), 1, 0))</f>
        <v>1</v>
      </c>
      <c r="CM159" s="9">
        <f>IF(AND(CG159="Over", CI159&gt;0.5), 1, IF(AND(CG159="Under", CI159&lt;=0.5), 1, 0))</f>
        <v>1</v>
      </c>
      <c r="CN159" s="9">
        <f>SUM(CJ159:CM159)</f>
        <v>6</v>
      </c>
      <c r="CP159" s="8">
        <v>0.89296944116660737</v>
      </c>
      <c r="CQ159" s="8">
        <v>1.43153526970954</v>
      </c>
      <c r="CR159" s="8">
        <v>0.55118682476387104</v>
      </c>
      <c r="CS159" s="8">
        <v>0.5</v>
      </c>
      <c r="CT159" s="8" t="s">
        <v>58</v>
      </c>
      <c r="CU159" s="8">
        <v>0.5</v>
      </c>
      <c r="CV159" s="8">
        <v>1.5</v>
      </c>
      <c r="CW159" s="9">
        <f>IF(CP159&gt;MIN(CS159:CV159),MIN(CS159:CV159),MAX(CS159:CV159))</f>
        <v>0.5</v>
      </c>
      <c r="CX159" s="9">
        <f>CQ159-CW159</f>
        <v>0.93153526970954004</v>
      </c>
      <c r="CY159" s="9" t="str">
        <f>IF(CX159 &lt; 0, "Under", "Over")</f>
        <v>Over</v>
      </c>
      <c r="CZ159" s="8">
        <v>0.6</v>
      </c>
      <c r="DA159" s="8">
        <v>0.3</v>
      </c>
      <c r="DB159" s="9">
        <f>IF(
    AND(CY159="Over", COUNTIF(CP159:CR159, "&gt;"&amp;CW159) = 3),
    3,
    IF(
        AND(CY159="Under", COUNTIF(CP159:CR159, "&lt;"&amp;CW159) = 3),
        3,
        IF(
            AND(CY159="Over", COUNTIF(CP159:CR159, "&gt;"&amp;CW159) = 2),
            2,
            IF(
                AND(CY159="Under", COUNTIF(CP159:CR159, "&lt;"&amp;CW159) = 2),
                2,
                IF(
                    AND(CY159="Over", OR(CP159&gt;CW159, CQ159&gt;CW159, CR159&gt;CW159)),
                    1,
                    IF(
                        AND(CY159="Under", OR(CP159&lt;CW159, CQ159&lt;CW159, CR159&lt;CW159)),
                        1,
                        0
                    )
                )
            )
        )
    )
)</f>
        <v>3</v>
      </c>
      <c r="DC159" s="9">
        <f>IF(OR(CX159&gt;2,CX159&lt;-2),5,
IF(OR(AND(CX159&lt;=2,CX159&gt;1.5),AND(CX159&gt;=-2,CX159&lt;-1.5)),4,
IF(OR(AND(CX159&lt;=1.5,CX159&gt;1),AND(CX159&gt;=-1.5,CX159&lt;-1)),3,
IF(OR(AND(CX159&lt;=1,CX159&gt;0.5),AND(CX159&gt;=1,CX159&lt;-0.5)),2,
IF(OR(CX159&lt;=0.5,CX159&gt;=-0.5),1,"")
)
)
))</f>
        <v>2</v>
      </c>
      <c r="DD159" s="9">
        <f>IF(AND(CY159="Over", CZ159&gt;CW159), 1, IF(AND(CY159="Under", CZ159&lt;=CW159), 1, 0))</f>
        <v>1</v>
      </c>
      <c r="DE159" s="9">
        <f>IF(AND(CY159="Over", DA159&gt;0.5), 1, IF(AND(CY159="Under", DA159&lt;=0.5), 1, 0))</f>
        <v>0</v>
      </c>
      <c r="DF159" s="9">
        <f>SUM(DB159:DE159)</f>
        <v>6</v>
      </c>
    </row>
    <row r="160" spans="1:111" x14ac:dyDescent="0.3">
      <c r="A160" s="8" t="s">
        <v>242</v>
      </c>
      <c r="B160" s="8" t="s">
        <v>235</v>
      </c>
      <c r="C160" s="8" t="s">
        <v>236</v>
      </c>
      <c r="D160" s="8">
        <v>0.2714626727844956</v>
      </c>
      <c r="E160" s="8">
        <v>0.451647183846971</v>
      </c>
      <c r="F160" s="8">
        <v>0.11</v>
      </c>
      <c r="G160" s="8">
        <v>0.5</v>
      </c>
      <c r="H160" s="8" t="s">
        <v>58</v>
      </c>
      <c r="I160" s="8">
        <v>0.5</v>
      </c>
      <c r="J160" s="8">
        <v>0.5</v>
      </c>
      <c r="K160" s="9">
        <f>IF(D160&gt;MIN(G160:J160),MIN(G160:J160),MAX(G160:J160))</f>
        <v>0.5</v>
      </c>
      <c r="L160" s="9">
        <f>D160-K160</f>
        <v>-0.2285373272155044</v>
      </c>
      <c r="M160" s="9" t="str">
        <f>IF(L160 &lt; 0, "Under", "Over")</f>
        <v>Under</v>
      </c>
      <c r="N160" s="8">
        <v>0.1</v>
      </c>
      <c r="O160" s="8">
        <v>0.1</v>
      </c>
      <c r="P160" s="9">
        <f>IF(
    AND(M160="Over", COUNTIF(D160:F160, "&gt;"&amp;K160) = 3),
    3,
    IF(
        AND(M160="Under", COUNTIF(D160:F160, "&lt;"&amp;K160) = 3),
        3,
        IF(
            AND(M160="Over", COUNTIF(D160:F160, "&gt;"&amp;K160) = 2),
            2,
            IF(
                AND(M160="Under", COUNTIF(D160:F160, "&lt;"&amp;K160) = 2),
                2,
                IF(
                    AND(M160="Over", OR(D160&gt;K160, E160&gt;K160, F160&gt;K160)),
                    1,
                    IF(
                        AND(M160="Under", OR(D160&lt;K160, E160&lt;K160, F160&lt;K160)),
                        1,
                        0
                    )
                )
            )
        )
    )
)</f>
        <v>3</v>
      </c>
      <c r="Q160" s="9">
        <f>IF(OR(L160 &gt; 0.5, L160 &lt; -0.5), 5,
    IF(OR(AND(L160 &lt;= 0.5, L160 &gt; 0.25), AND(L160 &gt;= -0.5, L160 &lt; -0.25)), 4,
        IF(OR(AND(L160 &lt;= 0.25, L160 &gt; 0.15), AND(L160 &gt;= -0.25, L160 &lt; -0.15)), 3,
            IF(OR(AND(L160 &lt;= 0.15, L160 &gt; 0.05), AND(L160 &gt;= -0.15, L160 &lt; -0.05)), 2,
                IF(OR(L160 &lt;= 0.05, L160 &gt;= -0.05), 1, "")
            )
        )
    )
)</f>
        <v>3</v>
      </c>
      <c r="R160" s="9">
        <f>IF(AND(M160="Over", N160&gt;K160), 1, IF(AND(M160="Under", N160&lt;=K160), 1, 0))</f>
        <v>1</v>
      </c>
      <c r="S160" s="9">
        <f>IF(AND(M160="Over", O160&gt;0.5), 1, IF(AND(M160="Under", O160&lt;=0.5), 1, 0))</f>
        <v>1</v>
      </c>
      <c r="T160" s="9">
        <f>SUM(P160:S160)</f>
        <v>8</v>
      </c>
      <c r="V160" s="8">
        <v>0.83925205045680895</v>
      </c>
      <c r="W160" s="8">
        <v>1.0052407468064199</v>
      </c>
      <c r="X160" s="8">
        <v>0.66164911636795898</v>
      </c>
      <c r="Y160" s="8">
        <v>0.5</v>
      </c>
      <c r="Z160" s="8">
        <v>-160</v>
      </c>
      <c r="AA160" s="8">
        <v>400</v>
      </c>
      <c r="AB160" s="8">
        <v>0.1</v>
      </c>
      <c r="AC160" s="9">
        <f>Y160</f>
        <v>0.5</v>
      </c>
      <c r="AD160" s="9">
        <f>V160-AC160</f>
        <v>0.33925205045680895</v>
      </c>
      <c r="AE160" s="9" t="str">
        <f>IF(AD160 &lt; 0, "Under", "Over")</f>
        <v>Over</v>
      </c>
      <c r="AF160" s="8">
        <v>0.7</v>
      </c>
      <c r="AG160" s="8">
        <v>0.5</v>
      </c>
      <c r="AH160" s="9">
        <f>IF(
    AND(AE160="Over", COUNTIF(V160:X160, "&gt;"&amp;AC160) = 3),
    3,
    IF(
        AND(AE160="Under", COUNTIF(V160:X160, "&lt;"&amp;AC160) = 3),
        3,
        IF(
            AND(AE160="Over", COUNTIF(V160:X160, "&gt;"&amp;AC160) = 2),
            2,
            IF(
                AND(AE160="Under", COUNTIF(V160:X160, "&lt;"&amp;AC160) = 2),
                2,
                IF(
                    AND(AE160="Over", OR(V160&gt;AC160, W160&gt;AC160, X160&gt;AC160)),
                    1,
                    IF(
                        AND(AE160="Under", OR(V160&lt;AC160, W160&lt;AC160, X160&lt;AC160)),
                        1,
                        0
                    )
                )
            )
        )
    )
)</f>
        <v>3</v>
      </c>
      <c r="AI160" s="9">
        <f>IF(OR(AD160&gt;0.75,AD160&lt;-0.75),5,
IF(OR(AND(AD160&lt;=0.75,AD160&gt;0.5),AND(AD160&gt;=-0.75,AD160&lt;-0.5)),4,
IF(OR(AND(AD160&lt;=0.5,AD160&gt;0.25),AND(AD160&gt;=-0.5,AD160&lt;-0.25)),3,
IF(OR(AND(AD160&lt;=0.25,AD160&gt;0.1),AND(AD160&gt;=-0.25,AD160&lt;-0.1)),2,
IF(OR(AD160&lt;=0.1,AD160&gt;=-0.1),1,"")
)
)
))</f>
        <v>3</v>
      </c>
      <c r="AJ160" s="9">
        <f>IF(AND(AE160="Over", AF160&gt;AC160), 1, IF(AND(AE160="Under", AF160&lt;=AC160), 1, 0))</f>
        <v>1</v>
      </c>
      <c r="AK160" s="9">
        <f>IF(AND(AE160="Over", AG160&gt;0.5), 1, IF(AND(AE160="Under", AG160&lt;=0.5), 1, 0))</f>
        <v>0</v>
      </c>
      <c r="AL160" s="9">
        <f>SUM(AH160:AK160)</f>
        <v>7</v>
      </c>
      <c r="AN160" s="8">
        <v>6.1527000614661827E-2</v>
      </c>
      <c r="AO160" s="8">
        <v>0.183152520740268</v>
      </c>
      <c r="AP160" s="8">
        <v>0</v>
      </c>
      <c r="AQ160" s="8" t="s">
        <v>58</v>
      </c>
      <c r="AR160" s="8">
        <v>0.5</v>
      </c>
      <c r="AS160" s="8">
        <v>450</v>
      </c>
      <c r="AT160" s="8" t="s">
        <v>58</v>
      </c>
      <c r="AU160" s="9">
        <f>AR160</f>
        <v>0.5</v>
      </c>
      <c r="AV160" s="9">
        <f>AN160-AU160</f>
        <v>-0.43847299938533818</v>
      </c>
      <c r="AW160" s="9" t="str">
        <f>IF(AV160 &lt; 0, "Under", "Over")</f>
        <v>Under</v>
      </c>
      <c r="AX160" s="8">
        <v>0.1</v>
      </c>
      <c r="AY160" s="8">
        <v>0.1</v>
      </c>
      <c r="AZ160" s="9">
        <f>IF(
    AND(AW160="Over", COUNTIF(AN160:AP160, "&gt;"&amp;AU160) = 3),
    3,
    IF(
        AND(AW160="Under", COUNTIF(AN160:AP160, "&lt;"&amp;AU160) = 3),
        3,
        IF(
            AND(AW160="Over", COUNTIF(AN160:AP160, "&gt;"&amp;AU160) = 2),
            2,
            IF(
                AND(AW160="Under", COUNTIF(AN160:AP160, "&lt;"&amp;AU160) = 2),
                2,
                IF(
                    AND(AW160="Over", OR(AN160&gt;AU160, AO160&gt;AU160, AP160&gt;AU160)),
                    1,
                    IF(
                        AND(AW160="Under", OR(AN160&lt;AU160, AO160&lt;AU160, AP160&lt;AU160)),
                        1,
                        0
                    )
                )
            )
        )
    )
)</f>
        <v>3</v>
      </c>
      <c r="BA160" s="9">
        <f>IF(OR(AV160&gt;0.1),5,
IF(OR(AND(AV160&lt;=0.1,AV160&gt;0.08)),4,
IF(OR(AND(AV160&lt;=0.08,AV160&gt;0.06)),3,
IF(OR(AND(AV160&lt;=0.06,AV160&gt;0.03)),2,
IF(OR(AV160&lt;=0.03),1,"")
)
)
))</f>
        <v>1</v>
      </c>
      <c r="BB160" s="9">
        <f>IF(AND(AW160="Over", AX160&gt;AU160), 1, IF(AND(AW160="Under", AX160&lt;=AU160), 0, 0))</f>
        <v>0</v>
      </c>
      <c r="BC160" s="9">
        <f>IF(AND(AW160="Over", AY160&gt;=0.5), 1, IF(AND(AW160="Under", AY160&lt;0.5), 0, 0))</f>
        <v>0</v>
      </c>
      <c r="BD160" s="9">
        <f>SUM(AZ160:BC160)</f>
        <v>4</v>
      </c>
      <c r="BF160" s="8">
        <v>0.33174249144961993</v>
      </c>
      <c r="BG160" s="8">
        <v>0.76882569773565002</v>
      </c>
      <c r="BH160" s="8">
        <v>0.16966836258404</v>
      </c>
      <c r="BI160" s="8" t="s">
        <v>58</v>
      </c>
      <c r="BJ160" s="8">
        <v>0.5</v>
      </c>
      <c r="BK160" s="8">
        <v>180</v>
      </c>
      <c r="BL160" s="8" t="s">
        <v>58</v>
      </c>
      <c r="BM160" s="9">
        <f>BJ160</f>
        <v>0.5</v>
      </c>
      <c r="BN160" s="9">
        <f>BF160-BM160</f>
        <v>-0.16825750855038007</v>
      </c>
      <c r="BO160" s="9" t="str">
        <f>IF(BN160 &lt; 0, "Under", "Over")</f>
        <v>Under</v>
      </c>
      <c r="BP160" s="8">
        <v>0.6</v>
      </c>
      <c r="BQ160" s="8">
        <v>0.3</v>
      </c>
      <c r="BR160" s="9">
        <f>IF(
    AND(BO160="Over", COUNTIF(BF160:BH160, "&gt;"&amp;BM160) = 3),
    3,
    IF(
        AND(BO160="Under", COUNTIF(BF160:BH160, "&lt;"&amp;BM160) = 3),
        3,
        IF(
            AND(BO160="Over", COUNTIF(BF160:BH160, "&gt;"&amp;BM160) = 2),
            2,
            IF(
                AND(BO160="Under", COUNTIF(BF160:BH160, "&lt;"&amp;BM160) = 2),
                2,
                IF(
                    AND(BO160="Over", OR(BF160&gt;BM160, BG160&gt;BM160, BH160&gt;BM160)),
                    1,
                    IF(
                        AND(BO160="Under", OR(BF160&lt;BM160, BG160&lt;BM160, BH160&lt;BM160)),
                        1,
                        0
                    )
                )
            )
        )
    )
)</f>
        <v>2</v>
      </c>
      <c r="BS160" s="9">
        <f>IF(OR(BN160&gt;0.5),5,
IF(OR(AND(BN160&lt;=0.5,BN160&gt;0.25)),4,
IF(OR(AND(BN160&lt;=0.25,BN160&gt;0.15)),3,
IF(OR(AND(BN160&lt;=0.15,BN160&gt;0.075)),2,
IF(OR(BN160&lt;=0.075),1,"")
)
)
))</f>
        <v>1</v>
      </c>
      <c r="BT160" s="9">
        <f>IF(AND(BO160="Over", BP160&gt;BM160), 1, IF(AND(BO160="Under", BP160&lt;=BM160), 1, 0))</f>
        <v>0</v>
      </c>
      <c r="BU160" s="9">
        <f>IF(AND(BO160="Over", BQ160&gt;0.5), 1, IF(AND(BO160="Under", BQ160&lt;=0.5), 1, 0))</f>
        <v>1</v>
      </c>
      <c r="BV160" s="9">
        <f>SUM(BR160:BU160)</f>
        <v>4</v>
      </c>
      <c r="BX160" s="8">
        <v>0.13929201984088049</v>
      </c>
      <c r="BY160" s="8">
        <v>0.41469924040238099</v>
      </c>
      <c r="BZ160" s="8">
        <v>4.7960621419988803E-2</v>
      </c>
      <c r="CA160" s="8" t="s">
        <v>58</v>
      </c>
      <c r="CB160" s="8">
        <v>0.5</v>
      </c>
      <c r="CC160" s="8" t="s">
        <v>58</v>
      </c>
      <c r="CD160" s="8" t="s">
        <v>58</v>
      </c>
      <c r="CE160" s="9">
        <f>CB160</f>
        <v>0.5</v>
      </c>
      <c r="CF160" s="9">
        <f>BX160-CE160</f>
        <v>-0.36070798015911953</v>
      </c>
      <c r="CG160" s="9" t="str">
        <f>IF(CF160 &lt; 0, "Under", "Over")</f>
        <v>Under</v>
      </c>
      <c r="CH160" s="8">
        <v>0</v>
      </c>
      <c r="CI160" s="8">
        <v>0</v>
      </c>
      <c r="CJ160" s="9">
        <f>IF(
    AND(CG160="Over", COUNTIF(BX160:BZ160, "&gt;"&amp;CE160) = 3),
    3,
    IF(
        AND(CG160="Under", COUNTIF(BX160:BZ160, "&lt;"&amp;CE160) = 3),
        3,
        IF(
            AND(CG160="Over", COUNTIF(BX160:BZ160, "&gt;"&amp;CE160) = 2),
            2,
            IF(
                AND(CG160="Under", COUNTIF(BX160:BZ160, "&lt;"&amp;CE160) = 2),
                2,
                IF(
                    AND(CG160="Over", OR(BX160&gt;CE160, BY160&gt;CE160, BZ160&gt;CE160)),
                    1,
                    IF(
                        AND(CG160="Under", OR(BX160&lt;CE160, BY160&lt;CE160, BZ160&lt;CE160)),
                        1,
                        0
                    )
                )
            )
        )
    )
)</f>
        <v>3</v>
      </c>
      <c r="CK160" s="9">
        <f>IF(OR(CF160&gt;0.25),5,
IF(OR(AND(CF160&lt;=0.25,CF160&gt;0.15)),4,
IF(OR(AND(CF160&lt;=0.15,CF160&gt;0.1)),3,
IF(OR(AND(CF160&lt;=0.1,CF160&gt;0.05)),2,
IF(OR(CF160&lt;=0.05),1,"")
)
)
))</f>
        <v>1</v>
      </c>
      <c r="CL160" s="9">
        <f>IF(AND(CG160="Over", CH160&gt;CE160), 1, IF(AND(CG160="Under", CH160&lt;=CE160), 1, 0))</f>
        <v>1</v>
      </c>
      <c r="CM160" s="9">
        <f>IF(AND(CG160="Over", CI160&gt;0.5), 1, IF(AND(CG160="Under", CI160&lt;=0.5), 1, 0))</f>
        <v>1</v>
      </c>
      <c r="CN160" s="9">
        <f>SUM(CJ160:CM160)</f>
        <v>6</v>
      </c>
      <c r="CP160" s="8">
        <v>1.0524406440492331</v>
      </c>
      <c r="CQ160" s="8">
        <v>1.43153526970954</v>
      </c>
      <c r="CR160" s="8">
        <v>0.84548390351011204</v>
      </c>
      <c r="CS160" s="8">
        <v>0.5</v>
      </c>
      <c r="CT160" s="8" t="s">
        <v>58</v>
      </c>
      <c r="CU160" s="8">
        <v>0.5</v>
      </c>
      <c r="CV160" s="8">
        <v>1.5</v>
      </c>
      <c r="CW160" s="9">
        <f>IF(CP160&gt;MIN(CS160:CV160),MIN(CS160:CV160),MAX(CS160:CV160))</f>
        <v>0.5</v>
      </c>
      <c r="CX160" s="9">
        <f>CQ160-CW160</f>
        <v>0.93153526970954004</v>
      </c>
      <c r="CY160" s="9" t="str">
        <f>IF(CX160 &lt; 0, "Under", "Over")</f>
        <v>Over</v>
      </c>
      <c r="CZ160" s="8">
        <v>1</v>
      </c>
      <c r="DA160" s="8">
        <v>0.5</v>
      </c>
      <c r="DB160" s="9">
        <f>IF(
    AND(CY160="Over", COUNTIF(CP160:CR160, "&gt;"&amp;CW160) = 3),
    3,
    IF(
        AND(CY160="Under", COUNTIF(CP160:CR160, "&lt;"&amp;CW160) = 3),
        3,
        IF(
            AND(CY160="Over", COUNTIF(CP160:CR160, "&gt;"&amp;CW160) = 2),
            2,
            IF(
                AND(CY160="Under", COUNTIF(CP160:CR160, "&lt;"&amp;CW160) = 2),
                2,
                IF(
                    AND(CY160="Over", OR(CP160&gt;CW160, CQ160&gt;CW160, CR160&gt;CW160)),
                    1,
                    IF(
                        AND(CY160="Under", OR(CP160&lt;CW160, CQ160&lt;CW160, CR160&lt;CW160)),
                        1,
                        0
                    )
                )
            )
        )
    )
)</f>
        <v>3</v>
      </c>
      <c r="DC160" s="9">
        <f>IF(OR(CX160&gt;2,CX160&lt;-2),5,
IF(OR(AND(CX160&lt;=2,CX160&gt;1.5),AND(CX160&gt;=-2,CX160&lt;-1.5)),4,
IF(OR(AND(CX160&lt;=1.5,CX160&gt;1),AND(CX160&gt;=-1.5,CX160&lt;-1)),3,
IF(OR(AND(CX160&lt;=1,CX160&gt;0.5),AND(CX160&gt;=1,CX160&lt;-0.5)),2,
IF(OR(CX160&lt;=0.5,CX160&gt;=-0.5),1,"")
)
)
))</f>
        <v>2</v>
      </c>
      <c r="DD160" s="9">
        <f>IF(AND(CY160="Over", CZ160&gt;CW160), 1, IF(AND(CY160="Under", CZ160&lt;=CW160), 1, 0))</f>
        <v>1</v>
      </c>
      <c r="DE160" s="9">
        <f>IF(AND(CY160="Over", DA160&gt;0.5), 1, IF(AND(CY160="Under", DA160&lt;=0.5), 1, 0))</f>
        <v>0</v>
      </c>
      <c r="DF160" s="9">
        <f>SUM(DB160:DE160)</f>
        <v>6</v>
      </c>
    </row>
    <row r="161" spans="1:111" x14ac:dyDescent="0.3">
      <c r="A161" s="8" t="s">
        <v>243</v>
      </c>
      <c r="B161" s="8" t="s">
        <v>235</v>
      </c>
      <c r="C161" s="8" t="s">
        <v>236</v>
      </c>
      <c r="D161" s="1">
        <v>0.69565737962130236</v>
      </c>
      <c r="E161" s="1">
        <v>0.96672828096118302</v>
      </c>
      <c r="F161" s="1">
        <v>0.51</v>
      </c>
      <c r="G161" s="1">
        <v>0.5</v>
      </c>
      <c r="H161" s="1" t="s">
        <v>58</v>
      </c>
      <c r="I161" s="1" t="s">
        <v>58</v>
      </c>
      <c r="J161" s="1">
        <v>0.5</v>
      </c>
      <c r="K161" s="2">
        <f>IF(D161&gt;MIN(G161:J161),MIN(G161:J161),MAX(G161:J161))</f>
        <v>0.5</v>
      </c>
      <c r="L161" s="2">
        <f>D161-K161</f>
        <v>0.19565737962130236</v>
      </c>
      <c r="M161" s="2" t="str">
        <f>IF(L161 &lt; 0, "Under", "Over")</f>
        <v>Over</v>
      </c>
      <c r="N161" s="1">
        <v>0.7</v>
      </c>
      <c r="O161" s="1">
        <v>0.6</v>
      </c>
      <c r="P161" s="2">
        <f>IF(
    AND(M161="Over", COUNTIF(D161:F161, "&gt;"&amp;K161) = 3),
    3,
    IF(
        AND(M161="Under", COUNTIF(D161:F161, "&lt;"&amp;K161) = 3),
        3,
        IF(
            AND(M161="Over", COUNTIF(D161:F161, "&gt;"&amp;K161) = 2),
            2,
            IF(
                AND(M161="Under", COUNTIF(D161:F161, "&lt;"&amp;K161) = 2),
                2,
                IF(
                    AND(M161="Over", OR(D161&gt;K161, E161&gt;K161, F161&gt;K161)),
                    1,
                    IF(
                        AND(M161="Under", OR(D161&lt;K161, E161&lt;K161, F161&lt;K161)),
                        1,
                        0
                    )
                )
            )
        )
    )
)</f>
        <v>3</v>
      </c>
      <c r="Q161" s="2">
        <f>IF(OR(L161 &gt; 0.5, L161 &lt; -0.5), 5,
    IF(OR(AND(L161 &lt;= 0.5, L161 &gt; 0.25), AND(L161 &gt;= -0.5, L161 &lt; -0.25)), 4,
        IF(OR(AND(L161 &lt;= 0.25, L161 &gt; 0.15), AND(L161 &gt;= -0.25, L161 &lt; -0.15)), 3,
            IF(OR(AND(L161 &lt;= 0.15, L161 &gt; 0.05), AND(L161 &gt;= -0.15, L161 &lt; -0.05)), 2,
                IF(OR(L161 &lt;= 0.05, L161 &gt;= -0.05), 1, "")
            )
        )
    )
)</f>
        <v>3</v>
      </c>
      <c r="R161" s="2">
        <f>IF(AND(M161="Over", N161&gt;K161), 1, IF(AND(M161="Under", N161&lt;=K161), 1, 0))</f>
        <v>1</v>
      </c>
      <c r="S161" s="2">
        <f>IF(AND(M161="Over", O161&gt;0.5), 1, IF(AND(M161="Under", O161&lt;=0.5), 1, 0))</f>
        <v>1</v>
      </c>
      <c r="T161" s="2">
        <f>SUM(P161:S161)</f>
        <v>8</v>
      </c>
      <c r="U161" s="9"/>
      <c r="V161" s="1">
        <v>1.073048583476343</v>
      </c>
      <c r="W161" s="1">
        <v>1.14887048161631</v>
      </c>
      <c r="X161" s="1">
        <v>1.0000094653637299</v>
      </c>
      <c r="Y161" s="1">
        <v>0.5</v>
      </c>
      <c r="Z161" s="1">
        <v>-160</v>
      </c>
      <c r="AA161" s="1">
        <v>390</v>
      </c>
      <c r="AB161" s="1">
        <v>0.2</v>
      </c>
      <c r="AC161" s="2">
        <f>Y161</f>
        <v>0.5</v>
      </c>
      <c r="AD161" s="2">
        <f>V161-AC161</f>
        <v>0.57304858347634302</v>
      </c>
      <c r="AE161" s="2" t="str">
        <f>IF(AD161 &lt; 0, "Under", "Over")</f>
        <v>Over</v>
      </c>
      <c r="AF161" s="1">
        <v>1.2</v>
      </c>
      <c r="AG161" s="1">
        <v>0.9</v>
      </c>
      <c r="AH161" s="2">
        <f>IF(
    AND(AE161="Over", COUNTIF(V161:X161, "&gt;"&amp;AC161) = 3),
    3,
    IF(
        AND(AE161="Under", COUNTIF(V161:X161, "&lt;"&amp;AC161) = 3),
        3,
        IF(
            AND(AE161="Over", COUNTIF(V161:X161, "&gt;"&amp;AC161) = 2),
            2,
            IF(
                AND(AE161="Under", COUNTIF(V161:X161, "&lt;"&amp;AC161) = 2),
                2,
                IF(
                    AND(AE161="Over", OR(V161&gt;AC161, W161&gt;AC161, X161&gt;AC161)),
                    1,
                    IF(
                        AND(AE161="Under", OR(V161&lt;AC161, W161&lt;AC161, X161&lt;AC161)),
                        1,
                        0
                    )
                )
            )
        )
    )
)</f>
        <v>3</v>
      </c>
      <c r="AI161" s="2">
        <f>IF(OR(AD161&gt;0.75,AD161&lt;-0.75),5,
IF(OR(AND(AD161&lt;=0.75,AD161&gt;0.5),AND(AD161&gt;=-0.75,AD161&lt;-0.5)),4,
IF(OR(AND(AD161&lt;=0.5,AD161&gt;0.25),AND(AD161&gt;=-0.5,AD161&lt;-0.25)),3,
IF(OR(AND(AD161&lt;=0.25,AD161&gt;0.1),AND(AD161&gt;=-0.25,AD161&lt;-0.1)),2,
IF(OR(AD161&lt;=0.1,AD161&gt;=-0.1),1,"")
)
)
))</f>
        <v>4</v>
      </c>
      <c r="AJ161" s="2">
        <f>IF(AND(AE161="Over", AF161&gt;AC161), 1, IF(AND(AE161="Under", AF161&lt;=AC161), 1, 0))</f>
        <v>1</v>
      </c>
      <c r="AK161" s="2">
        <f>IF(AND(AE161="Over", AG161&gt;0.5), 1, IF(AND(AE161="Under", AG161&lt;=0.5), 1, 0))</f>
        <v>1</v>
      </c>
      <c r="AL161" s="2">
        <f>SUM(AH161:AK161)</f>
        <v>9</v>
      </c>
      <c r="AM161" s="9"/>
      <c r="AN161" s="8">
        <v>0.21586844596467011</v>
      </c>
      <c r="AO161" s="8">
        <v>0.45469659185369898</v>
      </c>
      <c r="AP161" s="8">
        <v>0</v>
      </c>
      <c r="AQ161" s="8" t="s">
        <v>58</v>
      </c>
      <c r="AR161" s="8">
        <v>0.5</v>
      </c>
      <c r="AS161" s="8">
        <v>560</v>
      </c>
      <c r="AT161" s="8" t="s">
        <v>58</v>
      </c>
      <c r="AU161" s="9">
        <f>AR161</f>
        <v>0.5</v>
      </c>
      <c r="AV161" s="9">
        <f>AN161-AU161</f>
        <v>-0.28413155403532986</v>
      </c>
      <c r="AW161" s="9" t="str">
        <f>IF(AV161 &lt; 0, "Under", "Over")</f>
        <v>Under</v>
      </c>
      <c r="AX161" s="8">
        <v>0.4</v>
      </c>
      <c r="AY161" s="8">
        <v>0.4</v>
      </c>
      <c r="AZ161" s="9">
        <f>IF(
    AND(AW161="Over", COUNTIF(AN161:AP161, "&gt;"&amp;AU161) = 3),
    3,
    IF(
        AND(AW161="Under", COUNTIF(AN161:AP161, "&lt;"&amp;AU161) = 3),
        3,
        IF(
            AND(AW161="Over", COUNTIF(AN161:AP161, "&gt;"&amp;AU161) = 2),
            2,
            IF(
                AND(AW161="Under", COUNTIF(AN161:AP161, "&lt;"&amp;AU161) = 2),
                2,
                IF(
                    AND(AW161="Over", OR(AN161&gt;AU161, AO161&gt;AU161, AP161&gt;AU161)),
                    1,
                    IF(
                        AND(AW161="Under", OR(AN161&lt;AU161, AO161&lt;AU161, AP161&lt;AU161)),
                        1,
                        0
                    )
                )
            )
        )
    )
)</f>
        <v>3</v>
      </c>
      <c r="BA161" s="9">
        <f>IF(OR(AV161&gt;0.1),5,
IF(OR(AND(AV161&lt;=0.1,AV161&gt;0.08)),4,
IF(OR(AND(AV161&lt;=0.08,AV161&gt;0.06)),3,
IF(OR(AND(AV161&lt;=0.06,AV161&gt;0.03)),2,
IF(OR(AV161&lt;=0.03),1,"")
)
)
))</f>
        <v>1</v>
      </c>
      <c r="BB161" s="9">
        <f>IF(AND(AW161="Over", AX161&gt;AU161), 1, IF(AND(AW161="Under", AX161&lt;=AU161), 0, 0))</f>
        <v>0</v>
      </c>
      <c r="BC161" s="9">
        <f>IF(AND(AW161="Over", AY161&gt;=0.5), 1, IF(AND(AW161="Under", AY161&lt;0.5), 0, 0))</f>
        <v>0</v>
      </c>
      <c r="BD161" s="9">
        <f>SUM(AZ161:BC161)</f>
        <v>4</v>
      </c>
      <c r="BE161" s="9"/>
      <c r="BF161" s="8">
        <v>0.65530950557639811</v>
      </c>
      <c r="BG161" s="8">
        <v>1.1224284997491201</v>
      </c>
      <c r="BH161" s="8">
        <v>0.17</v>
      </c>
      <c r="BI161" s="8" t="s">
        <v>58</v>
      </c>
      <c r="BJ161" s="8">
        <v>0.5</v>
      </c>
      <c r="BK161" s="8">
        <v>180</v>
      </c>
      <c r="BL161" s="8" t="s">
        <v>58</v>
      </c>
      <c r="BM161" s="9">
        <f>BJ161</f>
        <v>0.5</v>
      </c>
      <c r="BN161" s="9">
        <f>BF161-BM161</f>
        <v>0.15530950557639811</v>
      </c>
      <c r="BO161" s="9" t="str">
        <f>IF(BN161 &lt; 0, "Under", "Over")</f>
        <v>Over</v>
      </c>
      <c r="BP161" s="8">
        <v>0.8</v>
      </c>
      <c r="BQ161" s="8">
        <v>0.5</v>
      </c>
      <c r="BR161" s="9">
        <f>IF(
    AND(BO161="Over", COUNTIF(BF161:BH161, "&gt;"&amp;BM161) = 3),
    3,
    IF(
        AND(BO161="Under", COUNTIF(BF161:BH161, "&lt;"&amp;BM161) = 3),
        3,
        IF(
            AND(BO161="Over", COUNTIF(BF161:BH161, "&gt;"&amp;BM161) = 2),
            2,
            IF(
                AND(BO161="Under", COUNTIF(BF161:BH161, "&lt;"&amp;BM161) = 2),
                2,
                IF(
                    AND(BO161="Over", OR(BF161&gt;BM161, BG161&gt;BM161, BH161&gt;BM161)),
                    1,
                    IF(
                        AND(BO161="Under", OR(BF161&lt;BM161, BG161&lt;BM161, BH161&lt;BM161)),
                        1,
                        0
                    )
                )
            )
        )
    )
)</f>
        <v>2</v>
      </c>
      <c r="BS161" s="9">
        <f>IF(OR(BN161&gt;0.5),5,
IF(OR(AND(BN161&lt;=0.5,BN161&gt;0.25)),4,
IF(OR(AND(BN161&lt;=0.25,BN161&gt;0.15)),3,
IF(OR(AND(BN161&lt;=0.15,BN161&gt;0.075)),2,
IF(OR(BN161&lt;=0.075),1,"")
)
)
))</f>
        <v>3</v>
      </c>
      <c r="BT161" s="9">
        <f>IF(AND(BO161="Over", BP161&gt;BM161), 1, IF(AND(BO161="Under", BP161&lt;=BM161), 1, 0))</f>
        <v>1</v>
      </c>
      <c r="BU161" s="9">
        <f>IF(AND(BO161="Over", BQ161&gt;0.5), 1, IF(AND(BO161="Under", BQ161&lt;=0.5), 1, 0))</f>
        <v>0</v>
      </c>
      <c r="BV161" s="9">
        <f>SUM(BR161:BU161)</f>
        <v>6</v>
      </c>
      <c r="BW161" s="9"/>
      <c r="BX161" s="8">
        <v>0.1948179957591604</v>
      </c>
      <c r="BY161" s="8">
        <v>0.64025646897183397</v>
      </c>
      <c r="BZ161" s="8">
        <v>3.3971970287627197E-2</v>
      </c>
      <c r="CA161" s="8" t="s">
        <v>58</v>
      </c>
      <c r="CB161" s="8">
        <v>0.5</v>
      </c>
      <c r="CC161" s="8" t="s">
        <v>58</v>
      </c>
      <c r="CD161" s="8" t="s">
        <v>58</v>
      </c>
      <c r="CE161" s="9">
        <f>CB161</f>
        <v>0.5</v>
      </c>
      <c r="CF161" s="9">
        <f>BX161-CE161</f>
        <v>-0.30518200424083963</v>
      </c>
      <c r="CG161" s="9" t="str">
        <f>IF(CF161 &lt; 0, "Under", "Over")</f>
        <v>Under</v>
      </c>
      <c r="CH161" s="8">
        <v>0</v>
      </c>
      <c r="CI161" s="8">
        <v>0</v>
      </c>
      <c r="CJ161" s="9">
        <f>IF(
    AND(CG161="Over", COUNTIF(BX161:BZ161, "&gt;"&amp;CE161) = 3),
    3,
    IF(
        AND(CG161="Under", COUNTIF(BX161:BZ161, "&lt;"&amp;CE161) = 3),
        3,
        IF(
            AND(CG161="Over", COUNTIF(BX161:BZ161, "&gt;"&amp;CE161) = 2),
            2,
            IF(
                AND(CG161="Under", COUNTIF(BX161:BZ161, "&lt;"&amp;CE161) = 2),
                2,
                IF(
                    AND(CG161="Over", OR(BX161&gt;CE161, BY161&gt;CE161, BZ161&gt;CE161)),
                    1,
                    IF(
                        AND(CG161="Under", OR(BX161&lt;CE161, BY161&lt;CE161, BZ161&lt;CE161)),
                        1,
                        0
                    )
                )
            )
        )
    )
)</f>
        <v>2</v>
      </c>
      <c r="CK161" s="9">
        <f>IF(OR(CF161&gt;0.25),5,
IF(OR(AND(CF161&lt;=0.25,CF161&gt;0.15)),4,
IF(OR(AND(CF161&lt;=0.15,CF161&gt;0.1)),3,
IF(OR(AND(CF161&lt;=0.1,CF161&gt;0.05)),2,
IF(OR(CF161&lt;=0.05),1,"")
)
)
))</f>
        <v>1</v>
      </c>
      <c r="CL161" s="9">
        <f>IF(AND(CG161="Over", CH161&gt;CE161), 1, IF(AND(CG161="Under", CH161&lt;=CE161), 1, 0))</f>
        <v>1</v>
      </c>
      <c r="CM161" s="9">
        <f>IF(AND(CG161="Over", CI161&gt;0.5), 1, IF(AND(CG161="Under", CI161&lt;=0.5), 1, 0))</f>
        <v>1</v>
      </c>
      <c r="CN161" s="9">
        <f>SUM(CJ161:CM161)</f>
        <v>5</v>
      </c>
      <c r="CO161" s="9"/>
      <c r="CP161" s="1">
        <v>2.1455738043911601</v>
      </c>
      <c r="CQ161" s="1">
        <v>2.3417329796640098</v>
      </c>
      <c r="CR161" s="1">
        <v>2.0064545677290999</v>
      </c>
      <c r="CS161" s="1">
        <v>0.5</v>
      </c>
      <c r="CT161" s="1" t="s">
        <v>58</v>
      </c>
      <c r="CU161" s="1" t="s">
        <v>58</v>
      </c>
      <c r="CV161" s="1">
        <v>1.5</v>
      </c>
      <c r="CW161" s="2">
        <f>IF(CP161&gt;MIN(CS161:CV161),MIN(CS161:CV161),MAX(CS161:CV161))</f>
        <v>0.5</v>
      </c>
      <c r="CX161" s="2">
        <f>CQ161-CW161</f>
        <v>1.8417329796640098</v>
      </c>
      <c r="CY161" s="2" t="str">
        <f>IF(CX161 &lt; 0, "Under", "Over")</f>
        <v>Over</v>
      </c>
      <c r="CZ161" s="1">
        <v>2.4</v>
      </c>
      <c r="DA161" s="1">
        <v>0.9</v>
      </c>
      <c r="DB161" s="2">
        <f>IF(
    AND(CY161="Over", COUNTIF(CP161:CR161, "&gt;"&amp;CW161) = 3),
    3,
    IF(
        AND(CY161="Under", COUNTIF(CP161:CR161, "&lt;"&amp;CW161) = 3),
        3,
        IF(
            AND(CY161="Over", COUNTIF(CP161:CR161, "&gt;"&amp;CW161) = 2),
            2,
            IF(
                AND(CY161="Under", COUNTIF(CP161:CR161, "&lt;"&amp;CW161) = 2),
                2,
                IF(
                    AND(CY161="Over", OR(CP161&gt;CW161, CQ161&gt;CW161, CR161&gt;CW161)),
                    1,
                    IF(
                        AND(CY161="Under", OR(CP161&lt;CW161, CQ161&lt;CW161, CR161&lt;CW161)),
                        1,
                        0
                    )
                )
            )
        )
    )
)</f>
        <v>3</v>
      </c>
      <c r="DC161" s="2">
        <f>IF(OR(CX161&gt;2,CX161&lt;-2),5,
IF(OR(AND(CX161&lt;=2,CX161&gt;1.5),AND(CX161&gt;=-2,CX161&lt;-1.5)),4,
IF(OR(AND(CX161&lt;=1.5,CX161&gt;1),AND(CX161&gt;=-1.5,CX161&lt;-1)),3,
IF(OR(AND(CX161&lt;=1,CX161&gt;0.5),AND(CX161&gt;=1,CX161&lt;-0.5)),2,
IF(OR(CX161&lt;=0.5,CX161&gt;=-0.5),1,"")
)
)
))</f>
        <v>4</v>
      </c>
      <c r="DD161" s="2">
        <f>IF(AND(CY161="Over", CZ161&gt;CW161), 1, IF(AND(CY161="Under", CZ161&lt;=CW161), 1, 0))</f>
        <v>1</v>
      </c>
      <c r="DE161" s="2">
        <f>IF(AND(CY161="Over", DA161&gt;0.5), 1, IF(AND(CY161="Under", DA161&lt;=0.5), 1, 0))</f>
        <v>1</v>
      </c>
      <c r="DF161" s="2">
        <f>SUM(DB161:DE161)</f>
        <v>9</v>
      </c>
      <c r="DG161" s="9"/>
    </row>
    <row r="162" spans="1:111" x14ac:dyDescent="0.3">
      <c r="A162" s="8" t="s">
        <v>244</v>
      </c>
      <c r="B162" s="8" t="s">
        <v>235</v>
      </c>
      <c r="C162" s="8" t="s">
        <v>236</v>
      </c>
      <c r="D162" s="8">
        <v>0.30016024884661829</v>
      </c>
      <c r="E162" s="8">
        <v>0.451647183846971</v>
      </c>
      <c r="F162" s="8">
        <v>0.14000000000000001</v>
      </c>
      <c r="G162" s="8">
        <v>0.5</v>
      </c>
      <c r="H162" s="8" t="s">
        <v>58</v>
      </c>
      <c r="I162" s="8">
        <v>0.5</v>
      </c>
      <c r="J162" s="8" t="s">
        <v>58</v>
      </c>
      <c r="K162" s="9">
        <f>IF(D162&gt;MIN(G162:J162),MIN(G162:J162),MAX(G162:J162))</f>
        <v>0.5</v>
      </c>
      <c r="L162" s="9">
        <f>D162-K162</f>
        <v>-0.19983975115338171</v>
      </c>
      <c r="M162" s="9" t="str">
        <f>IF(L162 &lt; 0, "Under", "Over")</f>
        <v>Under</v>
      </c>
      <c r="N162" s="8">
        <v>0.1</v>
      </c>
      <c r="O162" s="8">
        <v>0.2</v>
      </c>
      <c r="P162" s="9">
        <f>IF(
    AND(M162="Over", COUNTIF(D162:F162, "&gt;"&amp;K162) = 3),
    3,
    IF(
        AND(M162="Under", COUNTIF(D162:F162, "&lt;"&amp;K162) = 3),
        3,
        IF(
            AND(M162="Over", COUNTIF(D162:F162, "&gt;"&amp;K162) = 2),
            2,
            IF(
                AND(M162="Under", COUNTIF(D162:F162, "&lt;"&amp;K162) = 2),
                2,
                IF(
                    AND(M162="Over", OR(D162&gt;K162, E162&gt;K162, F162&gt;K162)),
                    1,
                    IF(
                        AND(M162="Under", OR(D162&lt;K162, E162&lt;K162, F162&lt;K162)),
                        1,
                        0
                    )
                )
            )
        )
    )
)</f>
        <v>3</v>
      </c>
      <c r="Q162" s="9">
        <f>IF(OR(L162 &gt; 0.5, L162 &lt; -0.5), 5,
    IF(OR(AND(L162 &lt;= 0.5, L162 &gt; 0.25), AND(L162 &gt;= -0.5, L162 &lt; -0.25)), 4,
        IF(OR(AND(L162 &lt;= 0.25, L162 &gt; 0.15), AND(L162 &gt;= -0.25, L162 &lt; -0.15)), 3,
            IF(OR(AND(L162 &lt;= 0.15, L162 &gt; 0.05), AND(L162 &gt;= -0.15, L162 &lt; -0.05)), 2,
                IF(OR(L162 &lt;= 0.05, L162 &gt;= -0.05), 1, "")
            )
        )
    )
)</f>
        <v>3</v>
      </c>
      <c r="R162" s="9">
        <f>IF(AND(M162="Over", N162&gt;K162), 1, IF(AND(M162="Under", N162&lt;=K162), 1, 0))</f>
        <v>1</v>
      </c>
      <c r="S162" s="9">
        <f>IF(AND(M162="Over", O162&gt;0.5), 1, IF(AND(M162="Under", O162&lt;=0.5), 1, 0))</f>
        <v>1</v>
      </c>
      <c r="T162" s="9">
        <f>SUM(P162:S162)</f>
        <v>8</v>
      </c>
      <c r="U162" s="9"/>
      <c r="V162" s="8">
        <v>0.84709967091528837</v>
      </c>
      <c r="W162" s="8">
        <v>1.0052407468064199</v>
      </c>
      <c r="X162" s="8">
        <v>0.690710971517284</v>
      </c>
      <c r="Y162" s="8">
        <v>0.5</v>
      </c>
      <c r="Z162" s="8">
        <v>-140</v>
      </c>
      <c r="AA162" s="8">
        <v>480</v>
      </c>
      <c r="AB162" s="8">
        <v>0.3</v>
      </c>
      <c r="AC162" s="9">
        <f>Y162</f>
        <v>0.5</v>
      </c>
      <c r="AD162" s="9">
        <f>V162-AC162</f>
        <v>0.34709967091528837</v>
      </c>
      <c r="AE162" s="9" t="str">
        <f>IF(AD162 &lt; 0, "Under", "Over")</f>
        <v>Over</v>
      </c>
      <c r="AF162" s="8">
        <v>0.7</v>
      </c>
      <c r="AG162" s="8">
        <v>0.4</v>
      </c>
      <c r="AH162" s="9">
        <f>IF(
    AND(AE162="Over", COUNTIF(V162:X162, "&gt;"&amp;AC162) = 3),
    3,
    IF(
        AND(AE162="Under", COUNTIF(V162:X162, "&lt;"&amp;AC162) = 3),
        3,
        IF(
            AND(AE162="Over", COUNTIF(V162:X162, "&gt;"&amp;AC162) = 2),
            2,
            IF(
                AND(AE162="Under", COUNTIF(V162:X162, "&lt;"&amp;AC162) = 2),
                2,
                IF(
                    AND(AE162="Over", OR(V162&gt;AC162, W162&gt;AC162, X162&gt;AC162)),
                    1,
                    IF(
                        AND(AE162="Under", OR(V162&lt;AC162, W162&lt;AC162, X162&lt;AC162)),
                        1,
                        0
                    )
                )
            )
        )
    )
)</f>
        <v>3</v>
      </c>
      <c r="AI162" s="9">
        <f>IF(OR(AD162&gt;0.75,AD162&lt;-0.75),5,
IF(OR(AND(AD162&lt;=0.75,AD162&gt;0.5),AND(AD162&gt;=-0.75,AD162&lt;-0.5)),4,
IF(OR(AND(AD162&lt;=0.5,AD162&gt;0.25),AND(AD162&gt;=-0.5,AD162&lt;-0.25)),3,
IF(OR(AND(AD162&lt;=0.25,AD162&gt;0.1),AND(AD162&gt;=-0.25,AD162&lt;-0.1)),2,
IF(OR(AD162&lt;=0.1,AD162&gt;=-0.1),1,"")
)
)
))</f>
        <v>3</v>
      </c>
      <c r="AJ162" s="9">
        <f>IF(AND(AE162="Over", AF162&gt;AC162), 1, IF(AND(AE162="Under", AF162&lt;=AC162), 1, 0))</f>
        <v>1</v>
      </c>
      <c r="AK162" s="9">
        <f>IF(AND(AE162="Over", AG162&gt;0.5), 1, IF(AND(AE162="Under", AG162&lt;=0.5), 1, 0))</f>
        <v>0</v>
      </c>
      <c r="AL162" s="9">
        <f>SUM(AH162:AK162)</f>
        <v>7</v>
      </c>
      <c r="AM162" s="9"/>
      <c r="AN162" s="8">
        <v>7.0138234691125442E-2</v>
      </c>
      <c r="AO162" s="8">
        <v>0.183152520740268</v>
      </c>
      <c r="AP162" s="8">
        <v>0</v>
      </c>
      <c r="AQ162" s="8" t="s">
        <v>58</v>
      </c>
      <c r="AR162" s="8">
        <v>0.5</v>
      </c>
      <c r="AS162" s="8">
        <v>900</v>
      </c>
      <c r="AT162" s="8" t="s">
        <v>58</v>
      </c>
      <c r="AU162" s="9">
        <f>AR162</f>
        <v>0.5</v>
      </c>
      <c r="AV162" s="9">
        <f>AN162-AU162</f>
        <v>-0.42986176530887454</v>
      </c>
      <c r="AW162" s="9" t="str">
        <f>IF(AV162 &lt; 0, "Under", "Over")</f>
        <v>Under</v>
      </c>
      <c r="AX162" s="8">
        <v>0.1</v>
      </c>
      <c r="AY162" s="8">
        <v>0.1</v>
      </c>
      <c r="AZ162" s="9">
        <f>IF(
    AND(AW162="Over", COUNTIF(AN162:AP162, "&gt;"&amp;AU162) = 3),
    3,
    IF(
        AND(AW162="Under", COUNTIF(AN162:AP162, "&lt;"&amp;AU162) = 3),
        3,
        IF(
            AND(AW162="Over", COUNTIF(AN162:AP162, "&gt;"&amp;AU162) = 2),
            2,
            IF(
                AND(AW162="Under", COUNTIF(AN162:AP162, "&lt;"&amp;AU162) = 2),
                2,
                IF(
                    AND(AW162="Over", OR(AN162&gt;AU162, AO162&gt;AU162, AP162&gt;AU162)),
                    1,
                    IF(
                        AND(AW162="Under", OR(AN162&lt;AU162, AO162&lt;AU162, AP162&lt;AU162)),
                        1,
                        0
                    )
                )
            )
        )
    )
)</f>
        <v>3</v>
      </c>
      <c r="BA162" s="9">
        <f>IF(OR(AV162&gt;0.1),5,
IF(OR(AND(AV162&lt;=0.1,AV162&gt;0.08)),4,
IF(OR(AND(AV162&lt;=0.08,AV162&gt;0.06)),3,
IF(OR(AND(AV162&lt;=0.06,AV162&gt;0.03)),2,
IF(OR(AV162&lt;=0.03),1,"")
)
)
))</f>
        <v>1</v>
      </c>
      <c r="BB162" s="9">
        <f>IF(AND(AW162="Over", AX162&gt;AU162), 1, IF(AND(AW162="Under", AX162&lt;=AU162), 0, 0))</f>
        <v>0</v>
      </c>
      <c r="BC162" s="9">
        <f>IF(AND(AW162="Over", AY162&gt;=0.5), 1, IF(AND(AW162="Under", AY162&lt;0.5), 0, 0))</f>
        <v>0</v>
      </c>
      <c r="BD162" s="9">
        <f>SUM(AZ162:BC162)</f>
        <v>4</v>
      </c>
      <c r="BE162" s="9"/>
      <c r="BF162" s="8">
        <v>0.38448424210574789</v>
      </c>
      <c r="BG162" s="8">
        <v>0.76882569773565002</v>
      </c>
      <c r="BH162" s="8">
        <v>0.20031929320306599</v>
      </c>
      <c r="BI162" s="8" t="s">
        <v>58</v>
      </c>
      <c r="BJ162" s="8">
        <v>0.5</v>
      </c>
      <c r="BK162" s="8">
        <v>270</v>
      </c>
      <c r="BL162" s="8" t="s">
        <v>58</v>
      </c>
      <c r="BM162" s="9">
        <f>BJ162</f>
        <v>0.5</v>
      </c>
      <c r="BN162" s="9">
        <f>BF162-BM162</f>
        <v>-0.11551575789425211</v>
      </c>
      <c r="BO162" s="9" t="str">
        <f>IF(BN162 &lt; 0, "Under", "Over")</f>
        <v>Under</v>
      </c>
      <c r="BP162" s="8">
        <v>0.3</v>
      </c>
      <c r="BQ162" s="8">
        <v>0.2</v>
      </c>
      <c r="BR162" s="9">
        <f>IF(
    AND(BO162="Over", COUNTIF(BF162:BH162, "&gt;"&amp;BM162) = 3),
    3,
    IF(
        AND(BO162="Under", COUNTIF(BF162:BH162, "&lt;"&amp;BM162) = 3),
        3,
        IF(
            AND(BO162="Over", COUNTIF(BF162:BH162, "&gt;"&amp;BM162) = 2),
            2,
            IF(
                AND(BO162="Under", COUNTIF(BF162:BH162, "&lt;"&amp;BM162) = 2),
                2,
                IF(
                    AND(BO162="Over", OR(BF162&gt;BM162, BG162&gt;BM162, BH162&gt;BM162)),
                    1,
                    IF(
                        AND(BO162="Under", OR(BF162&lt;BM162, BG162&lt;BM162, BH162&lt;BM162)),
                        1,
                        0
                    )
                )
            )
        )
    )
)</f>
        <v>2</v>
      </c>
      <c r="BS162" s="9">
        <f>IF(OR(BN162&gt;0.5),5,
IF(OR(AND(BN162&lt;=0.5,BN162&gt;0.25)),4,
IF(OR(AND(BN162&lt;=0.25,BN162&gt;0.15)),3,
IF(OR(AND(BN162&lt;=0.15,BN162&gt;0.075)),2,
IF(OR(BN162&lt;=0.075),1,"")
)
)
))</f>
        <v>1</v>
      </c>
      <c r="BT162" s="9">
        <f>IF(AND(BO162="Over", BP162&gt;BM162), 1, IF(AND(BO162="Under", BP162&lt;=BM162), 1, 0))</f>
        <v>1</v>
      </c>
      <c r="BU162" s="9">
        <f>IF(AND(BO162="Over", BQ162&gt;0.5), 1, IF(AND(BO162="Under", BQ162&lt;=0.5), 1, 0))</f>
        <v>1</v>
      </c>
      <c r="BV162" s="9">
        <f>SUM(BR162:BU162)</f>
        <v>5</v>
      </c>
      <c r="BW162" s="9"/>
      <c r="BX162" s="8">
        <v>8.932167069500814E-2</v>
      </c>
      <c r="BY162" s="8">
        <v>0.31910569105691</v>
      </c>
      <c r="BZ162" s="8">
        <v>1.5301132272810899E-2</v>
      </c>
      <c r="CA162" s="8" t="s">
        <v>58</v>
      </c>
      <c r="CB162" s="8">
        <v>0.5</v>
      </c>
      <c r="CC162" s="8">
        <v>410</v>
      </c>
      <c r="CD162" s="8" t="s">
        <v>58</v>
      </c>
      <c r="CE162" s="9">
        <f>CB162</f>
        <v>0.5</v>
      </c>
      <c r="CF162" s="9">
        <f>BX162-CE162</f>
        <v>-0.41067832930499187</v>
      </c>
      <c r="CG162" s="9" t="str">
        <f>IF(CF162 &lt; 0, "Under", "Over")</f>
        <v>Under</v>
      </c>
      <c r="CH162" s="8">
        <v>0.2</v>
      </c>
      <c r="CI162" s="8">
        <v>0.2</v>
      </c>
      <c r="CJ162" s="9">
        <f>IF(
    AND(CG162="Over", COUNTIF(BX162:BZ162, "&gt;"&amp;CE162) = 3),
    3,
    IF(
        AND(CG162="Under", COUNTIF(BX162:BZ162, "&lt;"&amp;CE162) = 3),
        3,
        IF(
            AND(CG162="Over", COUNTIF(BX162:BZ162, "&gt;"&amp;CE162) = 2),
            2,
            IF(
                AND(CG162="Under", COUNTIF(BX162:BZ162, "&lt;"&amp;CE162) = 2),
                2,
                IF(
                    AND(CG162="Over", OR(BX162&gt;CE162, BY162&gt;CE162, BZ162&gt;CE162)),
                    1,
                    IF(
                        AND(CG162="Under", OR(BX162&lt;CE162, BY162&lt;CE162, BZ162&lt;CE162)),
                        1,
                        0
                    )
                )
            )
        )
    )
)</f>
        <v>3</v>
      </c>
      <c r="CK162" s="9">
        <f>IF(OR(CF162&gt;0.25),5,
IF(OR(AND(CF162&lt;=0.25,CF162&gt;0.15)),4,
IF(OR(AND(CF162&lt;=0.15,CF162&gt;0.1)),3,
IF(OR(AND(CF162&lt;=0.1,CF162&gt;0.05)),2,
IF(OR(CF162&lt;=0.05),1,"")
)
)
))</f>
        <v>1</v>
      </c>
      <c r="CL162" s="9">
        <f>IF(AND(CG162="Over", CH162&gt;CE162), 1, IF(AND(CG162="Under", CH162&lt;=CE162), 1, 0))</f>
        <v>1</v>
      </c>
      <c r="CM162" s="9">
        <f>IF(AND(CG162="Over", CI162&gt;0.5), 1, IF(AND(CG162="Under", CI162&lt;=0.5), 1, 0))</f>
        <v>1</v>
      </c>
      <c r="CN162" s="9">
        <f>SUM(CJ162:CM162)</f>
        <v>6</v>
      </c>
      <c r="CO162" s="9"/>
      <c r="CP162" s="8">
        <v>1.180661541381784</v>
      </c>
      <c r="CQ162" s="8">
        <v>1.45817843866171</v>
      </c>
      <c r="CR162" s="8">
        <v>0.98824224466725596</v>
      </c>
      <c r="CS162" s="8">
        <v>0.5</v>
      </c>
      <c r="CT162" s="8" t="s">
        <v>58</v>
      </c>
      <c r="CU162" s="8">
        <v>0.5</v>
      </c>
      <c r="CV162" s="8" t="s">
        <v>58</v>
      </c>
      <c r="CW162" s="9">
        <f>IF(CP162&gt;MIN(CS162:CV162),MIN(CS162:CV162),MAX(CS162:CV162))</f>
        <v>0.5</v>
      </c>
      <c r="CX162" s="9">
        <f>CQ162-CW162</f>
        <v>0.95817843866171004</v>
      </c>
      <c r="CY162" s="9" t="str">
        <f>IF(CX162 &lt; 0, "Under", "Over")</f>
        <v>Over</v>
      </c>
      <c r="CZ162" s="8">
        <v>1.2</v>
      </c>
      <c r="DA162" s="8">
        <v>0.4</v>
      </c>
      <c r="DB162" s="9">
        <f>IF(
    AND(CY162="Over", COUNTIF(CP162:CR162, "&gt;"&amp;CW162) = 3),
    3,
    IF(
        AND(CY162="Under", COUNTIF(CP162:CR162, "&lt;"&amp;CW162) = 3),
        3,
        IF(
            AND(CY162="Over", COUNTIF(CP162:CR162, "&gt;"&amp;CW162) = 2),
            2,
            IF(
                AND(CY162="Under", COUNTIF(CP162:CR162, "&lt;"&amp;CW162) = 2),
                2,
                IF(
                    AND(CY162="Over", OR(CP162&gt;CW162, CQ162&gt;CW162, CR162&gt;CW162)),
                    1,
                    IF(
                        AND(CY162="Under", OR(CP162&lt;CW162, CQ162&lt;CW162, CR162&lt;CW162)),
                        1,
                        0
                    )
                )
            )
        )
    )
)</f>
        <v>3</v>
      </c>
      <c r="DC162" s="9">
        <f>IF(OR(CX162&gt;2,CX162&lt;-2),5,
IF(OR(AND(CX162&lt;=2,CX162&gt;1.5),AND(CX162&gt;=-2,CX162&lt;-1.5)),4,
IF(OR(AND(CX162&lt;=1.5,CX162&gt;1),AND(CX162&gt;=-1.5,CX162&lt;-1)),3,
IF(OR(AND(CX162&lt;=1,CX162&gt;0.5),AND(CX162&gt;=1,CX162&lt;-0.5)),2,
IF(OR(CX162&lt;=0.5,CX162&gt;=-0.5),1,"")
)
)
))</f>
        <v>2</v>
      </c>
      <c r="DD162" s="9">
        <f>IF(AND(CY162="Over", CZ162&gt;CW162), 1, IF(AND(CY162="Under", CZ162&lt;=CW162), 1, 0))</f>
        <v>1</v>
      </c>
      <c r="DE162" s="9">
        <f>IF(AND(CY162="Over", DA162&gt;0.5), 1, IF(AND(CY162="Under", DA162&lt;=0.5), 1, 0))</f>
        <v>0</v>
      </c>
      <c r="DF162" s="9">
        <f>SUM(DB162:DE162)</f>
        <v>6</v>
      </c>
      <c r="DG162" s="9"/>
    </row>
    <row r="163" spans="1:111" x14ac:dyDescent="0.3">
      <c r="A163" s="8" t="s">
        <v>134</v>
      </c>
      <c r="B163" s="8" t="s">
        <v>93</v>
      </c>
      <c r="C163" s="8" t="s">
        <v>200</v>
      </c>
      <c r="D163" s="8">
        <v>0.82214236943822616</v>
      </c>
      <c r="E163" s="8">
        <v>1.17173913043478</v>
      </c>
      <c r="F163" s="8">
        <v>0.66542450175297696</v>
      </c>
      <c r="G163" s="8">
        <v>0.5</v>
      </c>
      <c r="H163" s="8" t="s">
        <v>58</v>
      </c>
      <c r="I163" s="8">
        <v>0.5</v>
      </c>
      <c r="J163" s="8">
        <v>0.5</v>
      </c>
      <c r="K163" s="9">
        <f>IF(D163&gt;MIN(G163:J163),MIN(G163:J163),MAX(G163:J163))</f>
        <v>0.5</v>
      </c>
      <c r="L163" s="9">
        <f>D163-K163</f>
        <v>0.32214236943822616</v>
      </c>
      <c r="M163" s="9" t="str">
        <f>IF(L163 &lt; 0, "Under", "Over")</f>
        <v>Over</v>
      </c>
      <c r="N163" s="8">
        <v>0.4</v>
      </c>
      <c r="O163" s="8">
        <v>0.4</v>
      </c>
      <c r="P163" s="9">
        <f>IF(
    AND(M163="Over", COUNTIF(D163:F163, "&gt;"&amp;K163) = 3),
    3,
    IF(
        AND(M163="Under", COUNTIF(D163:F163, "&lt;"&amp;K163) = 3),
        3,
        IF(
            AND(M163="Over", COUNTIF(D163:F163, "&gt;"&amp;K163) = 2),
            2,
            IF(
                AND(M163="Under", COUNTIF(D163:F163, "&lt;"&amp;K163) = 2),
                2,
                IF(
                    AND(M163="Over", OR(D163&gt;K163, E163&gt;K163, F163&gt;K163)),
                    1,
                    IF(
                        AND(M163="Under", OR(D163&lt;K163, E163&lt;K163, F163&lt;K163)),
                        1,
                        0
                    )
                )
            )
        )
    )
)</f>
        <v>3</v>
      </c>
      <c r="Q163" s="9">
        <f>IF(OR(L163 &gt; 0.5, L163 &lt; -0.5), 5,
    IF(OR(AND(L163 &lt;= 0.5, L163 &gt; 0.25), AND(L163 &gt;= -0.5, L163 &lt; -0.25)), 4,
        IF(OR(AND(L163 &lt;= 0.25, L163 &gt; 0.15), AND(L163 &gt;= -0.25, L163 &lt; -0.15)), 3,
            IF(OR(AND(L163 &lt;= 0.15, L163 &gt; 0.05), AND(L163 &gt;= -0.15, L163 &lt; -0.05)), 2,
                IF(OR(L163 &lt;= 0.05, L163 &gt;= -0.05), 1, "")
            )
        )
    )
)</f>
        <v>4</v>
      </c>
      <c r="R163" s="9">
        <f>IF(AND(M163="Over", N163&gt;K163), 1, IF(AND(M163="Under", N163&lt;=K163), 1, 0))</f>
        <v>0</v>
      </c>
      <c r="S163" s="9">
        <f>IF(AND(M163="Over", O163&gt;0.5), 1, IF(AND(M163="Under", O163&lt;=0.5), 1, 0))</f>
        <v>0</v>
      </c>
      <c r="T163" s="9">
        <f>SUM(P163:S163)</f>
        <v>7</v>
      </c>
      <c r="U163" s="9"/>
      <c r="V163" s="1">
        <v>1.2281264276952699</v>
      </c>
      <c r="W163" s="1">
        <v>1.46304260388267</v>
      </c>
      <c r="X163" s="1">
        <v>1.0000094653637299</v>
      </c>
      <c r="Y163" s="1">
        <v>0.5</v>
      </c>
      <c r="Z163" s="1">
        <v>-270</v>
      </c>
      <c r="AA163" s="1">
        <v>210</v>
      </c>
      <c r="AB163" s="1">
        <v>0.4</v>
      </c>
      <c r="AC163" s="2">
        <f>Y163</f>
        <v>0.5</v>
      </c>
      <c r="AD163" s="2">
        <f>V163-AC163</f>
        <v>0.72812642769526992</v>
      </c>
      <c r="AE163" s="2" t="str">
        <f>IF(AD163 &lt; 0, "Under", "Over")</f>
        <v>Over</v>
      </c>
      <c r="AF163" s="1">
        <v>1.5</v>
      </c>
      <c r="AG163" s="1">
        <v>0.8</v>
      </c>
      <c r="AH163" s="2">
        <f>IF(
    AND(AE163="Over", COUNTIF(V163:X163, "&gt;"&amp;AC163) = 3),
    3,
    IF(
        AND(AE163="Under", COUNTIF(V163:X163, "&lt;"&amp;AC163) = 3),
        3,
        IF(
            AND(AE163="Over", COUNTIF(V163:X163, "&gt;"&amp;AC163) = 2),
            2,
            IF(
                AND(AE163="Under", COUNTIF(V163:X163, "&lt;"&amp;AC163) = 2),
                2,
                IF(
                    AND(AE163="Over", OR(V163&gt;AC163, W163&gt;AC163, X163&gt;AC163)),
                    1,
                    IF(
                        AND(AE163="Under", OR(V163&lt;AC163, W163&lt;AC163, X163&lt;AC163)),
                        1,
                        0
                    )
                )
            )
        )
    )
)</f>
        <v>3</v>
      </c>
      <c r="AI163" s="2">
        <f>IF(OR(AD163&gt;0.75,AD163&lt;-0.75),5,
IF(OR(AND(AD163&lt;=0.75,AD163&gt;0.5),AND(AD163&gt;=-0.75,AD163&lt;-0.5)),4,
IF(OR(AND(AD163&lt;=0.5,AD163&gt;0.25),AND(AD163&gt;=-0.5,AD163&lt;-0.25)),3,
IF(OR(AND(AD163&lt;=0.25,AD163&gt;0.1),AND(AD163&gt;=-0.25,AD163&lt;-0.1)),2,
IF(OR(AD163&lt;=0.1,AD163&gt;=-0.1),1,"")
)
)
))</f>
        <v>4</v>
      </c>
      <c r="AJ163" s="2">
        <f>IF(AND(AE163="Over", AF163&gt;AC163), 1, IF(AND(AE163="Under", AF163&lt;=AC163), 1, 0))</f>
        <v>1</v>
      </c>
      <c r="AK163" s="2">
        <f>IF(AND(AE163="Over", AG163&gt;0.5), 1, IF(AND(AE163="Under", AG163&lt;=0.5), 1, 0))</f>
        <v>1</v>
      </c>
      <c r="AL163" s="2">
        <f>SUM(AH163:AK163)</f>
        <v>9</v>
      </c>
      <c r="AM163" s="9"/>
      <c r="AN163" s="8">
        <v>9.4746327975363212E-2</v>
      </c>
      <c r="AO163" s="8">
        <v>0.183152520740268</v>
      </c>
      <c r="AP163" s="8">
        <v>-2.0905761928659899E-5</v>
      </c>
      <c r="AQ163" s="8" t="s">
        <v>58</v>
      </c>
      <c r="AR163" s="8">
        <v>0.5</v>
      </c>
      <c r="AS163" s="8">
        <v>630</v>
      </c>
      <c r="AT163" s="8" t="s">
        <v>58</v>
      </c>
      <c r="AU163" s="9">
        <f>AR163</f>
        <v>0.5</v>
      </c>
      <c r="AV163" s="9">
        <f>AN163-AU163</f>
        <v>-0.4052536720246368</v>
      </c>
      <c r="AW163" s="9" t="str">
        <f>IF(AV163 &lt; 0, "Under", "Over")</f>
        <v>Under</v>
      </c>
      <c r="AX163" s="8">
        <v>0.2</v>
      </c>
      <c r="AY163" s="8">
        <v>0.2</v>
      </c>
      <c r="AZ163" s="9">
        <f>IF(
    AND(AW163="Over", COUNTIF(AN163:AP163, "&gt;"&amp;AU163) = 3),
    3,
    IF(
        AND(AW163="Under", COUNTIF(AN163:AP163, "&lt;"&amp;AU163) = 3),
        3,
        IF(
            AND(AW163="Over", COUNTIF(AN163:AP163, "&gt;"&amp;AU163) = 2),
            2,
            IF(
                AND(AW163="Under", COUNTIF(AN163:AP163, "&lt;"&amp;AU163) = 2),
                2,
                IF(
                    AND(AW163="Over", OR(AN163&gt;AU163, AO163&gt;AU163, AP163&gt;AU163)),
                    1,
                    IF(
                        AND(AW163="Under", OR(AN163&lt;AU163, AO163&lt;AU163, AP163&lt;AU163)),
                        1,
                        0
                    )
                )
            )
        )
    )
)</f>
        <v>3</v>
      </c>
      <c r="BA163" s="9">
        <f>IF(OR(AV163&gt;0.1),5,
IF(OR(AND(AV163&lt;=0.1,AV163&gt;0.08)),4,
IF(OR(AND(AV163&lt;=0.08,AV163&gt;0.06)),3,
IF(OR(AND(AV163&lt;=0.06,AV163&gt;0.03)),2,
IF(OR(AV163&lt;=0.03),1,"")
)
)
))</f>
        <v>1</v>
      </c>
      <c r="BB163" s="9">
        <f>IF(AND(AW163="Over", AX163&gt;AU163), 1, IF(AND(AW163="Under", AX163&lt;=AU163), 0, 0))</f>
        <v>0</v>
      </c>
      <c r="BC163" s="9">
        <f>IF(AND(AW163="Over", AY163&gt;=0.5), 1, IF(AND(AW163="Under", AY163&lt;0.5), 0, 0))</f>
        <v>0</v>
      </c>
      <c r="BD163" s="9">
        <f>SUM(AZ163:BC163)</f>
        <v>4</v>
      </c>
      <c r="BE163" s="9"/>
      <c r="BF163" s="1">
        <v>0.90363797103865562</v>
      </c>
      <c r="BG163" s="1">
        <v>1.71801374478373</v>
      </c>
      <c r="BH163" s="1">
        <v>0.57999999999999996</v>
      </c>
      <c r="BI163" s="1" t="s">
        <v>58</v>
      </c>
      <c r="BJ163" s="1">
        <v>0.5</v>
      </c>
      <c r="BK163" s="1">
        <v>130</v>
      </c>
      <c r="BL163" s="1" t="s">
        <v>58</v>
      </c>
      <c r="BM163" s="2">
        <f>BJ163</f>
        <v>0.5</v>
      </c>
      <c r="BN163" s="2">
        <f>BF163-BM163</f>
        <v>0.40363797103865562</v>
      </c>
      <c r="BO163" s="2" t="str">
        <f>IF(BN163 &lt; 0, "Under", "Over")</f>
        <v>Over</v>
      </c>
      <c r="BP163" s="1">
        <v>1.1000000000000001</v>
      </c>
      <c r="BQ163" s="1">
        <v>0.7</v>
      </c>
      <c r="BR163" s="2">
        <f>IF(
    AND(BO163="Over", COUNTIF(BF163:BH163, "&gt;"&amp;BM163) = 3),
    3,
    IF(
        AND(BO163="Under", COUNTIF(BF163:BH163, "&lt;"&amp;BM163) = 3),
        3,
        IF(
            AND(BO163="Over", COUNTIF(BF163:BH163, "&gt;"&amp;BM163) = 2),
            2,
            IF(
                AND(BO163="Under", COUNTIF(BF163:BH163, "&lt;"&amp;BM163) = 2),
                2,
                IF(
                    AND(BO163="Over", OR(BF163&gt;BM163, BG163&gt;BM163, BH163&gt;BM163)),
                    1,
                    IF(
                        AND(BO163="Under", OR(BF163&lt;BM163, BG163&lt;BM163, BH163&lt;BM163)),
                        1,
                        0
                    )
                )
            )
        )
    )
)</f>
        <v>3</v>
      </c>
      <c r="BS163" s="2">
        <f>IF(OR(BN163&gt;0.5),5,
IF(OR(AND(BN163&lt;=0.5,BN163&gt;0.25)),4,
IF(OR(AND(BN163&lt;=0.25,BN163&gt;0.15)),3,
IF(OR(AND(BN163&lt;=0.15,BN163&gt;0.075)),2,
IF(OR(BN163&lt;=0.075),1,"")
)
)
))</f>
        <v>4</v>
      </c>
      <c r="BT163" s="2">
        <f>IF(AND(BO163="Over", BP163&gt;BM163), 1, IF(AND(BO163="Under", BP163&lt;=BM163), 1, 0))</f>
        <v>1</v>
      </c>
      <c r="BU163" s="2">
        <f>IF(AND(BO163="Over", BQ163&gt;0.5), 1, IF(AND(BO163="Under", BQ163&lt;=0.5), 1, 0))</f>
        <v>1</v>
      </c>
      <c r="BV163" s="2">
        <f>SUM(BR163:BU163)</f>
        <v>9</v>
      </c>
      <c r="BW163" s="9"/>
      <c r="BX163" s="8">
        <v>0.1924635038786035</v>
      </c>
      <c r="BY163" s="8">
        <v>0.68647342995169003</v>
      </c>
      <c r="BZ163" s="8">
        <v>0.01</v>
      </c>
      <c r="CA163" s="8" t="s">
        <v>58</v>
      </c>
      <c r="CB163" s="8">
        <v>0.5</v>
      </c>
      <c r="CC163" s="8">
        <v>880</v>
      </c>
      <c r="CD163" s="8" t="s">
        <v>58</v>
      </c>
      <c r="CE163" s="9">
        <f>CB163</f>
        <v>0.5</v>
      </c>
      <c r="CF163" s="9">
        <f>BX163-CE163</f>
        <v>-0.3075364961213965</v>
      </c>
      <c r="CG163" s="9" t="str">
        <f>IF(CF163 &lt; 0, "Under", "Over")</f>
        <v>Under</v>
      </c>
      <c r="CH163" s="8">
        <v>0.1</v>
      </c>
      <c r="CI163" s="8">
        <v>0.1</v>
      </c>
      <c r="CJ163" s="9">
        <f>IF(
    AND(CG163="Over", COUNTIF(BX163:BZ163, "&gt;"&amp;CE163) = 3),
    3,
    IF(
        AND(CG163="Under", COUNTIF(BX163:BZ163, "&lt;"&amp;CE163) = 3),
        3,
        IF(
            AND(CG163="Over", COUNTIF(BX163:BZ163, "&gt;"&amp;CE163) = 2),
            2,
            IF(
                AND(CG163="Under", COUNTIF(BX163:BZ163, "&lt;"&amp;CE163) = 2),
                2,
                IF(
                    AND(CG163="Over", OR(BX163&gt;CE163, BY163&gt;CE163, BZ163&gt;CE163)),
                    1,
                    IF(
                        AND(CG163="Under", OR(BX163&lt;CE163, BY163&lt;CE163, BZ163&lt;CE163)),
                        1,
                        0
                    )
                )
            )
        )
    )
)</f>
        <v>2</v>
      </c>
      <c r="CK163" s="9">
        <f>IF(OR(CF163&gt;0.25),5,
IF(OR(AND(CF163&lt;=0.25,CF163&gt;0.15)),4,
IF(OR(AND(CF163&lt;=0.15,CF163&gt;0.1)),3,
IF(OR(AND(CF163&lt;=0.1,CF163&gt;0.05)),2,
IF(OR(CF163&lt;=0.05),1,"")
)
)
))</f>
        <v>1</v>
      </c>
      <c r="CL163" s="9">
        <f>IF(AND(CG163="Over", CH163&gt;CE163), 1, IF(AND(CG163="Under", CH163&lt;=CE163), 1, 0))</f>
        <v>1</v>
      </c>
      <c r="CM163" s="9">
        <f>IF(AND(CG163="Over", CI163&gt;0.5), 1, IF(AND(CG163="Under", CI163&lt;=0.5), 1, 0))</f>
        <v>1</v>
      </c>
      <c r="CN163" s="9">
        <f>SUM(CJ163:CM163)</f>
        <v>5</v>
      </c>
      <c r="CO163" s="9"/>
      <c r="CP163" s="8">
        <v>2.0528069991000999</v>
      </c>
      <c r="CQ163" s="8">
        <v>2.1998393046044802</v>
      </c>
      <c r="CR163" s="8">
        <v>1.9353958143767001</v>
      </c>
      <c r="CS163" s="8">
        <v>1.5</v>
      </c>
      <c r="CT163" s="8" t="s">
        <v>58</v>
      </c>
      <c r="CU163" s="8">
        <v>1.5</v>
      </c>
      <c r="CV163" s="8">
        <v>1.5</v>
      </c>
      <c r="CW163" s="9">
        <f>IF(CP163&gt;MIN(CS163:CV163),MIN(CS163:CV163),MAX(CS163:CV163))</f>
        <v>1.5</v>
      </c>
      <c r="CX163" s="9">
        <f>CQ163-CW163</f>
        <v>0.69983930460448018</v>
      </c>
      <c r="CY163" s="9" t="str">
        <f>IF(CX163 &lt; 0, "Under", "Over")</f>
        <v>Over</v>
      </c>
      <c r="CZ163" s="8">
        <v>2.4</v>
      </c>
      <c r="DA163" s="8">
        <v>0.5</v>
      </c>
      <c r="DB163" s="9">
        <f>IF(
    AND(CY163="Over", COUNTIF(CP163:CR163, "&gt;"&amp;CW163) = 3),
    3,
    IF(
        AND(CY163="Under", COUNTIF(CP163:CR163, "&lt;"&amp;CW163) = 3),
        3,
        IF(
            AND(CY163="Over", COUNTIF(CP163:CR163, "&gt;"&amp;CW163) = 2),
            2,
            IF(
                AND(CY163="Under", COUNTIF(CP163:CR163, "&lt;"&amp;CW163) = 2),
                2,
                IF(
                    AND(CY163="Over", OR(CP163&gt;CW163, CQ163&gt;CW163, CR163&gt;CW163)),
                    1,
                    IF(
                        AND(CY163="Under", OR(CP163&lt;CW163, CQ163&lt;CW163, CR163&lt;CW163)),
                        1,
                        0
                    )
                )
            )
        )
    )
)</f>
        <v>3</v>
      </c>
      <c r="DC163" s="9">
        <f>IF(OR(CX163&gt;2,CX163&lt;-2),5,
IF(OR(AND(CX163&lt;=2,CX163&gt;1.5),AND(CX163&gt;=-2,CX163&lt;-1.5)),4,
IF(OR(AND(CX163&lt;=1.5,CX163&gt;1),AND(CX163&gt;=-1.5,CX163&lt;-1)),3,
IF(OR(AND(CX163&lt;=1,CX163&gt;0.5),AND(CX163&gt;=1,CX163&lt;-0.5)),2,
IF(OR(CX163&lt;=0.5,CX163&gt;=-0.5),1,"")
)
)
))</f>
        <v>2</v>
      </c>
      <c r="DD163" s="9">
        <f>IF(AND(CY163="Over", CZ163&gt;CW163), 1, IF(AND(CY163="Under", CZ163&lt;=CW163), 1, 0))</f>
        <v>1</v>
      </c>
      <c r="DE163" s="9">
        <f>IF(AND(CY163="Over", DA163&gt;0.5), 1, IF(AND(CY163="Under", DA163&lt;=0.5), 1, 0))</f>
        <v>0</v>
      </c>
      <c r="DF163" s="9">
        <f>SUM(DB163:DE163)</f>
        <v>6</v>
      </c>
      <c r="DG163" s="9"/>
    </row>
    <row r="164" spans="1:111" x14ac:dyDescent="0.3">
      <c r="A164" s="8" t="s">
        <v>208</v>
      </c>
      <c r="B164" s="8" t="s">
        <v>93</v>
      </c>
      <c r="C164" s="8" t="s">
        <v>200</v>
      </c>
      <c r="D164" s="8">
        <v>0.48625402934737888</v>
      </c>
      <c r="E164" s="8">
        <v>0.79</v>
      </c>
      <c r="F164" s="8">
        <v>0.26159149106711299</v>
      </c>
      <c r="G164" s="8">
        <v>0.5</v>
      </c>
      <c r="H164" s="8" t="s">
        <v>58</v>
      </c>
      <c r="I164" s="8">
        <v>0.5</v>
      </c>
      <c r="J164" s="8">
        <v>0.5</v>
      </c>
      <c r="K164" s="9">
        <f>IF(D164&gt;MIN(G164:J164),MIN(G164:J164),MAX(G164:J164))</f>
        <v>0.5</v>
      </c>
      <c r="L164" s="9">
        <f>D164-K164</f>
        <v>-1.374597065262112E-2</v>
      </c>
      <c r="M164" s="9" t="str">
        <f>IF(L164 &lt; 0, "Under", "Over")</f>
        <v>Under</v>
      </c>
      <c r="N164" s="8">
        <v>0.6</v>
      </c>
      <c r="O164" s="8">
        <v>0.5</v>
      </c>
      <c r="P164" s="9">
        <f>IF(
    AND(M164="Over", COUNTIF(D164:F164, "&gt;"&amp;K164) = 3),
    3,
    IF(
        AND(M164="Under", COUNTIF(D164:F164, "&lt;"&amp;K164) = 3),
        3,
        IF(
            AND(M164="Over", COUNTIF(D164:F164, "&gt;"&amp;K164) = 2),
            2,
            IF(
                AND(M164="Under", COUNTIF(D164:F164, "&lt;"&amp;K164) = 2),
                2,
                IF(
                    AND(M164="Over", OR(D164&gt;K164, E164&gt;K164, F164&gt;K164)),
                    1,
                    IF(
                        AND(M164="Under", OR(D164&lt;K164, E164&lt;K164, F164&lt;K164)),
                        1,
                        0
                    )
                )
            )
        )
    )
)</f>
        <v>2</v>
      </c>
      <c r="Q164" s="9">
        <f>IF(OR(L164 &gt; 0.5, L164 &lt; -0.5), 5,
    IF(OR(AND(L164 &lt;= 0.5, L164 &gt; 0.25), AND(L164 &gt;= -0.5, L164 &lt; -0.25)), 4,
        IF(OR(AND(L164 &lt;= 0.25, L164 &gt; 0.15), AND(L164 &gt;= -0.25, L164 &lt; -0.15)), 3,
            IF(OR(AND(L164 &lt;= 0.15, L164 &gt; 0.05), AND(L164 &gt;= -0.15, L164 &lt; -0.05)), 2,
                IF(OR(L164 &lt;= 0.05, L164 &gt;= -0.05), 1, "")
            )
        )
    )
)</f>
        <v>1</v>
      </c>
      <c r="R164" s="9">
        <f>IF(AND(M164="Over", N164&gt;K164), 1, IF(AND(M164="Under", N164&lt;=K164), 1, 0))</f>
        <v>0</v>
      </c>
      <c r="S164" s="9">
        <f>IF(AND(M164="Over", O164&gt;0.5), 1, IF(AND(M164="Under", O164&lt;=0.5), 1, 0))</f>
        <v>1</v>
      </c>
      <c r="T164" s="9">
        <f>SUM(P164:S164)</f>
        <v>4</v>
      </c>
      <c r="U164" s="9"/>
      <c r="V164" s="1">
        <v>1.388301134829548</v>
      </c>
      <c r="W164" s="1">
        <v>1.9989226288587001</v>
      </c>
      <c r="X164" s="1">
        <v>0.85313559580130804</v>
      </c>
      <c r="Y164" s="1">
        <v>0.5</v>
      </c>
      <c r="Z164" s="1" t="s">
        <v>58</v>
      </c>
      <c r="AA164" s="1" t="s">
        <v>58</v>
      </c>
      <c r="AB164" s="1">
        <v>0.2</v>
      </c>
      <c r="AC164" s="2">
        <f>Y164</f>
        <v>0.5</v>
      </c>
      <c r="AD164" s="2">
        <f>V164-AC164</f>
        <v>0.88830113482954798</v>
      </c>
      <c r="AE164" s="2" t="str">
        <f>IF(AD164 &lt; 0, "Under", "Over")</f>
        <v>Over</v>
      </c>
      <c r="AF164" s="1">
        <v>0.8</v>
      </c>
      <c r="AG164" s="1">
        <v>0.6</v>
      </c>
      <c r="AH164" s="2">
        <f>IF(
    AND(AE164="Over", COUNTIF(V164:X164, "&gt;"&amp;AC164) = 3),
    3,
    IF(
        AND(AE164="Under", COUNTIF(V164:X164, "&lt;"&amp;AC164) = 3),
        3,
        IF(
            AND(AE164="Over", COUNTIF(V164:X164, "&gt;"&amp;AC164) = 2),
            2,
            IF(
                AND(AE164="Under", COUNTIF(V164:X164, "&lt;"&amp;AC164) = 2),
                2,
                IF(
                    AND(AE164="Over", OR(V164&gt;AC164, W164&gt;AC164, X164&gt;AC164)),
                    1,
                    IF(
                        AND(AE164="Under", OR(V164&lt;AC164, W164&lt;AC164, X164&lt;AC164)),
                        1,
                        0
                    )
                )
            )
        )
    )
)</f>
        <v>3</v>
      </c>
      <c r="AI164" s="2">
        <f>IF(OR(AD164&gt;0.75,AD164&lt;-0.75),5,
IF(OR(AND(AD164&lt;=0.75,AD164&gt;0.5),AND(AD164&gt;=-0.75,AD164&lt;-0.5)),4,
IF(OR(AND(AD164&lt;=0.5,AD164&gt;0.25),AND(AD164&gt;=-0.5,AD164&lt;-0.25)),3,
IF(OR(AND(AD164&lt;=0.25,AD164&gt;0.1),AND(AD164&gt;=-0.25,AD164&lt;-0.1)),2,
IF(OR(AD164&lt;=0.1,AD164&gt;=-0.1),1,"")
)
)
))</f>
        <v>5</v>
      </c>
      <c r="AJ164" s="2">
        <f>IF(AND(AE164="Over", AF164&gt;AC164), 1, IF(AND(AE164="Under", AF164&lt;=AC164), 1, 0))</f>
        <v>1</v>
      </c>
      <c r="AK164" s="2">
        <f>IF(AND(AE164="Over", AG164&gt;0.5), 1, IF(AND(AE164="Under", AG164&lt;=0.5), 1, 0))</f>
        <v>1</v>
      </c>
      <c r="AL164" s="2">
        <f>SUM(AH164:AK164)</f>
        <v>10</v>
      </c>
      <c r="AM164" s="9"/>
      <c r="AN164" s="8">
        <v>4.7496584223048581E-2</v>
      </c>
      <c r="AO164" s="8">
        <v>0.12520868113522499</v>
      </c>
      <c r="AP164" s="8">
        <v>0</v>
      </c>
      <c r="AQ164" s="8" t="s">
        <v>58</v>
      </c>
      <c r="AR164" s="8">
        <v>0.5</v>
      </c>
      <c r="AS164" s="8" t="s">
        <v>58</v>
      </c>
      <c r="AT164" s="8" t="s">
        <v>58</v>
      </c>
      <c r="AU164" s="9">
        <f>AR164</f>
        <v>0.5</v>
      </c>
      <c r="AV164" s="9">
        <f>AN164-AU164</f>
        <v>-0.45250341577695141</v>
      </c>
      <c r="AW164" s="9" t="str">
        <f>IF(AV164 &lt; 0, "Under", "Over")</f>
        <v>Under</v>
      </c>
      <c r="AX164" s="8">
        <v>0</v>
      </c>
      <c r="AY164" s="8">
        <v>0</v>
      </c>
      <c r="AZ164" s="9">
        <f>IF(
    AND(AW164="Over", COUNTIF(AN164:AP164, "&gt;"&amp;AU164) = 3),
    3,
    IF(
        AND(AW164="Under", COUNTIF(AN164:AP164, "&lt;"&amp;AU164) = 3),
        3,
        IF(
            AND(AW164="Over", COUNTIF(AN164:AP164, "&gt;"&amp;AU164) = 2),
            2,
            IF(
                AND(AW164="Under", COUNTIF(AN164:AP164, "&lt;"&amp;AU164) = 2),
                2,
                IF(
                    AND(AW164="Over", OR(AN164&gt;AU164, AO164&gt;AU164, AP164&gt;AU164)),
                    1,
                    IF(
                        AND(AW164="Under", OR(AN164&lt;AU164, AO164&lt;AU164, AP164&lt;AU164)),
                        1,
                        0
                    )
                )
            )
        )
    )
)</f>
        <v>3</v>
      </c>
      <c r="BA164" s="9">
        <f>IF(OR(AV164&gt;0.1),5,
IF(OR(AND(AV164&lt;=0.1,AV164&gt;0.08)),4,
IF(OR(AND(AV164&lt;=0.08,AV164&gt;0.06)),3,
IF(OR(AND(AV164&lt;=0.06,AV164&gt;0.03)),2,
IF(OR(AV164&lt;=0.03),1,"")
)
)
))</f>
        <v>1</v>
      </c>
      <c r="BB164" s="9">
        <f>IF(AND(AW164="Over", AX164&gt;AU164), 1, IF(AND(AW164="Under", AX164&lt;=AU164), 0, 0))</f>
        <v>0</v>
      </c>
      <c r="BC164" s="9">
        <f>IF(AND(AW164="Over", AY164&gt;=0.5), 1, IF(AND(AW164="Under", AY164&lt;0.5), 0, 0))</f>
        <v>0</v>
      </c>
      <c r="BD164" s="9">
        <f>SUM(AZ164:BC164)</f>
        <v>4</v>
      </c>
      <c r="BE164" s="9"/>
      <c r="BF164" s="8">
        <v>0.49816606482562481</v>
      </c>
      <c r="BG164" s="8">
        <v>1.0224751897256199</v>
      </c>
      <c r="BH164" s="8">
        <v>0.33698960565856201</v>
      </c>
      <c r="BI164" s="8" t="s">
        <v>58</v>
      </c>
      <c r="BJ164" s="8">
        <v>0.5</v>
      </c>
      <c r="BK164" s="8" t="s">
        <v>58</v>
      </c>
      <c r="BL164" s="8" t="s">
        <v>58</v>
      </c>
      <c r="BM164" s="9">
        <f>BJ164</f>
        <v>0.5</v>
      </c>
      <c r="BN164" s="9">
        <f>BF164-BM164</f>
        <v>-1.8339351743751897E-3</v>
      </c>
      <c r="BO164" s="9" t="str">
        <f>IF(BN164 &lt; 0, "Under", "Over")</f>
        <v>Under</v>
      </c>
      <c r="BP164" s="8">
        <v>0.2</v>
      </c>
      <c r="BQ164" s="8">
        <v>0.2</v>
      </c>
      <c r="BR164" s="9">
        <f>IF(
    AND(BO164="Over", COUNTIF(BF164:BH164, "&gt;"&amp;BM164) = 3),
    3,
    IF(
        AND(BO164="Under", COUNTIF(BF164:BH164, "&lt;"&amp;BM164) = 3),
        3,
        IF(
            AND(BO164="Over", COUNTIF(BF164:BH164, "&gt;"&amp;BM164) = 2),
            2,
            IF(
                AND(BO164="Under", COUNTIF(BF164:BH164, "&lt;"&amp;BM164) = 2),
                2,
                IF(
                    AND(BO164="Over", OR(BF164&gt;BM164, BG164&gt;BM164, BH164&gt;BM164)),
                    1,
                    IF(
                        AND(BO164="Under", OR(BF164&lt;BM164, BG164&lt;BM164, BH164&lt;BM164)),
                        1,
                        0
                    )
                )
            )
        )
    )
)</f>
        <v>2</v>
      </c>
      <c r="BS164" s="9">
        <f>IF(OR(BN164&gt;0.5),5,
IF(OR(AND(BN164&lt;=0.5,BN164&gt;0.25)),4,
IF(OR(AND(BN164&lt;=0.25,BN164&gt;0.15)),3,
IF(OR(AND(BN164&lt;=0.15,BN164&gt;0.075)),2,
IF(OR(BN164&lt;=0.075),1,"")
)
)
))</f>
        <v>1</v>
      </c>
      <c r="BT164" s="9">
        <f>IF(AND(BO164="Over", BP164&gt;BM164), 1, IF(AND(BO164="Under", BP164&lt;=BM164), 1, 0))</f>
        <v>1</v>
      </c>
      <c r="BU164" s="9">
        <f>IF(AND(BO164="Over", BQ164&gt;0.5), 1, IF(AND(BO164="Under", BQ164&lt;=0.5), 1, 0))</f>
        <v>1</v>
      </c>
      <c r="BV164" s="9">
        <f>SUM(BR164:BU164)</f>
        <v>5</v>
      </c>
      <c r="BW164" s="9"/>
      <c r="BX164" s="8">
        <v>0.18254913502300321</v>
      </c>
      <c r="BY164" s="8">
        <v>0.58976660682226201</v>
      </c>
      <c r="BZ164" s="8">
        <v>0.05</v>
      </c>
      <c r="CA164" s="8" t="s">
        <v>58</v>
      </c>
      <c r="CB164" s="8">
        <v>0.5</v>
      </c>
      <c r="CC164" s="8" t="s">
        <v>58</v>
      </c>
      <c r="CD164" s="8" t="s">
        <v>58</v>
      </c>
      <c r="CE164" s="9">
        <f>CB164</f>
        <v>0.5</v>
      </c>
      <c r="CF164" s="9">
        <f>BX164-CE164</f>
        <v>-0.31745086497699682</v>
      </c>
      <c r="CG164" s="9" t="str">
        <f>IF(CF164 &lt; 0, "Under", "Over")</f>
        <v>Under</v>
      </c>
      <c r="CH164" s="8">
        <v>0</v>
      </c>
      <c r="CI164" s="8">
        <v>0</v>
      </c>
      <c r="CJ164" s="9">
        <f>IF(
    AND(CG164="Over", COUNTIF(BX164:BZ164, "&gt;"&amp;CE164) = 3),
    3,
    IF(
        AND(CG164="Under", COUNTIF(BX164:BZ164, "&lt;"&amp;CE164) = 3),
        3,
        IF(
            AND(CG164="Over", COUNTIF(BX164:BZ164, "&gt;"&amp;CE164) = 2),
            2,
            IF(
                AND(CG164="Under", COUNTIF(BX164:BZ164, "&lt;"&amp;CE164) = 2),
                2,
                IF(
                    AND(CG164="Over", OR(BX164&gt;CE164, BY164&gt;CE164, BZ164&gt;CE164)),
                    1,
                    IF(
                        AND(CG164="Under", OR(BX164&lt;CE164, BY164&lt;CE164, BZ164&lt;CE164)),
                        1,
                        0
                    )
                )
            )
        )
    )
)</f>
        <v>2</v>
      </c>
      <c r="CK164" s="9">
        <f>IF(OR(CF164&gt;0.25),5,
IF(OR(AND(CF164&lt;=0.25,CF164&gt;0.15)),4,
IF(OR(AND(CF164&lt;=0.15,CF164&gt;0.1)),3,
IF(OR(AND(CF164&lt;=0.1,CF164&gt;0.05)),2,
IF(OR(CF164&lt;=0.05),1,"")
)
)
))</f>
        <v>1</v>
      </c>
      <c r="CL164" s="9">
        <f>IF(AND(CG164="Over", CH164&gt;CE164), 1, IF(AND(CG164="Under", CH164&lt;=CE164), 1, 0))</f>
        <v>1</v>
      </c>
      <c r="CM164" s="9">
        <f>IF(AND(CG164="Over", CI164&gt;0.5), 1, IF(AND(CG164="Under", CI164&lt;=0.5), 1, 0))</f>
        <v>1</v>
      </c>
      <c r="CN164" s="9">
        <f>SUM(CJ164:CM164)</f>
        <v>5</v>
      </c>
      <c r="CO164" s="9"/>
      <c r="CP164" s="8">
        <v>1.5809318930597931</v>
      </c>
      <c r="CQ164" s="8">
        <v>1.9353958143767001</v>
      </c>
      <c r="CR164" s="8">
        <v>1.25490019449636</v>
      </c>
      <c r="CS164" s="8">
        <v>0.5</v>
      </c>
      <c r="CT164" s="8" t="s">
        <v>58</v>
      </c>
      <c r="CU164" s="8">
        <v>0.5</v>
      </c>
      <c r="CV164" s="8">
        <v>1.5</v>
      </c>
      <c r="CW164" s="9">
        <f>IF(CP164&gt;MIN(CS164:CV164),MIN(CS164:CV164),MAX(CS164:CV164))</f>
        <v>0.5</v>
      </c>
      <c r="CX164" s="9">
        <f>CQ164-CW164</f>
        <v>1.4353958143767001</v>
      </c>
      <c r="CY164" s="9" t="str">
        <f>IF(CX164 &lt; 0, "Under", "Over")</f>
        <v>Over</v>
      </c>
      <c r="CZ164" s="8">
        <v>1.1000000000000001</v>
      </c>
      <c r="DA164" s="8">
        <v>0.6</v>
      </c>
      <c r="DB164" s="9">
        <f>IF(
    AND(CY164="Over", COUNTIF(CP164:CR164, "&gt;"&amp;CW164) = 3),
    3,
    IF(
        AND(CY164="Under", COUNTIF(CP164:CR164, "&lt;"&amp;CW164) = 3),
        3,
        IF(
            AND(CY164="Over", COUNTIF(CP164:CR164, "&gt;"&amp;CW164) = 2),
            2,
            IF(
                AND(CY164="Under", COUNTIF(CP164:CR164, "&lt;"&amp;CW164) = 2),
                2,
                IF(
                    AND(CY164="Over", OR(CP164&gt;CW164, CQ164&gt;CW164, CR164&gt;CW164)),
                    1,
                    IF(
                        AND(CY164="Under", OR(CP164&lt;CW164, CQ164&lt;CW164, CR164&lt;CW164)),
                        1,
                        0
                    )
                )
            )
        )
    )
)</f>
        <v>3</v>
      </c>
      <c r="DC164" s="9">
        <f>IF(OR(CX164&gt;2,CX164&lt;-2),5,
IF(OR(AND(CX164&lt;=2,CX164&gt;1.5),AND(CX164&gt;=-2,CX164&lt;-1.5)),4,
IF(OR(AND(CX164&lt;=1.5,CX164&gt;1),AND(CX164&gt;=-1.5,CX164&lt;-1)),3,
IF(OR(AND(CX164&lt;=1,CX164&gt;0.5),AND(CX164&gt;=1,CX164&lt;-0.5)),2,
IF(OR(CX164&lt;=0.5,CX164&gt;=-0.5),1,"")
)
)
))</f>
        <v>3</v>
      </c>
      <c r="DD164" s="9">
        <f>IF(AND(CY164="Over", CZ164&gt;CW164), 1, IF(AND(CY164="Under", CZ164&lt;=CW164), 1, 0))</f>
        <v>1</v>
      </c>
      <c r="DE164" s="9">
        <f>IF(AND(CY164="Over", DA164&gt;0.5), 1, IF(AND(CY164="Under", DA164&lt;=0.5), 1, 0))</f>
        <v>1</v>
      </c>
      <c r="DF164" s="9">
        <f>SUM(DB164:DE164)</f>
        <v>8</v>
      </c>
      <c r="DG164" s="9"/>
    </row>
    <row r="165" spans="1:111" x14ac:dyDescent="0.3">
      <c r="A165" s="8" t="s">
        <v>135</v>
      </c>
      <c r="B165" s="8" t="s">
        <v>93</v>
      </c>
      <c r="C165" s="8" t="s">
        <v>200</v>
      </c>
      <c r="D165" s="8">
        <v>0.64077243069091527</v>
      </c>
      <c r="E165" s="8">
        <v>1.17173913043478</v>
      </c>
      <c r="F165" s="8">
        <v>7.96641635605599E-2</v>
      </c>
      <c r="G165" s="8">
        <v>0.5</v>
      </c>
      <c r="H165" s="8" t="s">
        <v>58</v>
      </c>
      <c r="I165" s="8">
        <v>0.5</v>
      </c>
      <c r="J165" s="8">
        <v>0.5</v>
      </c>
      <c r="K165" s="9">
        <f>IF(D165&gt;MIN(G165:J165),MIN(G165:J165),MAX(G165:J165))</f>
        <v>0.5</v>
      </c>
      <c r="L165" s="9">
        <f>D165-K165</f>
        <v>0.14077243069091527</v>
      </c>
      <c r="M165" s="9" t="str">
        <f>IF(L165 &lt; 0, "Under", "Over")</f>
        <v>Over</v>
      </c>
      <c r="N165" s="8">
        <v>0.7</v>
      </c>
      <c r="O165" s="8">
        <v>0.7</v>
      </c>
      <c r="P165" s="9">
        <f>IF(
    AND(M165="Over", COUNTIF(D165:F165, "&gt;"&amp;K165) = 3),
    3,
    IF(
        AND(M165="Under", COUNTIF(D165:F165, "&lt;"&amp;K165) = 3),
        3,
        IF(
            AND(M165="Over", COUNTIF(D165:F165, "&gt;"&amp;K165) = 2),
            2,
            IF(
                AND(M165="Under", COUNTIF(D165:F165, "&lt;"&amp;K165) = 2),
                2,
                IF(
                    AND(M165="Over", OR(D165&gt;K165, E165&gt;K165, F165&gt;K165)),
                    1,
                    IF(
                        AND(M165="Under", OR(D165&lt;K165, E165&lt;K165, F165&lt;K165)),
                        1,
                        0
                    )
                )
            )
        )
    )
)</f>
        <v>2</v>
      </c>
      <c r="Q165" s="9">
        <f>IF(OR(L165 &gt; 0.5, L165 &lt; -0.5), 5,
    IF(OR(AND(L165 &lt;= 0.5, L165 &gt; 0.25), AND(L165 &gt;= -0.5, L165 &lt; -0.25)), 4,
        IF(OR(AND(L165 &lt;= 0.25, L165 &gt; 0.15), AND(L165 &gt;= -0.25, L165 &lt; -0.15)), 3,
            IF(OR(AND(L165 &lt;= 0.15, L165 &gt; 0.05), AND(L165 &gt;= -0.15, L165 &lt; -0.05)), 2,
                IF(OR(L165 &lt;= 0.05, L165 &gt;= -0.05), 1, "")
            )
        )
    )
)</f>
        <v>2</v>
      </c>
      <c r="R165" s="9">
        <f>IF(AND(M165="Over", N165&gt;K165), 1, IF(AND(M165="Under", N165&lt;=K165), 1, 0))</f>
        <v>1</v>
      </c>
      <c r="S165" s="9">
        <f>IF(AND(M165="Over", O165&gt;0.5), 1, IF(AND(M165="Under", O165&lt;=0.5), 1, 0))</f>
        <v>1</v>
      </c>
      <c r="T165" s="9">
        <f>SUM(P165:S165)</f>
        <v>6</v>
      </c>
      <c r="U165" s="9"/>
      <c r="V165" s="1">
        <v>1.14449244053487</v>
      </c>
      <c r="W165" s="1">
        <v>1.3024727978769</v>
      </c>
      <c r="X165" s="1">
        <v>0.99976798275162904</v>
      </c>
      <c r="Y165" s="1">
        <v>0.5</v>
      </c>
      <c r="Z165" s="1">
        <v>-230</v>
      </c>
      <c r="AA165" s="1">
        <v>230</v>
      </c>
      <c r="AB165" s="1">
        <v>0.4</v>
      </c>
      <c r="AC165" s="2">
        <f>Y165</f>
        <v>0.5</v>
      </c>
      <c r="AD165" s="2">
        <f>V165-AC165</f>
        <v>0.64449244053486998</v>
      </c>
      <c r="AE165" s="2" t="str">
        <f>IF(AD165 &lt; 0, "Under", "Over")</f>
        <v>Over</v>
      </c>
      <c r="AF165" s="1">
        <v>1.3</v>
      </c>
      <c r="AG165" s="1">
        <v>0.8</v>
      </c>
      <c r="AH165" s="2">
        <f>IF(
    AND(AE165="Over", COUNTIF(V165:X165, "&gt;"&amp;AC165) = 3),
    3,
    IF(
        AND(AE165="Under", COUNTIF(V165:X165, "&lt;"&amp;AC165) = 3),
        3,
        IF(
            AND(AE165="Over", COUNTIF(V165:X165, "&gt;"&amp;AC165) = 2),
            2,
            IF(
                AND(AE165="Under", COUNTIF(V165:X165, "&lt;"&amp;AC165) = 2),
                2,
                IF(
                    AND(AE165="Over", OR(V165&gt;AC165, W165&gt;AC165, X165&gt;AC165)),
                    1,
                    IF(
                        AND(AE165="Under", OR(V165&lt;AC165, W165&lt;AC165, X165&lt;AC165)),
                        1,
                        0
                    )
                )
            )
        )
    )
)</f>
        <v>3</v>
      </c>
      <c r="AI165" s="2">
        <f>IF(OR(AD165&gt;0.75,AD165&lt;-0.75),5,
IF(OR(AND(AD165&lt;=0.75,AD165&gt;0.5),AND(AD165&gt;=-0.75,AD165&lt;-0.5)),4,
IF(OR(AND(AD165&lt;=0.5,AD165&gt;0.25),AND(AD165&gt;=-0.5,AD165&lt;-0.25)),3,
IF(OR(AND(AD165&lt;=0.25,AD165&gt;0.1),AND(AD165&gt;=-0.25,AD165&lt;-0.1)),2,
IF(OR(AD165&lt;=0.1,AD165&gt;=-0.1),1,"")
)
)
))</f>
        <v>4</v>
      </c>
      <c r="AJ165" s="2">
        <f>IF(AND(AE165="Over", AF165&gt;AC165), 1, IF(AND(AE165="Under", AF165&lt;=AC165), 1, 0))</f>
        <v>1</v>
      </c>
      <c r="AK165" s="2">
        <f>IF(AND(AE165="Over", AG165&gt;0.5), 1, IF(AND(AE165="Under", AG165&lt;=0.5), 1, 0))</f>
        <v>1</v>
      </c>
      <c r="AL165" s="2">
        <f>SUM(AH165:AK165)</f>
        <v>9</v>
      </c>
      <c r="AM165" s="9"/>
      <c r="AN165" s="8">
        <v>5.8601794442683E-2</v>
      </c>
      <c r="AO165" s="8">
        <v>0.12541077114219701</v>
      </c>
      <c r="AP165" s="8">
        <v>-9.7722629212861096E-7</v>
      </c>
      <c r="AQ165" s="8" t="s">
        <v>58</v>
      </c>
      <c r="AR165" s="8">
        <v>0.5</v>
      </c>
      <c r="AS165" s="8">
        <v>330</v>
      </c>
      <c r="AT165" s="8" t="s">
        <v>58</v>
      </c>
      <c r="AU165" s="9">
        <f>AR165</f>
        <v>0.5</v>
      </c>
      <c r="AV165" s="9">
        <f>AN165-AU165</f>
        <v>-0.44139820555731701</v>
      </c>
      <c r="AW165" s="9" t="str">
        <f>IF(AV165 &lt; 0, "Under", "Over")</f>
        <v>Under</v>
      </c>
      <c r="AX165" s="8">
        <v>0.1</v>
      </c>
      <c r="AY165" s="8">
        <v>0.1</v>
      </c>
      <c r="AZ165" s="9">
        <f>IF(
    AND(AW165="Over", COUNTIF(AN165:AP165, "&gt;"&amp;AU165) = 3),
    3,
    IF(
        AND(AW165="Under", COUNTIF(AN165:AP165, "&lt;"&amp;AU165) = 3),
        3,
        IF(
            AND(AW165="Over", COUNTIF(AN165:AP165, "&gt;"&amp;AU165) = 2),
            2,
            IF(
                AND(AW165="Under", COUNTIF(AN165:AP165, "&lt;"&amp;AU165) = 2),
                2,
                IF(
                    AND(AW165="Over", OR(AN165&gt;AU165, AO165&gt;AU165, AP165&gt;AU165)),
                    1,
                    IF(
                        AND(AW165="Under", OR(AN165&lt;AU165, AO165&lt;AU165, AP165&lt;AU165)),
                        1,
                        0
                    )
                )
            )
        )
    )
)</f>
        <v>3</v>
      </c>
      <c r="BA165" s="9">
        <f>IF(OR(AV165&gt;0.1),5,
IF(OR(AND(AV165&lt;=0.1,AV165&gt;0.08)),4,
IF(OR(AND(AV165&lt;=0.08,AV165&gt;0.06)),3,
IF(OR(AND(AV165&lt;=0.06,AV165&gt;0.03)),2,
IF(OR(AV165&lt;=0.03),1,"")
)
)
))</f>
        <v>1</v>
      </c>
      <c r="BB165" s="9">
        <f>IF(AND(AW165="Over", AX165&gt;AU165), 1, IF(AND(AW165="Under", AX165&lt;=AU165), 0, 0))</f>
        <v>0</v>
      </c>
      <c r="BC165" s="9">
        <f>IF(AND(AW165="Over", AY165&gt;=0.5), 1, IF(AND(AW165="Under", AY165&lt;0.5), 0, 0))</f>
        <v>0</v>
      </c>
      <c r="BD165" s="9">
        <f>SUM(AZ165:BC165)</f>
        <v>4</v>
      </c>
      <c r="BE165" s="9"/>
      <c r="BF165" s="8">
        <v>0.58479646834923227</v>
      </c>
      <c r="BG165" s="8">
        <v>1.1291946308724801</v>
      </c>
      <c r="BH165" s="8">
        <v>0.30914700857808203</v>
      </c>
      <c r="BI165" s="8" t="s">
        <v>58</v>
      </c>
      <c r="BJ165" s="8">
        <v>0.5</v>
      </c>
      <c r="BK165" s="8">
        <v>125</v>
      </c>
      <c r="BL165" s="8" t="s">
        <v>58</v>
      </c>
      <c r="BM165" s="9">
        <f>BJ165</f>
        <v>0.5</v>
      </c>
      <c r="BN165" s="9">
        <f>BF165-BM165</f>
        <v>8.4796468349232268E-2</v>
      </c>
      <c r="BO165" s="9" t="str">
        <f>IF(BN165 &lt; 0, "Under", "Over")</f>
        <v>Over</v>
      </c>
      <c r="BP165" s="8">
        <v>0.2</v>
      </c>
      <c r="BQ165" s="8">
        <v>0.2</v>
      </c>
      <c r="BR165" s="9">
        <f>IF(
    AND(BO165="Over", COUNTIF(BF165:BH165, "&gt;"&amp;BM165) = 3),
    3,
    IF(
        AND(BO165="Under", COUNTIF(BF165:BH165, "&lt;"&amp;BM165) = 3),
        3,
        IF(
            AND(BO165="Over", COUNTIF(BF165:BH165, "&gt;"&amp;BM165) = 2),
            2,
            IF(
                AND(BO165="Under", COUNTIF(BF165:BH165, "&lt;"&amp;BM165) = 2),
                2,
                IF(
                    AND(BO165="Over", OR(BF165&gt;BM165, BG165&gt;BM165, BH165&gt;BM165)),
                    1,
                    IF(
                        AND(BO165="Under", OR(BF165&lt;BM165, BG165&lt;BM165, BH165&lt;BM165)),
                        1,
                        0
                    )
                )
            )
        )
    )
)</f>
        <v>2</v>
      </c>
      <c r="BS165" s="9">
        <f>IF(OR(BN165&gt;0.5),5,
IF(OR(AND(BN165&lt;=0.5,BN165&gt;0.25)),4,
IF(OR(AND(BN165&lt;=0.25,BN165&gt;0.15)),3,
IF(OR(AND(BN165&lt;=0.15,BN165&gt;0.075)),2,
IF(OR(BN165&lt;=0.075),1,"")
)
)
))</f>
        <v>2</v>
      </c>
      <c r="BT165" s="9">
        <f>IF(AND(BO165="Over", BP165&gt;BM165), 1, IF(AND(BO165="Under", BP165&lt;=BM165), 1, 0))</f>
        <v>0</v>
      </c>
      <c r="BU165" s="9">
        <f>IF(AND(BO165="Over", BQ165&gt;0.5), 1, IF(AND(BO165="Under", BQ165&lt;=0.5), 1, 0))</f>
        <v>0</v>
      </c>
      <c r="BV165" s="9">
        <f>SUM(BR165:BU165)</f>
        <v>4</v>
      </c>
      <c r="BW165" s="9"/>
      <c r="BX165" s="8">
        <v>0.232425312441633</v>
      </c>
      <c r="BY165" s="8">
        <v>0.79375209942895497</v>
      </c>
      <c r="BZ165" s="8">
        <v>0.01</v>
      </c>
      <c r="CA165" s="8" t="s">
        <v>58</v>
      </c>
      <c r="CB165" s="8">
        <v>0.5</v>
      </c>
      <c r="CC165" s="8">
        <v>700</v>
      </c>
      <c r="CD165" s="8" t="s">
        <v>58</v>
      </c>
      <c r="CE165" s="9">
        <f>CB165</f>
        <v>0.5</v>
      </c>
      <c r="CF165" s="9">
        <f>BX165-CE165</f>
        <v>-0.267574687558367</v>
      </c>
      <c r="CG165" s="9" t="str">
        <f>IF(CF165 &lt; 0, "Under", "Over")</f>
        <v>Under</v>
      </c>
      <c r="CH165" s="8">
        <v>0.1</v>
      </c>
      <c r="CI165" s="8">
        <v>0.1</v>
      </c>
      <c r="CJ165" s="9">
        <f>IF(
    AND(CG165="Over", COUNTIF(BX165:BZ165, "&gt;"&amp;CE165) = 3),
    3,
    IF(
        AND(CG165="Under", COUNTIF(BX165:BZ165, "&lt;"&amp;CE165) = 3),
        3,
        IF(
            AND(CG165="Over", COUNTIF(BX165:BZ165, "&gt;"&amp;CE165) = 2),
            2,
            IF(
                AND(CG165="Under", COUNTIF(BX165:BZ165, "&lt;"&amp;CE165) = 2),
                2,
                IF(
                    AND(CG165="Over", OR(BX165&gt;CE165, BY165&gt;CE165, BZ165&gt;CE165)),
                    1,
                    IF(
                        AND(CG165="Under", OR(BX165&lt;CE165, BY165&lt;CE165, BZ165&lt;CE165)),
                        1,
                        0
                    )
                )
            )
        )
    )
)</f>
        <v>2</v>
      </c>
      <c r="CK165" s="9">
        <f>IF(OR(CF165&gt;0.25),5,
IF(OR(AND(CF165&lt;=0.25,CF165&gt;0.15)),4,
IF(OR(AND(CF165&lt;=0.15,CF165&gt;0.1)),3,
IF(OR(AND(CF165&lt;=0.1,CF165&gt;0.05)),2,
IF(OR(CF165&lt;=0.05),1,"")
)
)
))</f>
        <v>1</v>
      </c>
      <c r="CL165" s="9">
        <f>IF(AND(CG165="Over", CH165&gt;CE165), 1, IF(AND(CG165="Under", CH165&lt;=CE165), 1, 0))</f>
        <v>1</v>
      </c>
      <c r="CM165" s="9">
        <f>IF(AND(CG165="Over", CI165&gt;0.5), 1, IF(AND(CG165="Under", CI165&lt;=0.5), 1, 0))</f>
        <v>1</v>
      </c>
      <c r="CN165" s="9">
        <f>SUM(CJ165:CM165)</f>
        <v>5</v>
      </c>
      <c r="CO165" s="9"/>
      <c r="CP165" s="8">
        <v>1.917203410920687</v>
      </c>
      <c r="CQ165" s="8">
        <v>1.9371820036579299</v>
      </c>
      <c r="CR165" s="8">
        <v>1.8782474703933301</v>
      </c>
      <c r="CS165" s="8">
        <v>1.5</v>
      </c>
      <c r="CT165" s="8" t="s">
        <v>58</v>
      </c>
      <c r="CU165" s="8">
        <v>1.5</v>
      </c>
      <c r="CV165" s="8">
        <v>1.5</v>
      </c>
      <c r="CW165" s="9">
        <f>IF(CP165&gt;MIN(CS165:CV165),MIN(CS165:CV165),MAX(CS165:CV165))</f>
        <v>1.5</v>
      </c>
      <c r="CX165" s="9">
        <f>CQ165-CW165</f>
        <v>0.43718200365792992</v>
      </c>
      <c r="CY165" s="9" t="str">
        <f>IF(CX165 &lt; 0, "Under", "Over")</f>
        <v>Over</v>
      </c>
      <c r="CZ165" s="8">
        <v>2</v>
      </c>
      <c r="DA165" s="8">
        <v>0.4</v>
      </c>
      <c r="DB165" s="9">
        <f>IF(
    AND(CY165="Over", COUNTIF(CP165:CR165, "&gt;"&amp;CW165) = 3),
    3,
    IF(
        AND(CY165="Under", COUNTIF(CP165:CR165, "&lt;"&amp;CW165) = 3),
        3,
        IF(
            AND(CY165="Over", COUNTIF(CP165:CR165, "&gt;"&amp;CW165) = 2),
            2,
            IF(
                AND(CY165="Under", COUNTIF(CP165:CR165, "&lt;"&amp;CW165) = 2),
                2,
                IF(
                    AND(CY165="Over", OR(CP165&gt;CW165, CQ165&gt;CW165, CR165&gt;CW165)),
                    1,
                    IF(
                        AND(CY165="Under", OR(CP165&lt;CW165, CQ165&lt;CW165, CR165&lt;CW165)),
                        1,
                        0
                    )
                )
            )
        )
    )
)</f>
        <v>3</v>
      </c>
      <c r="DC165" s="9">
        <f>IF(OR(CX165&gt;2,CX165&lt;-2),5,
IF(OR(AND(CX165&lt;=2,CX165&gt;1.5),AND(CX165&gt;=-2,CX165&lt;-1.5)),4,
IF(OR(AND(CX165&lt;=1.5,CX165&gt;1),AND(CX165&gt;=-1.5,CX165&lt;-1)),3,
IF(OR(AND(CX165&lt;=1,CX165&gt;0.5),AND(CX165&gt;=1,CX165&lt;-0.5)),2,
IF(OR(CX165&lt;=0.5,CX165&gt;=-0.5),1,"")
)
)
))</f>
        <v>1</v>
      </c>
      <c r="DD165" s="9">
        <f>IF(AND(CY165="Over", CZ165&gt;CW165), 1, IF(AND(CY165="Under", CZ165&lt;=CW165), 1, 0))</f>
        <v>1</v>
      </c>
      <c r="DE165" s="9">
        <f>IF(AND(CY165="Over", DA165&gt;0.5), 1, IF(AND(CY165="Under", DA165&lt;=0.5), 1, 0))</f>
        <v>0</v>
      </c>
      <c r="DF165" s="9">
        <f>SUM(DB165:DE165)</f>
        <v>5</v>
      </c>
      <c r="DG165" s="9"/>
    </row>
    <row r="166" spans="1:111" x14ac:dyDescent="0.3">
      <c r="A166" s="8" t="s">
        <v>136</v>
      </c>
      <c r="B166" s="8" t="s">
        <v>93</v>
      </c>
      <c r="C166" s="8" t="s">
        <v>200</v>
      </c>
      <c r="D166" s="8">
        <v>0.38144797155867077</v>
      </c>
      <c r="E166" s="8">
        <v>0.46</v>
      </c>
      <c r="F166" s="8">
        <v>0.259916826341274</v>
      </c>
      <c r="G166" s="8">
        <v>0.5</v>
      </c>
      <c r="H166" s="8" t="s">
        <v>58</v>
      </c>
      <c r="I166" s="8">
        <v>0.5</v>
      </c>
      <c r="J166" s="8">
        <v>0.5</v>
      </c>
      <c r="K166" s="9">
        <f>IF(D166&gt;MIN(G166:J166),MIN(G166:J166),MAX(G166:J166))</f>
        <v>0.5</v>
      </c>
      <c r="L166" s="9">
        <f>D166-K166</f>
        <v>-0.11855202844132923</v>
      </c>
      <c r="M166" s="9" t="str">
        <f>IF(L166 &lt; 0, "Under", "Over")</f>
        <v>Under</v>
      </c>
      <c r="N166" s="8">
        <v>0.3</v>
      </c>
      <c r="O166" s="8">
        <v>0.3</v>
      </c>
      <c r="P166" s="9">
        <f>IF(
    AND(M166="Over", COUNTIF(D166:F166, "&gt;"&amp;K166) = 3),
    3,
    IF(
        AND(M166="Under", COUNTIF(D166:F166, "&lt;"&amp;K166) = 3),
        3,
        IF(
            AND(M166="Over", COUNTIF(D166:F166, "&gt;"&amp;K166) = 2),
            2,
            IF(
                AND(M166="Under", COUNTIF(D166:F166, "&lt;"&amp;K166) = 2),
                2,
                IF(
                    AND(M166="Over", OR(D166&gt;K166, E166&gt;K166, F166&gt;K166)),
                    1,
                    IF(
                        AND(M166="Under", OR(D166&lt;K166, E166&lt;K166, F166&lt;K166)),
                        1,
                        0
                    )
                )
            )
        )
    )
)</f>
        <v>3</v>
      </c>
      <c r="Q166" s="9">
        <f>IF(OR(L166 &gt; 0.5, L166 &lt; -0.5), 5,
    IF(OR(AND(L166 &lt;= 0.5, L166 &gt; 0.25), AND(L166 &gt;= -0.5, L166 &lt; -0.25)), 4,
        IF(OR(AND(L166 &lt;= 0.25, L166 &gt; 0.15), AND(L166 &gt;= -0.25, L166 &lt; -0.15)), 3,
            IF(OR(AND(L166 &lt;= 0.15, L166 &gt; 0.05), AND(L166 &gt;= -0.15, L166 &lt; -0.05)), 2,
                IF(OR(L166 &lt;= 0.05, L166 &gt;= -0.05), 1, "")
            )
        )
    )
)</f>
        <v>2</v>
      </c>
      <c r="R166" s="9">
        <f>IF(AND(M166="Over", N166&gt;K166), 1, IF(AND(M166="Under", N166&lt;=K166), 1, 0))</f>
        <v>1</v>
      </c>
      <c r="S166" s="9">
        <f>IF(AND(M166="Over", O166&gt;0.5), 1, IF(AND(M166="Under", O166&lt;=0.5), 1, 0))</f>
        <v>1</v>
      </c>
      <c r="T166" s="9">
        <f>SUM(P166:S166)</f>
        <v>7</v>
      </c>
      <c r="V166" s="8">
        <v>0.86431250561804074</v>
      </c>
      <c r="W166" s="8">
        <v>1.0052407468064199</v>
      </c>
      <c r="X166" s="8">
        <v>0.72478201592306801</v>
      </c>
      <c r="Y166" s="8">
        <v>0.5</v>
      </c>
      <c r="Z166" s="8">
        <v>-210</v>
      </c>
      <c r="AA166" s="8">
        <v>260</v>
      </c>
      <c r="AB166" s="8">
        <v>0.1</v>
      </c>
      <c r="AC166" s="9">
        <f>Y166</f>
        <v>0.5</v>
      </c>
      <c r="AD166" s="9">
        <f>V166-AC166</f>
        <v>0.36431250561804074</v>
      </c>
      <c r="AE166" s="9" t="str">
        <f>IF(AD166 &lt; 0, "Under", "Over")</f>
        <v>Over</v>
      </c>
      <c r="AF166" s="8">
        <v>0.7</v>
      </c>
      <c r="AG166" s="8">
        <v>0.6</v>
      </c>
      <c r="AH166" s="9">
        <f>IF(
    AND(AE166="Over", COUNTIF(V166:X166, "&gt;"&amp;AC166) = 3),
    3,
    IF(
        AND(AE166="Under", COUNTIF(V166:X166, "&lt;"&amp;AC166) = 3),
        3,
        IF(
            AND(AE166="Over", COUNTIF(V166:X166, "&gt;"&amp;AC166) = 2),
            2,
            IF(
                AND(AE166="Under", COUNTIF(V166:X166, "&lt;"&amp;AC166) = 2),
                2,
                IF(
                    AND(AE166="Over", OR(V166&gt;AC166, W166&gt;AC166, X166&gt;AC166)),
                    1,
                    IF(
                        AND(AE166="Under", OR(V166&lt;AC166, W166&lt;AC166, X166&lt;AC166)),
                        1,
                        0
                    )
                )
            )
        )
    )
)</f>
        <v>3</v>
      </c>
      <c r="AI166" s="9">
        <f>IF(OR(AD166&gt;0.75,AD166&lt;-0.75),5,
IF(OR(AND(AD166&lt;=0.75,AD166&gt;0.5),AND(AD166&gt;=-0.75,AD166&lt;-0.5)),4,
IF(OR(AND(AD166&lt;=0.5,AD166&gt;0.25),AND(AD166&gt;=-0.5,AD166&lt;-0.25)),3,
IF(OR(AND(AD166&lt;=0.25,AD166&gt;0.1),AND(AD166&gt;=-0.25,AD166&lt;-0.1)),2,
IF(OR(AD166&lt;=0.1,AD166&gt;=-0.1),1,"")
)
)
))</f>
        <v>3</v>
      </c>
      <c r="AJ166" s="9">
        <f>IF(AND(AE166="Over", AF166&gt;AC166), 1, IF(AND(AE166="Under", AF166&lt;=AC166), 1, 0))</f>
        <v>1</v>
      </c>
      <c r="AK166" s="9">
        <f>IF(AND(AE166="Over", AG166&gt;0.5), 1, IF(AND(AE166="Under", AG166&lt;=0.5), 1, 0))</f>
        <v>1</v>
      </c>
      <c r="AL166" s="9">
        <f>SUM(AH166:AK166)</f>
        <v>8</v>
      </c>
      <c r="AN166" s="8">
        <v>4.1130925493541873E-2</v>
      </c>
      <c r="AO166" s="8">
        <v>0.183152520740268</v>
      </c>
      <c r="AP166" s="8">
        <v>0</v>
      </c>
      <c r="AQ166" s="8" t="s">
        <v>58</v>
      </c>
      <c r="AR166" s="8">
        <v>0.5</v>
      </c>
      <c r="AS166" s="8">
        <v>830</v>
      </c>
      <c r="AT166" s="8" t="s">
        <v>58</v>
      </c>
      <c r="AU166" s="9">
        <f>AR166</f>
        <v>0.5</v>
      </c>
      <c r="AV166" s="9">
        <f>AN166-AU166</f>
        <v>-0.45886907450645814</v>
      </c>
      <c r="AW166" s="9" t="str">
        <f>IF(AV166 &lt; 0, "Under", "Over")</f>
        <v>Under</v>
      </c>
      <c r="AX166" s="8">
        <v>0</v>
      </c>
      <c r="AY166" s="8">
        <v>0</v>
      </c>
      <c r="AZ166" s="9">
        <f>IF(
    AND(AW166="Over", COUNTIF(AN166:AP166, "&gt;"&amp;AU166) = 3),
    3,
    IF(
        AND(AW166="Under", COUNTIF(AN166:AP166, "&lt;"&amp;AU166) = 3),
        3,
        IF(
            AND(AW166="Over", COUNTIF(AN166:AP166, "&gt;"&amp;AU166) = 2),
            2,
            IF(
                AND(AW166="Under", COUNTIF(AN166:AP166, "&lt;"&amp;AU166) = 2),
                2,
                IF(
                    AND(AW166="Over", OR(AN166&gt;AU166, AO166&gt;AU166, AP166&gt;AU166)),
                    1,
                    IF(
                        AND(AW166="Under", OR(AN166&lt;AU166, AO166&lt;AU166, AP166&lt;AU166)),
                        1,
                        0
                    )
                )
            )
        )
    )
)</f>
        <v>3</v>
      </c>
      <c r="BA166" s="9">
        <f>IF(OR(AV166&gt;0.1),5,
IF(OR(AND(AV166&lt;=0.1,AV166&gt;0.08)),4,
IF(OR(AND(AV166&lt;=0.08,AV166&gt;0.06)),3,
IF(OR(AND(AV166&lt;=0.06,AV166&gt;0.03)),2,
IF(OR(AV166&lt;=0.03),1,"")
)
)
))</f>
        <v>1</v>
      </c>
      <c r="BB166" s="9">
        <f>IF(AND(AW166="Over", AX166&gt;AU166), 1, IF(AND(AW166="Under", AX166&lt;=AU166), 0, 0))</f>
        <v>0</v>
      </c>
      <c r="BC166" s="9">
        <f>IF(AND(AW166="Over", AY166&gt;=0.5), 1, IF(AND(AW166="Under", AY166&lt;0.5), 0, 0))</f>
        <v>0</v>
      </c>
      <c r="BD166" s="9">
        <f>SUM(AZ166:BC166)</f>
        <v>4</v>
      </c>
      <c r="BF166" s="8">
        <v>0.37471413939737752</v>
      </c>
      <c r="BG166" s="8">
        <v>0.969818913480885</v>
      </c>
      <c r="BH166" s="8">
        <v>0.21</v>
      </c>
      <c r="BI166" s="8" t="s">
        <v>58</v>
      </c>
      <c r="BJ166" s="8">
        <v>0.5</v>
      </c>
      <c r="BK166" s="8">
        <v>175</v>
      </c>
      <c r="BL166" s="8" t="s">
        <v>58</v>
      </c>
      <c r="BM166" s="9">
        <f>BJ166</f>
        <v>0.5</v>
      </c>
      <c r="BN166" s="9">
        <f>BF166-BM166</f>
        <v>-0.12528586060262248</v>
      </c>
      <c r="BO166" s="9" t="str">
        <f>IF(BN166 &lt; 0, "Under", "Over")</f>
        <v>Under</v>
      </c>
      <c r="BP166" s="8">
        <v>0.2</v>
      </c>
      <c r="BQ166" s="8">
        <v>0.1</v>
      </c>
      <c r="BR166" s="9">
        <f>IF(
    AND(BO166="Over", COUNTIF(BF166:BH166, "&gt;"&amp;BM166) = 3),
    3,
    IF(
        AND(BO166="Under", COUNTIF(BF166:BH166, "&lt;"&amp;BM166) = 3),
        3,
        IF(
            AND(BO166="Over", COUNTIF(BF166:BH166, "&gt;"&amp;BM166) = 2),
            2,
            IF(
                AND(BO166="Under", COUNTIF(BF166:BH166, "&lt;"&amp;BM166) = 2),
                2,
                IF(
                    AND(BO166="Over", OR(BF166&gt;BM166, BG166&gt;BM166, BH166&gt;BM166)),
                    1,
                    IF(
                        AND(BO166="Under", OR(BF166&lt;BM166, BG166&lt;BM166, BH166&lt;BM166)),
                        1,
                        0
                    )
                )
            )
        )
    )
)</f>
        <v>2</v>
      </c>
      <c r="BS166" s="9">
        <f>IF(OR(BN166&gt;0.5),5,
IF(OR(AND(BN166&lt;=0.5,BN166&gt;0.25)),4,
IF(OR(AND(BN166&lt;=0.25,BN166&gt;0.15)),3,
IF(OR(AND(BN166&lt;=0.15,BN166&gt;0.075)),2,
IF(OR(BN166&lt;=0.075),1,"")
)
)
))</f>
        <v>1</v>
      </c>
      <c r="BT166" s="9">
        <f>IF(AND(BO166="Over", BP166&gt;BM166), 1, IF(AND(BO166="Under", BP166&lt;=BM166), 1, 0))</f>
        <v>1</v>
      </c>
      <c r="BU166" s="9">
        <f>IF(AND(BO166="Over", BQ166&gt;0.5), 1, IF(AND(BO166="Under", BQ166&lt;=0.5), 1, 0))</f>
        <v>1</v>
      </c>
      <c r="BV166" s="9">
        <f>SUM(BR166:BU166)</f>
        <v>5</v>
      </c>
      <c r="BX166" s="8">
        <v>0.13673038370025259</v>
      </c>
      <c r="BY166" s="8">
        <v>0.50555681560444499</v>
      </c>
      <c r="BZ166" s="8">
        <v>1.6619695425253399E-2</v>
      </c>
      <c r="CA166" s="8" t="s">
        <v>58</v>
      </c>
      <c r="CB166" s="8">
        <v>0.5</v>
      </c>
      <c r="CC166" s="8">
        <v>270</v>
      </c>
      <c r="CD166" s="8" t="s">
        <v>58</v>
      </c>
      <c r="CE166" s="9">
        <f>CB166</f>
        <v>0.5</v>
      </c>
      <c r="CF166" s="9">
        <f>BX166-CE166</f>
        <v>-0.36326961629974741</v>
      </c>
      <c r="CG166" s="9" t="str">
        <f>IF(CF166 &lt; 0, "Under", "Over")</f>
        <v>Under</v>
      </c>
      <c r="CH166" s="8">
        <v>0.2</v>
      </c>
      <c r="CI166" s="8">
        <v>0.2</v>
      </c>
      <c r="CJ166" s="9">
        <f>IF(
    AND(CG166="Over", COUNTIF(BX166:BZ166, "&gt;"&amp;CE166) = 3),
    3,
    IF(
        AND(CG166="Under", COUNTIF(BX166:BZ166, "&lt;"&amp;CE166) = 3),
        3,
        IF(
            AND(CG166="Over", COUNTIF(BX166:BZ166, "&gt;"&amp;CE166) = 2),
            2,
            IF(
                AND(CG166="Under", COUNTIF(BX166:BZ166, "&lt;"&amp;CE166) = 2),
                2,
                IF(
                    AND(CG166="Over", OR(BX166&gt;CE166, BY166&gt;CE166, BZ166&gt;CE166)),
                    1,
                    IF(
                        AND(CG166="Under", OR(BX166&lt;CE166, BY166&lt;CE166, BZ166&lt;CE166)),
                        1,
                        0
                    )
                )
            )
        )
    )
)</f>
        <v>2</v>
      </c>
      <c r="CK166" s="9">
        <f>IF(OR(CF166&gt;0.25),5,
IF(OR(AND(CF166&lt;=0.25,CF166&gt;0.15)),4,
IF(OR(AND(CF166&lt;=0.15,CF166&gt;0.1)),3,
IF(OR(AND(CF166&lt;=0.1,CF166&gt;0.05)),2,
IF(OR(CF166&lt;=0.05),1,"")
)
)
))</f>
        <v>1</v>
      </c>
      <c r="CL166" s="9">
        <f>IF(AND(CG166="Over", CH166&gt;CE166), 1, IF(AND(CG166="Under", CH166&lt;=CE166), 1, 0))</f>
        <v>1</v>
      </c>
      <c r="CM166" s="9">
        <f>IF(AND(CG166="Over", CI166&gt;0.5), 1, IF(AND(CG166="Under", CI166&lt;=0.5), 1, 0))</f>
        <v>1</v>
      </c>
      <c r="CN166" s="9">
        <f>SUM(CJ166:CM166)</f>
        <v>5</v>
      </c>
      <c r="CP166" s="8">
        <v>1.1501342713763321</v>
      </c>
      <c r="CQ166" s="8">
        <v>1.43153526970954</v>
      </c>
      <c r="CR166" s="8">
        <v>0.98824224466725596</v>
      </c>
      <c r="CS166" s="8">
        <v>1.5</v>
      </c>
      <c r="CT166" s="8" t="s">
        <v>58</v>
      </c>
      <c r="CU166" s="8">
        <v>1.5</v>
      </c>
      <c r="CV166" s="8">
        <v>1.5</v>
      </c>
      <c r="CW166" s="9">
        <f>IF(CP166&gt;MIN(CS166:CV166),MIN(CS166:CV166),MAX(CS166:CV166))</f>
        <v>1.5</v>
      </c>
      <c r="CX166" s="9">
        <f>CQ166-CW166</f>
        <v>-6.8464730290459963E-2</v>
      </c>
      <c r="CY166" s="9" t="str">
        <f>IF(CX166 &lt; 0, "Under", "Over")</f>
        <v>Under</v>
      </c>
      <c r="CZ166" s="8">
        <v>1</v>
      </c>
      <c r="DA166" s="8">
        <v>0.3</v>
      </c>
      <c r="DB166" s="9">
        <f>IF(
    AND(CY166="Over", COUNTIF(CP166:CR166, "&gt;"&amp;CW166) = 3),
    3,
    IF(
        AND(CY166="Under", COUNTIF(CP166:CR166, "&lt;"&amp;CW166) = 3),
        3,
        IF(
            AND(CY166="Over", COUNTIF(CP166:CR166, "&gt;"&amp;CW166) = 2),
            2,
            IF(
                AND(CY166="Under", COUNTIF(CP166:CR166, "&lt;"&amp;CW166) = 2),
                2,
                IF(
                    AND(CY166="Over", OR(CP166&gt;CW166, CQ166&gt;CW166, CR166&gt;CW166)),
                    1,
                    IF(
                        AND(CY166="Under", OR(CP166&lt;CW166, CQ166&lt;CW166, CR166&lt;CW166)),
                        1,
                        0
                    )
                )
            )
        )
    )
)</f>
        <v>3</v>
      </c>
      <c r="DC166" s="9">
        <f>IF(OR(CX166&gt;2,CX166&lt;-2),5,
IF(OR(AND(CX166&lt;=2,CX166&gt;1.5),AND(CX166&gt;=-2,CX166&lt;-1.5)),4,
IF(OR(AND(CX166&lt;=1.5,CX166&gt;1),AND(CX166&gt;=-1.5,CX166&lt;-1)),3,
IF(OR(AND(CX166&lt;=1,CX166&gt;0.5),AND(CX166&gt;=1,CX166&lt;-0.5)),2,
IF(OR(CX166&lt;=0.5,CX166&gt;=-0.5),1,"")
)
)
))</f>
        <v>1</v>
      </c>
      <c r="DD166" s="9">
        <f>IF(AND(CY166="Over", CZ166&gt;CW166), 1, IF(AND(CY166="Under", CZ166&lt;=CW166), 1, 0))</f>
        <v>1</v>
      </c>
      <c r="DE166" s="9">
        <f>IF(AND(CY166="Over", DA166&gt;0.5), 1, IF(AND(CY166="Under", DA166&lt;=0.5), 1, 0))</f>
        <v>1</v>
      </c>
      <c r="DF166" s="9">
        <f>SUM(DB166:DE166)</f>
        <v>6</v>
      </c>
    </row>
    <row r="167" spans="1:111" x14ac:dyDescent="0.3">
      <c r="A167" s="8" t="s">
        <v>137</v>
      </c>
      <c r="B167" s="8" t="s">
        <v>93</v>
      </c>
      <c r="C167" s="8" t="s">
        <v>200</v>
      </c>
      <c r="D167" s="8">
        <v>0.64222252270623359</v>
      </c>
      <c r="E167" s="8">
        <v>0.70791796531204398</v>
      </c>
      <c r="F167" s="8">
        <v>0.59851006498652704</v>
      </c>
      <c r="G167" s="8">
        <v>0.5</v>
      </c>
      <c r="H167" s="8" t="s">
        <v>58</v>
      </c>
      <c r="I167" s="8">
        <v>0.5</v>
      </c>
      <c r="J167" s="8" t="s">
        <v>58</v>
      </c>
      <c r="K167" s="9">
        <f>IF(D167&gt;MIN(G167:J167),MIN(G167:J167),MAX(G167:J167))</f>
        <v>0.5</v>
      </c>
      <c r="L167" s="9">
        <f>D167-K167</f>
        <v>0.14222252270623359</v>
      </c>
      <c r="M167" s="9" t="str">
        <f>IF(L167 &lt; 0, "Under", "Over")</f>
        <v>Over</v>
      </c>
      <c r="N167" s="8">
        <v>0.33333333333333331</v>
      </c>
      <c r="O167" s="8">
        <v>0.22222222222222221</v>
      </c>
      <c r="P167" s="9">
        <f>IF(
    AND(M167="Over", COUNTIF(D167:F167, "&gt;"&amp;K167) = 3),
    3,
    IF(
        AND(M167="Under", COUNTIF(D167:F167, "&lt;"&amp;K167) = 3),
        3,
        IF(
            AND(M167="Over", COUNTIF(D167:F167, "&gt;"&amp;K167) = 2),
            2,
            IF(
                AND(M167="Under", COUNTIF(D167:F167, "&lt;"&amp;K167) = 2),
                2,
                IF(
                    AND(M167="Over", OR(D167&gt;K167, E167&gt;K167, F167&gt;K167)),
                    1,
                    IF(
                        AND(M167="Under", OR(D167&lt;K167, E167&lt;K167, F167&lt;K167)),
                        1,
                        0
                    )
                )
            )
        )
    )
)</f>
        <v>3</v>
      </c>
      <c r="Q167" s="9">
        <f>IF(OR(L167 &gt; 0.5, L167 &lt; -0.5), 5,
    IF(OR(AND(L167 &lt;= 0.5, L167 &gt; 0.25), AND(L167 &gt;= -0.5, L167 &lt; -0.25)), 4,
        IF(OR(AND(L167 &lt;= 0.25, L167 &gt; 0.15), AND(L167 &gt;= -0.25, L167 &lt; -0.15)), 3,
            IF(OR(AND(L167 &lt;= 0.15, L167 &gt; 0.05), AND(L167 &gt;= -0.15, L167 &lt; -0.05)), 2,
                IF(OR(L167 &lt;= 0.05, L167 &gt;= -0.05), 1, "")
            )
        )
    )
)</f>
        <v>2</v>
      </c>
      <c r="R167" s="9">
        <f>IF(AND(M167="Over", N167&gt;K167), 1, IF(AND(M167="Under", N167&lt;=K167), 1, 0))</f>
        <v>0</v>
      </c>
      <c r="S167" s="9">
        <f>IF(AND(M167="Over", O167&gt;0.5), 1, IF(AND(M167="Under", O167&lt;=0.5), 1, 0))</f>
        <v>0</v>
      </c>
      <c r="T167" s="9">
        <f>SUM(P167:S167)</f>
        <v>5</v>
      </c>
      <c r="U167" s="9"/>
      <c r="V167" s="8">
        <v>0.95613547653421982</v>
      </c>
      <c r="W167" s="8">
        <v>1.0052407468064199</v>
      </c>
      <c r="X167" s="8">
        <v>0.90256797660825605</v>
      </c>
      <c r="Y167" s="8">
        <v>0.5</v>
      </c>
      <c r="Z167" s="8">
        <v>-135</v>
      </c>
      <c r="AA167" s="8">
        <v>490</v>
      </c>
      <c r="AB167" s="8">
        <v>0.1111111111111111</v>
      </c>
      <c r="AC167" s="9">
        <f>Y167</f>
        <v>0.5</v>
      </c>
      <c r="AD167" s="9">
        <f>V167-AC167</f>
        <v>0.45613547653421982</v>
      </c>
      <c r="AE167" s="9" t="str">
        <f>IF(AD167 &lt; 0, "Under", "Over")</f>
        <v>Over</v>
      </c>
      <c r="AF167" s="8">
        <v>0.66666666666666663</v>
      </c>
      <c r="AG167" s="8">
        <v>0.55555555555555558</v>
      </c>
      <c r="AH167" s="9">
        <f>IF(
    AND(AE167="Over", COUNTIF(V167:X167, "&gt;"&amp;AC167) = 3),
    3,
    IF(
        AND(AE167="Under", COUNTIF(V167:X167, "&lt;"&amp;AC167) = 3),
        3,
        IF(
            AND(AE167="Over", COUNTIF(V167:X167, "&gt;"&amp;AC167) = 2),
            2,
            IF(
                AND(AE167="Under", COUNTIF(V167:X167, "&lt;"&amp;AC167) = 2),
                2,
                IF(
                    AND(AE167="Over", OR(V167&gt;AC167, W167&gt;AC167, X167&gt;AC167)),
                    1,
                    IF(
                        AND(AE167="Under", OR(V167&lt;AC167, W167&lt;AC167, X167&lt;AC167)),
                        1,
                        0
                    )
                )
            )
        )
    )
)</f>
        <v>3</v>
      </c>
      <c r="AI167" s="9">
        <f>IF(OR(AD167&gt;0.75,AD167&lt;-0.75),5,
IF(OR(AND(AD167&lt;=0.75,AD167&gt;0.5),AND(AD167&gt;=-0.75,AD167&lt;-0.5)),4,
IF(OR(AND(AD167&lt;=0.5,AD167&gt;0.25),AND(AD167&gt;=-0.5,AD167&lt;-0.25)),3,
IF(OR(AND(AD167&lt;=0.25,AD167&gt;0.1),AND(AD167&gt;=-0.25,AD167&lt;-0.1)),2,
IF(OR(AD167&lt;=0.1,AD167&gt;=-0.1),1,"")
)
)
))</f>
        <v>3</v>
      </c>
      <c r="AJ167" s="9">
        <f>IF(AND(AE167="Over", AF167&gt;AC167), 1, IF(AND(AE167="Under", AF167&lt;=AC167), 1, 0))</f>
        <v>1</v>
      </c>
      <c r="AK167" s="9">
        <f>IF(AND(AE167="Over", AG167&gt;0.5), 1, IF(AND(AE167="Under", AG167&lt;=0.5), 1, 0))</f>
        <v>1</v>
      </c>
      <c r="AL167" s="9">
        <f>SUM(AH167:AK167)</f>
        <v>8</v>
      </c>
      <c r="AM167" s="9"/>
      <c r="AN167" s="8">
        <v>0.57389579684663306</v>
      </c>
      <c r="AO167" s="8">
        <v>1</v>
      </c>
      <c r="AP167" s="8">
        <v>0.23961921709827799</v>
      </c>
      <c r="AQ167" s="8" t="s">
        <v>58</v>
      </c>
      <c r="AR167" s="8">
        <v>0.5</v>
      </c>
      <c r="AS167" s="8">
        <v>750</v>
      </c>
      <c r="AT167" s="8" t="s">
        <v>58</v>
      </c>
      <c r="AU167" s="9">
        <f>AR167</f>
        <v>0.5</v>
      </c>
      <c r="AV167" s="9">
        <f>AN167-AU167</f>
        <v>7.3895796846633055E-2</v>
      </c>
      <c r="AW167" s="9" t="str">
        <f>IF(AV167 &lt; 0, "Under", "Over")</f>
        <v>Over</v>
      </c>
      <c r="AX167" s="8">
        <v>0.22222222222222221</v>
      </c>
      <c r="AY167" s="8">
        <v>0.22222222222222221</v>
      </c>
      <c r="AZ167" s="9">
        <f>IF(
    AND(AW167="Over", COUNTIF(AN167:AP167, "&gt;"&amp;AU167) = 3),
    3,
    IF(
        AND(AW167="Under", COUNTIF(AN167:AP167, "&lt;"&amp;AU167) = 3),
        3,
        IF(
            AND(AW167="Over", COUNTIF(AN167:AP167, "&gt;"&amp;AU167) = 2),
            2,
            IF(
                AND(AW167="Under", COUNTIF(AN167:AP167, "&lt;"&amp;AU167) = 2),
                2,
                IF(
                    AND(AW167="Over", OR(AN167&gt;AU167, AO167&gt;AU167, AP167&gt;AU167)),
                    1,
                    IF(
                        AND(AW167="Under", OR(AN167&lt;AU167, AO167&lt;AU167, AP167&lt;AU167)),
                        1,
                        0
                    )
                )
            )
        )
    )
)</f>
        <v>2</v>
      </c>
      <c r="BA167" s="9">
        <f>IF(OR(AV167&gt;0.1),5,
IF(OR(AND(AV167&lt;=0.1,AV167&gt;0.08)),4,
IF(OR(AND(AV167&lt;=0.08,AV167&gt;0.06)),3,
IF(OR(AND(AV167&lt;=0.06,AV167&gt;0.03)),2,
IF(OR(AV167&lt;=0.03),1,"")
)
)
))</f>
        <v>3</v>
      </c>
      <c r="BB167" s="9">
        <f>IF(AND(AW167="Over", AX167&gt;AU167), 1, IF(AND(AW167="Under", AX167&lt;=AU167), 0, 0))</f>
        <v>0</v>
      </c>
      <c r="BC167" s="9">
        <f>IF(AND(AW167="Over", AY167&gt;=0.5), 1, IF(AND(AW167="Under", AY167&lt;0.5), 0, 0))</f>
        <v>0</v>
      </c>
      <c r="BD167" s="9">
        <f>SUM(AZ167:BC167)</f>
        <v>5</v>
      </c>
      <c r="BE167" s="9"/>
      <c r="BF167" s="8">
        <v>0.91175200533677392</v>
      </c>
      <c r="BG167" s="8">
        <v>1.5936920222634501</v>
      </c>
      <c r="BH167" s="8">
        <v>0.51</v>
      </c>
      <c r="BI167" s="8" t="s">
        <v>58</v>
      </c>
      <c r="BJ167" s="8">
        <v>0.5</v>
      </c>
      <c r="BK167" s="8">
        <v>230</v>
      </c>
      <c r="BL167" s="8" t="s">
        <v>58</v>
      </c>
      <c r="BM167" s="9">
        <f>BJ167</f>
        <v>0.5</v>
      </c>
      <c r="BN167" s="9">
        <f>BF167-BM167</f>
        <v>0.41175200533677392</v>
      </c>
      <c r="BO167" s="9" t="str">
        <f>IF(BN167 &lt; 0, "Under", "Over")</f>
        <v>Over</v>
      </c>
      <c r="BP167" s="8">
        <v>0.33333333333333331</v>
      </c>
      <c r="BQ167" s="8">
        <v>0.33333333333333331</v>
      </c>
      <c r="BR167" s="9">
        <f>IF(
    AND(BO167="Over", COUNTIF(BF167:BH167, "&gt;"&amp;BM167) = 3),
    3,
    IF(
        AND(BO167="Under", COUNTIF(BF167:BH167, "&lt;"&amp;BM167) = 3),
        3,
        IF(
            AND(BO167="Over", COUNTIF(BF167:BH167, "&gt;"&amp;BM167) = 2),
            2,
            IF(
                AND(BO167="Under", COUNTIF(BF167:BH167, "&lt;"&amp;BM167) = 2),
                2,
                IF(
                    AND(BO167="Over", OR(BF167&gt;BM167, BG167&gt;BM167, BH167&gt;BM167)),
                    1,
                    IF(
                        AND(BO167="Under", OR(BF167&lt;BM167, BG167&lt;BM167, BH167&lt;BM167)),
                        1,
                        0
                    )
                )
            )
        )
    )
)</f>
        <v>3</v>
      </c>
      <c r="BS167" s="9">
        <f>IF(OR(BN167&gt;0.5),5,
IF(OR(AND(BN167&lt;=0.5,BN167&gt;0.25)),4,
IF(OR(AND(BN167&lt;=0.25,BN167&gt;0.15)),3,
IF(OR(AND(BN167&lt;=0.15,BN167&gt;0.075)),2,
IF(OR(BN167&lt;=0.075),1,"")
)
)
))</f>
        <v>4</v>
      </c>
      <c r="BT167" s="9">
        <f>IF(AND(BO167="Over", BP167&gt;BM167), 1, IF(AND(BO167="Under", BP167&lt;=BM167), 1, 0))</f>
        <v>0</v>
      </c>
      <c r="BU167" s="9">
        <f>IF(AND(BO167="Over", BQ167&gt;0.5), 1, IF(AND(BO167="Under", BQ167&lt;=0.5), 1, 0))</f>
        <v>0</v>
      </c>
      <c r="BV167" s="9">
        <f>SUM(BR167:BU167)</f>
        <v>7</v>
      </c>
      <c r="BW167" s="9"/>
      <c r="BX167" s="8">
        <v>0.1173678041292565</v>
      </c>
      <c r="BY167" s="8">
        <v>0.50555681560444499</v>
      </c>
      <c r="BZ167" s="8">
        <v>0.01</v>
      </c>
      <c r="CA167" s="8" t="s">
        <v>58</v>
      </c>
      <c r="CB167" s="8">
        <v>0.5</v>
      </c>
      <c r="CC167" s="8">
        <v>880</v>
      </c>
      <c r="CD167" s="8" t="s">
        <v>58</v>
      </c>
      <c r="CE167" s="9">
        <f>CB167</f>
        <v>0.5</v>
      </c>
      <c r="CF167" s="9">
        <f>BX167-CE167</f>
        <v>-0.38263219587074349</v>
      </c>
      <c r="CG167" s="9" t="str">
        <f>IF(CF167 &lt; 0, "Under", "Over")</f>
        <v>Under</v>
      </c>
      <c r="CH167" s="8">
        <v>0</v>
      </c>
      <c r="CI167" s="8">
        <v>0</v>
      </c>
      <c r="CJ167" s="9">
        <f>IF(
    AND(CG167="Over", COUNTIF(BX167:BZ167, "&gt;"&amp;CE167) = 3),
    3,
    IF(
        AND(CG167="Under", COUNTIF(BX167:BZ167, "&lt;"&amp;CE167) = 3),
        3,
        IF(
            AND(CG167="Over", COUNTIF(BX167:BZ167, "&gt;"&amp;CE167) = 2),
            2,
            IF(
                AND(CG167="Under", COUNTIF(BX167:BZ167, "&lt;"&amp;CE167) = 2),
                2,
                IF(
                    AND(CG167="Over", OR(BX167&gt;CE167, BY167&gt;CE167, BZ167&gt;CE167)),
                    1,
                    IF(
                        AND(CG167="Under", OR(BX167&lt;CE167, BY167&lt;CE167, BZ167&lt;CE167)),
                        1,
                        0
                    )
                )
            )
        )
    )
)</f>
        <v>2</v>
      </c>
      <c r="CK167" s="9">
        <f>IF(OR(CF167&gt;0.25),5,
IF(OR(AND(CF167&lt;=0.25,CF167&gt;0.15)),4,
IF(OR(AND(CF167&lt;=0.15,CF167&gt;0.1)),3,
IF(OR(AND(CF167&lt;=0.1,CF167&gt;0.05)),2,
IF(OR(CF167&lt;=0.05),1,"")
)
)
))</f>
        <v>1</v>
      </c>
      <c r="CL167" s="9">
        <f>IF(AND(CG167="Over", CH167&gt;CE167), 1, IF(AND(CG167="Under", CH167&lt;=CE167), 1, 0))</f>
        <v>1</v>
      </c>
      <c r="CM167" s="9">
        <f>IF(AND(CG167="Over", CI167&gt;0.5), 1, IF(AND(CG167="Under", CI167&lt;=0.5), 1, 0))</f>
        <v>1</v>
      </c>
      <c r="CN167" s="9">
        <f>SUM(CJ167:CM167)</f>
        <v>5</v>
      </c>
      <c r="CO167" s="9"/>
      <c r="CP167" s="1">
        <v>2.7401318754749169</v>
      </c>
      <c r="CQ167" s="1">
        <v>3.1208588957055201</v>
      </c>
      <c r="CR167" s="1">
        <v>2.3632042160269799</v>
      </c>
      <c r="CS167" s="1">
        <v>0.5</v>
      </c>
      <c r="CT167" s="1" t="s">
        <v>58</v>
      </c>
      <c r="CU167" s="1">
        <v>0.5</v>
      </c>
      <c r="CV167" s="1" t="s">
        <v>58</v>
      </c>
      <c r="CW167" s="2">
        <f>IF(CP167&gt;MIN(CS167:CV167),MIN(CS167:CV167),MAX(CS167:CV167))</f>
        <v>0.5</v>
      </c>
      <c r="CX167" s="2">
        <f>CQ167-CW167</f>
        <v>2.6208588957055201</v>
      </c>
      <c r="CY167" s="2" t="str">
        <f>IF(CX167 &lt; 0, "Under", "Over")</f>
        <v>Over</v>
      </c>
      <c r="CZ167" s="1">
        <v>1.555555555555556</v>
      </c>
      <c r="DA167" s="1">
        <v>0.55555555555555558</v>
      </c>
      <c r="DB167" s="2">
        <f>IF(
    AND(CY167="Over", COUNTIF(CP167:CR167, "&gt;"&amp;CW167) = 3),
    3,
    IF(
        AND(CY167="Under", COUNTIF(CP167:CR167, "&lt;"&amp;CW167) = 3),
        3,
        IF(
            AND(CY167="Over", COUNTIF(CP167:CR167, "&gt;"&amp;CW167) = 2),
            2,
            IF(
                AND(CY167="Under", COUNTIF(CP167:CR167, "&lt;"&amp;CW167) = 2),
                2,
                IF(
                    AND(CY167="Over", OR(CP167&gt;CW167, CQ167&gt;CW167, CR167&gt;CW167)),
                    1,
                    IF(
                        AND(CY167="Under", OR(CP167&lt;CW167, CQ167&lt;CW167, CR167&lt;CW167)),
                        1,
                        0
                    )
                )
            )
        )
    )
)</f>
        <v>3</v>
      </c>
      <c r="DC167" s="2">
        <f>IF(OR(CX167&gt;2,CX167&lt;-2),5,
IF(OR(AND(CX167&lt;=2,CX167&gt;1.5),AND(CX167&gt;=-2,CX167&lt;-1.5)),4,
IF(OR(AND(CX167&lt;=1.5,CX167&gt;1),AND(CX167&gt;=-1.5,CX167&lt;-1)),3,
IF(OR(AND(CX167&lt;=1,CX167&gt;0.5),AND(CX167&gt;=1,CX167&lt;-0.5)),2,
IF(OR(CX167&lt;=0.5,CX167&gt;=-0.5),1,"")
)
)
))</f>
        <v>5</v>
      </c>
      <c r="DD167" s="2">
        <f>IF(AND(CY167="Over", CZ167&gt;CW167), 1, IF(AND(CY167="Under", CZ167&lt;=CW167), 1, 0))</f>
        <v>1</v>
      </c>
      <c r="DE167" s="2">
        <f>IF(AND(CY167="Over", DA167&gt;0.5), 1, IF(AND(CY167="Under", DA167&lt;=0.5), 1, 0))</f>
        <v>1</v>
      </c>
      <c r="DF167" s="2">
        <f>SUM(DB167:DE167)</f>
        <v>10</v>
      </c>
      <c r="DG167" s="9"/>
    </row>
    <row r="168" spans="1:111" x14ac:dyDescent="0.3">
      <c r="A168" s="8" t="s">
        <v>266</v>
      </c>
      <c r="B168" s="8" t="s">
        <v>93</v>
      </c>
      <c r="C168" s="8" t="s">
        <v>200</v>
      </c>
      <c r="D168" s="8">
        <v>0.36330743264698651</v>
      </c>
      <c r="E168" s="8">
        <v>0.451647183846971</v>
      </c>
      <c r="F168" s="8">
        <v>0.19915367294074199</v>
      </c>
      <c r="G168" s="8">
        <v>0.5</v>
      </c>
      <c r="H168" s="8" t="s">
        <v>58</v>
      </c>
      <c r="I168" s="8">
        <v>0.5</v>
      </c>
      <c r="J168" s="8" t="s">
        <v>58</v>
      </c>
      <c r="K168" s="9">
        <f>IF(D168&gt;MIN(G168:J168),MIN(G168:J168),MAX(G168:J168))</f>
        <v>0.5</v>
      </c>
      <c r="L168" s="9">
        <f>D168-K168</f>
        <v>-0.13669256735301349</v>
      </c>
      <c r="M168" s="9" t="str">
        <f>IF(L168 &lt; 0, "Under", "Over")</f>
        <v>Under</v>
      </c>
      <c r="N168" s="8">
        <v>0.5</v>
      </c>
      <c r="O168" s="8">
        <v>0.5</v>
      </c>
      <c r="P168" s="9">
        <f>IF(
    AND(M168="Over", COUNTIF(D168:F168, "&gt;"&amp;K168) = 3),
    3,
    IF(
        AND(M168="Under", COUNTIF(D168:F168, "&lt;"&amp;K168) = 3),
        3,
        IF(
            AND(M168="Over", COUNTIF(D168:F168, "&gt;"&amp;K168) = 2),
            2,
            IF(
                AND(M168="Under", COUNTIF(D168:F168, "&lt;"&amp;K168) = 2),
                2,
                IF(
                    AND(M168="Over", OR(D168&gt;K168, E168&gt;K168, F168&gt;K168)),
                    1,
                    IF(
                        AND(M168="Under", OR(D168&lt;K168, E168&lt;K168, F168&lt;K168)),
                        1,
                        0
                    )
                )
            )
        )
    )
)</f>
        <v>3</v>
      </c>
      <c r="Q168" s="9">
        <f>IF(OR(L168 &gt; 0.5, L168 &lt; -0.5), 5,
    IF(OR(AND(L168 &lt;= 0.5, L168 &gt; 0.25), AND(L168 &gt;= -0.5, L168 &lt; -0.25)), 4,
        IF(OR(AND(L168 &lt;= 0.25, L168 &gt; 0.15), AND(L168 &gt;= -0.25, L168 &lt; -0.15)), 3,
            IF(OR(AND(L168 &lt;= 0.15, L168 &gt; 0.05), AND(L168 &gt;= -0.15, L168 &lt; -0.05)), 2,
                IF(OR(L168 &lt;= 0.05, L168 &gt;= -0.05), 1, "")
            )
        )
    )
)</f>
        <v>2</v>
      </c>
      <c r="R168" s="9">
        <f>IF(AND(M168="Over", N168&gt;K168), 1, IF(AND(M168="Under", N168&lt;=K168), 1, 0))</f>
        <v>1</v>
      </c>
      <c r="S168" s="9">
        <f>IF(AND(M168="Over", O168&gt;0.5), 1, IF(AND(M168="Under", O168&lt;=0.5), 1, 0))</f>
        <v>1</v>
      </c>
      <c r="T168" s="9">
        <f>SUM(P168:S168)</f>
        <v>7</v>
      </c>
      <c r="U168" s="9"/>
      <c r="V168" s="8">
        <v>0.95979916548113842</v>
      </c>
      <c r="W168" s="8">
        <v>1.0052407468064199</v>
      </c>
      <c r="X168" s="8">
        <v>0.91634380791986803</v>
      </c>
      <c r="Y168" s="8">
        <v>0.5</v>
      </c>
      <c r="Z168" s="8">
        <v>-120</v>
      </c>
      <c r="AA168" s="8">
        <v>550</v>
      </c>
      <c r="AB168" s="8">
        <v>0.2</v>
      </c>
      <c r="AC168" s="9">
        <f>Y168</f>
        <v>0.5</v>
      </c>
      <c r="AD168" s="9">
        <f>V168-AC168</f>
        <v>0.45979916548113842</v>
      </c>
      <c r="AE168" s="9" t="str">
        <f>IF(AD168 &lt; 0, "Under", "Over")</f>
        <v>Over</v>
      </c>
      <c r="AF168" s="8">
        <v>0.9</v>
      </c>
      <c r="AG168" s="8">
        <v>0.7</v>
      </c>
      <c r="AH168" s="9">
        <f>IF(
    AND(AE168="Over", COUNTIF(V168:X168, "&gt;"&amp;AC168) = 3),
    3,
    IF(
        AND(AE168="Under", COUNTIF(V168:X168, "&lt;"&amp;AC168) = 3),
        3,
        IF(
            AND(AE168="Over", COUNTIF(V168:X168, "&gt;"&amp;AC168) = 2),
            2,
            IF(
                AND(AE168="Under", COUNTIF(V168:X168, "&lt;"&amp;AC168) = 2),
                2,
                IF(
                    AND(AE168="Over", OR(V168&gt;AC168, W168&gt;AC168, X168&gt;AC168)),
                    1,
                    IF(
                        AND(AE168="Under", OR(V168&lt;AC168, W168&lt;AC168, X168&lt;AC168)),
                        1,
                        0
                    )
                )
            )
        )
    )
)</f>
        <v>3</v>
      </c>
      <c r="AI168" s="9">
        <f>IF(OR(AD168&gt;0.75,AD168&lt;-0.75),5,
IF(OR(AND(AD168&lt;=0.75,AD168&gt;0.5),AND(AD168&gt;=-0.75,AD168&lt;-0.5)),4,
IF(OR(AND(AD168&lt;=0.5,AD168&gt;0.25),AND(AD168&gt;=-0.5,AD168&lt;-0.25)),3,
IF(OR(AND(AD168&lt;=0.25,AD168&gt;0.1),AND(AD168&gt;=-0.25,AD168&lt;-0.1)),2,
IF(OR(AD168&lt;=0.1,AD168&gt;=-0.1),1,"")
)
)
))</f>
        <v>3</v>
      </c>
      <c r="AJ168" s="9">
        <f>IF(AND(AE168="Over", AF168&gt;AC168), 1, IF(AND(AE168="Under", AF168&lt;=AC168), 1, 0))</f>
        <v>1</v>
      </c>
      <c r="AK168" s="9">
        <f>IF(AND(AE168="Over", AG168&gt;0.5), 1, IF(AND(AE168="Under", AG168&lt;=0.5), 1, 0))</f>
        <v>1</v>
      </c>
      <c r="AL168" s="9">
        <f>SUM(AH168:AK168)</f>
        <v>8</v>
      </c>
      <c r="AM168" s="9"/>
      <c r="AN168" s="8">
        <v>3.7266643122757979E-2</v>
      </c>
      <c r="AO168" s="8">
        <v>0.183152520740268</v>
      </c>
      <c r="AP168" s="8">
        <v>0</v>
      </c>
      <c r="AQ168" s="8" t="s">
        <v>58</v>
      </c>
      <c r="AR168" s="8">
        <v>0.5</v>
      </c>
      <c r="AS168" s="8">
        <v>1060</v>
      </c>
      <c r="AT168" s="8" t="s">
        <v>58</v>
      </c>
      <c r="AU168" s="9">
        <f>AR168</f>
        <v>0.5</v>
      </c>
      <c r="AV168" s="9">
        <f>AN168-AU168</f>
        <v>-0.46273335687724204</v>
      </c>
      <c r="AW168" s="9" t="str">
        <f>IF(AV168 &lt; 0, "Under", "Over")</f>
        <v>Under</v>
      </c>
      <c r="AX168" s="8">
        <v>0</v>
      </c>
      <c r="AY168" s="8">
        <v>0</v>
      </c>
      <c r="AZ168" s="9">
        <f>IF(
    AND(AW168="Over", COUNTIF(AN168:AP168, "&gt;"&amp;AU168) = 3),
    3,
    IF(
        AND(AW168="Under", COUNTIF(AN168:AP168, "&lt;"&amp;AU168) = 3),
        3,
        IF(
            AND(AW168="Over", COUNTIF(AN168:AP168, "&gt;"&amp;AU168) = 2),
            2,
            IF(
                AND(AW168="Under", COUNTIF(AN168:AP168, "&lt;"&amp;AU168) = 2),
                2,
                IF(
                    AND(AW168="Over", OR(AN168&gt;AU168, AO168&gt;AU168, AP168&gt;AU168)),
                    1,
                    IF(
                        AND(AW168="Under", OR(AN168&lt;AU168, AO168&lt;AU168, AP168&lt;AU168)),
                        1,
                        0
                    )
                )
            )
        )
    )
)</f>
        <v>3</v>
      </c>
      <c r="BA168" s="9">
        <f>IF(OR(AV168&gt;0.1),5,
IF(OR(AND(AV168&lt;=0.1,AV168&gt;0.08)),4,
IF(OR(AND(AV168&lt;=0.08,AV168&gt;0.06)),3,
IF(OR(AND(AV168&lt;=0.06,AV168&gt;0.03)),2,
IF(OR(AV168&lt;=0.03),1,"")
)
)
))</f>
        <v>1</v>
      </c>
      <c r="BB168" s="9">
        <f>IF(AND(AW168="Over", AX168&gt;AU168), 1, IF(AND(AW168="Under", AX168&lt;=AU168), 0, 0))</f>
        <v>0</v>
      </c>
      <c r="BC168" s="9">
        <f>IF(AND(AW168="Over", AY168&gt;=0.5), 1, IF(AND(AW168="Under", AY168&lt;0.5), 0, 0))</f>
        <v>0</v>
      </c>
      <c r="BD168" s="9">
        <f>SUM(AZ168:BC168)</f>
        <v>4</v>
      </c>
      <c r="BE168" s="9"/>
      <c r="BF168" s="8">
        <v>0.34466742835461628</v>
      </c>
      <c r="BG168" s="8">
        <v>1.0180180180180101</v>
      </c>
      <c r="BH168" s="8">
        <v>0.09</v>
      </c>
      <c r="BI168" s="8" t="s">
        <v>58</v>
      </c>
      <c r="BJ168" s="8">
        <v>0.5</v>
      </c>
      <c r="BK168" s="8">
        <v>240</v>
      </c>
      <c r="BL168" s="8" t="s">
        <v>58</v>
      </c>
      <c r="BM168" s="9">
        <f>BJ168</f>
        <v>0.5</v>
      </c>
      <c r="BN168" s="9">
        <f>BF168-BM168</f>
        <v>-0.15533257164538372</v>
      </c>
      <c r="BO168" s="9" t="str">
        <f>IF(BN168 &lt; 0, "Under", "Over")</f>
        <v>Under</v>
      </c>
      <c r="BP168" s="8">
        <v>0.2</v>
      </c>
      <c r="BQ168" s="8">
        <v>0.2</v>
      </c>
      <c r="BR168" s="9">
        <f>IF(
    AND(BO168="Over", COUNTIF(BF168:BH168, "&gt;"&amp;BM168) = 3),
    3,
    IF(
        AND(BO168="Under", COUNTIF(BF168:BH168, "&lt;"&amp;BM168) = 3),
        3,
        IF(
            AND(BO168="Over", COUNTIF(BF168:BH168, "&gt;"&amp;BM168) = 2),
            2,
            IF(
                AND(BO168="Under", COUNTIF(BF168:BH168, "&lt;"&amp;BM168) = 2),
                2,
                IF(
                    AND(BO168="Over", OR(BF168&gt;BM168, BG168&gt;BM168, BH168&gt;BM168)),
                    1,
                    IF(
                        AND(BO168="Under", OR(BF168&lt;BM168, BG168&lt;BM168, BH168&lt;BM168)),
                        1,
                        0
                    )
                )
            )
        )
    )
)</f>
        <v>2</v>
      </c>
      <c r="BS168" s="9">
        <f>IF(OR(BN168&gt;0.5),5,
IF(OR(AND(BN168&lt;=0.5,BN168&gt;0.25)),4,
IF(OR(AND(BN168&lt;=0.25,BN168&gt;0.15)),3,
IF(OR(AND(BN168&lt;=0.15,BN168&gt;0.075)),2,
IF(OR(BN168&lt;=0.075),1,"")
)
)
))</f>
        <v>1</v>
      </c>
      <c r="BT168" s="9">
        <f>IF(AND(BO168="Over", BP168&gt;BM168), 1, IF(AND(BO168="Under", BP168&lt;=BM168), 1, 0))</f>
        <v>1</v>
      </c>
      <c r="BU168" s="9">
        <f>IF(AND(BO168="Over", BQ168&gt;0.5), 1, IF(AND(BO168="Under", BQ168&lt;=0.5), 1, 0))</f>
        <v>1</v>
      </c>
      <c r="BV168" s="9">
        <f>SUM(BR168:BU168)</f>
        <v>5</v>
      </c>
      <c r="BW168" s="9"/>
      <c r="BX168" s="8">
        <v>0.21195236697397901</v>
      </c>
      <c r="BY168" s="8">
        <v>0.64025646897183397</v>
      </c>
      <c r="BZ168" s="8">
        <v>8.5844062655099806E-2</v>
      </c>
      <c r="CA168" s="8" t="s">
        <v>58</v>
      </c>
      <c r="CB168" s="8">
        <v>0.5</v>
      </c>
      <c r="CC168" s="8">
        <v>490</v>
      </c>
      <c r="CD168" s="8" t="s">
        <v>58</v>
      </c>
      <c r="CE168" s="9">
        <f>CB168</f>
        <v>0.5</v>
      </c>
      <c r="CF168" s="9">
        <f>BX168-CE168</f>
        <v>-0.28804763302602099</v>
      </c>
      <c r="CG168" s="9" t="str">
        <f>IF(CF168 &lt; 0, "Under", "Over")</f>
        <v>Under</v>
      </c>
      <c r="CH168" s="8">
        <v>0.3</v>
      </c>
      <c r="CI168" s="8">
        <v>0.3</v>
      </c>
      <c r="CJ168" s="9">
        <f>IF(
    AND(CG168="Over", COUNTIF(BX168:BZ168, "&gt;"&amp;CE168) = 3),
    3,
    IF(
        AND(CG168="Under", COUNTIF(BX168:BZ168, "&lt;"&amp;CE168) = 3),
        3,
        IF(
            AND(CG168="Over", COUNTIF(BX168:BZ168, "&gt;"&amp;CE168) = 2),
            2,
            IF(
                AND(CG168="Under", COUNTIF(BX168:BZ168, "&lt;"&amp;CE168) = 2),
                2,
                IF(
                    AND(CG168="Over", OR(BX168&gt;CE168, BY168&gt;CE168, BZ168&gt;CE168)),
                    1,
                    IF(
                        AND(CG168="Under", OR(BX168&lt;CE168, BY168&lt;CE168, BZ168&lt;CE168)),
                        1,
                        0
                    )
                )
            )
        )
    )
)</f>
        <v>2</v>
      </c>
      <c r="CK168" s="9">
        <f>IF(OR(CF168&gt;0.25),5,
IF(OR(AND(CF168&lt;=0.25,CF168&gt;0.15)),4,
IF(OR(AND(CF168&lt;=0.15,CF168&gt;0.1)),3,
IF(OR(AND(CF168&lt;=0.1,CF168&gt;0.05)),2,
IF(OR(CF168&lt;=0.05),1,"")
)
)
))</f>
        <v>1</v>
      </c>
      <c r="CL168" s="9">
        <f>IF(AND(CG168="Over", CH168&gt;CE168), 1, IF(AND(CG168="Under", CH168&lt;=CE168), 1, 0))</f>
        <v>1</v>
      </c>
      <c r="CM168" s="9">
        <f>IF(AND(CG168="Over", CI168&gt;0.5), 1, IF(AND(CG168="Under", CI168&lt;=0.5), 1, 0))</f>
        <v>1</v>
      </c>
      <c r="CN168" s="9">
        <f>SUM(CJ168:CM168)</f>
        <v>5</v>
      </c>
      <c r="CO168" s="9"/>
      <c r="CP168" s="8">
        <v>1.1271728620666439</v>
      </c>
      <c r="CQ168" s="8">
        <v>1.43153526970954</v>
      </c>
      <c r="CR168" s="8">
        <v>0.98824224466725596</v>
      </c>
      <c r="CS168" s="8">
        <v>0.5</v>
      </c>
      <c r="CT168" s="8" t="s">
        <v>58</v>
      </c>
      <c r="CU168" s="8">
        <v>0.5</v>
      </c>
      <c r="CV168" s="8" t="s">
        <v>58</v>
      </c>
      <c r="CW168" s="9">
        <f>IF(CP168&gt;MIN(CS168:CV168),MIN(CS168:CV168),MAX(CS168:CV168))</f>
        <v>0.5</v>
      </c>
      <c r="CX168" s="9">
        <f>CQ168-CW168</f>
        <v>0.93153526970954004</v>
      </c>
      <c r="CY168" s="9" t="str">
        <f>IF(CX168 &lt; 0, "Under", "Over")</f>
        <v>Over</v>
      </c>
      <c r="CZ168" s="8">
        <v>1</v>
      </c>
      <c r="DA168" s="8">
        <v>0.7</v>
      </c>
      <c r="DB168" s="9">
        <f>IF(
    AND(CY168="Over", COUNTIF(CP168:CR168, "&gt;"&amp;CW168) = 3),
    3,
    IF(
        AND(CY168="Under", COUNTIF(CP168:CR168, "&lt;"&amp;CW168) = 3),
        3,
        IF(
            AND(CY168="Over", COUNTIF(CP168:CR168, "&gt;"&amp;CW168) = 2),
            2,
            IF(
                AND(CY168="Under", COUNTIF(CP168:CR168, "&lt;"&amp;CW168) = 2),
                2,
                IF(
                    AND(CY168="Over", OR(CP168&gt;CW168, CQ168&gt;CW168, CR168&gt;CW168)),
                    1,
                    IF(
                        AND(CY168="Under", OR(CP168&lt;CW168, CQ168&lt;CW168, CR168&lt;CW168)),
                        1,
                        0
                    )
                )
            )
        )
    )
)</f>
        <v>3</v>
      </c>
      <c r="DC168" s="9">
        <f>IF(OR(CX168&gt;2,CX168&lt;-2),5,
IF(OR(AND(CX168&lt;=2,CX168&gt;1.5),AND(CX168&gt;=-2,CX168&lt;-1.5)),4,
IF(OR(AND(CX168&lt;=1.5,CX168&gt;1),AND(CX168&gt;=-1.5,CX168&lt;-1)),3,
IF(OR(AND(CX168&lt;=1,CX168&gt;0.5),AND(CX168&gt;=1,CX168&lt;-0.5)),2,
IF(OR(CX168&lt;=0.5,CX168&gt;=-0.5),1,"")
)
)
))</f>
        <v>2</v>
      </c>
      <c r="DD168" s="9">
        <f>IF(AND(CY168="Over", CZ168&gt;CW168), 1, IF(AND(CY168="Under", CZ168&lt;=CW168), 1, 0))</f>
        <v>1</v>
      </c>
      <c r="DE168" s="9">
        <f>IF(AND(CY168="Over", DA168&gt;0.5), 1, IF(AND(CY168="Under", DA168&lt;=0.5), 1, 0))</f>
        <v>1</v>
      </c>
      <c r="DF168" s="9">
        <f>SUM(DB168:DE168)</f>
        <v>7</v>
      </c>
      <c r="DG168" s="9"/>
    </row>
    <row r="169" spans="1:111" x14ac:dyDescent="0.3">
      <c r="A169" s="8" t="s">
        <v>138</v>
      </c>
      <c r="B169" s="8" t="s">
        <v>93</v>
      </c>
      <c r="C169" s="8" t="s">
        <v>200</v>
      </c>
      <c r="D169" s="1">
        <v>1.0826389312067961</v>
      </c>
      <c r="E169" s="1">
        <v>1.25760295954054</v>
      </c>
      <c r="F169" s="1">
        <v>0.91665697712342198</v>
      </c>
      <c r="G169" s="1">
        <v>0.5</v>
      </c>
      <c r="H169" s="1" t="s">
        <v>58</v>
      </c>
      <c r="I169" s="1">
        <v>0.5</v>
      </c>
      <c r="J169" s="1">
        <v>0.5</v>
      </c>
      <c r="K169" s="2">
        <f>IF(D169&gt;MIN(G169:J169),MIN(G169:J169),MAX(G169:J169))</f>
        <v>0.5</v>
      </c>
      <c r="L169" s="2">
        <f>D169-K169</f>
        <v>0.58263893120679611</v>
      </c>
      <c r="M169" s="2" t="str">
        <f>IF(L169 &lt; 0, "Under", "Over")</f>
        <v>Over</v>
      </c>
      <c r="N169" s="1">
        <v>0.8</v>
      </c>
      <c r="O169" s="1">
        <v>0.6</v>
      </c>
      <c r="P169" s="2">
        <f>IF(
    AND(M169="Over", COUNTIF(D169:F169, "&gt;"&amp;K169) = 3),
    3,
    IF(
        AND(M169="Under", COUNTIF(D169:F169, "&lt;"&amp;K169) = 3),
        3,
        IF(
            AND(M169="Over", COUNTIF(D169:F169, "&gt;"&amp;K169) = 2),
            2,
            IF(
                AND(M169="Under", COUNTIF(D169:F169, "&lt;"&amp;K169) = 2),
                2,
                IF(
                    AND(M169="Over", OR(D169&gt;K169, E169&gt;K169, F169&gt;K169)),
                    1,
                    IF(
                        AND(M169="Under", OR(D169&lt;K169, E169&lt;K169, F169&lt;K169)),
                        1,
                        0
                    )
                )
            )
        )
    )
)</f>
        <v>3</v>
      </c>
      <c r="Q169" s="2">
        <f>IF(OR(L169 &gt; 0.5, L169 &lt; -0.5), 5,
    IF(OR(AND(L169 &lt;= 0.5, L169 &gt; 0.25), AND(L169 &gt;= -0.5, L169 &lt; -0.25)), 4,
        IF(OR(AND(L169 &lt;= 0.25, L169 &gt; 0.15), AND(L169 &gt;= -0.25, L169 &lt; -0.15)), 3,
            IF(OR(AND(L169 &lt;= 0.15, L169 &gt; 0.05), AND(L169 &gt;= -0.15, L169 &lt; -0.05)), 2,
                IF(OR(L169 &lt;= 0.05, L169 &gt;= -0.05), 1, "")
            )
        )
    )
)</f>
        <v>5</v>
      </c>
      <c r="R169" s="2">
        <f>IF(AND(M169="Over", N169&gt;K169), 1, IF(AND(M169="Under", N169&lt;=K169), 1, 0))</f>
        <v>1</v>
      </c>
      <c r="S169" s="2">
        <f>IF(AND(M169="Over", O169&gt;0.5), 1, IF(AND(M169="Under", O169&lt;=0.5), 1, 0))</f>
        <v>1</v>
      </c>
      <c r="T169" s="2">
        <f>SUM(P169:S169)</f>
        <v>10</v>
      </c>
      <c r="U169" s="9"/>
      <c r="V169" s="1">
        <v>1.7045562874709721</v>
      </c>
      <c r="W169" s="1">
        <v>2.0083497053045098</v>
      </c>
      <c r="X169" s="1">
        <v>1.42067329347158</v>
      </c>
      <c r="Y169" s="1">
        <v>0.5</v>
      </c>
      <c r="Z169" s="1">
        <v>-175</v>
      </c>
      <c r="AA169" s="1">
        <v>330</v>
      </c>
      <c r="AB169" s="1">
        <v>0.5</v>
      </c>
      <c r="AC169" s="2">
        <f>Y169</f>
        <v>0.5</v>
      </c>
      <c r="AD169" s="2">
        <f>V169-AC169</f>
        <v>1.2045562874709721</v>
      </c>
      <c r="AE169" s="2" t="str">
        <f>IF(AD169 &lt; 0, "Under", "Over")</f>
        <v>Over</v>
      </c>
      <c r="AF169" s="1">
        <v>1.5</v>
      </c>
      <c r="AG169" s="1">
        <v>0.9</v>
      </c>
      <c r="AH169" s="2">
        <f>IF(
    AND(AE169="Over", COUNTIF(V169:X169, "&gt;"&amp;AC169) = 3),
    3,
    IF(
        AND(AE169="Under", COUNTIF(V169:X169, "&lt;"&amp;AC169) = 3),
        3,
        IF(
            AND(AE169="Over", COUNTIF(V169:X169, "&gt;"&amp;AC169) = 2),
            2,
            IF(
                AND(AE169="Under", COUNTIF(V169:X169, "&lt;"&amp;AC169) = 2),
                2,
                IF(
                    AND(AE169="Over", OR(V169&gt;AC169, W169&gt;AC169, X169&gt;AC169)),
                    1,
                    IF(
                        AND(AE169="Under", OR(V169&lt;AC169, W169&lt;AC169, X169&lt;AC169)),
                        1,
                        0
                    )
                )
            )
        )
    )
)</f>
        <v>3</v>
      </c>
      <c r="AI169" s="2">
        <f>IF(OR(AD169&gt;0.75,AD169&lt;-0.75),5,
IF(OR(AND(AD169&lt;=0.75,AD169&gt;0.5),AND(AD169&gt;=-0.75,AD169&lt;-0.5)),4,
IF(OR(AND(AD169&lt;=0.5,AD169&gt;0.25),AND(AD169&gt;=-0.5,AD169&lt;-0.25)),3,
IF(OR(AND(AD169&lt;=0.25,AD169&gt;0.1),AND(AD169&gt;=-0.25,AD169&lt;-0.1)),2,
IF(OR(AD169&lt;=0.1,AD169&gt;=-0.1),1,"")
)
)
))</f>
        <v>5</v>
      </c>
      <c r="AJ169" s="2">
        <f>IF(AND(AE169="Over", AF169&gt;AC169), 1, IF(AND(AE169="Under", AF169&lt;=AC169), 1, 0))</f>
        <v>1</v>
      </c>
      <c r="AK169" s="2">
        <f>IF(AND(AE169="Over", AG169&gt;0.5), 1, IF(AND(AE169="Under", AG169&lt;=0.5), 1, 0))</f>
        <v>1</v>
      </c>
      <c r="AL169" s="2">
        <f>SUM(AH169:AK169)</f>
        <v>10</v>
      </c>
      <c r="AM169" s="9"/>
      <c r="AN169" s="8">
        <v>0.46494464213461523</v>
      </c>
      <c r="AO169" s="8">
        <v>0.86</v>
      </c>
      <c r="AP169" s="8">
        <v>0.22529881979504501</v>
      </c>
      <c r="AQ169" s="8" t="s">
        <v>58</v>
      </c>
      <c r="AR169" s="8">
        <v>0.5</v>
      </c>
      <c r="AS169" s="8">
        <v>240</v>
      </c>
      <c r="AT169" s="8" t="s">
        <v>58</v>
      </c>
      <c r="AU169" s="9">
        <f>AR169</f>
        <v>0.5</v>
      </c>
      <c r="AV169" s="9">
        <f>AN169-AU169</f>
        <v>-3.5055357865384773E-2</v>
      </c>
      <c r="AW169" s="9" t="str">
        <f>IF(AV169 &lt; 0, "Under", "Over")</f>
        <v>Under</v>
      </c>
      <c r="AX169" s="8">
        <v>0.5</v>
      </c>
      <c r="AY169" s="8">
        <v>0.3</v>
      </c>
      <c r="AZ169" s="9">
        <f>IF(
    AND(AW169="Over", COUNTIF(AN169:AP169, "&gt;"&amp;AU169) = 3),
    3,
    IF(
        AND(AW169="Under", COUNTIF(AN169:AP169, "&lt;"&amp;AU169) = 3),
        3,
        IF(
            AND(AW169="Over", COUNTIF(AN169:AP169, "&gt;"&amp;AU169) = 2),
            2,
            IF(
                AND(AW169="Under", COUNTIF(AN169:AP169, "&lt;"&amp;AU169) = 2),
                2,
                IF(
                    AND(AW169="Over", OR(AN169&gt;AU169, AO169&gt;AU169, AP169&gt;AU169)),
                    1,
                    IF(
                        AND(AW169="Under", OR(AN169&lt;AU169, AO169&lt;AU169, AP169&lt;AU169)),
                        1,
                        0
                    )
                )
            )
        )
    )
)</f>
        <v>2</v>
      </c>
      <c r="BA169" s="9">
        <f>IF(OR(AV169&gt;0.1),5,
IF(OR(AND(AV169&lt;=0.1,AV169&gt;0.08)),4,
IF(OR(AND(AV169&lt;=0.08,AV169&gt;0.06)),3,
IF(OR(AND(AV169&lt;=0.06,AV169&gt;0.03)),2,
IF(OR(AV169&lt;=0.03),1,"")
)
)
))</f>
        <v>1</v>
      </c>
      <c r="BB169" s="9">
        <f>IF(AND(AW169="Over", AX169&gt;AU169), 1, IF(AND(AW169="Under", AX169&lt;=AU169), 0, 0))</f>
        <v>0</v>
      </c>
      <c r="BC169" s="9">
        <f>IF(AND(AW169="Over", AY169&gt;=0.5), 1, IF(AND(AW169="Under", AY169&lt;0.5), 0, 0))</f>
        <v>0</v>
      </c>
      <c r="BD169" s="9">
        <f>SUM(AZ169:BC169)</f>
        <v>3</v>
      </c>
      <c r="BE169" s="9"/>
      <c r="BF169" s="1">
        <v>1.203279406877229</v>
      </c>
      <c r="BG169" s="1">
        <v>1.68355855855855</v>
      </c>
      <c r="BH169" s="1">
        <v>0.91175926121023099</v>
      </c>
      <c r="BI169" s="1" t="s">
        <v>58</v>
      </c>
      <c r="BJ169" s="1">
        <v>0.5</v>
      </c>
      <c r="BK169" s="1">
        <v>140</v>
      </c>
      <c r="BL169" s="1" t="s">
        <v>58</v>
      </c>
      <c r="BM169" s="2">
        <f>BJ169</f>
        <v>0.5</v>
      </c>
      <c r="BN169" s="2">
        <f>BF169-BM169</f>
        <v>0.70327940687722901</v>
      </c>
      <c r="BO169" s="2" t="str">
        <f>IF(BN169 &lt; 0, "Under", "Over")</f>
        <v>Over</v>
      </c>
      <c r="BP169" s="1">
        <v>1.2</v>
      </c>
      <c r="BQ169" s="1">
        <v>0.5</v>
      </c>
      <c r="BR169" s="2">
        <f>IF(
    AND(BO169="Over", COUNTIF(BF169:BH169, "&gt;"&amp;BM169) = 3),
    3,
    IF(
        AND(BO169="Under", COUNTIF(BF169:BH169, "&lt;"&amp;BM169) = 3),
        3,
        IF(
            AND(BO169="Over", COUNTIF(BF169:BH169, "&gt;"&amp;BM169) = 2),
            2,
            IF(
                AND(BO169="Under", COUNTIF(BF169:BH169, "&lt;"&amp;BM169) = 2),
                2,
                IF(
                    AND(BO169="Over", OR(BF169&gt;BM169, BG169&gt;BM169, BH169&gt;BM169)),
                    1,
                    IF(
                        AND(BO169="Under", OR(BF169&lt;BM169, BG169&lt;BM169, BH169&lt;BM169)),
                        1,
                        0
                    )
                )
            )
        )
    )
)</f>
        <v>3</v>
      </c>
      <c r="BS169" s="2">
        <f>IF(OR(BN169&gt;0.5),5,
IF(OR(AND(BN169&lt;=0.5,BN169&gt;0.25)),4,
IF(OR(AND(BN169&lt;=0.25,BN169&gt;0.15)),3,
IF(OR(AND(BN169&lt;=0.15,BN169&gt;0.075)),2,
IF(OR(BN169&lt;=0.075),1,"")
)
)
))</f>
        <v>5</v>
      </c>
      <c r="BT169" s="2">
        <f>IF(AND(BO169="Over", BP169&gt;BM169), 1, IF(AND(BO169="Under", BP169&lt;=BM169), 1, 0))</f>
        <v>1</v>
      </c>
      <c r="BU169" s="2">
        <f>IF(AND(BO169="Over", BQ169&gt;0.5), 1, IF(AND(BO169="Under", BQ169&lt;=0.5), 1, 0))</f>
        <v>0</v>
      </c>
      <c r="BV169" s="2">
        <f>SUM(BR169:BU169)</f>
        <v>9</v>
      </c>
      <c r="BW169" s="9"/>
      <c r="BX169" s="8">
        <v>0.29769009520463058</v>
      </c>
      <c r="BY169" s="8">
        <v>0.79375209942895497</v>
      </c>
      <c r="BZ169" s="8">
        <v>9.3667419183273995E-2</v>
      </c>
      <c r="CA169" s="8" t="s">
        <v>58</v>
      </c>
      <c r="CB169" s="8">
        <v>0.5</v>
      </c>
      <c r="CC169" s="8">
        <v>880</v>
      </c>
      <c r="CD169" s="8" t="s">
        <v>58</v>
      </c>
      <c r="CE169" s="9">
        <f>CB169</f>
        <v>0.5</v>
      </c>
      <c r="CF169" s="9">
        <f>BX169-CE169</f>
        <v>-0.20230990479536942</v>
      </c>
      <c r="CG169" s="9" t="str">
        <f>IF(CF169 &lt; 0, "Under", "Over")</f>
        <v>Under</v>
      </c>
      <c r="CH169" s="8">
        <v>0</v>
      </c>
      <c r="CI169" s="8">
        <v>0</v>
      </c>
      <c r="CJ169" s="9">
        <f>IF(
    AND(CG169="Over", COUNTIF(BX169:BZ169, "&gt;"&amp;CE169) = 3),
    3,
    IF(
        AND(CG169="Under", COUNTIF(BX169:BZ169, "&lt;"&amp;CE169) = 3),
        3,
        IF(
            AND(CG169="Over", COUNTIF(BX169:BZ169, "&gt;"&amp;CE169) = 2),
            2,
            IF(
                AND(CG169="Under", COUNTIF(BX169:BZ169, "&lt;"&amp;CE169) = 2),
                2,
                IF(
                    AND(CG169="Over", OR(BX169&gt;CE169, BY169&gt;CE169, BZ169&gt;CE169)),
                    1,
                    IF(
                        AND(CG169="Under", OR(BX169&lt;CE169, BY169&lt;CE169, BZ169&lt;CE169)),
                        1,
                        0
                    )
                )
            )
        )
    )
)</f>
        <v>2</v>
      </c>
      <c r="CK169" s="9">
        <f>IF(OR(CF169&gt;0.25),5,
IF(OR(AND(CF169&lt;=0.25,CF169&gt;0.15)),4,
IF(OR(AND(CF169&lt;=0.15,CF169&gt;0.1)),3,
IF(OR(AND(CF169&lt;=0.1,CF169&gt;0.05)),2,
IF(OR(CF169&lt;=0.05),1,"")
)
)
))</f>
        <v>1</v>
      </c>
      <c r="CL169" s="9">
        <f>IF(AND(CG169="Over", CH169&gt;CE169), 1, IF(AND(CG169="Under", CH169&lt;=CE169), 1, 0))</f>
        <v>1</v>
      </c>
      <c r="CM169" s="9">
        <f>IF(AND(CG169="Over", CI169&gt;0.5), 1, IF(AND(CG169="Under", CI169&lt;=0.5), 1, 0))</f>
        <v>1</v>
      </c>
      <c r="CN169" s="9">
        <f>SUM(CJ169:CM169)</f>
        <v>5</v>
      </c>
      <c r="CO169" s="9"/>
      <c r="CP169" s="1">
        <v>3.3649117808690718</v>
      </c>
      <c r="CQ169" s="1">
        <v>3.9314031648246099</v>
      </c>
      <c r="CR169" s="1">
        <v>2.75216160460127</v>
      </c>
      <c r="CS169" s="1">
        <v>1.5</v>
      </c>
      <c r="CT169" s="1" t="s">
        <v>58</v>
      </c>
      <c r="CU169" s="1">
        <v>1.5</v>
      </c>
      <c r="CV169" s="1">
        <v>1.5</v>
      </c>
      <c r="CW169" s="2">
        <f>IF(CP169&gt;MIN(CS169:CV169),MIN(CS169:CV169),MAX(CS169:CV169))</f>
        <v>1.5</v>
      </c>
      <c r="CX169" s="2">
        <f>CQ169-CW169</f>
        <v>2.4314031648246099</v>
      </c>
      <c r="CY169" s="2" t="str">
        <f>IF(CX169 &lt; 0, "Under", "Over")</f>
        <v>Over</v>
      </c>
      <c r="CZ169" s="1">
        <v>3.2</v>
      </c>
      <c r="DA169" s="1">
        <v>0.6</v>
      </c>
      <c r="DB169" s="2">
        <f>IF(
    AND(CY169="Over", COUNTIF(CP169:CR169, "&gt;"&amp;CW169) = 3),
    3,
    IF(
        AND(CY169="Under", COUNTIF(CP169:CR169, "&lt;"&amp;CW169) = 3),
        3,
        IF(
            AND(CY169="Over", COUNTIF(CP169:CR169, "&gt;"&amp;CW169) = 2),
            2,
            IF(
                AND(CY169="Under", COUNTIF(CP169:CR169, "&lt;"&amp;CW169) = 2),
                2,
                IF(
                    AND(CY169="Over", OR(CP169&gt;CW169, CQ169&gt;CW169, CR169&gt;CW169)),
                    1,
                    IF(
                        AND(CY169="Under", OR(CP169&lt;CW169, CQ169&lt;CW169, CR169&lt;CW169)),
                        1,
                        0
                    )
                )
            )
        )
    )
)</f>
        <v>3</v>
      </c>
      <c r="DC169" s="2">
        <f>IF(OR(CX169&gt;2,CX169&lt;-2),5,
IF(OR(AND(CX169&lt;=2,CX169&gt;1.5),AND(CX169&gt;=-2,CX169&lt;-1.5)),4,
IF(OR(AND(CX169&lt;=1.5,CX169&gt;1),AND(CX169&gt;=-1.5,CX169&lt;-1)),3,
IF(OR(AND(CX169&lt;=1,CX169&gt;0.5),AND(CX169&gt;=1,CX169&lt;-0.5)),2,
IF(OR(CX169&lt;=0.5,CX169&gt;=-0.5),1,"")
)
)
))</f>
        <v>5</v>
      </c>
      <c r="DD169" s="2">
        <f>IF(AND(CY169="Over", CZ169&gt;CW169), 1, IF(AND(CY169="Under", CZ169&lt;=CW169), 1, 0))</f>
        <v>1</v>
      </c>
      <c r="DE169" s="2">
        <f>IF(AND(CY169="Over", DA169&gt;0.5), 1, IF(AND(CY169="Under", DA169&lt;=0.5), 1, 0))</f>
        <v>1</v>
      </c>
      <c r="DF169" s="2">
        <f>SUM(DB169:DE169)</f>
        <v>10</v>
      </c>
      <c r="DG169" s="9"/>
    </row>
    <row r="170" spans="1:111" x14ac:dyDescent="0.3">
      <c r="A170" s="8" t="s">
        <v>139</v>
      </c>
      <c r="B170" s="8" t="s">
        <v>93</v>
      </c>
      <c r="C170" s="8" t="s">
        <v>200</v>
      </c>
      <c r="D170" s="8">
        <v>0.49621023995543179</v>
      </c>
      <c r="E170" s="8">
        <v>0.56999999999999995</v>
      </c>
      <c r="F170" s="8">
        <v>0.325353147834409</v>
      </c>
      <c r="G170" s="8">
        <v>0.5</v>
      </c>
      <c r="H170" s="8" t="s">
        <v>58</v>
      </c>
      <c r="I170" s="8">
        <v>0.5</v>
      </c>
      <c r="J170" s="8">
        <v>0.5</v>
      </c>
      <c r="K170" s="9">
        <f>IF(D170&gt;MIN(G170:J170),MIN(G170:J170),MAX(G170:J170))</f>
        <v>0.5</v>
      </c>
      <c r="L170" s="9">
        <f>D170-K170</f>
        <v>-3.7897600445682134E-3</v>
      </c>
      <c r="M170" s="9" t="str">
        <f>IF(L170 &lt; 0, "Under", "Over")</f>
        <v>Under</v>
      </c>
      <c r="N170" s="8">
        <v>0.5</v>
      </c>
      <c r="O170" s="8">
        <v>0.4</v>
      </c>
      <c r="P170" s="9">
        <f>IF(
    AND(M170="Over", COUNTIF(D170:F170, "&gt;"&amp;K170) = 3),
    3,
    IF(
        AND(M170="Under", COUNTIF(D170:F170, "&lt;"&amp;K170) = 3),
        3,
        IF(
            AND(M170="Over", COUNTIF(D170:F170, "&gt;"&amp;K170) = 2),
            2,
            IF(
                AND(M170="Under", COUNTIF(D170:F170, "&lt;"&amp;K170) = 2),
                2,
                IF(
                    AND(M170="Over", OR(D170&gt;K170, E170&gt;K170, F170&gt;K170)),
                    1,
                    IF(
                        AND(M170="Under", OR(D170&lt;K170, E170&lt;K170, F170&lt;K170)),
                        1,
                        0
                    )
                )
            )
        )
    )
)</f>
        <v>2</v>
      </c>
      <c r="Q170" s="9">
        <f>IF(OR(L170 &gt; 0.5, L170 &lt; -0.5), 5,
    IF(OR(AND(L170 &lt;= 0.5, L170 &gt; 0.25), AND(L170 &gt;= -0.5, L170 &lt; -0.25)), 4,
        IF(OR(AND(L170 &lt;= 0.25, L170 &gt; 0.15), AND(L170 &gt;= -0.25, L170 &lt; -0.15)), 3,
            IF(OR(AND(L170 &lt;= 0.15, L170 &gt; 0.05), AND(L170 &gt;= -0.15, L170 &lt; -0.05)), 2,
                IF(OR(L170 &lt;= 0.05, L170 &gt;= -0.05), 1, "")
            )
        )
    )
)</f>
        <v>1</v>
      </c>
      <c r="R170" s="9">
        <f>IF(AND(M170="Over", N170&gt;K170), 1, IF(AND(M170="Under", N170&lt;=K170), 1, 0))</f>
        <v>1</v>
      </c>
      <c r="S170" s="9">
        <f>IF(AND(M170="Over", O170&gt;0.5), 1, IF(AND(M170="Under", O170&lt;=0.5), 1, 0))</f>
        <v>1</v>
      </c>
      <c r="T170" s="9">
        <f>SUM(P170:S170)</f>
        <v>5</v>
      </c>
      <c r="U170" s="9"/>
      <c r="V170" s="8">
        <v>0.90230652450796989</v>
      </c>
      <c r="W170" s="8">
        <v>1.0052407468064199</v>
      </c>
      <c r="X170" s="8">
        <v>0.78938752335542905</v>
      </c>
      <c r="Y170" s="8">
        <v>0.5</v>
      </c>
      <c r="Z170" s="8">
        <v>-220</v>
      </c>
      <c r="AA170" s="8">
        <v>270</v>
      </c>
      <c r="AB170" s="8">
        <v>0.2</v>
      </c>
      <c r="AC170" s="9">
        <f>Y170</f>
        <v>0.5</v>
      </c>
      <c r="AD170" s="9">
        <f>V170-AC170</f>
        <v>0.40230652450796989</v>
      </c>
      <c r="AE170" s="9" t="str">
        <f>IF(AD170 &lt; 0, "Under", "Over")</f>
        <v>Over</v>
      </c>
      <c r="AF170" s="8">
        <v>0.8</v>
      </c>
      <c r="AG170" s="8">
        <v>0.6</v>
      </c>
      <c r="AH170" s="9">
        <f>IF(
    AND(AE170="Over", COUNTIF(V170:X170, "&gt;"&amp;AC170) = 3),
    3,
    IF(
        AND(AE170="Under", COUNTIF(V170:X170, "&lt;"&amp;AC170) = 3),
        3,
        IF(
            AND(AE170="Over", COUNTIF(V170:X170, "&gt;"&amp;AC170) = 2),
            2,
            IF(
                AND(AE170="Under", COUNTIF(V170:X170, "&lt;"&amp;AC170) = 2),
                2,
                IF(
                    AND(AE170="Over", OR(V170&gt;AC170, W170&gt;AC170, X170&gt;AC170)),
                    1,
                    IF(
                        AND(AE170="Under", OR(V170&lt;AC170, W170&lt;AC170, X170&lt;AC170)),
                        1,
                        0
                    )
                )
            )
        )
    )
)</f>
        <v>3</v>
      </c>
      <c r="AI170" s="9">
        <f>IF(OR(AD170&gt;0.75,AD170&lt;-0.75),5,
IF(OR(AND(AD170&lt;=0.75,AD170&gt;0.5),AND(AD170&gt;=-0.75,AD170&lt;-0.5)),4,
IF(OR(AND(AD170&lt;=0.5,AD170&gt;0.25),AND(AD170&gt;=-0.5,AD170&lt;-0.25)),3,
IF(OR(AND(AD170&lt;=0.25,AD170&gt;0.1),AND(AD170&gt;=-0.25,AD170&lt;-0.1)),2,
IF(OR(AD170&lt;=0.1,AD170&gt;=-0.1),1,"")
)
)
))</f>
        <v>3</v>
      </c>
      <c r="AJ170" s="9">
        <f>IF(AND(AE170="Over", AF170&gt;AC170), 1, IF(AND(AE170="Under", AF170&lt;=AC170), 1, 0))</f>
        <v>1</v>
      </c>
      <c r="AK170" s="9">
        <f>IF(AND(AE170="Over", AG170&gt;0.5), 1, IF(AND(AE170="Under", AG170&lt;=0.5), 1, 0))</f>
        <v>1</v>
      </c>
      <c r="AL170" s="9">
        <f>SUM(AH170:AK170)</f>
        <v>8</v>
      </c>
      <c r="AM170" s="9"/>
      <c r="AN170" s="8">
        <v>0.11129374762870391</v>
      </c>
      <c r="AO170" s="8">
        <v>0.23810381938163999</v>
      </c>
      <c r="AP170" s="8">
        <v>-2.1576702335250601E-2</v>
      </c>
      <c r="AQ170" s="8" t="s">
        <v>58</v>
      </c>
      <c r="AR170" s="8">
        <v>0.5</v>
      </c>
      <c r="AS170" s="8">
        <v>460</v>
      </c>
      <c r="AT170" s="8" t="s">
        <v>58</v>
      </c>
      <c r="AU170" s="9">
        <f>AR170</f>
        <v>0.5</v>
      </c>
      <c r="AV170" s="9">
        <f>AN170-AU170</f>
        <v>-0.38870625237129608</v>
      </c>
      <c r="AW170" s="9" t="str">
        <f>IF(AV170 &lt; 0, "Under", "Over")</f>
        <v>Under</v>
      </c>
      <c r="AX170" s="8">
        <v>0.2</v>
      </c>
      <c r="AY170" s="8">
        <v>0.2</v>
      </c>
      <c r="AZ170" s="9">
        <f>IF(
    AND(AW170="Over", COUNTIF(AN170:AP170, "&gt;"&amp;AU170) = 3),
    3,
    IF(
        AND(AW170="Under", COUNTIF(AN170:AP170, "&lt;"&amp;AU170) = 3),
        3,
        IF(
            AND(AW170="Over", COUNTIF(AN170:AP170, "&gt;"&amp;AU170) = 2),
            2,
            IF(
                AND(AW170="Under", COUNTIF(AN170:AP170, "&lt;"&amp;AU170) = 2),
                2,
                IF(
                    AND(AW170="Over", OR(AN170&gt;AU170, AO170&gt;AU170, AP170&gt;AU170)),
                    1,
                    IF(
                        AND(AW170="Under", OR(AN170&lt;AU170, AO170&lt;AU170, AP170&lt;AU170)),
                        1,
                        0
                    )
                )
            )
        )
    )
)</f>
        <v>3</v>
      </c>
      <c r="BA170" s="9">
        <f>IF(OR(AV170&gt;0.1),5,
IF(OR(AND(AV170&lt;=0.1,AV170&gt;0.08)),4,
IF(OR(AND(AV170&lt;=0.08,AV170&gt;0.06)),3,
IF(OR(AND(AV170&lt;=0.06,AV170&gt;0.03)),2,
IF(OR(AV170&lt;=0.03),1,"")
)
)
))</f>
        <v>1</v>
      </c>
      <c r="BB170" s="9">
        <f>IF(AND(AW170="Over", AX170&gt;AU170), 1, IF(AND(AW170="Under", AX170&lt;=AU170), 0, 0))</f>
        <v>0</v>
      </c>
      <c r="BC170" s="9">
        <f>IF(AND(AW170="Over", AY170&gt;=0.5), 1, IF(AND(AW170="Under", AY170&lt;0.5), 0, 0))</f>
        <v>0</v>
      </c>
      <c r="BD170" s="9">
        <f>SUM(AZ170:BC170)</f>
        <v>4</v>
      </c>
      <c r="BE170" s="9"/>
      <c r="BF170" s="8">
        <v>0.64181364129420082</v>
      </c>
      <c r="BG170" s="8">
        <v>1.1291946308724801</v>
      </c>
      <c r="BH170" s="8">
        <v>0.47679348557944701</v>
      </c>
      <c r="BI170" s="8" t="s">
        <v>58</v>
      </c>
      <c r="BJ170" s="8">
        <v>0.5</v>
      </c>
      <c r="BK170" s="8">
        <v>130</v>
      </c>
      <c r="BL170" s="8" t="s">
        <v>58</v>
      </c>
      <c r="BM170" s="9">
        <f>BJ170</f>
        <v>0.5</v>
      </c>
      <c r="BN170" s="9">
        <f>BF170-BM170</f>
        <v>0.14181364129420082</v>
      </c>
      <c r="BO170" s="9" t="str">
        <f>IF(BN170 &lt; 0, "Under", "Over")</f>
        <v>Over</v>
      </c>
      <c r="BP170" s="8">
        <v>0.4</v>
      </c>
      <c r="BQ170" s="8">
        <v>0.3</v>
      </c>
      <c r="BR170" s="9">
        <f>IF(
    AND(BO170="Over", COUNTIF(BF170:BH170, "&gt;"&amp;BM170) = 3),
    3,
    IF(
        AND(BO170="Under", COUNTIF(BF170:BH170, "&lt;"&amp;BM170) = 3),
        3,
        IF(
            AND(BO170="Over", COUNTIF(BF170:BH170, "&gt;"&amp;BM170) = 2),
            2,
            IF(
                AND(BO170="Under", COUNTIF(BF170:BH170, "&lt;"&amp;BM170) = 2),
                2,
                IF(
                    AND(BO170="Over", OR(BF170&gt;BM170, BG170&gt;BM170, BH170&gt;BM170)),
                    1,
                    IF(
                        AND(BO170="Under", OR(BF170&lt;BM170, BG170&lt;BM170, BH170&lt;BM170)),
                        1,
                        0
                    )
                )
            )
        )
    )
)</f>
        <v>2</v>
      </c>
      <c r="BS170" s="9">
        <f>IF(OR(BN170&gt;0.5),5,
IF(OR(AND(BN170&lt;=0.5,BN170&gt;0.25)),4,
IF(OR(AND(BN170&lt;=0.25,BN170&gt;0.15)),3,
IF(OR(AND(BN170&lt;=0.15,BN170&gt;0.075)),2,
IF(OR(BN170&lt;=0.075),1,"")
)
)
))</f>
        <v>2</v>
      </c>
      <c r="BT170" s="9">
        <f>IF(AND(BO170="Over", BP170&gt;BM170), 1, IF(AND(BO170="Under", BP170&lt;=BM170), 1, 0))</f>
        <v>0</v>
      </c>
      <c r="BU170" s="9">
        <f>IF(AND(BO170="Over", BQ170&gt;0.5), 1, IF(AND(BO170="Under", BQ170&lt;=0.5), 1, 0))</f>
        <v>0</v>
      </c>
      <c r="BV170" s="9">
        <f>SUM(BR170:BU170)</f>
        <v>4</v>
      </c>
      <c r="BW170" s="9"/>
      <c r="BX170" s="8">
        <v>0.14047343549639391</v>
      </c>
      <c r="BY170" s="8">
        <v>0.61237594862813705</v>
      </c>
      <c r="BZ170" s="8">
        <v>0.01</v>
      </c>
      <c r="CA170" s="8" t="s">
        <v>58</v>
      </c>
      <c r="CB170" s="8">
        <v>0.5</v>
      </c>
      <c r="CC170" s="8" t="s">
        <v>58</v>
      </c>
      <c r="CD170" s="8" t="s">
        <v>58</v>
      </c>
      <c r="CE170" s="9">
        <f>CB170</f>
        <v>0.5</v>
      </c>
      <c r="CF170" s="9">
        <f>BX170-CE170</f>
        <v>-0.35952656450360609</v>
      </c>
      <c r="CG170" s="9" t="str">
        <f>IF(CF170 &lt; 0, "Under", "Over")</f>
        <v>Under</v>
      </c>
      <c r="CH170" s="8">
        <v>0</v>
      </c>
      <c r="CI170" s="8">
        <v>0</v>
      </c>
      <c r="CJ170" s="9">
        <f>IF(
    AND(CG170="Over", COUNTIF(BX170:BZ170, "&gt;"&amp;CE170) = 3),
    3,
    IF(
        AND(CG170="Under", COUNTIF(BX170:BZ170, "&lt;"&amp;CE170) = 3),
        3,
        IF(
            AND(CG170="Over", COUNTIF(BX170:BZ170, "&gt;"&amp;CE170) = 2),
            2,
            IF(
                AND(CG170="Under", COUNTIF(BX170:BZ170, "&lt;"&amp;CE170) = 2),
                2,
                IF(
                    AND(CG170="Over", OR(BX170&gt;CE170, BY170&gt;CE170, BZ170&gt;CE170)),
                    1,
                    IF(
                        AND(CG170="Under", OR(BX170&lt;CE170, BY170&lt;CE170, BZ170&lt;CE170)),
                        1,
                        0
                    )
                )
            )
        )
    )
)</f>
        <v>2</v>
      </c>
      <c r="CK170" s="9">
        <f>IF(OR(CF170&gt;0.25),5,
IF(OR(AND(CF170&lt;=0.25,CF170&gt;0.15)),4,
IF(OR(AND(CF170&lt;=0.15,CF170&gt;0.1)),3,
IF(OR(AND(CF170&lt;=0.1,CF170&gt;0.05)),2,
IF(OR(CF170&lt;=0.05),1,"")
)
)
))</f>
        <v>1</v>
      </c>
      <c r="CL170" s="9">
        <f>IF(AND(CG170="Over", CH170&gt;CE170), 1, IF(AND(CG170="Under", CH170&lt;=CE170), 1, 0))</f>
        <v>1</v>
      </c>
      <c r="CM170" s="9">
        <f>IF(AND(CG170="Over", CI170&gt;0.5), 1, IF(AND(CG170="Under", CI170&lt;=0.5), 1, 0))</f>
        <v>1</v>
      </c>
      <c r="CN170" s="9">
        <f>SUM(CJ170:CM170)</f>
        <v>5</v>
      </c>
      <c r="CO170" s="9"/>
      <c r="CP170" s="8">
        <v>1.8822207350463649</v>
      </c>
      <c r="CQ170" s="8">
        <v>1.9371820036579299</v>
      </c>
      <c r="CR170" s="8">
        <v>1.79866355729428</v>
      </c>
      <c r="CS170" s="8">
        <v>1.5</v>
      </c>
      <c r="CT170" s="8" t="s">
        <v>58</v>
      </c>
      <c r="CU170" s="8">
        <v>1.5</v>
      </c>
      <c r="CV170" s="8">
        <v>1.5</v>
      </c>
      <c r="CW170" s="9">
        <f>IF(CP170&gt;MIN(CS170:CV170),MIN(CS170:CV170),MAX(CS170:CV170))</f>
        <v>1.5</v>
      </c>
      <c r="CX170" s="9">
        <f>CQ170-CW170</f>
        <v>0.43718200365792992</v>
      </c>
      <c r="CY170" s="9" t="str">
        <f>IF(CX170 &lt; 0, "Under", "Over")</f>
        <v>Over</v>
      </c>
      <c r="CZ170" s="8">
        <v>1.9</v>
      </c>
      <c r="DA170" s="8">
        <v>0.4</v>
      </c>
      <c r="DB170" s="9">
        <f>IF(
    AND(CY170="Over", COUNTIF(CP170:CR170, "&gt;"&amp;CW170) = 3),
    3,
    IF(
        AND(CY170="Under", COUNTIF(CP170:CR170, "&lt;"&amp;CW170) = 3),
        3,
        IF(
            AND(CY170="Over", COUNTIF(CP170:CR170, "&gt;"&amp;CW170) = 2),
            2,
            IF(
                AND(CY170="Under", COUNTIF(CP170:CR170, "&lt;"&amp;CW170) = 2),
                2,
                IF(
                    AND(CY170="Over", OR(CP170&gt;CW170, CQ170&gt;CW170, CR170&gt;CW170)),
                    1,
                    IF(
                        AND(CY170="Under", OR(CP170&lt;CW170, CQ170&lt;CW170, CR170&lt;CW170)),
                        1,
                        0
                    )
                )
            )
        )
    )
)</f>
        <v>3</v>
      </c>
      <c r="DC170" s="9">
        <f>IF(OR(CX170&gt;2,CX170&lt;-2),5,
IF(OR(AND(CX170&lt;=2,CX170&gt;1.5),AND(CX170&gt;=-2,CX170&lt;-1.5)),4,
IF(OR(AND(CX170&lt;=1.5,CX170&gt;1),AND(CX170&gt;=-1.5,CX170&lt;-1)),3,
IF(OR(AND(CX170&lt;=1,CX170&gt;0.5),AND(CX170&gt;=1,CX170&lt;-0.5)),2,
IF(OR(CX170&lt;=0.5,CX170&gt;=-0.5),1,"")
)
)
))</f>
        <v>1</v>
      </c>
      <c r="DD170" s="9">
        <f>IF(AND(CY170="Over", CZ170&gt;CW170), 1, IF(AND(CY170="Under", CZ170&lt;=CW170), 1, 0))</f>
        <v>1</v>
      </c>
      <c r="DE170" s="9">
        <f>IF(AND(CY170="Over", DA170&gt;0.5), 1, IF(AND(CY170="Under", DA170&lt;=0.5), 1, 0))</f>
        <v>0</v>
      </c>
      <c r="DF170" s="9">
        <f>SUM(DB170:DE170)</f>
        <v>5</v>
      </c>
      <c r="DG170" s="9"/>
    </row>
    <row r="171" spans="1:111" x14ac:dyDescent="0.3">
      <c r="A171" s="8" t="s">
        <v>209</v>
      </c>
      <c r="B171" s="8" t="s">
        <v>93</v>
      </c>
      <c r="C171" s="8" t="s">
        <v>200</v>
      </c>
      <c r="D171" s="8">
        <v>0.5541719449676864</v>
      </c>
      <c r="E171" s="8">
        <v>0.76350198976691297</v>
      </c>
      <c r="F171" s="8">
        <v>0.41</v>
      </c>
      <c r="G171" s="8">
        <v>0.5</v>
      </c>
      <c r="H171" s="8" t="s">
        <v>58</v>
      </c>
      <c r="I171" s="8">
        <v>0.5</v>
      </c>
      <c r="J171" s="8">
        <v>0.5</v>
      </c>
      <c r="K171" s="9">
        <f>IF(D171&gt;MIN(G171:J171),MIN(G171:J171),MAX(G171:J171))</f>
        <v>0.5</v>
      </c>
      <c r="L171" s="9">
        <f>D171-K171</f>
        <v>5.4171944967686403E-2</v>
      </c>
      <c r="M171" s="9" t="str">
        <f>IF(L171 &lt; 0, "Under", "Over")</f>
        <v>Over</v>
      </c>
      <c r="N171" s="8">
        <v>1</v>
      </c>
      <c r="O171" s="8">
        <v>0.8</v>
      </c>
      <c r="P171" s="9">
        <f>IF(
    AND(M171="Over", COUNTIF(D171:F171, "&gt;"&amp;K171) = 3),
    3,
    IF(
        AND(M171="Under", COUNTIF(D171:F171, "&lt;"&amp;K171) = 3),
        3,
        IF(
            AND(M171="Over", COUNTIF(D171:F171, "&gt;"&amp;K171) = 2),
            2,
            IF(
                AND(M171="Under", COUNTIF(D171:F171, "&lt;"&amp;K171) = 2),
                2,
                IF(
                    AND(M171="Over", OR(D171&gt;K171, E171&gt;K171, F171&gt;K171)),
                    1,
                    IF(
                        AND(M171="Under", OR(D171&lt;K171, E171&lt;K171, F171&lt;K171)),
                        1,
                        0
                    )
                )
            )
        )
    )
)</f>
        <v>2</v>
      </c>
      <c r="Q171" s="9">
        <f>IF(OR(L171 &gt; 0.5, L171 &lt; -0.5), 5,
    IF(OR(AND(L171 &lt;= 0.5, L171 &gt; 0.25), AND(L171 &gt;= -0.5, L171 &lt; -0.25)), 4,
        IF(OR(AND(L171 &lt;= 0.25, L171 &gt; 0.15), AND(L171 &gt;= -0.25, L171 &lt; -0.15)), 3,
            IF(OR(AND(L171 &lt;= 0.15, L171 &gt; 0.05), AND(L171 &gt;= -0.15, L171 &lt; -0.05)), 2,
                IF(OR(L171 &lt;= 0.05, L171 &gt;= -0.05), 1, "")
            )
        )
    )
)</f>
        <v>2</v>
      </c>
      <c r="R171" s="9">
        <f>IF(AND(M171="Over", N171&gt;K171), 1, IF(AND(M171="Under", N171&lt;=K171), 1, 0))</f>
        <v>1</v>
      </c>
      <c r="S171" s="9">
        <f>IF(AND(M171="Over", O171&gt;0.5), 1, IF(AND(M171="Under", O171&lt;=0.5), 1, 0))</f>
        <v>1</v>
      </c>
      <c r="T171" s="9">
        <f>SUM(P171:S171)</f>
        <v>6</v>
      </c>
      <c r="U171" s="9"/>
      <c r="V171" s="1">
        <v>1.8241101910014299</v>
      </c>
      <c r="W171" s="1">
        <v>2.0083497053045098</v>
      </c>
      <c r="X171" s="1">
        <v>1.6311163120698799</v>
      </c>
      <c r="Y171" s="1">
        <v>0.5</v>
      </c>
      <c r="Z171" s="1">
        <v>-270</v>
      </c>
      <c r="AA171" s="1">
        <v>200</v>
      </c>
      <c r="AB171" s="1">
        <v>0.8</v>
      </c>
      <c r="AC171" s="2">
        <f>Y171</f>
        <v>0.5</v>
      </c>
      <c r="AD171" s="2">
        <f>V171-AC171</f>
        <v>1.3241101910014299</v>
      </c>
      <c r="AE171" s="2" t="str">
        <f>IF(AD171 &lt; 0, "Under", "Over")</f>
        <v>Over</v>
      </c>
      <c r="AF171" s="1">
        <v>1.6</v>
      </c>
      <c r="AG171" s="1">
        <v>0.8</v>
      </c>
      <c r="AH171" s="2">
        <f>IF(
    AND(AE171="Over", COUNTIF(V171:X171, "&gt;"&amp;AC171) = 3),
    3,
    IF(
        AND(AE171="Under", COUNTIF(V171:X171, "&lt;"&amp;AC171) = 3),
        3,
        IF(
            AND(AE171="Over", COUNTIF(V171:X171, "&gt;"&amp;AC171) = 2),
            2,
            IF(
                AND(AE171="Under", COUNTIF(V171:X171, "&lt;"&amp;AC171) = 2),
                2,
                IF(
                    AND(AE171="Over", OR(V171&gt;AC171, W171&gt;AC171, X171&gt;AC171)),
                    1,
                    IF(
                        AND(AE171="Under", OR(V171&lt;AC171, W171&lt;AC171, X171&lt;AC171)),
                        1,
                        0
                    )
                )
            )
        )
    )
)</f>
        <v>3</v>
      </c>
      <c r="AI171" s="2">
        <f>IF(OR(AD171&gt;0.75,AD171&lt;-0.75),5,
IF(OR(AND(AD171&lt;=0.75,AD171&gt;0.5),AND(AD171&gt;=-0.75,AD171&lt;-0.5)),4,
IF(OR(AND(AD171&lt;=0.5,AD171&gt;0.25),AND(AD171&gt;=-0.5,AD171&lt;-0.25)),3,
IF(OR(AND(AD171&lt;=0.25,AD171&gt;0.1),AND(AD171&gt;=-0.25,AD171&lt;-0.1)),2,
IF(OR(AD171&lt;=0.1,AD171&gt;=-0.1),1,"")
)
)
))</f>
        <v>5</v>
      </c>
      <c r="AJ171" s="2">
        <f>IF(AND(AE171="Over", AF171&gt;AC171), 1, IF(AND(AE171="Under", AF171&lt;=AC171), 1, 0))</f>
        <v>1</v>
      </c>
      <c r="AK171" s="2">
        <f>IF(AND(AE171="Over", AG171&gt;0.5), 1, IF(AND(AE171="Under", AG171&lt;=0.5), 1, 0))</f>
        <v>1</v>
      </c>
      <c r="AL171" s="2">
        <f>SUM(AH171:AK171)</f>
        <v>10</v>
      </c>
      <c r="AM171" s="9"/>
      <c r="AN171" s="8">
        <v>4.9406244177548568E-2</v>
      </c>
      <c r="AO171" s="8">
        <v>0.183152520740268</v>
      </c>
      <c r="AP171" s="8">
        <v>0</v>
      </c>
      <c r="AQ171" s="8" t="s">
        <v>58</v>
      </c>
      <c r="AR171" s="8">
        <v>0.5</v>
      </c>
      <c r="AS171" s="8">
        <v>470</v>
      </c>
      <c r="AT171" s="8" t="s">
        <v>58</v>
      </c>
      <c r="AU171" s="9">
        <f>AR171</f>
        <v>0.5</v>
      </c>
      <c r="AV171" s="9">
        <f>AN171-AU171</f>
        <v>-0.45059375582245142</v>
      </c>
      <c r="AW171" s="9" t="str">
        <f>IF(AV171 &lt; 0, "Under", "Over")</f>
        <v>Under</v>
      </c>
      <c r="AX171" s="8">
        <v>0</v>
      </c>
      <c r="AY171" s="8">
        <v>0</v>
      </c>
      <c r="AZ171" s="9">
        <f>IF(
    AND(AW171="Over", COUNTIF(AN171:AP171, "&gt;"&amp;AU171) = 3),
    3,
    IF(
        AND(AW171="Under", COUNTIF(AN171:AP171, "&lt;"&amp;AU171) = 3),
        3,
        IF(
            AND(AW171="Over", COUNTIF(AN171:AP171, "&gt;"&amp;AU171) = 2),
            2,
            IF(
                AND(AW171="Under", COUNTIF(AN171:AP171, "&lt;"&amp;AU171) = 2),
                2,
                IF(
                    AND(AW171="Over", OR(AN171&gt;AU171, AO171&gt;AU171, AP171&gt;AU171)),
                    1,
                    IF(
                        AND(AW171="Under", OR(AN171&lt;AU171, AO171&lt;AU171, AP171&lt;AU171)),
                        1,
                        0
                    )
                )
            )
        )
    )
)</f>
        <v>3</v>
      </c>
      <c r="BA171" s="9">
        <f>IF(OR(AV171&gt;0.1),5,
IF(OR(AND(AV171&lt;=0.1,AV171&gt;0.08)),4,
IF(OR(AND(AV171&lt;=0.08,AV171&gt;0.06)),3,
IF(OR(AND(AV171&lt;=0.06,AV171&gt;0.03)),2,
IF(OR(AV171&lt;=0.03),1,"")
)
)
))</f>
        <v>1</v>
      </c>
      <c r="BB171" s="9">
        <f>IF(AND(AW171="Over", AX171&gt;AU171), 1, IF(AND(AW171="Under", AX171&lt;=AU171), 0, 0))</f>
        <v>0</v>
      </c>
      <c r="BC171" s="9">
        <f>IF(AND(AW171="Over", AY171&gt;=0.5), 1, IF(AND(AW171="Under", AY171&lt;0.5), 0, 0))</f>
        <v>0</v>
      </c>
      <c r="BD171" s="9">
        <f>SUM(AZ171:BC171)</f>
        <v>4</v>
      </c>
      <c r="BE171" s="9"/>
      <c r="BF171" s="8">
        <v>0.5121461252288243</v>
      </c>
      <c r="BG171" s="8">
        <v>1.0180180180180101</v>
      </c>
      <c r="BH171" s="8">
        <v>0.34387961657483701</v>
      </c>
      <c r="BI171" s="8" t="s">
        <v>58</v>
      </c>
      <c r="BJ171" s="8">
        <v>0.5</v>
      </c>
      <c r="BK171" s="8">
        <v>175</v>
      </c>
      <c r="BL171" s="8" t="s">
        <v>58</v>
      </c>
      <c r="BM171" s="9">
        <f>BJ171</f>
        <v>0.5</v>
      </c>
      <c r="BN171" s="9">
        <f>BF171-BM171</f>
        <v>1.21461252288243E-2</v>
      </c>
      <c r="BO171" s="9" t="str">
        <f>IF(BN171 &lt; 0, "Under", "Over")</f>
        <v>Over</v>
      </c>
      <c r="BP171" s="8">
        <v>0</v>
      </c>
      <c r="BQ171" s="8">
        <v>0</v>
      </c>
      <c r="BR171" s="9">
        <f>IF(
    AND(BO171="Over", COUNTIF(BF171:BH171, "&gt;"&amp;BM171) = 3),
    3,
    IF(
        AND(BO171="Under", COUNTIF(BF171:BH171, "&lt;"&amp;BM171) = 3),
        3,
        IF(
            AND(BO171="Over", COUNTIF(BF171:BH171, "&gt;"&amp;BM171) = 2),
            2,
            IF(
                AND(BO171="Under", COUNTIF(BF171:BH171, "&lt;"&amp;BM171) = 2),
                2,
                IF(
                    AND(BO171="Over", OR(BF171&gt;BM171, BG171&gt;BM171, BH171&gt;BM171)),
                    1,
                    IF(
                        AND(BO171="Under", OR(BF171&lt;BM171, BG171&lt;BM171, BH171&lt;BM171)),
                        1,
                        0
                    )
                )
            )
        )
    )
)</f>
        <v>2</v>
      </c>
      <c r="BS171" s="9">
        <f>IF(OR(BN171&gt;0.5),5,
IF(OR(AND(BN171&lt;=0.5,BN171&gt;0.25)),4,
IF(OR(AND(BN171&lt;=0.25,BN171&gt;0.15)),3,
IF(OR(AND(BN171&lt;=0.15,BN171&gt;0.075)),2,
IF(OR(BN171&lt;=0.075),1,"")
)
)
))</f>
        <v>1</v>
      </c>
      <c r="BT171" s="9">
        <f>IF(AND(BO171="Over", BP171&gt;BM171), 1, IF(AND(BO171="Under", BP171&lt;=BM171), 1, 0))</f>
        <v>0</v>
      </c>
      <c r="BU171" s="9">
        <f>IF(AND(BO171="Over", BQ171&gt;0.5), 1, IF(AND(BO171="Under", BQ171&lt;=0.5), 1, 0))</f>
        <v>0</v>
      </c>
      <c r="BV171" s="9">
        <f>SUM(BR171:BU171)</f>
        <v>3</v>
      </c>
      <c r="BW171" s="9"/>
      <c r="BX171" s="8">
        <v>0.2157646230637662</v>
      </c>
      <c r="BY171" s="8">
        <v>0.59139784946236496</v>
      </c>
      <c r="BZ171" s="8">
        <v>0.1</v>
      </c>
      <c r="CA171" s="8" t="s">
        <v>58</v>
      </c>
      <c r="CB171" s="8">
        <v>0.5</v>
      </c>
      <c r="CC171" s="8">
        <v>350</v>
      </c>
      <c r="CD171" s="8" t="s">
        <v>58</v>
      </c>
      <c r="CE171" s="9">
        <f>CB171</f>
        <v>0.5</v>
      </c>
      <c r="CF171" s="9">
        <f>BX171-CE171</f>
        <v>-0.2842353769362338</v>
      </c>
      <c r="CG171" s="9" t="str">
        <f>IF(CF171 &lt; 0, "Under", "Over")</f>
        <v>Under</v>
      </c>
      <c r="CH171" s="8">
        <v>0.6</v>
      </c>
      <c r="CI171" s="8">
        <v>0.4</v>
      </c>
      <c r="CJ171" s="9">
        <f>IF(
    AND(CG171="Over", COUNTIF(BX171:BZ171, "&gt;"&amp;CE171) = 3),
    3,
    IF(
        AND(CG171="Under", COUNTIF(BX171:BZ171, "&lt;"&amp;CE171) = 3),
        3,
        IF(
            AND(CG171="Over", COUNTIF(BX171:BZ171, "&gt;"&amp;CE171) = 2),
            2,
            IF(
                AND(CG171="Under", COUNTIF(BX171:BZ171, "&lt;"&amp;CE171) = 2),
                2,
                IF(
                    AND(CG171="Over", OR(BX171&gt;CE171, BY171&gt;CE171, BZ171&gt;CE171)),
                    1,
                    IF(
                        AND(CG171="Under", OR(BX171&lt;CE171, BY171&lt;CE171, BZ171&lt;CE171)),
                        1,
                        0
                    )
                )
            )
        )
    )
)</f>
        <v>2</v>
      </c>
      <c r="CK171" s="9">
        <f>IF(OR(CF171&gt;0.25),5,
IF(OR(AND(CF171&lt;=0.25,CF171&gt;0.15)),4,
IF(OR(AND(CF171&lt;=0.15,CF171&gt;0.1)),3,
IF(OR(AND(CF171&lt;=0.1,CF171&gt;0.05)),2,
IF(OR(CF171&lt;=0.05),1,"")
)
)
))</f>
        <v>1</v>
      </c>
      <c r="CL171" s="9">
        <f>IF(AND(CG171="Over", CH171&gt;CE171), 1, IF(AND(CG171="Under", CH171&lt;=CE171), 1, 0))</f>
        <v>0</v>
      </c>
      <c r="CM171" s="9">
        <f>IF(AND(CG171="Over", CI171&gt;0.5), 1, IF(AND(CG171="Under", CI171&lt;=0.5), 1, 0))</f>
        <v>1</v>
      </c>
      <c r="CN171" s="9">
        <f>SUM(CJ171:CM171)</f>
        <v>4</v>
      </c>
      <c r="CO171" s="9"/>
      <c r="CP171" s="8">
        <v>1.8507664496220719</v>
      </c>
      <c r="CQ171" s="8">
        <v>1.98078942596621</v>
      </c>
      <c r="CR171" s="8">
        <v>1.7613994559395301</v>
      </c>
      <c r="CS171" s="8">
        <v>1.5</v>
      </c>
      <c r="CT171" s="8" t="s">
        <v>58</v>
      </c>
      <c r="CU171" s="8">
        <v>1.5</v>
      </c>
      <c r="CV171" s="8">
        <v>1.5</v>
      </c>
      <c r="CW171" s="9">
        <f>IF(CP171&gt;MIN(CS171:CV171),MIN(CS171:CV171),MAX(CS171:CV171))</f>
        <v>1.5</v>
      </c>
      <c r="CX171" s="9">
        <f>CQ171-CW171</f>
        <v>0.48078942596620999</v>
      </c>
      <c r="CY171" s="9" t="str">
        <f>IF(CX171 &lt; 0, "Under", "Over")</f>
        <v>Over</v>
      </c>
      <c r="CZ171" s="8">
        <v>1.6</v>
      </c>
      <c r="DA171" s="8">
        <v>0.8</v>
      </c>
      <c r="DB171" s="9">
        <f>IF(
    AND(CY171="Over", COUNTIF(CP171:CR171, "&gt;"&amp;CW171) = 3),
    3,
    IF(
        AND(CY171="Under", COUNTIF(CP171:CR171, "&lt;"&amp;CW171) = 3),
        3,
        IF(
            AND(CY171="Over", COUNTIF(CP171:CR171, "&gt;"&amp;CW171) = 2),
            2,
            IF(
                AND(CY171="Under", COUNTIF(CP171:CR171, "&lt;"&amp;CW171) = 2),
                2,
                IF(
                    AND(CY171="Over", OR(CP171&gt;CW171, CQ171&gt;CW171, CR171&gt;CW171)),
                    1,
                    IF(
                        AND(CY171="Under", OR(CP171&lt;CW171, CQ171&lt;CW171, CR171&lt;CW171)),
                        1,
                        0
                    )
                )
            )
        )
    )
)</f>
        <v>3</v>
      </c>
      <c r="DC171" s="9">
        <f>IF(OR(CX171&gt;2,CX171&lt;-2),5,
IF(OR(AND(CX171&lt;=2,CX171&gt;1.5),AND(CX171&gt;=-2,CX171&lt;-1.5)),4,
IF(OR(AND(CX171&lt;=1.5,CX171&gt;1),AND(CX171&gt;=-1.5,CX171&lt;-1)),3,
IF(OR(AND(CX171&lt;=1,CX171&gt;0.5),AND(CX171&gt;=1,CX171&lt;-0.5)),2,
IF(OR(CX171&lt;=0.5,CX171&gt;=-0.5),1,"")
)
)
))</f>
        <v>1</v>
      </c>
      <c r="DD171" s="9">
        <f>IF(AND(CY171="Over", CZ171&gt;CW171), 1, IF(AND(CY171="Under", CZ171&lt;=CW171), 1, 0))</f>
        <v>1</v>
      </c>
      <c r="DE171" s="9">
        <f>IF(AND(CY171="Over", DA171&gt;0.5), 1, IF(AND(CY171="Under", DA171&lt;=0.5), 1, 0))</f>
        <v>1</v>
      </c>
      <c r="DF171" s="9">
        <f>SUM(DB171:DE171)</f>
        <v>6</v>
      </c>
      <c r="DG171" s="9"/>
    </row>
    <row r="172" spans="1:111" x14ac:dyDescent="0.3">
      <c r="A172" s="8" t="s">
        <v>140</v>
      </c>
      <c r="B172" s="8" t="s">
        <v>141</v>
      </c>
      <c r="C172" s="8" t="s">
        <v>186</v>
      </c>
      <c r="D172" s="8">
        <v>0.56965061818644747</v>
      </c>
      <c r="E172" s="8">
        <v>0.644417916680602</v>
      </c>
      <c r="F172" s="8">
        <v>0.47219119698317102</v>
      </c>
      <c r="G172" s="8">
        <v>0.5</v>
      </c>
      <c r="H172" s="8" t="s">
        <v>58</v>
      </c>
      <c r="I172" s="8">
        <v>0.5</v>
      </c>
      <c r="J172" s="8">
        <v>0.5</v>
      </c>
      <c r="K172" s="9">
        <f>IF(D172&gt;MIN(G172:J172),MIN(G172:J172),MAX(G172:J172))</f>
        <v>0.5</v>
      </c>
      <c r="L172" s="9">
        <f>D172-K172</f>
        <v>6.9650618186447466E-2</v>
      </c>
      <c r="M172" s="9" t="str">
        <f>IF(L172 &lt; 0, "Under", "Over")</f>
        <v>Over</v>
      </c>
      <c r="N172" s="8">
        <v>0.9</v>
      </c>
      <c r="O172" s="8">
        <v>0.7</v>
      </c>
      <c r="P172" s="9">
        <f>IF(
    AND(M172="Over", COUNTIF(D172:F172, "&gt;"&amp;K172) = 3),
    3,
    IF(
        AND(M172="Under", COUNTIF(D172:F172, "&lt;"&amp;K172) = 3),
        3,
        IF(
            AND(M172="Over", COUNTIF(D172:F172, "&gt;"&amp;K172) = 2),
            2,
            IF(
                AND(M172="Under", COUNTIF(D172:F172, "&lt;"&amp;K172) = 2),
                2,
                IF(
                    AND(M172="Over", OR(D172&gt;K172, E172&gt;K172, F172&gt;K172)),
                    1,
                    IF(
                        AND(M172="Under", OR(D172&lt;K172, E172&lt;K172, F172&lt;K172)),
                        1,
                        0
                    )
                )
            )
        )
    )
)</f>
        <v>2</v>
      </c>
      <c r="Q172" s="9">
        <f>IF(OR(L172 &gt; 0.5, L172 &lt; -0.5), 5,
    IF(OR(AND(L172 &lt;= 0.5, L172 &gt; 0.25), AND(L172 &gt;= -0.5, L172 &lt; -0.25)), 4,
        IF(OR(AND(L172 &lt;= 0.25, L172 &gt; 0.15), AND(L172 &gt;= -0.25, L172 &lt; -0.15)), 3,
            IF(OR(AND(L172 &lt;= 0.15, L172 &gt; 0.05), AND(L172 &gt;= -0.15, L172 &lt; -0.05)), 2,
                IF(OR(L172 &lt;= 0.05, L172 &gt;= -0.05), 1, "")
            )
        )
    )
)</f>
        <v>2</v>
      </c>
      <c r="R172" s="9">
        <f>IF(AND(M172="Over", N172&gt;K172), 1, IF(AND(M172="Under", N172&lt;=K172), 1, 0))</f>
        <v>1</v>
      </c>
      <c r="S172" s="9">
        <f>IF(AND(M172="Over", O172&gt;0.5), 1, IF(AND(M172="Under", O172&lt;=0.5), 1, 0))</f>
        <v>1</v>
      </c>
      <c r="T172" s="9">
        <f>SUM(P172:S172)</f>
        <v>6</v>
      </c>
      <c r="U172" s="9"/>
      <c r="V172" s="1">
        <v>1.101790593417787</v>
      </c>
      <c r="W172" s="1">
        <v>1.20424760819585</v>
      </c>
      <c r="X172" s="1">
        <v>0.99994990328801403</v>
      </c>
      <c r="Y172" s="1">
        <v>0.5</v>
      </c>
      <c r="Z172" s="1">
        <v>-185</v>
      </c>
      <c r="AA172" s="1">
        <v>290</v>
      </c>
      <c r="AB172" s="1">
        <v>0.3</v>
      </c>
      <c r="AC172" s="2">
        <f>Y172</f>
        <v>0.5</v>
      </c>
      <c r="AD172" s="2">
        <f>V172-AC172</f>
        <v>0.60179059341778696</v>
      </c>
      <c r="AE172" s="2" t="str">
        <f>IF(AD172 &lt; 0, "Under", "Over")</f>
        <v>Over</v>
      </c>
      <c r="AF172" s="1">
        <v>1.2</v>
      </c>
      <c r="AG172" s="1">
        <v>0.8</v>
      </c>
      <c r="AH172" s="2">
        <f>IF(
    AND(AE172="Over", COUNTIF(V172:X172, "&gt;"&amp;AC172) = 3),
    3,
    IF(
        AND(AE172="Under", COUNTIF(V172:X172, "&lt;"&amp;AC172) = 3),
        3,
        IF(
            AND(AE172="Over", COUNTIF(V172:X172, "&gt;"&amp;AC172) = 2),
            2,
            IF(
                AND(AE172="Under", COUNTIF(V172:X172, "&lt;"&amp;AC172) = 2),
                2,
                IF(
                    AND(AE172="Over", OR(V172&gt;AC172, W172&gt;AC172, X172&gt;AC172)),
                    1,
                    IF(
                        AND(AE172="Under", OR(V172&lt;AC172, W172&lt;AC172, X172&lt;AC172)),
                        1,
                        0
                    )
                )
            )
        )
    )
)</f>
        <v>3</v>
      </c>
      <c r="AI172" s="2">
        <f>IF(OR(AD172&gt;0.75,AD172&lt;-0.75),5,
IF(OR(AND(AD172&lt;=0.75,AD172&gt;0.5),AND(AD172&gt;=-0.75,AD172&lt;-0.5)),4,
IF(OR(AND(AD172&lt;=0.5,AD172&gt;0.25),AND(AD172&gt;=-0.5,AD172&lt;-0.25)),3,
IF(OR(AND(AD172&lt;=0.25,AD172&gt;0.1),AND(AD172&gt;=-0.25,AD172&lt;-0.1)),2,
IF(OR(AD172&lt;=0.1,AD172&gt;=-0.1),1,"")
)
)
))</f>
        <v>4</v>
      </c>
      <c r="AJ172" s="2">
        <f>IF(AND(AE172="Over", AF172&gt;AC172), 1, IF(AND(AE172="Under", AF172&lt;=AC172), 1, 0))</f>
        <v>1</v>
      </c>
      <c r="AK172" s="2">
        <f>IF(AND(AE172="Over", AG172&gt;0.5), 1, IF(AND(AE172="Under", AG172&lt;=0.5), 1, 0))</f>
        <v>1</v>
      </c>
      <c r="AL172" s="2">
        <f>SUM(AH172:AK172)</f>
        <v>9</v>
      </c>
      <c r="AM172" s="9"/>
      <c r="AN172" s="8">
        <v>0.1139221617653165</v>
      </c>
      <c r="AO172" s="8">
        <v>0.21291311009788499</v>
      </c>
      <c r="AP172" s="8">
        <v>0</v>
      </c>
      <c r="AQ172" s="8" t="s">
        <v>58</v>
      </c>
      <c r="AR172" s="8">
        <v>0.5</v>
      </c>
      <c r="AS172" s="8">
        <v>520</v>
      </c>
      <c r="AT172" s="8" t="s">
        <v>58</v>
      </c>
      <c r="AU172" s="9">
        <f>AR172</f>
        <v>0.5</v>
      </c>
      <c r="AV172" s="9">
        <f>AN172-AU172</f>
        <v>-0.3860778382346835</v>
      </c>
      <c r="AW172" s="9" t="str">
        <f>IF(AV172 &lt; 0, "Under", "Over")</f>
        <v>Under</v>
      </c>
      <c r="AX172" s="8">
        <v>0.2</v>
      </c>
      <c r="AY172" s="8">
        <v>0.2</v>
      </c>
      <c r="AZ172" s="9">
        <f>IF(
    AND(AW172="Over", COUNTIF(AN172:AP172, "&gt;"&amp;AU172) = 3),
    3,
    IF(
        AND(AW172="Under", COUNTIF(AN172:AP172, "&lt;"&amp;AU172) = 3),
        3,
        IF(
            AND(AW172="Over", COUNTIF(AN172:AP172, "&gt;"&amp;AU172) = 2),
            2,
            IF(
                AND(AW172="Under", COUNTIF(AN172:AP172, "&lt;"&amp;AU172) = 2),
                2,
                IF(
                    AND(AW172="Over", OR(AN172&gt;AU172, AO172&gt;AU172, AP172&gt;AU172)),
                    1,
                    IF(
                        AND(AW172="Under", OR(AN172&lt;AU172, AO172&lt;AU172, AP172&lt;AU172)),
                        1,
                        0
                    )
                )
            )
        )
    )
)</f>
        <v>3</v>
      </c>
      <c r="BA172" s="9">
        <f>IF(OR(AV172&gt;0.1),5,
IF(OR(AND(AV172&lt;=0.1,AV172&gt;0.08)),4,
IF(OR(AND(AV172&lt;=0.08,AV172&gt;0.06)),3,
IF(OR(AND(AV172&lt;=0.06,AV172&gt;0.03)),2,
IF(OR(AV172&lt;=0.03),1,"")
)
)
))</f>
        <v>1</v>
      </c>
      <c r="BB172" s="9">
        <f>IF(AND(AW172="Over", AX172&gt;AU172), 1, IF(AND(AW172="Under", AX172&lt;=AU172), 0, 0))</f>
        <v>0</v>
      </c>
      <c r="BC172" s="9">
        <f>IF(AND(AW172="Over", AY172&gt;=0.5), 1, IF(AND(AW172="Under", AY172&lt;0.5), 0, 0))</f>
        <v>0</v>
      </c>
      <c r="BD172" s="9">
        <f>SUM(AZ172:BC172)</f>
        <v>4</v>
      </c>
      <c r="BE172" s="9"/>
      <c r="BF172" s="8">
        <v>0.55941494247589085</v>
      </c>
      <c r="BG172" s="8">
        <v>1.0224751897256199</v>
      </c>
      <c r="BH172" s="8">
        <v>0.27</v>
      </c>
      <c r="BI172" s="8" t="s">
        <v>58</v>
      </c>
      <c r="BJ172" s="8">
        <v>0.5</v>
      </c>
      <c r="BK172" s="8">
        <v>210</v>
      </c>
      <c r="BL172" s="8" t="s">
        <v>58</v>
      </c>
      <c r="BM172" s="9">
        <f>BJ172</f>
        <v>0.5</v>
      </c>
      <c r="BN172" s="9">
        <f>BF172-BM172</f>
        <v>5.9414942475890853E-2</v>
      </c>
      <c r="BO172" s="9" t="str">
        <f>IF(BN172 &lt; 0, "Under", "Over")</f>
        <v>Over</v>
      </c>
      <c r="BP172" s="8">
        <v>0.2</v>
      </c>
      <c r="BQ172" s="8">
        <v>0.2</v>
      </c>
      <c r="BR172" s="9">
        <f>IF(
    AND(BO172="Over", COUNTIF(BF172:BH172, "&gt;"&amp;BM172) = 3),
    3,
    IF(
        AND(BO172="Under", COUNTIF(BF172:BH172, "&lt;"&amp;BM172) = 3),
        3,
        IF(
            AND(BO172="Over", COUNTIF(BF172:BH172, "&gt;"&amp;BM172) = 2),
            2,
            IF(
                AND(BO172="Under", COUNTIF(BF172:BH172, "&lt;"&amp;BM172) = 2),
                2,
                IF(
                    AND(BO172="Over", OR(BF172&gt;BM172, BG172&gt;BM172, BH172&gt;BM172)),
                    1,
                    IF(
                        AND(BO172="Under", OR(BF172&lt;BM172, BG172&lt;BM172, BH172&lt;BM172)),
                        1,
                        0
                    )
                )
            )
        )
    )
)</f>
        <v>2</v>
      </c>
      <c r="BS172" s="9">
        <f>IF(OR(BN172&gt;0.5),5,
IF(OR(AND(BN172&lt;=0.5,BN172&gt;0.25)),4,
IF(OR(AND(BN172&lt;=0.25,BN172&gt;0.15)),3,
IF(OR(AND(BN172&lt;=0.15,BN172&gt;0.075)),2,
IF(OR(BN172&lt;=0.075),1,"")
)
)
))</f>
        <v>1</v>
      </c>
      <c r="BT172" s="9">
        <f>IF(AND(BO172="Over", BP172&gt;BM172), 1, IF(AND(BO172="Under", BP172&lt;=BM172), 1, 0))</f>
        <v>0</v>
      </c>
      <c r="BU172" s="9">
        <f>IF(AND(BO172="Over", BQ172&gt;0.5), 1, IF(AND(BO172="Under", BQ172&lt;=0.5), 1, 0))</f>
        <v>0</v>
      </c>
      <c r="BV172" s="9">
        <f>SUM(BR172:BU172)</f>
        <v>3</v>
      </c>
      <c r="BW172" s="9"/>
      <c r="BX172" s="8">
        <v>0.2134640271225263</v>
      </c>
      <c r="BY172" s="8">
        <v>0.79375209942895497</v>
      </c>
      <c r="BZ172" s="8">
        <v>0</v>
      </c>
      <c r="CA172" s="8" t="s">
        <v>58</v>
      </c>
      <c r="CB172" s="8">
        <v>0.5</v>
      </c>
      <c r="CC172" s="8" t="s">
        <v>58</v>
      </c>
      <c r="CD172" s="8" t="s">
        <v>58</v>
      </c>
      <c r="CE172" s="9">
        <f>CB172</f>
        <v>0.5</v>
      </c>
      <c r="CF172" s="9">
        <f>BX172-CE172</f>
        <v>-0.28653597287747368</v>
      </c>
      <c r="CG172" s="9" t="str">
        <f>IF(CF172 &lt; 0, "Under", "Over")</f>
        <v>Under</v>
      </c>
      <c r="CH172" s="8">
        <v>0</v>
      </c>
      <c r="CI172" s="8">
        <v>0</v>
      </c>
      <c r="CJ172" s="9">
        <f>IF(
    AND(CG172="Over", COUNTIF(BX172:BZ172, "&gt;"&amp;CE172) = 3),
    3,
    IF(
        AND(CG172="Under", COUNTIF(BX172:BZ172, "&lt;"&amp;CE172) = 3),
        3,
        IF(
            AND(CG172="Over", COUNTIF(BX172:BZ172, "&gt;"&amp;CE172) = 2),
            2,
            IF(
                AND(CG172="Under", COUNTIF(BX172:BZ172, "&lt;"&amp;CE172) = 2),
                2,
                IF(
                    AND(CG172="Over", OR(BX172&gt;CE172, BY172&gt;CE172, BZ172&gt;CE172)),
                    1,
                    IF(
                        AND(CG172="Under", OR(BX172&lt;CE172, BY172&lt;CE172, BZ172&lt;CE172)),
                        1,
                        0
                    )
                )
            )
        )
    )
)</f>
        <v>2</v>
      </c>
      <c r="CK172" s="9">
        <f>IF(OR(CF172&gt;0.25),5,
IF(OR(AND(CF172&lt;=0.25,CF172&gt;0.15)),4,
IF(OR(AND(CF172&lt;=0.15,CF172&gt;0.1)),3,
IF(OR(AND(CF172&lt;=0.1,CF172&gt;0.05)),2,
IF(OR(CF172&lt;=0.05),1,"")
)
)
))</f>
        <v>1</v>
      </c>
      <c r="CL172" s="9">
        <f>IF(AND(CG172="Over", CH172&gt;CE172), 1, IF(AND(CG172="Under", CH172&lt;=CE172), 1, 0))</f>
        <v>1</v>
      </c>
      <c r="CM172" s="9">
        <f>IF(AND(CG172="Over", CI172&gt;0.5), 1, IF(AND(CG172="Under", CI172&lt;=0.5), 1, 0))</f>
        <v>1</v>
      </c>
      <c r="CN172" s="9">
        <f>SUM(CJ172:CM172)</f>
        <v>5</v>
      </c>
      <c r="CO172" s="9"/>
      <c r="CP172" s="1">
        <v>1.953634822577623</v>
      </c>
      <c r="CQ172" s="1">
        <v>2.00141548671143</v>
      </c>
      <c r="CR172" s="1">
        <v>1.9353958143767001</v>
      </c>
      <c r="CS172" s="1">
        <v>0.5</v>
      </c>
      <c r="CT172" s="1" t="s">
        <v>58</v>
      </c>
      <c r="CU172" s="1">
        <v>0.5</v>
      </c>
      <c r="CV172" s="1">
        <v>1.5</v>
      </c>
      <c r="CW172" s="2">
        <f>IF(CP172&gt;MIN(CS172:CV172),MIN(CS172:CV172),MAX(CS172:CV172))</f>
        <v>0.5</v>
      </c>
      <c r="CX172" s="2">
        <f>CQ172-CW172</f>
        <v>1.50141548671143</v>
      </c>
      <c r="CY172" s="2" t="str">
        <f>IF(CX172 &lt; 0, "Under", "Over")</f>
        <v>Over</v>
      </c>
      <c r="CZ172" s="1">
        <v>2</v>
      </c>
      <c r="DA172" s="1">
        <v>0.8</v>
      </c>
      <c r="DB172" s="2">
        <f>IF(
    AND(CY172="Over", COUNTIF(CP172:CR172, "&gt;"&amp;CW172) = 3),
    3,
    IF(
        AND(CY172="Under", COUNTIF(CP172:CR172, "&lt;"&amp;CW172) = 3),
        3,
        IF(
            AND(CY172="Over", COUNTIF(CP172:CR172, "&gt;"&amp;CW172) = 2),
            2,
            IF(
                AND(CY172="Under", COUNTIF(CP172:CR172, "&lt;"&amp;CW172) = 2),
                2,
                IF(
                    AND(CY172="Over", OR(CP172&gt;CW172, CQ172&gt;CW172, CR172&gt;CW172)),
                    1,
                    IF(
                        AND(CY172="Under", OR(CP172&lt;CW172, CQ172&lt;CW172, CR172&lt;CW172)),
                        1,
                        0
                    )
                )
            )
        )
    )
)</f>
        <v>3</v>
      </c>
      <c r="DC172" s="2">
        <f>IF(OR(CX172&gt;2,CX172&lt;-2),5,
IF(OR(AND(CX172&lt;=2,CX172&gt;1.5),AND(CX172&gt;=-2,CX172&lt;-1.5)),4,
IF(OR(AND(CX172&lt;=1.5,CX172&gt;1),AND(CX172&gt;=-1.5,CX172&lt;-1)),3,
IF(OR(AND(CX172&lt;=1,CX172&gt;0.5),AND(CX172&gt;=1,CX172&lt;-0.5)),2,
IF(OR(CX172&lt;=0.5,CX172&gt;=-0.5),1,"")
)
)
))</f>
        <v>4</v>
      </c>
      <c r="DD172" s="2">
        <f>IF(AND(CY172="Over", CZ172&gt;CW172), 1, IF(AND(CY172="Under", CZ172&lt;=CW172), 1, 0))</f>
        <v>1</v>
      </c>
      <c r="DE172" s="2">
        <f>IF(AND(CY172="Over", DA172&gt;0.5), 1, IF(AND(CY172="Under", DA172&lt;=0.5), 1, 0))</f>
        <v>1</v>
      </c>
      <c r="DF172" s="2">
        <f>SUM(DB172:DE172)</f>
        <v>9</v>
      </c>
      <c r="DG172" s="9"/>
    </row>
    <row r="173" spans="1:111" x14ac:dyDescent="0.3">
      <c r="A173" s="8" t="s">
        <v>142</v>
      </c>
      <c r="B173" s="8" t="s">
        <v>141</v>
      </c>
      <c r="C173" s="8" t="s">
        <v>186</v>
      </c>
      <c r="D173" s="1">
        <v>0.72754754430466684</v>
      </c>
      <c r="E173" s="1">
        <v>0.96672828096118302</v>
      </c>
      <c r="F173" s="1">
        <v>0.60822978752470003</v>
      </c>
      <c r="G173" s="1">
        <v>0.5</v>
      </c>
      <c r="H173" s="1" t="s">
        <v>58</v>
      </c>
      <c r="I173" s="1">
        <v>0.5</v>
      </c>
      <c r="J173" s="1">
        <v>0.5</v>
      </c>
      <c r="K173" s="2">
        <f>IF(D173&gt;MIN(G173:J173),MIN(G173:J173),MAX(G173:J173))</f>
        <v>0.5</v>
      </c>
      <c r="L173" s="2">
        <f>D173-K173</f>
        <v>0.22754754430466684</v>
      </c>
      <c r="M173" s="2" t="str">
        <f>IF(L173 &lt; 0, "Under", "Over")</f>
        <v>Over</v>
      </c>
      <c r="N173" s="1">
        <v>0.6</v>
      </c>
      <c r="O173" s="1">
        <v>0.6</v>
      </c>
      <c r="P173" s="2">
        <f>IF(
    AND(M173="Over", COUNTIF(D173:F173, "&gt;"&amp;K173) = 3),
    3,
    IF(
        AND(M173="Under", COUNTIF(D173:F173, "&lt;"&amp;K173) = 3),
        3,
        IF(
            AND(M173="Over", COUNTIF(D173:F173, "&gt;"&amp;K173) = 2),
            2,
            IF(
                AND(M173="Under", COUNTIF(D173:F173, "&lt;"&amp;K173) = 2),
                2,
                IF(
                    AND(M173="Over", OR(D173&gt;K173, E173&gt;K173, F173&gt;K173)),
                    1,
                    IF(
                        AND(M173="Under", OR(D173&lt;K173, E173&lt;K173, F173&lt;K173)),
                        1,
                        0
                    )
                )
            )
        )
    )
)</f>
        <v>3</v>
      </c>
      <c r="Q173" s="2">
        <f>IF(OR(L173 &gt; 0.5, L173 &lt; -0.5), 5,
    IF(OR(AND(L173 &lt;= 0.5, L173 &gt; 0.25), AND(L173 &gt;= -0.5, L173 &lt; -0.25)), 4,
        IF(OR(AND(L173 &lt;= 0.25, L173 &gt; 0.15), AND(L173 &gt;= -0.25, L173 &lt; -0.15)), 3,
            IF(OR(AND(L173 &lt;= 0.15, L173 &gt; 0.05), AND(L173 &gt;= -0.15, L173 &lt; -0.05)), 2,
                IF(OR(L173 &lt;= 0.05, L173 &gt;= -0.05), 1, "")
            )
        )
    )
)</f>
        <v>3</v>
      </c>
      <c r="R173" s="2">
        <f>IF(AND(M173="Over", N173&gt;K173), 1, IF(AND(M173="Under", N173&lt;=K173), 1, 0))</f>
        <v>1</v>
      </c>
      <c r="S173" s="2">
        <f>IF(AND(M173="Over", O173&gt;0.5), 1, IF(AND(M173="Under", O173&lt;=0.5), 1, 0))</f>
        <v>1</v>
      </c>
      <c r="T173" s="2">
        <f>SUM(P173:S173)</f>
        <v>8</v>
      </c>
      <c r="U173" s="9"/>
      <c r="V173" s="1">
        <v>1.7544981786346749</v>
      </c>
      <c r="W173" s="1">
        <v>2.0083497053045098</v>
      </c>
      <c r="X173" s="1">
        <v>1.50179077993539</v>
      </c>
      <c r="Y173" s="1">
        <v>0.5</v>
      </c>
      <c r="Z173" s="1">
        <v>-230</v>
      </c>
      <c r="AA173" s="1">
        <v>240</v>
      </c>
      <c r="AB173" s="1">
        <v>0.5</v>
      </c>
      <c r="AC173" s="2">
        <f>Y173</f>
        <v>0.5</v>
      </c>
      <c r="AD173" s="2">
        <f>V173-AC173</f>
        <v>1.2544981786346749</v>
      </c>
      <c r="AE173" s="2" t="str">
        <f>IF(AD173 &lt; 0, "Under", "Over")</f>
        <v>Over</v>
      </c>
      <c r="AF173" s="1">
        <v>1.5</v>
      </c>
      <c r="AG173" s="1">
        <v>1</v>
      </c>
      <c r="AH173" s="2">
        <f>IF(
    AND(AE173="Over", COUNTIF(V173:X173, "&gt;"&amp;AC173) = 3),
    3,
    IF(
        AND(AE173="Under", COUNTIF(V173:X173, "&lt;"&amp;AC173) = 3),
        3,
        IF(
            AND(AE173="Over", COUNTIF(V173:X173, "&gt;"&amp;AC173) = 2),
            2,
            IF(
                AND(AE173="Under", COUNTIF(V173:X173, "&lt;"&amp;AC173) = 2),
                2,
                IF(
                    AND(AE173="Over", OR(V173&gt;AC173, W173&gt;AC173, X173&gt;AC173)),
                    1,
                    IF(
                        AND(AE173="Under", OR(V173&lt;AC173, W173&lt;AC173, X173&lt;AC173)),
                        1,
                        0
                    )
                )
            )
        )
    )
)</f>
        <v>3</v>
      </c>
      <c r="AI173" s="2">
        <f>IF(OR(AD173&gt;0.75,AD173&lt;-0.75),5,
IF(OR(AND(AD173&lt;=0.75,AD173&gt;0.5),AND(AD173&gt;=-0.75,AD173&lt;-0.5)),4,
IF(OR(AND(AD173&lt;=0.5,AD173&gt;0.25),AND(AD173&gt;=-0.5,AD173&lt;-0.25)),3,
IF(OR(AND(AD173&lt;=0.25,AD173&gt;0.1),AND(AD173&gt;=-0.25,AD173&lt;-0.1)),2,
IF(OR(AD173&lt;=0.1,AD173&gt;=-0.1),1,"")
)
)
))</f>
        <v>5</v>
      </c>
      <c r="AJ173" s="2">
        <f>IF(AND(AE173="Over", AF173&gt;AC173), 1, IF(AND(AE173="Under", AF173&lt;=AC173), 1, 0))</f>
        <v>1</v>
      </c>
      <c r="AK173" s="2">
        <f>IF(AND(AE173="Over", AG173&gt;0.5), 1, IF(AND(AE173="Under", AG173&lt;=0.5), 1, 0))</f>
        <v>1</v>
      </c>
      <c r="AL173" s="2">
        <f>SUM(AH173:AK173)</f>
        <v>10</v>
      </c>
      <c r="AM173" s="9"/>
      <c r="AN173" s="8">
        <v>0.1011222594941476</v>
      </c>
      <c r="AO173" s="8">
        <v>0.38954703832752602</v>
      </c>
      <c r="AP173" s="8">
        <v>-3.1155601827862599E-2</v>
      </c>
      <c r="AQ173" s="8" t="s">
        <v>58</v>
      </c>
      <c r="AR173" s="8">
        <v>0.5</v>
      </c>
      <c r="AS173" s="8">
        <v>600</v>
      </c>
      <c r="AT173" s="8" t="s">
        <v>58</v>
      </c>
      <c r="AU173" s="9">
        <f>AR173</f>
        <v>0.5</v>
      </c>
      <c r="AV173" s="9">
        <f>AN173-AU173</f>
        <v>-0.3988777405058524</v>
      </c>
      <c r="AW173" s="9" t="str">
        <f>IF(AV173 &lt; 0, "Under", "Over")</f>
        <v>Under</v>
      </c>
      <c r="AX173" s="8">
        <v>0.1</v>
      </c>
      <c r="AY173" s="8">
        <v>0.1</v>
      </c>
      <c r="AZ173" s="9">
        <f>IF(
    AND(AW173="Over", COUNTIF(AN173:AP173, "&gt;"&amp;AU173) = 3),
    3,
    IF(
        AND(AW173="Under", COUNTIF(AN173:AP173, "&lt;"&amp;AU173) = 3),
        3,
        IF(
            AND(AW173="Over", COUNTIF(AN173:AP173, "&gt;"&amp;AU173) = 2),
            2,
            IF(
                AND(AW173="Under", COUNTIF(AN173:AP173, "&lt;"&amp;AU173) = 2),
                2,
                IF(
                    AND(AW173="Over", OR(AN173&gt;AU173, AO173&gt;AU173, AP173&gt;AU173)),
                    1,
                    IF(
                        AND(AW173="Under", OR(AN173&lt;AU173, AO173&lt;AU173, AP173&lt;AU173)),
                        1,
                        0
                    )
                )
            )
        )
    )
)</f>
        <v>3</v>
      </c>
      <c r="BA173" s="9">
        <f>IF(OR(AV173&gt;0.1),5,
IF(OR(AND(AV173&lt;=0.1,AV173&gt;0.08)),4,
IF(OR(AND(AV173&lt;=0.08,AV173&gt;0.06)),3,
IF(OR(AND(AV173&lt;=0.06,AV173&gt;0.03)),2,
IF(OR(AV173&lt;=0.03),1,"")
)
)
))</f>
        <v>1</v>
      </c>
      <c r="BB173" s="9">
        <f>IF(AND(AW173="Over", AX173&gt;AU173), 1, IF(AND(AW173="Under", AX173&lt;=AU173), 0, 0))</f>
        <v>0</v>
      </c>
      <c r="BC173" s="9">
        <f>IF(AND(AW173="Over", AY173&gt;=0.5), 1, IF(AND(AW173="Under", AY173&lt;0.5), 0, 0))</f>
        <v>0</v>
      </c>
      <c r="BD173" s="9">
        <f>SUM(AZ173:BC173)</f>
        <v>4</v>
      </c>
      <c r="BE173" s="9"/>
      <c r="BF173" s="8">
        <v>0.58128592282373004</v>
      </c>
      <c r="BG173" s="8">
        <v>1.1224284997491201</v>
      </c>
      <c r="BH173" s="8">
        <v>0.16</v>
      </c>
      <c r="BI173" s="8" t="s">
        <v>58</v>
      </c>
      <c r="BJ173" s="8">
        <v>0.5</v>
      </c>
      <c r="BK173" s="8">
        <v>185</v>
      </c>
      <c r="BL173" s="8" t="s">
        <v>58</v>
      </c>
      <c r="BM173" s="9">
        <f>BJ173</f>
        <v>0.5</v>
      </c>
      <c r="BN173" s="9">
        <f>BF173-BM173</f>
        <v>8.1285922823730039E-2</v>
      </c>
      <c r="BO173" s="9" t="str">
        <f>IF(BN173 &lt; 0, "Under", "Over")</f>
        <v>Over</v>
      </c>
      <c r="BP173" s="8">
        <v>0.5</v>
      </c>
      <c r="BQ173" s="8">
        <v>0.4</v>
      </c>
      <c r="BR173" s="9">
        <f>IF(
    AND(BO173="Over", COUNTIF(BF173:BH173, "&gt;"&amp;BM173) = 3),
    3,
    IF(
        AND(BO173="Under", COUNTIF(BF173:BH173, "&lt;"&amp;BM173) = 3),
        3,
        IF(
            AND(BO173="Over", COUNTIF(BF173:BH173, "&gt;"&amp;BM173) = 2),
            2,
            IF(
                AND(BO173="Under", COUNTIF(BF173:BH173, "&lt;"&amp;BM173) = 2),
                2,
                IF(
                    AND(BO173="Over", OR(BF173&gt;BM173, BG173&gt;BM173, BH173&gt;BM173)),
                    1,
                    IF(
                        AND(BO173="Under", OR(BF173&lt;BM173, BG173&lt;BM173, BH173&lt;BM173)),
                        1,
                        0
                    )
                )
            )
        )
    )
)</f>
        <v>2</v>
      </c>
      <c r="BS173" s="9">
        <f>IF(OR(BN173&gt;0.5),5,
IF(OR(AND(BN173&lt;=0.5,BN173&gt;0.25)),4,
IF(OR(AND(BN173&lt;=0.25,BN173&gt;0.15)),3,
IF(OR(AND(BN173&lt;=0.15,BN173&gt;0.075)),2,
IF(OR(BN173&lt;=0.075),1,"")
)
)
))</f>
        <v>2</v>
      </c>
      <c r="BT173" s="9">
        <f>IF(AND(BO173="Over", BP173&gt;BM173), 1, IF(AND(BO173="Under", BP173&lt;=BM173), 1, 0))</f>
        <v>0</v>
      </c>
      <c r="BU173" s="9">
        <f>IF(AND(BO173="Over", BQ173&gt;0.5), 1, IF(AND(BO173="Under", BQ173&lt;=0.5), 1, 0))</f>
        <v>0</v>
      </c>
      <c r="BV173" s="9">
        <f>SUM(BR173:BU173)</f>
        <v>4</v>
      </c>
      <c r="BW173" s="9"/>
      <c r="BX173" s="8">
        <v>0.219687418234078</v>
      </c>
      <c r="BY173" s="8">
        <v>0.79147640791476404</v>
      </c>
      <c r="BZ173" s="8">
        <v>6.4988709245641096E-2</v>
      </c>
      <c r="CA173" s="8" t="s">
        <v>58</v>
      </c>
      <c r="CB173" s="8">
        <v>0.5</v>
      </c>
      <c r="CC173" s="8" t="s">
        <v>58</v>
      </c>
      <c r="CD173" s="8" t="s">
        <v>58</v>
      </c>
      <c r="CE173" s="9">
        <f>CB173</f>
        <v>0.5</v>
      </c>
      <c r="CF173" s="9">
        <f>BX173-CE173</f>
        <v>-0.280312581765922</v>
      </c>
      <c r="CG173" s="9" t="str">
        <f>IF(CF173 &lt; 0, "Under", "Over")</f>
        <v>Under</v>
      </c>
      <c r="CH173" s="8">
        <v>0</v>
      </c>
      <c r="CI173" s="8">
        <v>0</v>
      </c>
      <c r="CJ173" s="9">
        <f>IF(
    AND(CG173="Over", COUNTIF(BX173:BZ173, "&gt;"&amp;CE173) = 3),
    3,
    IF(
        AND(CG173="Under", COUNTIF(BX173:BZ173, "&lt;"&amp;CE173) = 3),
        3,
        IF(
            AND(CG173="Over", COUNTIF(BX173:BZ173, "&gt;"&amp;CE173) = 2),
            2,
            IF(
                AND(CG173="Under", COUNTIF(BX173:BZ173, "&lt;"&amp;CE173) = 2),
                2,
                IF(
                    AND(CG173="Over", OR(BX173&gt;CE173, BY173&gt;CE173, BZ173&gt;CE173)),
                    1,
                    IF(
                        AND(CG173="Under", OR(BX173&lt;CE173, BY173&lt;CE173, BZ173&lt;CE173)),
                        1,
                        0
                    )
                )
            )
        )
    )
)</f>
        <v>2</v>
      </c>
      <c r="CK173" s="9">
        <f>IF(OR(CF173&gt;0.25),5,
IF(OR(AND(CF173&lt;=0.25,CF173&gt;0.15)),4,
IF(OR(AND(CF173&lt;=0.15,CF173&gt;0.1)),3,
IF(OR(AND(CF173&lt;=0.1,CF173&gt;0.05)),2,
IF(OR(CF173&lt;=0.05),1,"")
)
)
))</f>
        <v>1</v>
      </c>
      <c r="CL173" s="9">
        <f>IF(AND(CG173="Over", CH173&gt;CE173), 1, IF(AND(CG173="Under", CH173&lt;=CE173), 1, 0))</f>
        <v>1</v>
      </c>
      <c r="CM173" s="9">
        <f>IF(AND(CG173="Over", CI173&gt;0.5), 1, IF(AND(CG173="Under", CI173&lt;=0.5), 1, 0))</f>
        <v>1</v>
      </c>
      <c r="CN173" s="9">
        <f>SUM(CJ173:CM173)</f>
        <v>5</v>
      </c>
      <c r="CO173" s="9"/>
      <c r="CP173" s="1">
        <v>2.9164412127542332</v>
      </c>
      <c r="CQ173" s="1">
        <v>3.5046125461254598</v>
      </c>
      <c r="CR173" s="1">
        <v>2.6288335488075001</v>
      </c>
      <c r="CS173" s="1">
        <v>1.5</v>
      </c>
      <c r="CT173" s="1" t="s">
        <v>58</v>
      </c>
      <c r="CU173" s="1">
        <v>1.5</v>
      </c>
      <c r="CV173" s="1">
        <v>1.5</v>
      </c>
      <c r="CW173" s="2">
        <f>IF(CP173&gt;MIN(CS173:CV173),MIN(CS173:CV173),MAX(CS173:CV173))</f>
        <v>1.5</v>
      </c>
      <c r="CX173" s="2">
        <f>CQ173-CW173</f>
        <v>2.0046125461254598</v>
      </c>
      <c r="CY173" s="2" t="str">
        <f>IF(CX173 &lt; 0, "Under", "Over")</f>
        <v>Over</v>
      </c>
      <c r="CZ173" s="1">
        <v>2.7</v>
      </c>
      <c r="DA173" s="1">
        <v>0.8</v>
      </c>
      <c r="DB173" s="2">
        <f>IF(
    AND(CY173="Over", COUNTIF(CP173:CR173, "&gt;"&amp;CW173) = 3),
    3,
    IF(
        AND(CY173="Under", COUNTIF(CP173:CR173, "&lt;"&amp;CW173) = 3),
        3,
        IF(
            AND(CY173="Over", COUNTIF(CP173:CR173, "&gt;"&amp;CW173) = 2),
            2,
            IF(
                AND(CY173="Under", COUNTIF(CP173:CR173, "&lt;"&amp;CW173) = 2),
                2,
                IF(
                    AND(CY173="Over", OR(CP173&gt;CW173, CQ173&gt;CW173, CR173&gt;CW173)),
                    1,
                    IF(
                        AND(CY173="Under", OR(CP173&lt;CW173, CQ173&lt;CW173, CR173&lt;CW173)),
                        1,
                        0
                    )
                )
            )
        )
    )
)</f>
        <v>3</v>
      </c>
      <c r="DC173" s="2">
        <f>IF(OR(CX173&gt;2,CX173&lt;-2),5,
IF(OR(AND(CX173&lt;=2,CX173&gt;1.5),AND(CX173&gt;=-2,CX173&lt;-1.5)),4,
IF(OR(AND(CX173&lt;=1.5,CX173&gt;1),AND(CX173&gt;=-1.5,CX173&lt;-1)),3,
IF(OR(AND(CX173&lt;=1,CX173&gt;0.5),AND(CX173&gt;=1,CX173&lt;-0.5)),2,
IF(OR(CX173&lt;=0.5,CX173&gt;=-0.5),1,"")
)
)
))</f>
        <v>5</v>
      </c>
      <c r="DD173" s="2">
        <f>IF(AND(CY173="Over", CZ173&gt;CW173), 1, IF(AND(CY173="Under", CZ173&lt;=CW173), 1, 0))</f>
        <v>1</v>
      </c>
      <c r="DE173" s="2">
        <f>IF(AND(CY173="Over", DA173&gt;0.5), 1, IF(AND(CY173="Under", DA173&lt;=0.5), 1, 0))</f>
        <v>1</v>
      </c>
      <c r="DF173" s="2">
        <f>SUM(DB173:DE173)</f>
        <v>10</v>
      </c>
      <c r="DG173" s="9"/>
    </row>
    <row r="174" spans="1:111" x14ac:dyDescent="0.3">
      <c r="A174" s="8" t="s">
        <v>292</v>
      </c>
      <c r="B174" s="8" t="s">
        <v>141</v>
      </c>
      <c r="C174" s="8" t="s">
        <v>186</v>
      </c>
      <c r="D174" s="8">
        <v>0.33638028407177911</v>
      </c>
      <c r="E174" s="8">
        <v>0.451647183846971</v>
      </c>
      <c r="F174" s="8">
        <v>0.27424444673749299</v>
      </c>
      <c r="G174" s="8">
        <v>0.5</v>
      </c>
      <c r="H174" s="8" t="s">
        <v>58</v>
      </c>
      <c r="I174" s="8">
        <v>0.5</v>
      </c>
      <c r="J174" s="8">
        <v>0.5</v>
      </c>
      <c r="K174" s="9">
        <f>IF(D174&gt;MIN(G174:J174),MIN(G174:J174),MAX(G174:J174))</f>
        <v>0.5</v>
      </c>
      <c r="L174" s="9">
        <f>D174-K174</f>
        <v>-0.16361971592822089</v>
      </c>
      <c r="M174" s="9" t="str">
        <f>IF(L174 &lt; 0, "Under", "Over")</f>
        <v>Under</v>
      </c>
      <c r="N174" s="8">
        <v>0.3</v>
      </c>
      <c r="O174" s="8">
        <v>0.3</v>
      </c>
      <c r="P174" s="9">
        <f>IF(
    AND(M174="Over", COUNTIF(D174:F174, "&gt;"&amp;K174) = 3),
    3,
    IF(
        AND(M174="Under", COUNTIF(D174:F174, "&lt;"&amp;K174) = 3),
        3,
        IF(
            AND(M174="Over", COUNTIF(D174:F174, "&gt;"&amp;K174) = 2),
            2,
            IF(
                AND(M174="Under", COUNTIF(D174:F174, "&lt;"&amp;K174) = 2),
                2,
                IF(
                    AND(M174="Over", OR(D174&gt;K174, E174&gt;K174, F174&gt;K174)),
                    1,
                    IF(
                        AND(M174="Under", OR(D174&lt;K174, E174&lt;K174, F174&lt;K174)),
                        1,
                        0
                    )
                )
            )
        )
    )
)</f>
        <v>3</v>
      </c>
      <c r="Q174" s="9">
        <f>IF(OR(L174 &gt; 0.5, L174 &lt; -0.5), 5,
    IF(OR(AND(L174 &lt;= 0.5, L174 &gt; 0.25), AND(L174 &gt;= -0.5, L174 &lt; -0.25)), 4,
        IF(OR(AND(L174 &lt;= 0.25, L174 &gt; 0.15), AND(L174 &gt;= -0.25, L174 &lt; -0.15)), 3,
            IF(OR(AND(L174 &lt;= 0.15, L174 &gt; 0.05), AND(L174 &gt;= -0.15, L174 &lt; -0.05)), 2,
                IF(OR(L174 &lt;= 0.05, L174 &gt;= -0.05), 1, "")
            )
        )
    )
)</f>
        <v>3</v>
      </c>
      <c r="R174" s="9">
        <f>IF(AND(M174="Over", N174&gt;K174), 1, IF(AND(M174="Under", N174&lt;=K174), 1, 0))</f>
        <v>1</v>
      </c>
      <c r="S174" s="9">
        <f>IF(AND(M174="Over", O174&gt;0.5), 1, IF(AND(M174="Under", O174&lt;=0.5), 1, 0))</f>
        <v>1</v>
      </c>
      <c r="T174" s="9">
        <f>SUM(P174:S174)</f>
        <v>8</v>
      </c>
      <c r="U174" s="9"/>
      <c r="V174" s="8">
        <v>0.57382852647039762</v>
      </c>
      <c r="W174" s="8">
        <v>1.0052407468064199</v>
      </c>
      <c r="X174" s="8">
        <v>0.387609768089763</v>
      </c>
      <c r="Y174" s="8">
        <v>0.5</v>
      </c>
      <c r="Z174" s="8">
        <v>-185</v>
      </c>
      <c r="AA174" s="8">
        <v>300</v>
      </c>
      <c r="AB174" s="8">
        <v>0</v>
      </c>
      <c r="AC174" s="9">
        <f>Y174</f>
        <v>0.5</v>
      </c>
      <c r="AD174" s="9">
        <f>V174-AC174</f>
        <v>7.3828526470397615E-2</v>
      </c>
      <c r="AE174" s="9" t="str">
        <f>IF(AD174 &lt; 0, "Under", "Over")</f>
        <v>Over</v>
      </c>
      <c r="AF174" s="8">
        <v>0.4</v>
      </c>
      <c r="AG174" s="8">
        <v>0.4</v>
      </c>
      <c r="AH174" s="9">
        <f>IF(
    AND(AE174="Over", COUNTIF(V174:X174, "&gt;"&amp;AC174) = 3),
    3,
    IF(
        AND(AE174="Under", COUNTIF(V174:X174, "&lt;"&amp;AC174) = 3),
        3,
        IF(
            AND(AE174="Over", COUNTIF(V174:X174, "&gt;"&amp;AC174) = 2),
            2,
            IF(
                AND(AE174="Under", COUNTIF(V174:X174, "&lt;"&amp;AC174) = 2),
                2,
                IF(
                    AND(AE174="Over", OR(V174&gt;AC174, W174&gt;AC174, X174&gt;AC174)),
                    1,
                    IF(
                        AND(AE174="Under", OR(V174&lt;AC174, W174&lt;AC174, X174&lt;AC174)),
                        1,
                        0
                    )
                )
            )
        )
    )
)</f>
        <v>2</v>
      </c>
      <c r="AI174" s="9">
        <f>IF(OR(AD174&gt;0.75,AD174&lt;-0.75),5,
IF(OR(AND(AD174&lt;=0.75,AD174&gt;0.5),AND(AD174&gt;=-0.75,AD174&lt;-0.5)),4,
IF(OR(AND(AD174&lt;=0.5,AD174&gt;0.25),AND(AD174&gt;=-0.5,AD174&lt;-0.25)),3,
IF(OR(AND(AD174&lt;=0.25,AD174&gt;0.1),AND(AD174&gt;=-0.25,AD174&lt;-0.1)),2,
IF(OR(AD174&lt;=0.1,AD174&gt;=-0.1),1,"")
)
)
))</f>
        <v>1</v>
      </c>
      <c r="AJ174" s="9">
        <f>IF(AND(AE174="Over", AF174&gt;AC174), 1, IF(AND(AE174="Under", AF174&lt;=AC174), 1, 0))</f>
        <v>0</v>
      </c>
      <c r="AK174" s="9">
        <f>IF(AND(AE174="Over", AG174&gt;0.5), 1, IF(AND(AE174="Under", AG174&lt;=0.5), 1, 0))</f>
        <v>0</v>
      </c>
      <c r="AL174" s="9">
        <f>SUM(AH174:AK174)</f>
        <v>3</v>
      </c>
      <c r="AM174" s="9"/>
      <c r="AN174" s="8">
        <v>6.6280773355757522E-2</v>
      </c>
      <c r="AO174" s="8">
        <v>0.183152520740268</v>
      </c>
      <c r="AP174" s="8">
        <v>-2.4260353465966099E-3</v>
      </c>
      <c r="AQ174" s="8" t="s">
        <v>58</v>
      </c>
      <c r="AR174" s="8">
        <v>0.5</v>
      </c>
      <c r="AS174" s="8">
        <v>700</v>
      </c>
      <c r="AT174" s="8" t="s">
        <v>58</v>
      </c>
      <c r="AU174" s="9">
        <f>AR174</f>
        <v>0.5</v>
      </c>
      <c r="AV174" s="9">
        <f>AN174-AU174</f>
        <v>-0.43371922664424245</v>
      </c>
      <c r="AW174" s="9" t="str">
        <f>IF(AV174 &lt; 0, "Under", "Over")</f>
        <v>Under</v>
      </c>
      <c r="AX174" s="8">
        <v>0.1</v>
      </c>
      <c r="AY174" s="8">
        <v>0.1</v>
      </c>
      <c r="AZ174" s="9">
        <f>IF(
    AND(AW174="Over", COUNTIF(AN174:AP174, "&gt;"&amp;AU174) = 3),
    3,
    IF(
        AND(AW174="Under", COUNTIF(AN174:AP174, "&lt;"&amp;AU174) = 3),
        3,
        IF(
            AND(AW174="Over", COUNTIF(AN174:AP174, "&gt;"&amp;AU174) = 2),
            2,
            IF(
                AND(AW174="Under", COUNTIF(AN174:AP174, "&lt;"&amp;AU174) = 2),
                2,
                IF(
                    AND(AW174="Over", OR(AN174&gt;AU174, AO174&gt;AU174, AP174&gt;AU174)),
                    1,
                    IF(
                        AND(AW174="Under", OR(AN174&lt;AU174, AO174&lt;AU174, AP174&lt;AU174)),
                        1,
                        0
                    )
                )
            )
        )
    )
)</f>
        <v>3</v>
      </c>
      <c r="BA174" s="9">
        <f>IF(OR(AV174&gt;0.1),5,
IF(OR(AND(AV174&lt;=0.1,AV174&gt;0.08)),4,
IF(OR(AND(AV174&lt;=0.08,AV174&gt;0.06)),3,
IF(OR(AND(AV174&lt;=0.06,AV174&gt;0.03)),2,
IF(OR(AV174&lt;=0.03),1,"")
)
)
))</f>
        <v>1</v>
      </c>
      <c r="BB174" s="9">
        <f>IF(AND(AW174="Over", AX174&gt;AU174), 1, IF(AND(AW174="Under", AX174&lt;=AU174), 0, 0))</f>
        <v>0</v>
      </c>
      <c r="BC174" s="9">
        <f>IF(AND(AW174="Over", AY174&gt;=0.5), 1, IF(AND(AW174="Under", AY174&lt;0.5), 0, 0))</f>
        <v>0</v>
      </c>
      <c r="BD174" s="9">
        <f>SUM(AZ174:BC174)</f>
        <v>4</v>
      </c>
      <c r="BE174" s="9"/>
      <c r="BF174" s="8">
        <v>0.37813953115283361</v>
      </c>
      <c r="BG174" s="8">
        <v>0.90119760479041899</v>
      </c>
      <c r="BH174" s="8">
        <v>0.196844086603298</v>
      </c>
      <c r="BI174" s="8" t="s">
        <v>58</v>
      </c>
      <c r="BJ174" s="8">
        <v>0.5</v>
      </c>
      <c r="BK174" s="8">
        <v>185</v>
      </c>
      <c r="BL174" s="8" t="s">
        <v>58</v>
      </c>
      <c r="BM174" s="9">
        <f>BJ174</f>
        <v>0.5</v>
      </c>
      <c r="BN174" s="9">
        <f>BF174-BM174</f>
        <v>-0.12186046884716639</v>
      </c>
      <c r="BO174" s="9" t="str">
        <f>IF(BN174 &lt; 0, "Under", "Over")</f>
        <v>Under</v>
      </c>
      <c r="BP174" s="8">
        <v>0.4</v>
      </c>
      <c r="BQ174" s="8">
        <v>0.3</v>
      </c>
      <c r="BR174" s="9">
        <f>IF(
    AND(BO174="Over", COUNTIF(BF174:BH174, "&gt;"&amp;BM174) = 3),
    3,
    IF(
        AND(BO174="Under", COUNTIF(BF174:BH174, "&lt;"&amp;BM174) = 3),
        3,
        IF(
            AND(BO174="Over", COUNTIF(BF174:BH174, "&gt;"&amp;BM174) = 2),
            2,
            IF(
                AND(BO174="Under", COUNTIF(BF174:BH174, "&lt;"&amp;BM174) = 2),
                2,
                IF(
                    AND(BO174="Over", OR(BF174&gt;BM174, BG174&gt;BM174, BH174&gt;BM174)),
                    1,
                    IF(
                        AND(BO174="Under", OR(BF174&lt;BM174, BG174&lt;BM174, BH174&lt;BM174)),
                        1,
                        0
                    )
                )
            )
        )
    )
)</f>
        <v>2</v>
      </c>
      <c r="BS174" s="9">
        <f>IF(OR(BN174&gt;0.5),5,
IF(OR(AND(BN174&lt;=0.5,BN174&gt;0.25)),4,
IF(OR(AND(BN174&lt;=0.25,BN174&gt;0.15)),3,
IF(OR(AND(BN174&lt;=0.15,BN174&gt;0.075)),2,
IF(OR(BN174&lt;=0.075),1,"")
)
)
))</f>
        <v>1</v>
      </c>
      <c r="BT174" s="9">
        <f>IF(AND(BO174="Over", BP174&gt;BM174), 1, IF(AND(BO174="Under", BP174&lt;=BM174), 1, 0))</f>
        <v>1</v>
      </c>
      <c r="BU174" s="9">
        <f>IF(AND(BO174="Over", BQ174&gt;0.5), 1, IF(AND(BO174="Under", BQ174&lt;=0.5), 1, 0))</f>
        <v>1</v>
      </c>
      <c r="BV174" s="9">
        <f>SUM(BR174:BU174)</f>
        <v>5</v>
      </c>
      <c r="BW174" s="9"/>
      <c r="BX174" s="8">
        <v>0.1237301317154739</v>
      </c>
      <c r="BY174" s="8">
        <v>0.50555681560444499</v>
      </c>
      <c r="BZ174" s="8">
        <v>0.01</v>
      </c>
      <c r="CA174" s="8" t="s">
        <v>58</v>
      </c>
      <c r="CB174" s="8">
        <v>0.5</v>
      </c>
      <c r="CC174" s="8" t="s">
        <v>58</v>
      </c>
      <c r="CD174" s="8" t="s">
        <v>58</v>
      </c>
      <c r="CE174" s="9">
        <f>CB174</f>
        <v>0.5</v>
      </c>
      <c r="CF174" s="9">
        <f>BX174-CE174</f>
        <v>-0.37626986828452613</v>
      </c>
      <c r="CG174" s="9" t="str">
        <f>IF(CF174 &lt; 0, "Under", "Over")</f>
        <v>Under</v>
      </c>
      <c r="CH174" s="8">
        <v>0</v>
      </c>
      <c r="CI174" s="8">
        <v>0</v>
      </c>
      <c r="CJ174" s="9">
        <f>IF(
    AND(CG174="Over", COUNTIF(BX174:BZ174, "&gt;"&amp;CE174) = 3),
    3,
    IF(
        AND(CG174="Under", COUNTIF(BX174:BZ174, "&lt;"&amp;CE174) = 3),
        3,
        IF(
            AND(CG174="Over", COUNTIF(BX174:BZ174, "&gt;"&amp;CE174) = 2),
            2,
            IF(
                AND(CG174="Under", COUNTIF(BX174:BZ174, "&lt;"&amp;CE174) = 2),
                2,
                IF(
                    AND(CG174="Over", OR(BX174&gt;CE174, BY174&gt;CE174, BZ174&gt;CE174)),
                    1,
                    IF(
                        AND(CG174="Under", OR(BX174&lt;CE174, BY174&lt;CE174, BZ174&lt;CE174)),
                        1,
                        0
                    )
                )
            )
        )
    )
)</f>
        <v>2</v>
      </c>
      <c r="CK174" s="9">
        <f>IF(OR(CF174&gt;0.25),5,
IF(OR(AND(CF174&lt;=0.25,CF174&gt;0.15)),4,
IF(OR(AND(CF174&lt;=0.15,CF174&gt;0.1)),3,
IF(OR(AND(CF174&lt;=0.1,CF174&gt;0.05)),2,
IF(OR(CF174&lt;=0.05),1,"")
)
)
))</f>
        <v>1</v>
      </c>
      <c r="CL174" s="9">
        <f>IF(AND(CG174="Over", CH174&gt;CE174), 1, IF(AND(CG174="Under", CH174&lt;=CE174), 1, 0))</f>
        <v>1</v>
      </c>
      <c r="CM174" s="9">
        <f>IF(AND(CG174="Over", CI174&gt;0.5), 1, IF(AND(CG174="Under", CI174&lt;=0.5), 1, 0))</f>
        <v>1</v>
      </c>
      <c r="CN174" s="9">
        <f>SUM(CJ174:CM174)</f>
        <v>5</v>
      </c>
      <c r="CO174" s="9"/>
      <c r="CP174" s="8">
        <v>1.019643618213651</v>
      </c>
      <c r="CQ174" s="8">
        <v>1.43153526970954</v>
      </c>
      <c r="CR174" s="8">
        <v>0.82166691621717802</v>
      </c>
      <c r="CS174" s="8">
        <v>1.5</v>
      </c>
      <c r="CT174" s="8" t="s">
        <v>58</v>
      </c>
      <c r="CU174" s="8">
        <v>1.5</v>
      </c>
      <c r="CV174" s="8">
        <v>1.5</v>
      </c>
      <c r="CW174" s="9">
        <f>IF(CP174&gt;MIN(CS174:CV174),MIN(CS174:CV174),MAX(CS174:CV174))</f>
        <v>1.5</v>
      </c>
      <c r="CX174" s="9">
        <f>CQ174-CW174</f>
        <v>-6.8464730290459963E-2</v>
      </c>
      <c r="CY174" s="9" t="str">
        <f>IF(CX174 &lt; 0, "Under", "Over")</f>
        <v>Under</v>
      </c>
      <c r="CZ174" s="8">
        <v>0.9</v>
      </c>
      <c r="DA174" s="8">
        <v>0.2</v>
      </c>
      <c r="DB174" s="9">
        <f>IF(
    AND(CY174="Over", COUNTIF(CP174:CR174, "&gt;"&amp;CW174) = 3),
    3,
    IF(
        AND(CY174="Under", COUNTIF(CP174:CR174, "&lt;"&amp;CW174) = 3),
        3,
        IF(
            AND(CY174="Over", COUNTIF(CP174:CR174, "&gt;"&amp;CW174) = 2),
            2,
            IF(
                AND(CY174="Under", COUNTIF(CP174:CR174, "&lt;"&amp;CW174) = 2),
                2,
                IF(
                    AND(CY174="Over", OR(CP174&gt;CW174, CQ174&gt;CW174, CR174&gt;CW174)),
                    1,
                    IF(
                        AND(CY174="Under", OR(CP174&lt;CW174, CQ174&lt;CW174, CR174&lt;CW174)),
                        1,
                        0
                    )
                )
            )
        )
    )
)</f>
        <v>3</v>
      </c>
      <c r="DC174" s="9">
        <f>IF(OR(CX174&gt;2,CX174&lt;-2),5,
IF(OR(AND(CX174&lt;=2,CX174&gt;1.5),AND(CX174&gt;=-2,CX174&lt;-1.5)),4,
IF(OR(AND(CX174&lt;=1.5,CX174&gt;1),AND(CX174&gt;=-1.5,CX174&lt;-1)),3,
IF(OR(AND(CX174&lt;=1,CX174&gt;0.5),AND(CX174&gt;=1,CX174&lt;-0.5)),2,
IF(OR(CX174&lt;=0.5,CX174&gt;=-0.5),1,"")
)
)
))</f>
        <v>1</v>
      </c>
      <c r="DD174" s="9">
        <f>IF(AND(CY174="Over", CZ174&gt;CW174), 1, IF(AND(CY174="Under", CZ174&lt;=CW174), 1, 0))</f>
        <v>1</v>
      </c>
      <c r="DE174" s="9">
        <f>IF(AND(CY174="Over", DA174&gt;0.5), 1, IF(AND(CY174="Under", DA174&lt;=0.5), 1, 0))</f>
        <v>1</v>
      </c>
      <c r="DF174" s="9">
        <f>SUM(DB174:DE174)</f>
        <v>6</v>
      </c>
      <c r="DG174" s="9"/>
    </row>
    <row r="175" spans="1:111" x14ac:dyDescent="0.3">
      <c r="A175" s="8" t="s">
        <v>293</v>
      </c>
      <c r="B175" s="8" t="s">
        <v>141</v>
      </c>
      <c r="C175" s="8" t="s">
        <v>186</v>
      </c>
      <c r="D175" s="1">
        <v>0.2389661362000659</v>
      </c>
      <c r="E175" s="1">
        <v>0.413080476537806</v>
      </c>
      <c r="F175" s="1">
        <v>0.1</v>
      </c>
      <c r="G175" s="1">
        <v>0.5</v>
      </c>
      <c r="H175" s="1" t="s">
        <v>58</v>
      </c>
      <c r="I175" s="1">
        <v>0.5</v>
      </c>
      <c r="J175" s="1">
        <v>0.5</v>
      </c>
      <c r="K175" s="2">
        <f>IF(D175&gt;MIN(G175:J175),MIN(G175:J175),MAX(G175:J175))</f>
        <v>0.5</v>
      </c>
      <c r="L175" s="2">
        <f>D175-K175</f>
        <v>-0.2610338637999341</v>
      </c>
      <c r="M175" s="2" t="str">
        <f>IF(L175 &lt; 0, "Under", "Over")</f>
        <v>Under</v>
      </c>
      <c r="N175" s="1">
        <v>0.4</v>
      </c>
      <c r="O175" s="1">
        <v>0.2</v>
      </c>
      <c r="P175" s="2">
        <f>IF(
    AND(M175="Over", COUNTIF(D175:F175, "&gt;"&amp;K175) = 3),
    3,
    IF(
        AND(M175="Under", COUNTIF(D175:F175, "&lt;"&amp;K175) = 3),
        3,
        IF(
            AND(M175="Over", COUNTIF(D175:F175, "&gt;"&amp;K175) = 2),
            2,
            IF(
                AND(M175="Under", COUNTIF(D175:F175, "&lt;"&amp;K175) = 2),
                2,
                IF(
                    AND(M175="Over", OR(D175&gt;K175, E175&gt;K175, F175&gt;K175)),
                    1,
                    IF(
                        AND(M175="Under", OR(D175&lt;K175, E175&lt;K175, F175&lt;K175)),
                        1,
                        0
                    )
                )
            )
        )
    )
)</f>
        <v>3</v>
      </c>
      <c r="Q175" s="2">
        <f>IF(OR(L175 &gt; 0.5, L175 &lt; -0.5), 5,
    IF(OR(AND(L175 &lt;= 0.5, L175 &gt; 0.25), AND(L175 &gt;= -0.5, L175 &lt; -0.25)), 4,
        IF(OR(AND(L175 &lt;= 0.25, L175 &gt; 0.15), AND(L175 &gt;= -0.25, L175 &lt; -0.15)), 3,
            IF(OR(AND(L175 &lt;= 0.15, L175 &gt; 0.05), AND(L175 &gt;= -0.15, L175 &lt; -0.05)), 2,
                IF(OR(L175 &lt;= 0.05, L175 &gt;= -0.05), 1, "")
            )
        )
    )
)</f>
        <v>4</v>
      </c>
      <c r="R175" s="2">
        <f>IF(AND(M175="Over", N175&gt;K175), 1, IF(AND(M175="Under", N175&lt;=K175), 1, 0))</f>
        <v>1</v>
      </c>
      <c r="S175" s="2">
        <f>IF(AND(M175="Over", O175&gt;0.5), 1, IF(AND(M175="Under", O175&lt;=0.5), 1, 0))</f>
        <v>1</v>
      </c>
      <c r="T175" s="2">
        <f>SUM(P175:S175)</f>
        <v>9</v>
      </c>
      <c r="V175" s="8">
        <v>0.57233749710946547</v>
      </c>
      <c r="W175" s="8">
        <v>1.0052407468064199</v>
      </c>
      <c r="X175" s="8">
        <v>0.38698358673814998</v>
      </c>
      <c r="Y175" s="8">
        <v>0.5</v>
      </c>
      <c r="Z175" s="8">
        <v>-195</v>
      </c>
      <c r="AA175" s="8">
        <v>290</v>
      </c>
      <c r="AB175" s="8">
        <v>0.1</v>
      </c>
      <c r="AC175" s="9">
        <f>Y175</f>
        <v>0.5</v>
      </c>
      <c r="AD175" s="9">
        <f>V175-AC175</f>
        <v>7.2337497109465465E-2</v>
      </c>
      <c r="AE175" s="9" t="str">
        <f>IF(AD175 &lt; 0, "Under", "Over")</f>
        <v>Over</v>
      </c>
      <c r="AF175" s="8">
        <v>0.4</v>
      </c>
      <c r="AG175" s="8">
        <v>0.3</v>
      </c>
      <c r="AH175" s="9">
        <f>IF(
    AND(AE175="Over", COUNTIF(V175:X175, "&gt;"&amp;AC175) = 3),
    3,
    IF(
        AND(AE175="Under", COUNTIF(V175:X175, "&lt;"&amp;AC175) = 3),
        3,
        IF(
            AND(AE175="Over", COUNTIF(V175:X175, "&gt;"&amp;AC175) = 2),
            2,
            IF(
                AND(AE175="Under", COUNTIF(V175:X175, "&lt;"&amp;AC175) = 2),
                2,
                IF(
                    AND(AE175="Over", OR(V175&gt;AC175, W175&gt;AC175, X175&gt;AC175)),
                    1,
                    IF(
                        AND(AE175="Under", OR(V175&lt;AC175, W175&lt;AC175, X175&lt;AC175)),
                        1,
                        0
                    )
                )
            )
        )
    )
)</f>
        <v>2</v>
      </c>
      <c r="AI175" s="9">
        <f>IF(OR(AD175&gt;0.75,AD175&lt;-0.75),5,
IF(OR(AND(AD175&lt;=0.75,AD175&gt;0.5),AND(AD175&gt;=-0.75,AD175&lt;-0.5)),4,
IF(OR(AND(AD175&lt;=0.5,AD175&gt;0.25),AND(AD175&gt;=-0.5,AD175&lt;-0.25)),3,
IF(OR(AND(AD175&lt;=0.25,AD175&gt;0.1),AND(AD175&gt;=-0.25,AD175&lt;-0.1)),2,
IF(OR(AD175&lt;=0.1,AD175&gt;=-0.1),1,"")
)
)
))</f>
        <v>1</v>
      </c>
      <c r="AJ175" s="9">
        <f>IF(AND(AE175="Over", AF175&gt;AC175), 1, IF(AND(AE175="Under", AF175&lt;=AC175), 1, 0))</f>
        <v>0</v>
      </c>
      <c r="AK175" s="9">
        <f>IF(AND(AE175="Over", AG175&gt;0.5), 1, IF(AND(AE175="Under", AG175&lt;=0.5), 1, 0))</f>
        <v>0</v>
      </c>
      <c r="AL175" s="9">
        <f>SUM(AH175:AK175)</f>
        <v>3</v>
      </c>
      <c r="AN175" s="8">
        <v>2.4900927322693611E-2</v>
      </c>
      <c r="AO175" s="8">
        <v>0.183152520740268</v>
      </c>
      <c r="AP175" s="8">
        <v>-3.1672774347474798E-3</v>
      </c>
      <c r="AQ175" s="8" t="s">
        <v>58</v>
      </c>
      <c r="AR175" s="8">
        <v>0.5</v>
      </c>
      <c r="AS175" s="8">
        <v>630</v>
      </c>
      <c r="AT175" s="8" t="s">
        <v>58</v>
      </c>
      <c r="AU175" s="9">
        <f>AR175</f>
        <v>0.5</v>
      </c>
      <c r="AV175" s="9">
        <f>AN175-AU175</f>
        <v>-0.47509907267730639</v>
      </c>
      <c r="AW175" s="9" t="str">
        <f>IF(AV175 &lt; 0, "Under", "Over")</f>
        <v>Under</v>
      </c>
      <c r="AX175" s="8">
        <v>0</v>
      </c>
      <c r="AY175" s="8">
        <v>0</v>
      </c>
      <c r="AZ175" s="9">
        <f>IF(
    AND(AW175="Over", COUNTIF(AN175:AP175, "&gt;"&amp;AU175) = 3),
    3,
    IF(
        AND(AW175="Under", COUNTIF(AN175:AP175, "&lt;"&amp;AU175) = 3),
        3,
        IF(
            AND(AW175="Over", COUNTIF(AN175:AP175, "&gt;"&amp;AU175) = 2),
            2,
            IF(
                AND(AW175="Under", COUNTIF(AN175:AP175, "&lt;"&amp;AU175) = 2),
                2,
                IF(
                    AND(AW175="Over", OR(AN175&gt;AU175, AO175&gt;AU175, AP175&gt;AU175)),
                    1,
                    IF(
                        AND(AW175="Under", OR(AN175&lt;AU175, AO175&lt;AU175, AP175&lt;AU175)),
                        1,
                        0
                    )
                )
            )
        )
    )
)</f>
        <v>3</v>
      </c>
      <c r="BA175" s="9">
        <f>IF(OR(AV175&gt;0.1),5,
IF(OR(AND(AV175&lt;=0.1,AV175&gt;0.08)),4,
IF(OR(AND(AV175&lt;=0.08,AV175&gt;0.06)),3,
IF(OR(AND(AV175&lt;=0.06,AV175&gt;0.03)),2,
IF(OR(AV175&lt;=0.03),1,"")
)
)
))</f>
        <v>1</v>
      </c>
      <c r="BB175" s="9">
        <f>IF(AND(AW175="Over", AX175&gt;AU175), 1, IF(AND(AW175="Under", AX175&lt;=AU175), 0, 0))</f>
        <v>0</v>
      </c>
      <c r="BC175" s="9">
        <f>IF(AND(AW175="Over", AY175&gt;=0.5), 1, IF(AND(AW175="Under", AY175&lt;0.5), 0, 0))</f>
        <v>0</v>
      </c>
      <c r="BD175" s="9">
        <f>SUM(AZ175:BC175)</f>
        <v>4</v>
      </c>
      <c r="BF175" s="8">
        <v>0.42505219563671709</v>
      </c>
      <c r="BG175" s="8">
        <v>0.99882257127818597</v>
      </c>
      <c r="BH175" s="8">
        <v>0.14000000000000001</v>
      </c>
      <c r="BI175" s="8" t="s">
        <v>58</v>
      </c>
      <c r="BJ175" s="8">
        <v>0.5</v>
      </c>
      <c r="BK175" s="8">
        <v>155</v>
      </c>
      <c r="BL175" s="8" t="s">
        <v>58</v>
      </c>
      <c r="BM175" s="9">
        <f>BJ175</f>
        <v>0.5</v>
      </c>
      <c r="BN175" s="9">
        <f>BF175-BM175</f>
        <v>-7.4947804363282911E-2</v>
      </c>
      <c r="BO175" s="9" t="str">
        <f>IF(BN175 &lt; 0, "Under", "Over")</f>
        <v>Under</v>
      </c>
      <c r="BP175" s="8">
        <v>0.3</v>
      </c>
      <c r="BQ175" s="8">
        <v>0.3</v>
      </c>
      <c r="BR175" s="9">
        <f>IF(
    AND(BO175="Over", COUNTIF(BF175:BH175, "&gt;"&amp;BM175) = 3),
    3,
    IF(
        AND(BO175="Under", COUNTIF(BF175:BH175, "&lt;"&amp;BM175) = 3),
        3,
        IF(
            AND(BO175="Over", COUNTIF(BF175:BH175, "&gt;"&amp;BM175) = 2),
            2,
            IF(
                AND(BO175="Under", COUNTIF(BF175:BH175, "&lt;"&amp;BM175) = 2),
                2,
                IF(
                    AND(BO175="Over", OR(BF175&gt;BM175, BG175&gt;BM175, BH175&gt;BM175)),
                    1,
                    IF(
                        AND(BO175="Under", OR(BF175&lt;BM175, BG175&lt;BM175, BH175&lt;BM175)),
                        1,
                        0
                    )
                )
            )
        )
    )
)</f>
        <v>2</v>
      </c>
      <c r="BS175" s="9">
        <f>IF(OR(BN175&gt;0.5),5,
IF(OR(AND(BN175&lt;=0.5,BN175&gt;0.25)),4,
IF(OR(AND(BN175&lt;=0.25,BN175&gt;0.15)),3,
IF(OR(AND(BN175&lt;=0.15,BN175&gt;0.075)),2,
IF(OR(BN175&lt;=0.075),1,"")
)
)
))</f>
        <v>1</v>
      </c>
      <c r="BT175" s="9">
        <f>IF(AND(BO175="Over", BP175&gt;BM175), 1, IF(AND(BO175="Under", BP175&lt;=BM175), 1, 0))</f>
        <v>1</v>
      </c>
      <c r="BU175" s="9">
        <f>IF(AND(BO175="Over", BQ175&gt;0.5), 1, IF(AND(BO175="Under", BQ175&lt;=0.5), 1, 0))</f>
        <v>1</v>
      </c>
      <c r="BV175" s="9">
        <f>SUM(BR175:BU175)</f>
        <v>5</v>
      </c>
      <c r="BX175" s="8">
        <v>9.0185527694168585E-2</v>
      </c>
      <c r="BY175" s="8">
        <v>0.31910569105691</v>
      </c>
      <c r="BZ175" s="8">
        <v>0</v>
      </c>
      <c r="CA175" s="8" t="s">
        <v>58</v>
      </c>
      <c r="CB175" s="8">
        <v>0.5</v>
      </c>
      <c r="CC175" s="8">
        <v>920</v>
      </c>
      <c r="CD175" s="8" t="s">
        <v>58</v>
      </c>
      <c r="CE175" s="9">
        <f>CB175</f>
        <v>0.5</v>
      </c>
      <c r="CF175" s="9">
        <f>BX175-CE175</f>
        <v>-0.4098144723058314</v>
      </c>
      <c r="CG175" s="9" t="str">
        <f>IF(CF175 &lt; 0, "Under", "Over")</f>
        <v>Under</v>
      </c>
      <c r="CH175" s="8">
        <v>0.1</v>
      </c>
      <c r="CI175" s="8">
        <v>0.1</v>
      </c>
      <c r="CJ175" s="9">
        <f>IF(
    AND(CG175="Over", COUNTIF(BX175:BZ175, "&gt;"&amp;CE175) = 3),
    3,
    IF(
        AND(CG175="Under", COUNTIF(BX175:BZ175, "&lt;"&amp;CE175) = 3),
        3,
        IF(
            AND(CG175="Over", COUNTIF(BX175:BZ175, "&gt;"&amp;CE175) = 2),
            2,
            IF(
                AND(CG175="Under", COUNTIF(BX175:BZ175, "&lt;"&amp;CE175) = 2),
                2,
                IF(
                    AND(CG175="Over", OR(BX175&gt;CE175, BY175&gt;CE175, BZ175&gt;CE175)),
                    1,
                    IF(
                        AND(CG175="Under", OR(BX175&lt;CE175, BY175&lt;CE175, BZ175&lt;CE175)),
                        1,
                        0
                    )
                )
            )
        )
    )
)</f>
        <v>3</v>
      </c>
      <c r="CK175" s="9">
        <f>IF(OR(CF175&gt;0.25),5,
IF(OR(AND(CF175&lt;=0.25,CF175&gt;0.15)),4,
IF(OR(AND(CF175&lt;=0.15,CF175&gt;0.1)),3,
IF(OR(AND(CF175&lt;=0.1,CF175&gt;0.05)),2,
IF(OR(CF175&lt;=0.05),1,"")
)
)
))</f>
        <v>1</v>
      </c>
      <c r="CL175" s="9">
        <f>IF(AND(CG175="Over", CH175&gt;CE175), 1, IF(AND(CG175="Under", CH175&lt;=CE175), 1, 0))</f>
        <v>1</v>
      </c>
      <c r="CM175" s="9">
        <f>IF(AND(CG175="Over", CI175&gt;0.5), 1, IF(AND(CG175="Under", CI175&lt;=0.5), 1, 0))</f>
        <v>1</v>
      </c>
      <c r="CN175" s="9">
        <f>SUM(CJ175:CM175)</f>
        <v>6</v>
      </c>
      <c r="CP175" s="8">
        <v>0.79242971445654353</v>
      </c>
      <c r="CQ175" s="8">
        <v>1.43153526970954</v>
      </c>
      <c r="CR175" s="8">
        <v>0.38561767324804702</v>
      </c>
      <c r="CS175" s="8">
        <v>0.5</v>
      </c>
      <c r="CT175" s="8" t="s">
        <v>58</v>
      </c>
      <c r="CU175" s="8">
        <v>0.5</v>
      </c>
      <c r="CV175" s="8">
        <v>1.5</v>
      </c>
      <c r="CW175" s="9">
        <f>IF(CP175&gt;MIN(CS175:CV175),MIN(CS175:CV175),MAX(CS175:CV175))</f>
        <v>0.5</v>
      </c>
      <c r="CX175" s="9">
        <f>CQ175-CW175</f>
        <v>0.93153526970954004</v>
      </c>
      <c r="CY175" s="9" t="str">
        <f>IF(CX175 &lt; 0, "Under", "Over")</f>
        <v>Over</v>
      </c>
      <c r="CZ175" s="8">
        <v>0.4</v>
      </c>
      <c r="DA175" s="8">
        <v>0.3</v>
      </c>
      <c r="DB175" s="9">
        <f>IF(
    AND(CY175="Over", COUNTIF(CP175:CR175, "&gt;"&amp;CW175) = 3),
    3,
    IF(
        AND(CY175="Under", COUNTIF(CP175:CR175, "&lt;"&amp;CW175) = 3),
        3,
        IF(
            AND(CY175="Over", COUNTIF(CP175:CR175, "&gt;"&amp;CW175) = 2),
            2,
            IF(
                AND(CY175="Under", COUNTIF(CP175:CR175, "&lt;"&amp;CW175) = 2),
                2,
                IF(
                    AND(CY175="Over", OR(CP175&gt;CW175, CQ175&gt;CW175, CR175&gt;CW175)),
                    1,
                    IF(
                        AND(CY175="Under", OR(CP175&lt;CW175, CQ175&lt;CW175, CR175&lt;CW175)),
                        1,
                        0
                    )
                )
            )
        )
    )
)</f>
        <v>2</v>
      </c>
      <c r="DC175" s="9">
        <f>IF(OR(CX175&gt;2,CX175&lt;-2),5,
IF(OR(AND(CX175&lt;=2,CX175&gt;1.5),AND(CX175&gt;=-2,CX175&lt;-1.5)),4,
IF(OR(AND(CX175&lt;=1.5,CX175&gt;1),AND(CX175&gt;=-1.5,CX175&lt;-1)),3,
IF(OR(AND(CX175&lt;=1,CX175&gt;0.5),AND(CX175&gt;=1,CX175&lt;-0.5)),2,
IF(OR(CX175&lt;=0.5,CX175&gt;=-0.5),1,"")
)
)
))</f>
        <v>2</v>
      </c>
      <c r="DD175" s="9">
        <f>IF(AND(CY175="Over", CZ175&gt;CW175), 1, IF(AND(CY175="Under", CZ175&lt;=CW175), 1, 0))</f>
        <v>0</v>
      </c>
      <c r="DE175" s="9">
        <f>IF(AND(CY175="Over", DA175&gt;0.5), 1, IF(AND(CY175="Under", DA175&lt;=0.5), 1, 0))</f>
        <v>0</v>
      </c>
      <c r="DF175" s="9">
        <f>SUM(DB175:DE175)</f>
        <v>4</v>
      </c>
    </row>
    <row r="176" spans="1:111" x14ac:dyDescent="0.3">
      <c r="A176" s="8" t="s">
        <v>294</v>
      </c>
      <c r="B176" s="8" t="s">
        <v>141</v>
      </c>
      <c r="C176" s="8" t="s">
        <v>186</v>
      </c>
      <c r="D176" s="8">
        <v>0.26146782830939308</v>
      </c>
      <c r="E176" s="8">
        <v>0.413080476537806</v>
      </c>
      <c r="F176" s="8">
        <v>0.06</v>
      </c>
      <c r="G176" s="8">
        <v>0.5</v>
      </c>
      <c r="H176" s="8" t="s">
        <v>58</v>
      </c>
      <c r="I176" s="8">
        <v>0.5</v>
      </c>
      <c r="J176" s="8" t="s">
        <v>58</v>
      </c>
      <c r="K176" s="9">
        <f>IF(D176&gt;MIN(G176:J176),MIN(G176:J176),MAX(G176:J176))</f>
        <v>0.5</v>
      </c>
      <c r="L176" s="9">
        <f>D176-K176</f>
        <v>-0.23853217169060692</v>
      </c>
      <c r="M176" s="9" t="str">
        <f>IF(L176 &lt; 0, "Under", "Over")</f>
        <v>Under</v>
      </c>
      <c r="N176" s="8">
        <v>0.4</v>
      </c>
      <c r="O176" s="8">
        <v>0.3</v>
      </c>
      <c r="P176" s="9">
        <f>IF(
    AND(M176="Over", COUNTIF(D176:F176, "&gt;"&amp;K176) = 3),
    3,
    IF(
        AND(M176="Under", COUNTIF(D176:F176, "&lt;"&amp;K176) = 3),
        3,
        IF(
            AND(M176="Over", COUNTIF(D176:F176, "&gt;"&amp;K176) = 2),
            2,
            IF(
                AND(M176="Under", COUNTIF(D176:F176, "&lt;"&amp;K176) = 2),
                2,
                IF(
                    AND(M176="Over", OR(D176&gt;K176, E176&gt;K176, F176&gt;K176)),
                    1,
                    IF(
                        AND(M176="Under", OR(D176&lt;K176, E176&lt;K176, F176&lt;K176)),
                        1,
                        0
                    )
                )
            )
        )
    )
)</f>
        <v>3</v>
      </c>
      <c r="Q176" s="9">
        <f>IF(OR(L176 &gt; 0.5, L176 &lt; -0.5), 5,
    IF(OR(AND(L176 &lt;= 0.5, L176 &gt; 0.25), AND(L176 &gt;= -0.5, L176 &lt; -0.25)), 4,
        IF(OR(AND(L176 &lt;= 0.25, L176 &gt; 0.15), AND(L176 &gt;= -0.25, L176 &lt; -0.15)), 3,
            IF(OR(AND(L176 &lt;= 0.15, L176 &gt; 0.05), AND(L176 &gt;= -0.15, L176 &lt; -0.05)), 2,
                IF(OR(L176 &lt;= 0.05, L176 &gt;= -0.05), 1, "")
            )
        )
    )
)</f>
        <v>3</v>
      </c>
      <c r="R176" s="9">
        <f>IF(AND(M176="Over", N176&gt;K176), 1, IF(AND(M176="Under", N176&lt;=K176), 1, 0))</f>
        <v>1</v>
      </c>
      <c r="S176" s="9">
        <f>IF(AND(M176="Over", O176&gt;0.5), 1, IF(AND(M176="Under", O176&lt;=0.5), 1, 0))</f>
        <v>1</v>
      </c>
      <c r="T176" s="9">
        <f>SUM(P176:S176)</f>
        <v>8</v>
      </c>
      <c r="V176" s="8">
        <v>0.89770248097310412</v>
      </c>
      <c r="W176" s="8">
        <v>1.0052407468064199</v>
      </c>
      <c r="X176" s="8">
        <v>0.79242912954101097</v>
      </c>
      <c r="Y176" s="8">
        <v>0.5</v>
      </c>
      <c r="Z176" s="8">
        <v>-155</v>
      </c>
      <c r="AA176" s="8">
        <v>400</v>
      </c>
      <c r="AB176" s="8">
        <v>0.2</v>
      </c>
      <c r="AC176" s="9">
        <f>Y176</f>
        <v>0.5</v>
      </c>
      <c r="AD176" s="9">
        <f>V176-AC176</f>
        <v>0.39770248097310412</v>
      </c>
      <c r="AE176" s="9" t="str">
        <f>IF(AD176 &lt; 0, "Under", "Over")</f>
        <v>Over</v>
      </c>
      <c r="AF176" s="8">
        <v>0.8</v>
      </c>
      <c r="AG176" s="8">
        <v>0.5</v>
      </c>
      <c r="AH176" s="9">
        <f>IF(
    AND(AE176="Over", COUNTIF(V176:X176, "&gt;"&amp;AC176) = 3),
    3,
    IF(
        AND(AE176="Under", COUNTIF(V176:X176, "&lt;"&amp;AC176) = 3),
        3,
        IF(
            AND(AE176="Over", COUNTIF(V176:X176, "&gt;"&amp;AC176) = 2),
            2,
            IF(
                AND(AE176="Under", COUNTIF(V176:X176, "&lt;"&amp;AC176) = 2),
                2,
                IF(
                    AND(AE176="Over", OR(V176&gt;AC176, W176&gt;AC176, X176&gt;AC176)),
                    1,
                    IF(
                        AND(AE176="Under", OR(V176&lt;AC176, W176&lt;AC176, X176&lt;AC176)),
                        1,
                        0
                    )
                )
            )
        )
    )
)</f>
        <v>3</v>
      </c>
      <c r="AI176" s="9">
        <f>IF(OR(AD176&gt;0.75,AD176&lt;-0.75),5,
IF(OR(AND(AD176&lt;=0.75,AD176&gt;0.5),AND(AD176&gt;=-0.75,AD176&lt;-0.5)),4,
IF(OR(AND(AD176&lt;=0.5,AD176&gt;0.25),AND(AD176&gt;=-0.5,AD176&lt;-0.25)),3,
IF(OR(AND(AD176&lt;=0.25,AD176&gt;0.1),AND(AD176&gt;=-0.25,AD176&lt;-0.1)),2,
IF(OR(AD176&lt;=0.1,AD176&gt;=-0.1),1,"")
)
)
))</f>
        <v>3</v>
      </c>
      <c r="AJ176" s="9">
        <f>IF(AND(AE176="Over", AF176&gt;AC176), 1, IF(AND(AE176="Under", AF176&lt;=AC176), 1, 0))</f>
        <v>1</v>
      </c>
      <c r="AK176" s="9">
        <f>IF(AND(AE176="Over", AG176&gt;0.5), 1, IF(AND(AE176="Under", AG176&lt;=0.5), 1, 0))</f>
        <v>0</v>
      </c>
      <c r="AL176" s="9">
        <f>SUM(AH176:AK176)</f>
        <v>7</v>
      </c>
      <c r="AN176" s="8">
        <v>2.633334819260684E-2</v>
      </c>
      <c r="AO176" s="8">
        <v>0.183152520740268</v>
      </c>
      <c r="AP176" s="8">
        <v>-7.5597361253071102E-3</v>
      </c>
      <c r="AQ176" s="8" t="s">
        <v>58</v>
      </c>
      <c r="AR176" s="8">
        <v>0.5</v>
      </c>
      <c r="AS176" s="8">
        <v>1060</v>
      </c>
      <c r="AT176" s="8" t="s">
        <v>58</v>
      </c>
      <c r="AU176" s="9">
        <f>AR176</f>
        <v>0.5</v>
      </c>
      <c r="AV176" s="9">
        <f>AN176-AU176</f>
        <v>-0.47366665180739315</v>
      </c>
      <c r="AW176" s="9" t="str">
        <f>IF(AV176 &lt; 0, "Under", "Over")</f>
        <v>Under</v>
      </c>
      <c r="AX176" s="8">
        <v>0</v>
      </c>
      <c r="AY176" s="8">
        <v>0</v>
      </c>
      <c r="AZ176" s="9">
        <f>IF(
    AND(AW176="Over", COUNTIF(AN176:AP176, "&gt;"&amp;AU176) = 3),
    3,
    IF(
        AND(AW176="Under", COUNTIF(AN176:AP176, "&lt;"&amp;AU176) = 3),
        3,
        IF(
            AND(AW176="Over", COUNTIF(AN176:AP176, "&gt;"&amp;AU176) = 2),
            2,
            IF(
                AND(AW176="Under", COUNTIF(AN176:AP176, "&lt;"&amp;AU176) = 2),
                2,
                IF(
                    AND(AW176="Over", OR(AN176&gt;AU176, AO176&gt;AU176, AP176&gt;AU176)),
                    1,
                    IF(
                        AND(AW176="Under", OR(AN176&lt;AU176, AO176&lt;AU176, AP176&lt;AU176)),
                        1,
                        0
                    )
                )
            )
        )
    )
)</f>
        <v>3</v>
      </c>
      <c r="BA176" s="9">
        <f>IF(OR(AV176&gt;0.1),5,
IF(OR(AND(AV176&lt;=0.1,AV176&gt;0.08)),4,
IF(OR(AND(AV176&lt;=0.08,AV176&gt;0.06)),3,
IF(OR(AND(AV176&lt;=0.06,AV176&gt;0.03)),2,
IF(OR(AV176&lt;=0.03),1,"")
)
)
))</f>
        <v>1</v>
      </c>
      <c r="BB176" s="9">
        <f>IF(AND(AW176="Over", AX176&gt;AU176), 1, IF(AND(AW176="Under", AX176&lt;=AU176), 0, 0))</f>
        <v>0</v>
      </c>
      <c r="BC176" s="9">
        <f>IF(AND(AW176="Over", AY176&gt;=0.5), 1, IF(AND(AW176="Under", AY176&lt;0.5), 0, 0))</f>
        <v>0</v>
      </c>
      <c r="BD176" s="9">
        <f>SUM(AZ176:BC176)</f>
        <v>4</v>
      </c>
      <c r="BF176" s="8">
        <v>0.29809016164055829</v>
      </c>
      <c r="BG176" s="8">
        <v>0.74245810055865902</v>
      </c>
      <c r="BH176" s="8">
        <v>0.18665149079231899</v>
      </c>
      <c r="BI176" s="8" t="s">
        <v>58</v>
      </c>
      <c r="BJ176" s="8">
        <v>0.5</v>
      </c>
      <c r="BK176" s="8">
        <v>230</v>
      </c>
      <c r="BL176" s="8" t="s">
        <v>58</v>
      </c>
      <c r="BM176" s="9">
        <f>BJ176</f>
        <v>0.5</v>
      </c>
      <c r="BN176" s="9">
        <f>BF176-BM176</f>
        <v>-0.20190983835944171</v>
      </c>
      <c r="BO176" s="9" t="str">
        <f>IF(BN176 &lt; 0, "Under", "Over")</f>
        <v>Under</v>
      </c>
      <c r="BP176" s="8">
        <v>0.3</v>
      </c>
      <c r="BQ176" s="8">
        <v>0.2</v>
      </c>
      <c r="BR176" s="9">
        <f>IF(
    AND(BO176="Over", COUNTIF(BF176:BH176, "&gt;"&amp;BM176) = 3),
    3,
    IF(
        AND(BO176="Under", COUNTIF(BF176:BH176, "&lt;"&amp;BM176) = 3),
        3,
        IF(
            AND(BO176="Over", COUNTIF(BF176:BH176, "&gt;"&amp;BM176) = 2),
            2,
            IF(
                AND(BO176="Under", COUNTIF(BF176:BH176, "&lt;"&amp;BM176) = 2),
                2,
                IF(
                    AND(BO176="Over", OR(BF176&gt;BM176, BG176&gt;BM176, BH176&gt;BM176)),
                    1,
                    IF(
                        AND(BO176="Under", OR(BF176&lt;BM176, BG176&lt;BM176, BH176&lt;BM176)),
                        1,
                        0
                    )
                )
            )
        )
    )
)</f>
        <v>2</v>
      </c>
      <c r="BS176" s="9">
        <f>IF(OR(BN176&gt;0.5),5,
IF(OR(AND(BN176&lt;=0.5,BN176&gt;0.25)),4,
IF(OR(AND(BN176&lt;=0.25,BN176&gt;0.15)),3,
IF(OR(AND(BN176&lt;=0.15,BN176&gt;0.075)),2,
IF(OR(BN176&lt;=0.075),1,"")
)
)
))</f>
        <v>1</v>
      </c>
      <c r="BT176" s="9">
        <f>IF(AND(BO176="Over", BP176&gt;BM176), 1, IF(AND(BO176="Under", BP176&lt;=BM176), 1, 0))</f>
        <v>1</v>
      </c>
      <c r="BU176" s="9">
        <f>IF(AND(BO176="Over", BQ176&gt;0.5), 1, IF(AND(BO176="Under", BQ176&lt;=0.5), 1, 0))</f>
        <v>1</v>
      </c>
      <c r="BV176" s="9">
        <f>SUM(BR176:BU176)</f>
        <v>5</v>
      </c>
      <c r="BX176" s="8">
        <v>0.18717514030687279</v>
      </c>
      <c r="BY176" s="8">
        <v>0.64025646897183397</v>
      </c>
      <c r="BZ176" s="8">
        <v>6.4062843774957606E-2</v>
      </c>
      <c r="CA176" s="8" t="s">
        <v>58</v>
      </c>
      <c r="CB176" s="8">
        <v>0.5</v>
      </c>
      <c r="CC176" s="8">
        <v>800</v>
      </c>
      <c r="CD176" s="8" t="s">
        <v>58</v>
      </c>
      <c r="CE176" s="9">
        <f>CB176</f>
        <v>0.5</v>
      </c>
      <c r="CF176" s="9">
        <f>BX176-CE176</f>
        <v>-0.31282485969312723</v>
      </c>
      <c r="CG176" s="9" t="str">
        <f>IF(CF176 &lt; 0, "Under", "Over")</f>
        <v>Under</v>
      </c>
      <c r="CH176" s="8">
        <v>0</v>
      </c>
      <c r="CI176" s="8">
        <v>0</v>
      </c>
      <c r="CJ176" s="9">
        <f>IF(
    AND(CG176="Over", COUNTIF(BX176:BZ176, "&gt;"&amp;CE176) = 3),
    3,
    IF(
        AND(CG176="Under", COUNTIF(BX176:BZ176, "&lt;"&amp;CE176) = 3),
        3,
        IF(
            AND(CG176="Over", COUNTIF(BX176:BZ176, "&gt;"&amp;CE176) = 2),
            2,
            IF(
                AND(CG176="Under", COUNTIF(BX176:BZ176, "&lt;"&amp;CE176) = 2),
                2,
                IF(
                    AND(CG176="Over", OR(BX176&gt;CE176, BY176&gt;CE176, BZ176&gt;CE176)),
                    1,
                    IF(
                        AND(CG176="Under", OR(BX176&lt;CE176, BY176&lt;CE176, BZ176&lt;CE176)),
                        1,
                        0
                    )
                )
            )
        )
    )
)</f>
        <v>2</v>
      </c>
      <c r="CK176" s="9">
        <f>IF(OR(CF176&gt;0.25),5,
IF(OR(AND(CF176&lt;=0.25,CF176&gt;0.15)),4,
IF(OR(AND(CF176&lt;=0.15,CF176&gt;0.1)),3,
IF(OR(AND(CF176&lt;=0.1,CF176&gt;0.05)),2,
IF(OR(CF176&lt;=0.05),1,"")
)
)
))</f>
        <v>1</v>
      </c>
      <c r="CL176" s="9">
        <f>IF(AND(CG176="Over", CH176&gt;CE176), 1, IF(AND(CG176="Under", CH176&lt;=CE176), 1, 0))</f>
        <v>1</v>
      </c>
      <c r="CM176" s="9">
        <f>IF(AND(CG176="Over", CI176&gt;0.5), 1, IF(AND(CG176="Under", CI176&lt;=0.5), 1, 0))</f>
        <v>1</v>
      </c>
      <c r="CN176" s="9">
        <f>SUM(CJ176:CM176)</f>
        <v>5</v>
      </c>
      <c r="CP176" s="8">
        <v>1.0812726678760169</v>
      </c>
      <c r="CQ176" s="8">
        <v>1.43153526970954</v>
      </c>
      <c r="CR176" s="8">
        <v>0.93569295902035199</v>
      </c>
      <c r="CS176" s="8">
        <v>0.5</v>
      </c>
      <c r="CT176" s="8" t="s">
        <v>58</v>
      </c>
      <c r="CU176" s="8">
        <v>0.5</v>
      </c>
      <c r="CV176" s="8" t="s">
        <v>58</v>
      </c>
      <c r="CW176" s="9">
        <f>IF(CP176&gt;MIN(CS176:CV176),MIN(CS176:CV176),MAX(CS176:CV176))</f>
        <v>0.5</v>
      </c>
      <c r="CX176" s="9">
        <f>CQ176-CW176</f>
        <v>0.93153526970954004</v>
      </c>
      <c r="CY176" s="9" t="str">
        <f>IF(CX176 &lt; 0, "Under", "Over")</f>
        <v>Over</v>
      </c>
      <c r="CZ176" s="8">
        <v>1</v>
      </c>
      <c r="DA176" s="8">
        <v>0.5</v>
      </c>
      <c r="DB176" s="9">
        <f>IF(
    AND(CY176="Over", COUNTIF(CP176:CR176, "&gt;"&amp;CW176) = 3),
    3,
    IF(
        AND(CY176="Under", COUNTIF(CP176:CR176, "&lt;"&amp;CW176) = 3),
        3,
        IF(
            AND(CY176="Over", COUNTIF(CP176:CR176, "&gt;"&amp;CW176) = 2),
            2,
            IF(
                AND(CY176="Under", COUNTIF(CP176:CR176, "&lt;"&amp;CW176) = 2),
                2,
                IF(
                    AND(CY176="Over", OR(CP176&gt;CW176, CQ176&gt;CW176, CR176&gt;CW176)),
                    1,
                    IF(
                        AND(CY176="Under", OR(CP176&lt;CW176, CQ176&lt;CW176, CR176&lt;CW176)),
                        1,
                        0
                    )
                )
            )
        )
    )
)</f>
        <v>3</v>
      </c>
      <c r="DC176" s="9">
        <f>IF(OR(CX176&gt;2,CX176&lt;-2),5,
IF(OR(AND(CX176&lt;=2,CX176&gt;1.5),AND(CX176&gt;=-2,CX176&lt;-1.5)),4,
IF(OR(AND(CX176&lt;=1.5,CX176&gt;1),AND(CX176&gt;=-1.5,CX176&lt;-1)),3,
IF(OR(AND(CX176&lt;=1,CX176&gt;0.5),AND(CX176&gt;=1,CX176&lt;-0.5)),2,
IF(OR(CX176&lt;=0.5,CX176&gt;=-0.5),1,"")
)
)
))</f>
        <v>2</v>
      </c>
      <c r="DD176" s="9">
        <f>IF(AND(CY176="Over", CZ176&gt;CW176), 1, IF(AND(CY176="Under", CZ176&lt;=CW176), 1, 0))</f>
        <v>1</v>
      </c>
      <c r="DE176" s="9">
        <f>IF(AND(CY176="Over", DA176&gt;0.5), 1, IF(AND(CY176="Under", DA176&lt;=0.5), 1, 0))</f>
        <v>0</v>
      </c>
      <c r="DF176" s="9">
        <f>SUM(DB176:DE176)</f>
        <v>6</v>
      </c>
    </row>
    <row r="177" spans="1:111" x14ac:dyDescent="0.3">
      <c r="A177" s="8" t="s">
        <v>143</v>
      </c>
      <c r="B177" s="8" t="s">
        <v>141</v>
      </c>
      <c r="C177" s="8" t="s">
        <v>186</v>
      </c>
      <c r="D177" s="8">
        <v>0.37729544952961191</v>
      </c>
      <c r="E177" s="8">
        <v>0.51</v>
      </c>
      <c r="F177" s="8">
        <v>0.27223905814250099</v>
      </c>
      <c r="G177" s="8">
        <v>0.5</v>
      </c>
      <c r="H177" s="8" t="s">
        <v>58</v>
      </c>
      <c r="I177" s="8">
        <v>0.5</v>
      </c>
      <c r="J177" s="8">
        <v>0.5</v>
      </c>
      <c r="K177" s="9">
        <f>IF(D177&gt;MIN(G177:J177),MIN(G177:J177),MAX(G177:J177))</f>
        <v>0.5</v>
      </c>
      <c r="L177" s="9">
        <f>D177-K177</f>
        <v>-0.12270455047038809</v>
      </c>
      <c r="M177" s="9" t="str">
        <f>IF(L177 &lt; 0, "Under", "Over")</f>
        <v>Under</v>
      </c>
      <c r="N177" s="8">
        <v>0.4</v>
      </c>
      <c r="O177" s="8">
        <v>0.4</v>
      </c>
      <c r="P177" s="9">
        <f>IF(
    AND(M177="Over", COUNTIF(D177:F177, "&gt;"&amp;K177) = 3),
    3,
    IF(
        AND(M177="Under", COUNTIF(D177:F177, "&lt;"&amp;K177) = 3),
        3,
        IF(
            AND(M177="Over", COUNTIF(D177:F177, "&gt;"&amp;K177) = 2),
            2,
            IF(
                AND(M177="Under", COUNTIF(D177:F177, "&lt;"&amp;K177) = 2),
                2,
                IF(
                    AND(M177="Over", OR(D177&gt;K177, E177&gt;K177, F177&gt;K177)),
                    1,
                    IF(
                        AND(M177="Under", OR(D177&lt;K177, E177&lt;K177, F177&lt;K177)),
                        1,
                        0
                    )
                )
            )
        )
    )
)</f>
        <v>2</v>
      </c>
      <c r="Q177" s="9">
        <f>IF(OR(L177 &gt; 0.5, L177 &lt; -0.5), 5,
    IF(OR(AND(L177 &lt;= 0.5, L177 &gt; 0.25), AND(L177 &gt;= -0.5, L177 &lt; -0.25)), 4,
        IF(OR(AND(L177 &lt;= 0.25, L177 &gt; 0.15), AND(L177 &gt;= -0.25, L177 &lt; -0.15)), 3,
            IF(OR(AND(L177 &lt;= 0.15, L177 &gt; 0.05), AND(L177 &gt;= -0.15, L177 &lt; -0.05)), 2,
                IF(OR(L177 &lt;= 0.05, L177 &gt;= -0.05), 1, "")
            )
        )
    )
)</f>
        <v>2</v>
      </c>
      <c r="R177" s="9">
        <f>IF(AND(M177="Over", N177&gt;K177), 1, IF(AND(M177="Under", N177&lt;=K177), 1, 0))</f>
        <v>1</v>
      </c>
      <c r="S177" s="9">
        <f>IF(AND(M177="Over", O177&gt;0.5), 1, IF(AND(M177="Under", O177&lt;=0.5), 1, 0))</f>
        <v>1</v>
      </c>
      <c r="T177" s="9">
        <f>SUM(P177:S177)</f>
        <v>6</v>
      </c>
      <c r="U177" s="9"/>
      <c r="V177" s="1">
        <v>1.025713393397768</v>
      </c>
      <c r="W177" s="1">
        <v>1.0503029382834299</v>
      </c>
      <c r="X177" s="1">
        <v>0.99993371498606798</v>
      </c>
      <c r="Y177" s="1">
        <v>0.5</v>
      </c>
      <c r="Z177" s="1">
        <v>-230</v>
      </c>
      <c r="AA177" s="1">
        <v>260</v>
      </c>
      <c r="AB177" s="1">
        <v>0.2</v>
      </c>
      <c r="AC177" s="2">
        <f>Y177</f>
        <v>0.5</v>
      </c>
      <c r="AD177" s="2">
        <f>V177-AC177</f>
        <v>0.52571339339776801</v>
      </c>
      <c r="AE177" s="2" t="str">
        <f>IF(AD177 &lt; 0, "Under", "Over")</f>
        <v>Over</v>
      </c>
      <c r="AF177" s="1">
        <v>1</v>
      </c>
      <c r="AG177" s="1">
        <v>0.7</v>
      </c>
      <c r="AH177" s="2">
        <f>IF(
    AND(AE177="Over", COUNTIF(V177:X177, "&gt;"&amp;AC177) = 3),
    3,
    IF(
        AND(AE177="Under", COUNTIF(V177:X177, "&lt;"&amp;AC177) = 3),
        3,
        IF(
            AND(AE177="Over", COUNTIF(V177:X177, "&gt;"&amp;AC177) = 2),
            2,
            IF(
                AND(AE177="Under", COUNTIF(V177:X177, "&lt;"&amp;AC177) = 2),
                2,
                IF(
                    AND(AE177="Over", OR(V177&gt;AC177, W177&gt;AC177, X177&gt;AC177)),
                    1,
                    IF(
                        AND(AE177="Under", OR(V177&lt;AC177, W177&lt;AC177, X177&lt;AC177)),
                        1,
                        0
                    )
                )
            )
        )
    )
)</f>
        <v>3</v>
      </c>
      <c r="AI177" s="2">
        <f>IF(OR(AD177&gt;0.75,AD177&lt;-0.75),5,
IF(OR(AND(AD177&lt;=0.75,AD177&gt;0.5),AND(AD177&gt;=-0.75,AD177&lt;-0.5)),4,
IF(OR(AND(AD177&lt;=0.5,AD177&gt;0.25),AND(AD177&gt;=-0.5,AD177&lt;-0.25)),3,
IF(OR(AND(AD177&lt;=0.25,AD177&gt;0.1),AND(AD177&gt;=-0.25,AD177&lt;-0.1)),2,
IF(OR(AD177&lt;=0.1,AD177&gt;=-0.1),1,"")
)
)
))</f>
        <v>4</v>
      </c>
      <c r="AJ177" s="2">
        <f>IF(AND(AE177="Over", AF177&gt;AC177), 1, IF(AND(AE177="Under", AF177&lt;=AC177), 1, 0))</f>
        <v>1</v>
      </c>
      <c r="AK177" s="2">
        <f>IF(AND(AE177="Over", AG177&gt;0.5), 1, IF(AND(AE177="Under", AG177&lt;=0.5), 1, 0))</f>
        <v>1</v>
      </c>
      <c r="AL177" s="2">
        <f>SUM(AH177:AK177)</f>
        <v>9</v>
      </c>
      <c r="AM177" s="9"/>
      <c r="AN177" s="8">
        <v>4.9388880638215997E-2</v>
      </c>
      <c r="AO177" s="8">
        <v>0.183152520740268</v>
      </c>
      <c r="AP177" s="8">
        <v>0</v>
      </c>
      <c r="AQ177" s="8" t="s">
        <v>58</v>
      </c>
      <c r="AR177" s="8">
        <v>0.5</v>
      </c>
      <c r="AS177" s="8">
        <v>800</v>
      </c>
      <c r="AT177" s="8" t="s">
        <v>58</v>
      </c>
      <c r="AU177" s="9">
        <f>AR177</f>
        <v>0.5</v>
      </c>
      <c r="AV177" s="9">
        <f>AN177-AU177</f>
        <v>-0.450611119361784</v>
      </c>
      <c r="AW177" s="9" t="str">
        <f>IF(AV177 &lt; 0, "Under", "Over")</f>
        <v>Under</v>
      </c>
      <c r="AX177" s="8">
        <v>0</v>
      </c>
      <c r="AY177" s="8">
        <v>0</v>
      </c>
      <c r="AZ177" s="9">
        <f>IF(
    AND(AW177="Over", COUNTIF(AN177:AP177, "&gt;"&amp;AU177) = 3),
    3,
    IF(
        AND(AW177="Under", COUNTIF(AN177:AP177, "&lt;"&amp;AU177) = 3),
        3,
        IF(
            AND(AW177="Over", COUNTIF(AN177:AP177, "&gt;"&amp;AU177) = 2),
            2,
            IF(
                AND(AW177="Under", COUNTIF(AN177:AP177, "&lt;"&amp;AU177) = 2),
                2,
                IF(
                    AND(AW177="Over", OR(AN177&gt;AU177, AO177&gt;AU177, AP177&gt;AU177)),
                    1,
                    IF(
                        AND(AW177="Under", OR(AN177&lt;AU177, AO177&lt;AU177, AP177&lt;AU177)),
                        1,
                        0
                    )
                )
            )
        )
    )
)</f>
        <v>3</v>
      </c>
      <c r="BA177" s="9">
        <f>IF(OR(AV177&gt;0.1),5,
IF(OR(AND(AV177&lt;=0.1,AV177&gt;0.08)),4,
IF(OR(AND(AV177&lt;=0.08,AV177&gt;0.06)),3,
IF(OR(AND(AV177&lt;=0.06,AV177&gt;0.03)),2,
IF(OR(AV177&lt;=0.03),1,"")
)
)
))</f>
        <v>1</v>
      </c>
      <c r="BB177" s="9">
        <f>IF(AND(AW177="Over", AX177&gt;AU177), 1, IF(AND(AW177="Under", AX177&lt;=AU177), 0, 0))</f>
        <v>0</v>
      </c>
      <c r="BC177" s="9">
        <f>IF(AND(AW177="Over", AY177&gt;=0.5), 1, IF(AND(AW177="Under", AY177&lt;0.5), 0, 0))</f>
        <v>0</v>
      </c>
      <c r="BD177" s="9">
        <f>SUM(AZ177:BC177)</f>
        <v>4</v>
      </c>
      <c r="BE177" s="9"/>
      <c r="BF177" s="8">
        <v>0.43044204034599842</v>
      </c>
      <c r="BG177" s="8">
        <v>0.969818913480885</v>
      </c>
      <c r="BH177" s="8">
        <v>0.22353536655146899</v>
      </c>
      <c r="BI177" s="8" t="s">
        <v>58</v>
      </c>
      <c r="BJ177" s="8">
        <v>0.5</v>
      </c>
      <c r="BK177" s="8">
        <v>165</v>
      </c>
      <c r="BL177" s="8" t="s">
        <v>58</v>
      </c>
      <c r="BM177" s="9">
        <f>BJ177</f>
        <v>0.5</v>
      </c>
      <c r="BN177" s="9">
        <f>BF177-BM177</f>
        <v>-6.9557959654001578E-2</v>
      </c>
      <c r="BO177" s="9" t="str">
        <f>IF(BN177 &lt; 0, "Under", "Over")</f>
        <v>Under</v>
      </c>
      <c r="BP177" s="8">
        <v>0.2</v>
      </c>
      <c r="BQ177" s="8">
        <v>0.2</v>
      </c>
      <c r="BR177" s="9">
        <f>IF(
    AND(BO177="Over", COUNTIF(BF177:BH177, "&gt;"&amp;BM177) = 3),
    3,
    IF(
        AND(BO177="Under", COUNTIF(BF177:BH177, "&lt;"&amp;BM177) = 3),
        3,
        IF(
            AND(BO177="Over", COUNTIF(BF177:BH177, "&gt;"&amp;BM177) = 2),
            2,
            IF(
                AND(BO177="Under", COUNTIF(BF177:BH177, "&lt;"&amp;BM177) = 2),
                2,
                IF(
                    AND(BO177="Over", OR(BF177&gt;BM177, BG177&gt;BM177, BH177&gt;BM177)),
                    1,
                    IF(
                        AND(BO177="Under", OR(BF177&lt;BM177, BG177&lt;BM177, BH177&lt;BM177)),
                        1,
                        0
                    )
                )
            )
        )
    )
)</f>
        <v>2</v>
      </c>
      <c r="BS177" s="9">
        <f>IF(OR(BN177&gt;0.5),5,
IF(OR(AND(BN177&lt;=0.5,BN177&gt;0.25)),4,
IF(OR(AND(BN177&lt;=0.25,BN177&gt;0.15)),3,
IF(OR(AND(BN177&lt;=0.15,BN177&gt;0.075)),2,
IF(OR(BN177&lt;=0.075),1,"")
)
)
))</f>
        <v>1</v>
      </c>
      <c r="BT177" s="9">
        <f>IF(AND(BO177="Over", BP177&gt;BM177), 1, IF(AND(BO177="Under", BP177&lt;=BM177), 1, 0))</f>
        <v>1</v>
      </c>
      <c r="BU177" s="9">
        <f>IF(AND(BO177="Over", BQ177&gt;0.5), 1, IF(AND(BO177="Under", BQ177&lt;=0.5), 1, 0))</f>
        <v>1</v>
      </c>
      <c r="BV177" s="9">
        <f>SUM(BR177:BU177)</f>
        <v>5</v>
      </c>
      <c r="BW177" s="9"/>
      <c r="BX177" s="8">
        <v>0.18591098483591589</v>
      </c>
      <c r="BY177" s="8">
        <v>0.64025646897183397</v>
      </c>
      <c r="BZ177" s="8">
        <v>0.05</v>
      </c>
      <c r="CA177" s="8" t="s">
        <v>58</v>
      </c>
      <c r="CB177" s="8">
        <v>0.5</v>
      </c>
      <c r="CC177" s="8">
        <v>680</v>
      </c>
      <c r="CD177" s="8" t="s">
        <v>58</v>
      </c>
      <c r="CE177" s="9">
        <f>CB177</f>
        <v>0.5</v>
      </c>
      <c r="CF177" s="9">
        <f>BX177-CE177</f>
        <v>-0.31408901516408411</v>
      </c>
      <c r="CG177" s="9" t="str">
        <f>IF(CF177 &lt; 0, "Under", "Over")</f>
        <v>Under</v>
      </c>
      <c r="CH177" s="8">
        <v>0.3</v>
      </c>
      <c r="CI177" s="8">
        <v>0.3</v>
      </c>
      <c r="CJ177" s="9">
        <f>IF(
    AND(CG177="Over", COUNTIF(BX177:BZ177, "&gt;"&amp;CE177) = 3),
    3,
    IF(
        AND(CG177="Under", COUNTIF(BX177:BZ177, "&lt;"&amp;CE177) = 3),
        3,
        IF(
            AND(CG177="Over", COUNTIF(BX177:BZ177, "&gt;"&amp;CE177) = 2),
            2,
            IF(
                AND(CG177="Under", COUNTIF(BX177:BZ177, "&lt;"&amp;CE177) = 2),
                2,
                IF(
                    AND(CG177="Over", OR(BX177&gt;CE177, BY177&gt;CE177, BZ177&gt;CE177)),
                    1,
                    IF(
                        AND(CG177="Under", OR(BX177&lt;CE177, BY177&lt;CE177, BZ177&lt;CE177)),
                        1,
                        0
                    )
                )
            )
        )
    )
)</f>
        <v>2</v>
      </c>
      <c r="CK177" s="9">
        <f>IF(OR(CF177&gt;0.25),5,
IF(OR(AND(CF177&lt;=0.25,CF177&gt;0.15)),4,
IF(OR(AND(CF177&lt;=0.15,CF177&gt;0.1)),3,
IF(OR(AND(CF177&lt;=0.1,CF177&gt;0.05)),2,
IF(OR(CF177&lt;=0.05),1,"")
)
)
))</f>
        <v>1</v>
      </c>
      <c r="CL177" s="9">
        <f>IF(AND(CG177="Over", CH177&gt;CE177), 1, IF(AND(CG177="Under", CH177&lt;=CE177), 1, 0))</f>
        <v>1</v>
      </c>
      <c r="CM177" s="9">
        <f>IF(AND(CG177="Over", CI177&gt;0.5), 1, IF(AND(CG177="Under", CI177&lt;=0.5), 1, 0))</f>
        <v>1</v>
      </c>
      <c r="CN177" s="9">
        <f>SUM(CJ177:CM177)</f>
        <v>5</v>
      </c>
      <c r="CO177" s="9"/>
      <c r="CP177" s="8">
        <v>1.19859551852269</v>
      </c>
      <c r="CQ177" s="8">
        <v>1.43153526970954</v>
      </c>
      <c r="CR177" s="8">
        <v>1.00152893209816</v>
      </c>
      <c r="CS177" s="8">
        <v>1.5</v>
      </c>
      <c r="CT177" s="8" t="s">
        <v>58</v>
      </c>
      <c r="CU177" s="8">
        <v>1.5</v>
      </c>
      <c r="CV177" s="8">
        <v>1.5</v>
      </c>
      <c r="CW177" s="9">
        <f>IF(CP177&gt;MIN(CS177:CV177),MIN(CS177:CV177),MAX(CS177:CV177))</f>
        <v>1.5</v>
      </c>
      <c r="CX177" s="9">
        <f>CQ177-CW177</f>
        <v>-6.8464730290459963E-2</v>
      </c>
      <c r="CY177" s="9" t="str">
        <f>IF(CX177 &lt; 0, "Under", "Over")</f>
        <v>Under</v>
      </c>
      <c r="CZ177" s="8">
        <v>1</v>
      </c>
      <c r="DA177" s="8">
        <v>0.2</v>
      </c>
      <c r="DB177" s="9">
        <f>IF(
    AND(CY177="Over", COUNTIF(CP177:CR177, "&gt;"&amp;CW177) = 3),
    3,
    IF(
        AND(CY177="Under", COUNTIF(CP177:CR177, "&lt;"&amp;CW177) = 3),
        3,
        IF(
            AND(CY177="Over", COUNTIF(CP177:CR177, "&gt;"&amp;CW177) = 2),
            2,
            IF(
                AND(CY177="Under", COUNTIF(CP177:CR177, "&lt;"&amp;CW177) = 2),
                2,
                IF(
                    AND(CY177="Over", OR(CP177&gt;CW177, CQ177&gt;CW177, CR177&gt;CW177)),
                    1,
                    IF(
                        AND(CY177="Under", OR(CP177&lt;CW177, CQ177&lt;CW177, CR177&lt;CW177)),
                        1,
                        0
                    )
                )
            )
        )
    )
)</f>
        <v>3</v>
      </c>
      <c r="DC177" s="9">
        <f>IF(OR(CX177&gt;2,CX177&lt;-2),5,
IF(OR(AND(CX177&lt;=2,CX177&gt;1.5),AND(CX177&gt;=-2,CX177&lt;-1.5)),4,
IF(OR(AND(CX177&lt;=1.5,CX177&gt;1),AND(CX177&gt;=-1.5,CX177&lt;-1)),3,
IF(OR(AND(CX177&lt;=1,CX177&gt;0.5),AND(CX177&gt;=1,CX177&lt;-0.5)),2,
IF(OR(CX177&lt;=0.5,CX177&gt;=-0.5),1,"")
)
)
))</f>
        <v>1</v>
      </c>
      <c r="DD177" s="9">
        <f>IF(AND(CY177="Over", CZ177&gt;CW177), 1, IF(AND(CY177="Under", CZ177&lt;=CW177), 1, 0))</f>
        <v>1</v>
      </c>
      <c r="DE177" s="9">
        <f>IF(AND(CY177="Over", DA177&gt;0.5), 1, IF(AND(CY177="Under", DA177&lt;=0.5), 1, 0))</f>
        <v>1</v>
      </c>
      <c r="DF177" s="9">
        <f>SUM(DB177:DE177)</f>
        <v>6</v>
      </c>
      <c r="DG177" s="9"/>
    </row>
    <row r="178" spans="1:111" x14ac:dyDescent="0.3">
      <c r="A178" s="8" t="s">
        <v>212</v>
      </c>
      <c r="B178" s="8" t="s">
        <v>141</v>
      </c>
      <c r="C178" s="8" t="s">
        <v>186</v>
      </c>
      <c r="D178" s="1">
        <v>6.0854742930704177E-2</v>
      </c>
      <c r="E178" s="1">
        <v>0.195251739664347</v>
      </c>
      <c r="F178" s="1">
        <v>-8.87746573155066E-2</v>
      </c>
      <c r="G178" s="1">
        <v>0.5</v>
      </c>
      <c r="H178" s="1" t="s">
        <v>58</v>
      </c>
      <c r="I178" s="1">
        <v>0.5</v>
      </c>
      <c r="J178" s="1" t="s">
        <v>58</v>
      </c>
      <c r="K178" s="2">
        <f>IF(D178&gt;MIN(G178:J178),MIN(G178:J178),MAX(G178:J178))</f>
        <v>0.5</v>
      </c>
      <c r="L178" s="2">
        <f>D178-K178</f>
        <v>-0.4391452570692958</v>
      </c>
      <c r="M178" s="2" t="str">
        <f>IF(L178 &lt; 0, "Under", "Over")</f>
        <v>Under</v>
      </c>
      <c r="N178" s="1">
        <v>0</v>
      </c>
      <c r="O178" s="1">
        <v>0</v>
      </c>
      <c r="P178" s="2">
        <f>IF(
    AND(M178="Over", COUNTIF(D178:F178, "&gt;"&amp;K178) = 3),
    3,
    IF(
        AND(M178="Under", COUNTIF(D178:F178, "&lt;"&amp;K178) = 3),
        3,
        IF(
            AND(M178="Over", COUNTIF(D178:F178, "&gt;"&amp;K178) = 2),
            2,
            IF(
                AND(M178="Under", COUNTIF(D178:F178, "&lt;"&amp;K178) = 2),
                2,
                IF(
                    AND(M178="Over", OR(D178&gt;K178, E178&gt;K178, F178&gt;K178)),
                    1,
                    IF(
                        AND(M178="Under", OR(D178&lt;K178, E178&lt;K178, F178&lt;K178)),
                        1,
                        0
                    )
                )
            )
        )
    )
)</f>
        <v>3</v>
      </c>
      <c r="Q178" s="2">
        <f>IF(OR(L178 &gt; 0.5, L178 &lt; -0.5), 5,
    IF(OR(AND(L178 &lt;= 0.5, L178 &gt; 0.25), AND(L178 &gt;= -0.5, L178 &lt; -0.25)), 4,
        IF(OR(AND(L178 &lt;= 0.25, L178 &gt; 0.15), AND(L178 &gt;= -0.25, L178 &lt; -0.15)), 3,
            IF(OR(AND(L178 &lt;= 0.15, L178 &gt; 0.05), AND(L178 &gt;= -0.15, L178 &lt; -0.05)), 2,
                IF(OR(L178 &lt;= 0.05, L178 &gt;= -0.05), 1, "")
            )
        )
    )
)</f>
        <v>4</v>
      </c>
      <c r="R178" s="2">
        <f>IF(AND(M178="Over", N178&gt;K178), 1, IF(AND(M178="Under", N178&lt;=K178), 1, 0))</f>
        <v>1</v>
      </c>
      <c r="S178" s="2">
        <f>IF(AND(M178="Over", O178&gt;0.5), 1, IF(AND(M178="Under", O178&lt;=0.5), 1, 0))</f>
        <v>1</v>
      </c>
      <c r="T178" s="2">
        <f>SUM(P178:S178)</f>
        <v>9</v>
      </c>
      <c r="U178" s="9"/>
      <c r="V178" s="8">
        <v>-4.3076042300646968E-2</v>
      </c>
      <c r="W178" s="8">
        <v>6.08187397381883E-5</v>
      </c>
      <c r="X178" s="8">
        <v>-8.8215344442697297E-2</v>
      </c>
      <c r="Y178" s="8">
        <v>0.5</v>
      </c>
      <c r="Z178" s="8">
        <v>-120</v>
      </c>
      <c r="AA178" s="8">
        <v>550</v>
      </c>
      <c r="AB178" s="8">
        <v>0</v>
      </c>
      <c r="AC178" s="9">
        <f>Y178</f>
        <v>0.5</v>
      </c>
      <c r="AD178" s="9">
        <f>V178-AC178</f>
        <v>-0.54307604230064699</v>
      </c>
      <c r="AE178" s="9" t="str">
        <f>IF(AD178 &lt; 0, "Under", "Over")</f>
        <v>Under</v>
      </c>
      <c r="AF178" s="8">
        <v>0</v>
      </c>
      <c r="AG178" s="8">
        <v>0</v>
      </c>
      <c r="AH178" s="9">
        <f>IF(
    AND(AE178="Over", COUNTIF(V178:X178, "&gt;"&amp;AC178) = 3),
    3,
    IF(
        AND(AE178="Under", COUNTIF(V178:X178, "&lt;"&amp;AC178) = 3),
        3,
        IF(
            AND(AE178="Over", COUNTIF(V178:X178, "&gt;"&amp;AC178) = 2),
            2,
            IF(
                AND(AE178="Under", COUNTIF(V178:X178, "&lt;"&amp;AC178) = 2),
                2,
                IF(
                    AND(AE178="Over", OR(V178&gt;AC178, W178&gt;AC178, X178&gt;AC178)),
                    1,
                    IF(
                        AND(AE178="Under", OR(V178&lt;AC178, W178&lt;AC178, X178&lt;AC178)),
                        1,
                        0
                    )
                )
            )
        )
    )
)</f>
        <v>3</v>
      </c>
      <c r="AI178" s="9">
        <f>IF(OR(AD178&gt;0.75,AD178&lt;-0.75),5,
IF(OR(AND(AD178&lt;=0.75,AD178&gt;0.5),AND(AD178&gt;=-0.75,AD178&lt;-0.5)),4,
IF(OR(AND(AD178&lt;=0.5,AD178&gt;0.25),AND(AD178&gt;=-0.5,AD178&lt;-0.25)),3,
IF(OR(AND(AD178&lt;=0.25,AD178&gt;0.1),AND(AD178&gt;=-0.25,AD178&lt;-0.1)),2,
IF(OR(AD178&lt;=0.1,AD178&gt;=-0.1),1,"")
)
)
))</f>
        <v>4</v>
      </c>
      <c r="AJ178" s="9">
        <f>IF(AND(AE178="Over", AF178&gt;AC178), 1, IF(AND(AE178="Under", AF178&lt;=AC178), 1, 0))</f>
        <v>1</v>
      </c>
      <c r="AK178" s="9">
        <f>IF(AND(AE178="Over", AG178&gt;0.5), 1, IF(AND(AE178="Under", AG178&lt;=0.5), 1, 0))</f>
        <v>1</v>
      </c>
      <c r="AL178" s="9">
        <f>SUM(AH178:AK178)</f>
        <v>9</v>
      </c>
      <c r="AM178" s="9"/>
      <c r="AN178" s="8">
        <v>-1.161464439772248E-2</v>
      </c>
      <c r="AO178" s="8">
        <v>0.183152520740268</v>
      </c>
      <c r="AP178" s="8">
        <v>-9.5375963653979406E-2</v>
      </c>
      <c r="AQ178" s="8" t="s">
        <v>58</v>
      </c>
      <c r="AR178" s="8">
        <v>0.5</v>
      </c>
      <c r="AS178" s="8">
        <v>870</v>
      </c>
      <c r="AT178" s="8" t="s">
        <v>58</v>
      </c>
      <c r="AU178" s="9">
        <f>AR178</f>
        <v>0.5</v>
      </c>
      <c r="AV178" s="9">
        <f>AN178-AU178</f>
        <v>-0.51161464439772253</v>
      </c>
      <c r="AW178" s="9" t="str">
        <f>IF(AV178 &lt; 0, "Under", "Over")</f>
        <v>Under</v>
      </c>
      <c r="AX178" s="8">
        <v>0</v>
      </c>
      <c r="AY178" s="8">
        <v>0</v>
      </c>
      <c r="AZ178" s="9">
        <f>IF(
    AND(AW178="Over", COUNTIF(AN178:AP178, "&gt;"&amp;AU178) = 3),
    3,
    IF(
        AND(AW178="Under", COUNTIF(AN178:AP178, "&lt;"&amp;AU178) = 3),
        3,
        IF(
            AND(AW178="Over", COUNTIF(AN178:AP178, "&gt;"&amp;AU178) = 2),
            2,
            IF(
                AND(AW178="Under", COUNTIF(AN178:AP178, "&lt;"&amp;AU178) = 2),
                2,
                IF(
                    AND(AW178="Over", OR(AN178&gt;AU178, AO178&gt;AU178, AP178&gt;AU178)),
                    1,
                    IF(
                        AND(AW178="Under", OR(AN178&lt;AU178, AO178&lt;AU178, AP178&lt;AU178)),
                        1,
                        0
                    )
                )
            )
        )
    )
)</f>
        <v>3</v>
      </c>
      <c r="BA178" s="9">
        <f>IF(OR(AV178&gt;0.1),5,
IF(OR(AND(AV178&lt;=0.1,AV178&gt;0.08)),4,
IF(OR(AND(AV178&lt;=0.08,AV178&gt;0.06)),3,
IF(OR(AND(AV178&lt;=0.06,AV178&gt;0.03)),2,
IF(OR(AV178&lt;=0.03),1,"")
)
)
))</f>
        <v>1</v>
      </c>
      <c r="BB178" s="9">
        <f>IF(AND(AW178="Over", AX178&gt;AU178), 1, IF(AND(AW178="Under", AX178&lt;=AU178), 0, 0))</f>
        <v>0</v>
      </c>
      <c r="BC178" s="9">
        <f>IF(AND(AW178="Over", AY178&gt;=0.5), 1, IF(AND(AW178="Under", AY178&lt;0.5), 0, 0))</f>
        <v>0</v>
      </c>
      <c r="BD178" s="9">
        <f>SUM(AZ178:BC178)</f>
        <v>4</v>
      </c>
      <c r="BE178" s="9"/>
      <c r="BF178" s="8">
        <v>-1.6875227642954599E-2</v>
      </c>
      <c r="BG178" s="8">
        <v>0.32589838909541502</v>
      </c>
      <c r="BH178" s="8">
        <v>-0.16170269102791801</v>
      </c>
      <c r="BI178" s="8" t="s">
        <v>58</v>
      </c>
      <c r="BJ178" s="8">
        <v>0.5</v>
      </c>
      <c r="BK178" s="8">
        <v>250</v>
      </c>
      <c r="BL178" s="8" t="s">
        <v>58</v>
      </c>
      <c r="BM178" s="9">
        <f>BJ178</f>
        <v>0.5</v>
      </c>
      <c r="BN178" s="9">
        <f>BF178-BM178</f>
        <v>-0.51687522764295457</v>
      </c>
      <c r="BO178" s="9" t="str">
        <f>IF(BN178 &lt; 0, "Under", "Over")</f>
        <v>Under</v>
      </c>
      <c r="BP178" s="8">
        <v>0</v>
      </c>
      <c r="BQ178" s="8">
        <v>0</v>
      </c>
      <c r="BR178" s="9">
        <f>IF(
    AND(BO178="Over", COUNTIF(BF178:BH178, "&gt;"&amp;BM178) = 3),
    3,
    IF(
        AND(BO178="Under", COUNTIF(BF178:BH178, "&lt;"&amp;BM178) = 3),
        3,
        IF(
            AND(BO178="Over", COUNTIF(BF178:BH178, "&gt;"&amp;BM178) = 2),
            2,
            IF(
                AND(BO178="Under", COUNTIF(BF178:BH178, "&lt;"&amp;BM178) = 2),
                2,
                IF(
                    AND(BO178="Over", OR(BF178&gt;BM178, BG178&gt;BM178, BH178&gt;BM178)),
                    1,
                    IF(
                        AND(BO178="Under", OR(BF178&lt;BM178, BG178&lt;BM178, BH178&lt;BM178)),
                        1,
                        0
                    )
                )
            )
        )
    )
)</f>
        <v>3</v>
      </c>
      <c r="BS178" s="9">
        <f>IF(OR(BN178&gt;0.5),5,
IF(OR(AND(BN178&lt;=0.5,BN178&gt;0.25)),4,
IF(OR(AND(BN178&lt;=0.25,BN178&gt;0.15)),3,
IF(OR(AND(BN178&lt;=0.15,BN178&gt;0.075)),2,
IF(OR(BN178&lt;=0.075),1,"")
)
)
))</f>
        <v>1</v>
      </c>
      <c r="BT178" s="9">
        <f>IF(AND(BO178="Over", BP178&gt;BM178), 1, IF(AND(BO178="Under", BP178&lt;=BM178), 1, 0))</f>
        <v>1</v>
      </c>
      <c r="BU178" s="9">
        <f>IF(AND(BO178="Over", BQ178&gt;0.5), 1, IF(AND(BO178="Under", BQ178&lt;=0.5), 1, 0))</f>
        <v>1</v>
      </c>
      <c r="BV178" s="9">
        <f>SUM(BR178:BU178)</f>
        <v>6</v>
      </c>
      <c r="BW178" s="9"/>
      <c r="BX178" s="8">
        <v>8.1265997231623449E-2</v>
      </c>
      <c r="BY178" s="8">
        <v>0.31910569105691</v>
      </c>
      <c r="BZ178" s="8">
        <v>1.0858115777129E-2</v>
      </c>
      <c r="CA178" s="8" t="s">
        <v>58</v>
      </c>
      <c r="CB178" s="8">
        <v>0.5</v>
      </c>
      <c r="CC178" s="8">
        <v>850</v>
      </c>
      <c r="CD178" s="8" t="s">
        <v>58</v>
      </c>
      <c r="CE178" s="9">
        <f>CB178</f>
        <v>0.5</v>
      </c>
      <c r="CF178" s="9">
        <f>BX178-CE178</f>
        <v>-0.41873400276837658</v>
      </c>
      <c r="CG178" s="9" t="str">
        <f>IF(CF178 &lt; 0, "Under", "Over")</f>
        <v>Under</v>
      </c>
      <c r="CH178" s="8">
        <v>0</v>
      </c>
      <c r="CI178" s="8">
        <v>0</v>
      </c>
      <c r="CJ178" s="9">
        <f>IF(
    AND(CG178="Over", COUNTIF(BX178:BZ178, "&gt;"&amp;CE178) = 3),
    3,
    IF(
        AND(CG178="Under", COUNTIF(BX178:BZ178, "&lt;"&amp;CE178) = 3),
        3,
        IF(
            AND(CG178="Over", COUNTIF(BX178:BZ178, "&gt;"&amp;CE178) = 2),
            2,
            IF(
                AND(CG178="Under", COUNTIF(BX178:BZ178, "&lt;"&amp;CE178) = 2),
                2,
                IF(
                    AND(CG178="Over", OR(BX178&gt;CE178, BY178&gt;CE178, BZ178&gt;CE178)),
                    1,
                    IF(
                        AND(CG178="Under", OR(BX178&lt;CE178, BY178&lt;CE178, BZ178&lt;CE178)),
                        1,
                        0
                    )
                )
            )
        )
    )
)</f>
        <v>3</v>
      </c>
      <c r="CK178" s="9">
        <f>IF(OR(CF178&gt;0.25),5,
IF(OR(AND(CF178&lt;=0.25,CF178&gt;0.15)),4,
IF(OR(AND(CF178&lt;=0.15,CF178&gt;0.1)),3,
IF(OR(AND(CF178&lt;=0.1,CF178&gt;0.05)),2,
IF(OR(CF178&lt;=0.05),1,"")
)
)
))</f>
        <v>1</v>
      </c>
      <c r="CL178" s="9">
        <f>IF(AND(CG178="Over", CH178&gt;CE178), 1, IF(AND(CG178="Under", CH178&lt;=CE178), 1, 0))</f>
        <v>1</v>
      </c>
      <c r="CM178" s="9">
        <f>IF(AND(CG178="Over", CI178&gt;0.5), 1, IF(AND(CG178="Under", CI178&lt;=0.5), 1, 0))</f>
        <v>1</v>
      </c>
      <c r="CN178" s="9">
        <f>SUM(CJ178:CM178)</f>
        <v>6</v>
      </c>
      <c r="CO178" s="9"/>
      <c r="CP178" s="8">
        <v>-0.17382702588297519</v>
      </c>
      <c r="CQ178" s="8">
        <v>0</v>
      </c>
      <c r="CR178" s="8">
        <v>-0.35073331004611802</v>
      </c>
      <c r="CS178" s="8">
        <v>0.5</v>
      </c>
      <c r="CT178" s="8" t="s">
        <v>58</v>
      </c>
      <c r="CU178" s="8">
        <v>0.5</v>
      </c>
      <c r="CV178" s="8" t="s">
        <v>58</v>
      </c>
      <c r="CW178" s="9">
        <f>IF(CP178&gt;MIN(CS178:CV178),MIN(CS178:CV178),MAX(CS178:CV178))</f>
        <v>0.5</v>
      </c>
      <c r="CX178" s="9">
        <f>CQ178-CW178</f>
        <v>-0.5</v>
      </c>
      <c r="CY178" s="9" t="str">
        <f>IF(CX178 &lt; 0, "Under", "Over")</f>
        <v>Under</v>
      </c>
      <c r="CZ178" s="8">
        <v>0</v>
      </c>
      <c r="DA178" s="8">
        <v>0</v>
      </c>
      <c r="DB178" s="9">
        <f>IF(
    AND(CY178="Over", COUNTIF(CP178:CR178, "&gt;"&amp;CW178) = 3),
    3,
    IF(
        AND(CY178="Under", COUNTIF(CP178:CR178, "&lt;"&amp;CW178) = 3),
        3,
        IF(
            AND(CY178="Over", COUNTIF(CP178:CR178, "&gt;"&amp;CW178) = 2),
            2,
            IF(
                AND(CY178="Under", COUNTIF(CP178:CR178, "&lt;"&amp;CW178) = 2),
                2,
                IF(
                    AND(CY178="Over", OR(CP178&gt;CW178, CQ178&gt;CW178, CR178&gt;CW178)),
                    1,
                    IF(
                        AND(CY178="Under", OR(CP178&lt;CW178, CQ178&lt;CW178, CR178&lt;CW178)),
                        1,
                        0
                    )
                )
            )
        )
    )
)</f>
        <v>3</v>
      </c>
      <c r="DC178" s="9">
        <f>IF(OR(CX178&gt;2,CX178&lt;-2),5,
IF(OR(AND(CX178&lt;=2,CX178&gt;1.5),AND(CX178&gt;=-2,CX178&lt;-1.5)),4,
IF(OR(AND(CX178&lt;=1.5,CX178&gt;1),AND(CX178&gt;=-1.5,CX178&lt;-1)),3,
IF(OR(AND(CX178&lt;=1,CX178&gt;0.5),AND(CX178&gt;=1,CX178&lt;-0.5)),2,
IF(OR(CX178&lt;=0.5,CX178&gt;=-0.5),1,"")
)
)
))</f>
        <v>1</v>
      </c>
      <c r="DD178" s="9">
        <f>IF(AND(CY178="Over", CZ178&gt;CW178), 1, IF(AND(CY178="Under", CZ178&lt;=CW178), 1, 0))</f>
        <v>1</v>
      </c>
      <c r="DE178" s="9">
        <f>IF(AND(CY178="Over", DA178&gt;0.5), 1, IF(AND(CY178="Under", DA178&lt;=0.5), 1, 0))</f>
        <v>1</v>
      </c>
      <c r="DF178" s="9">
        <f>SUM(DB178:DE178)</f>
        <v>6</v>
      </c>
      <c r="DG178" s="9"/>
    </row>
    <row r="179" spans="1:111" x14ac:dyDescent="0.3">
      <c r="A179" s="8" t="s">
        <v>144</v>
      </c>
      <c r="B179" s="8" t="s">
        <v>141</v>
      </c>
      <c r="C179" s="8" t="s">
        <v>186</v>
      </c>
      <c r="D179" s="8">
        <v>0.46481141945875698</v>
      </c>
      <c r="E179" s="8">
        <v>0.66</v>
      </c>
      <c r="F179" s="8">
        <v>0.32820678705707301</v>
      </c>
      <c r="G179" s="8">
        <v>0.5</v>
      </c>
      <c r="H179" s="8" t="s">
        <v>58</v>
      </c>
      <c r="I179" s="8">
        <v>0.5</v>
      </c>
      <c r="J179" s="8">
        <v>0.5</v>
      </c>
      <c r="K179" s="9">
        <f>IF(D179&gt;MIN(G179:J179),MIN(G179:J179),MAX(G179:J179))</f>
        <v>0.5</v>
      </c>
      <c r="L179" s="9">
        <f>D179-K179</f>
        <v>-3.518858054124302E-2</v>
      </c>
      <c r="M179" s="9" t="str">
        <f>IF(L179 &lt; 0, "Under", "Over")</f>
        <v>Under</v>
      </c>
      <c r="N179" s="8">
        <v>0.5</v>
      </c>
      <c r="O179" s="8">
        <v>0.4</v>
      </c>
      <c r="P179" s="9">
        <f>IF(
    AND(M179="Over", COUNTIF(D179:F179, "&gt;"&amp;K179) = 3),
    3,
    IF(
        AND(M179="Under", COUNTIF(D179:F179, "&lt;"&amp;K179) = 3),
        3,
        IF(
            AND(M179="Over", COUNTIF(D179:F179, "&gt;"&amp;K179) = 2),
            2,
            IF(
                AND(M179="Under", COUNTIF(D179:F179, "&lt;"&amp;K179) = 2),
                2,
                IF(
                    AND(M179="Over", OR(D179&gt;K179, E179&gt;K179, F179&gt;K179)),
                    1,
                    IF(
                        AND(M179="Under", OR(D179&lt;K179, E179&lt;K179, F179&lt;K179)),
                        1,
                        0
                    )
                )
            )
        )
    )
)</f>
        <v>2</v>
      </c>
      <c r="Q179" s="9">
        <f>IF(OR(L179 &gt; 0.5, L179 &lt; -0.5), 5,
    IF(OR(AND(L179 &lt;= 0.5, L179 &gt; 0.25), AND(L179 &gt;= -0.5, L179 &lt; -0.25)), 4,
        IF(OR(AND(L179 &lt;= 0.25, L179 &gt; 0.15), AND(L179 &gt;= -0.25, L179 &lt; -0.15)), 3,
            IF(OR(AND(L179 &lt;= 0.15, L179 &gt; 0.05), AND(L179 &gt;= -0.15, L179 &lt; -0.05)), 2,
                IF(OR(L179 &lt;= 0.05, L179 &gt;= -0.05), 1, "")
            )
        )
    )
)</f>
        <v>1</v>
      </c>
      <c r="R179" s="9">
        <f>IF(AND(M179="Over", N179&gt;K179), 1, IF(AND(M179="Under", N179&lt;=K179), 1, 0))</f>
        <v>1</v>
      </c>
      <c r="S179" s="9">
        <f>IF(AND(M179="Over", O179&gt;0.5), 1, IF(AND(M179="Under", O179&lt;=0.5), 1, 0))</f>
        <v>1</v>
      </c>
      <c r="T179" s="9">
        <f>SUM(P179:S179)</f>
        <v>5</v>
      </c>
      <c r="U179" s="9"/>
      <c r="V179" s="1">
        <v>1.0840495350970409</v>
      </c>
      <c r="W179" s="1">
        <v>1.1709471282606401</v>
      </c>
      <c r="X179" s="1">
        <v>0.99993371498606798</v>
      </c>
      <c r="Y179" s="1">
        <v>0.5</v>
      </c>
      <c r="Z179" s="1">
        <v>-185</v>
      </c>
      <c r="AA179" s="1">
        <v>320</v>
      </c>
      <c r="AB179" s="1">
        <v>0.4</v>
      </c>
      <c r="AC179" s="2">
        <f>Y179</f>
        <v>0.5</v>
      </c>
      <c r="AD179" s="2">
        <f>V179-AC179</f>
        <v>0.58404953509704094</v>
      </c>
      <c r="AE179" s="2" t="str">
        <f>IF(AD179 &lt; 0, "Under", "Over")</f>
        <v>Over</v>
      </c>
      <c r="AF179" s="1">
        <v>1.2</v>
      </c>
      <c r="AG179" s="1">
        <v>0.8</v>
      </c>
      <c r="AH179" s="2">
        <f>IF(
    AND(AE179="Over", COUNTIF(V179:X179, "&gt;"&amp;AC179) = 3),
    3,
    IF(
        AND(AE179="Under", COUNTIF(V179:X179, "&lt;"&amp;AC179) = 3),
        3,
        IF(
            AND(AE179="Over", COUNTIF(V179:X179, "&gt;"&amp;AC179) = 2),
            2,
            IF(
                AND(AE179="Under", COUNTIF(V179:X179, "&lt;"&amp;AC179) = 2),
                2,
                IF(
                    AND(AE179="Over", OR(V179&gt;AC179, W179&gt;AC179, X179&gt;AC179)),
                    1,
                    IF(
                        AND(AE179="Under", OR(V179&lt;AC179, W179&lt;AC179, X179&lt;AC179)),
                        1,
                        0
                    )
                )
            )
        )
    )
)</f>
        <v>3</v>
      </c>
      <c r="AI179" s="2">
        <f>IF(OR(AD179&gt;0.75,AD179&lt;-0.75),5,
IF(OR(AND(AD179&lt;=0.75,AD179&gt;0.5),AND(AD179&gt;=-0.75,AD179&lt;-0.5)),4,
IF(OR(AND(AD179&lt;=0.5,AD179&gt;0.25),AND(AD179&gt;=-0.5,AD179&lt;-0.25)),3,
IF(OR(AND(AD179&lt;=0.25,AD179&gt;0.1),AND(AD179&gt;=-0.25,AD179&lt;-0.1)),2,
IF(OR(AD179&lt;=0.1,AD179&gt;=-0.1),1,"")
)
)
))</f>
        <v>4</v>
      </c>
      <c r="AJ179" s="2">
        <f>IF(AND(AE179="Over", AF179&gt;AC179), 1, IF(AND(AE179="Under", AF179&lt;=AC179), 1, 0))</f>
        <v>1</v>
      </c>
      <c r="AK179" s="2">
        <f>IF(AND(AE179="Over", AG179&gt;0.5), 1, IF(AND(AE179="Under", AG179&lt;=0.5), 1, 0))</f>
        <v>1</v>
      </c>
      <c r="AL179" s="2">
        <f>SUM(AH179:AK179)</f>
        <v>9</v>
      </c>
      <c r="AM179" s="9"/>
      <c r="AN179" s="8">
        <v>0.10009687802921829</v>
      </c>
      <c r="AO179" s="8">
        <v>0.18929812440389299</v>
      </c>
      <c r="AP179" s="8">
        <v>-2.0905761928659899E-5</v>
      </c>
      <c r="AQ179" s="8" t="s">
        <v>58</v>
      </c>
      <c r="AR179" s="8">
        <v>0.5</v>
      </c>
      <c r="AS179" s="8">
        <v>830</v>
      </c>
      <c r="AT179" s="8" t="s">
        <v>58</v>
      </c>
      <c r="AU179" s="9">
        <f>AR179</f>
        <v>0.5</v>
      </c>
      <c r="AV179" s="9">
        <f>AN179-AU179</f>
        <v>-0.39990312197078171</v>
      </c>
      <c r="AW179" s="9" t="str">
        <f>IF(AV179 &lt; 0, "Under", "Over")</f>
        <v>Under</v>
      </c>
      <c r="AX179" s="8">
        <v>0.2</v>
      </c>
      <c r="AY179" s="8">
        <v>0.2</v>
      </c>
      <c r="AZ179" s="9">
        <f>IF(
    AND(AW179="Over", COUNTIF(AN179:AP179, "&gt;"&amp;AU179) = 3),
    3,
    IF(
        AND(AW179="Under", COUNTIF(AN179:AP179, "&lt;"&amp;AU179) = 3),
        3,
        IF(
            AND(AW179="Over", COUNTIF(AN179:AP179, "&gt;"&amp;AU179) = 2),
            2,
            IF(
                AND(AW179="Under", COUNTIF(AN179:AP179, "&lt;"&amp;AU179) = 2),
                2,
                IF(
                    AND(AW179="Over", OR(AN179&gt;AU179, AO179&gt;AU179, AP179&gt;AU179)),
                    1,
                    IF(
                        AND(AW179="Under", OR(AN179&lt;AU179, AO179&lt;AU179, AP179&lt;AU179)),
                        1,
                        0
                    )
                )
            )
        )
    )
)</f>
        <v>3</v>
      </c>
      <c r="BA179" s="9">
        <f>IF(OR(AV179&gt;0.1),5,
IF(OR(AND(AV179&lt;=0.1,AV179&gt;0.08)),4,
IF(OR(AND(AV179&lt;=0.08,AV179&gt;0.06)),3,
IF(OR(AND(AV179&lt;=0.06,AV179&gt;0.03)),2,
IF(OR(AV179&lt;=0.03),1,"")
)
)
))</f>
        <v>1</v>
      </c>
      <c r="BB179" s="9">
        <f>IF(AND(AW179="Over", AX179&gt;AU179), 1, IF(AND(AW179="Under", AX179&lt;=AU179), 0, 0))</f>
        <v>0</v>
      </c>
      <c r="BC179" s="9">
        <f>IF(AND(AW179="Over", AY179&gt;=0.5), 1, IF(AND(AW179="Under", AY179&lt;0.5), 0, 0))</f>
        <v>0</v>
      </c>
      <c r="BD179" s="9">
        <f>SUM(AZ179:BC179)</f>
        <v>4</v>
      </c>
      <c r="BE179" s="9"/>
      <c r="BF179" s="8">
        <v>0.6897850087007279</v>
      </c>
      <c r="BG179" s="8">
        <v>1.06870230681538</v>
      </c>
      <c r="BH179" s="8">
        <v>0.3</v>
      </c>
      <c r="BI179" s="8" t="s">
        <v>58</v>
      </c>
      <c r="BJ179" s="8">
        <v>0.5</v>
      </c>
      <c r="BK179" s="8">
        <v>200</v>
      </c>
      <c r="BL179" s="8" t="s">
        <v>58</v>
      </c>
      <c r="BM179" s="9">
        <f>BJ179</f>
        <v>0.5</v>
      </c>
      <c r="BN179" s="9">
        <f>BF179-BM179</f>
        <v>0.1897850087007279</v>
      </c>
      <c r="BO179" s="9" t="str">
        <f>IF(BN179 &lt; 0, "Under", "Over")</f>
        <v>Over</v>
      </c>
      <c r="BP179" s="8">
        <v>0.5</v>
      </c>
      <c r="BQ179" s="8">
        <v>0.3</v>
      </c>
      <c r="BR179" s="9">
        <f>IF(
    AND(BO179="Over", COUNTIF(BF179:BH179, "&gt;"&amp;BM179) = 3),
    3,
    IF(
        AND(BO179="Under", COUNTIF(BF179:BH179, "&lt;"&amp;BM179) = 3),
        3,
        IF(
            AND(BO179="Over", COUNTIF(BF179:BH179, "&gt;"&amp;BM179) = 2),
            2,
            IF(
                AND(BO179="Under", COUNTIF(BF179:BH179, "&lt;"&amp;BM179) = 2),
                2,
                IF(
                    AND(BO179="Over", OR(BF179&gt;BM179, BG179&gt;BM179, BH179&gt;BM179)),
                    1,
                    IF(
                        AND(BO179="Under", OR(BF179&lt;BM179, BG179&lt;BM179, BH179&lt;BM179)),
                        1,
                        0
                    )
                )
            )
        )
    )
)</f>
        <v>2</v>
      </c>
      <c r="BS179" s="9">
        <f>IF(OR(BN179&gt;0.5),5,
IF(OR(AND(BN179&lt;=0.5,BN179&gt;0.25)),4,
IF(OR(AND(BN179&lt;=0.25,BN179&gt;0.15)),3,
IF(OR(AND(BN179&lt;=0.15,BN179&gt;0.075)),2,
IF(OR(BN179&lt;=0.075),1,"")
)
)
))</f>
        <v>3</v>
      </c>
      <c r="BT179" s="9">
        <f>IF(AND(BO179="Over", BP179&gt;BM179), 1, IF(AND(BO179="Under", BP179&lt;=BM179), 1, 0))</f>
        <v>0</v>
      </c>
      <c r="BU179" s="9">
        <f>IF(AND(BO179="Over", BQ179&gt;0.5), 1, IF(AND(BO179="Under", BQ179&lt;=0.5), 1, 0))</f>
        <v>0</v>
      </c>
      <c r="BV179" s="9">
        <f>SUM(BR179:BU179)</f>
        <v>5</v>
      </c>
      <c r="BW179" s="9"/>
      <c r="BX179" s="8">
        <v>0.18056597881060141</v>
      </c>
      <c r="BY179" s="8">
        <v>0.64025646897183397</v>
      </c>
      <c r="BZ179" s="8">
        <v>0.06</v>
      </c>
      <c r="CA179" s="8" t="s">
        <v>58</v>
      </c>
      <c r="CB179" s="8">
        <v>0.5</v>
      </c>
      <c r="CC179" s="8">
        <v>880</v>
      </c>
      <c r="CD179" s="8" t="s">
        <v>58</v>
      </c>
      <c r="CE179" s="9">
        <f>CB179</f>
        <v>0.5</v>
      </c>
      <c r="CF179" s="9">
        <f>BX179-CE179</f>
        <v>-0.31943402118939856</v>
      </c>
      <c r="CG179" s="9" t="str">
        <f>IF(CF179 &lt; 0, "Under", "Over")</f>
        <v>Under</v>
      </c>
      <c r="CH179" s="8">
        <v>0</v>
      </c>
      <c r="CI179" s="8">
        <v>0</v>
      </c>
      <c r="CJ179" s="9">
        <f>IF(
    AND(CG179="Over", COUNTIF(BX179:BZ179, "&gt;"&amp;CE179) = 3),
    3,
    IF(
        AND(CG179="Under", COUNTIF(BX179:BZ179, "&lt;"&amp;CE179) = 3),
        3,
        IF(
            AND(CG179="Over", COUNTIF(BX179:BZ179, "&gt;"&amp;CE179) = 2),
            2,
            IF(
                AND(CG179="Under", COUNTIF(BX179:BZ179, "&lt;"&amp;CE179) = 2),
                2,
                IF(
                    AND(CG179="Over", OR(BX179&gt;CE179, BY179&gt;CE179, BZ179&gt;CE179)),
                    1,
                    IF(
                        AND(CG179="Under", OR(BX179&lt;CE179, BY179&lt;CE179, BZ179&lt;CE179)),
                        1,
                        0
                    )
                )
            )
        )
    )
)</f>
        <v>2</v>
      </c>
      <c r="CK179" s="9">
        <f>IF(OR(CF179&gt;0.25),5,
IF(OR(AND(CF179&lt;=0.25,CF179&gt;0.15)),4,
IF(OR(AND(CF179&lt;=0.15,CF179&gt;0.1)),3,
IF(OR(AND(CF179&lt;=0.1,CF179&gt;0.05)),2,
IF(OR(CF179&lt;=0.05),1,"")
)
)
))</f>
        <v>1</v>
      </c>
      <c r="CL179" s="9">
        <f>IF(AND(CG179="Over", CH179&gt;CE179), 1, IF(AND(CG179="Under", CH179&lt;=CE179), 1, 0))</f>
        <v>1</v>
      </c>
      <c r="CM179" s="9">
        <f>IF(AND(CG179="Over", CI179&gt;0.5), 1, IF(AND(CG179="Under", CI179&lt;=0.5), 1, 0))</f>
        <v>1</v>
      </c>
      <c r="CN179" s="9">
        <f>SUM(CJ179:CM179)</f>
        <v>5</v>
      </c>
      <c r="CO179" s="9"/>
      <c r="CP179" s="1">
        <v>1.854219448740078</v>
      </c>
      <c r="CQ179" s="1">
        <v>1.92645885991037</v>
      </c>
      <c r="CR179" s="1">
        <v>1.79109400245943</v>
      </c>
      <c r="CS179" s="1">
        <v>0.5</v>
      </c>
      <c r="CT179" s="1" t="s">
        <v>58</v>
      </c>
      <c r="CU179" s="1">
        <v>0.5</v>
      </c>
      <c r="CV179" s="1">
        <v>1.5</v>
      </c>
      <c r="CW179" s="2">
        <f>IF(CP179&gt;MIN(CS179:CV179),MIN(CS179:CV179),MAX(CS179:CV179))</f>
        <v>0.5</v>
      </c>
      <c r="CX179" s="2">
        <f>CQ179-CW179</f>
        <v>1.42645885991037</v>
      </c>
      <c r="CY179" s="2" t="str">
        <f>IF(CX179 &lt; 0, "Under", "Over")</f>
        <v>Over</v>
      </c>
      <c r="CZ179" s="1">
        <v>2</v>
      </c>
      <c r="DA179" s="1">
        <v>0.8</v>
      </c>
      <c r="DB179" s="2">
        <f>IF(
    AND(CY179="Over", COUNTIF(CP179:CR179, "&gt;"&amp;CW179) = 3),
    3,
    IF(
        AND(CY179="Under", COUNTIF(CP179:CR179, "&lt;"&amp;CW179) = 3),
        3,
        IF(
            AND(CY179="Over", COUNTIF(CP179:CR179, "&gt;"&amp;CW179) = 2),
            2,
            IF(
                AND(CY179="Under", COUNTIF(CP179:CR179, "&lt;"&amp;CW179) = 2),
                2,
                IF(
                    AND(CY179="Over", OR(CP179&gt;CW179, CQ179&gt;CW179, CR179&gt;CW179)),
                    1,
                    IF(
                        AND(CY179="Under", OR(CP179&lt;CW179, CQ179&lt;CW179, CR179&lt;CW179)),
                        1,
                        0
                    )
                )
            )
        )
    )
)</f>
        <v>3</v>
      </c>
      <c r="DC179" s="2">
        <f>IF(OR(CX179&gt;2,CX179&lt;-2),5,
IF(OR(AND(CX179&lt;=2,CX179&gt;1.5),AND(CX179&gt;=-2,CX179&lt;-1.5)),4,
IF(OR(AND(CX179&lt;=1.5,CX179&gt;1),AND(CX179&gt;=-1.5,CX179&lt;-1)),3,
IF(OR(AND(CX179&lt;=1,CX179&gt;0.5),AND(CX179&gt;=1,CX179&lt;-0.5)),2,
IF(OR(CX179&lt;=0.5,CX179&gt;=-0.5),1,"")
)
)
))</f>
        <v>3</v>
      </c>
      <c r="DD179" s="2">
        <f>IF(AND(CY179="Over", CZ179&gt;CW179), 1, IF(AND(CY179="Under", CZ179&lt;=CW179), 1, 0))</f>
        <v>1</v>
      </c>
      <c r="DE179" s="2">
        <f>IF(AND(CY179="Over", DA179&gt;0.5), 1, IF(AND(CY179="Under", DA179&lt;=0.5), 1, 0))</f>
        <v>1</v>
      </c>
      <c r="DF179" s="2">
        <f>SUM(DB179:DE179)</f>
        <v>8</v>
      </c>
      <c r="DG179" s="9"/>
    </row>
    <row r="180" spans="1:111" x14ac:dyDescent="0.3">
      <c r="A180" s="8" t="s">
        <v>166</v>
      </c>
      <c r="B180" s="8" t="s">
        <v>141</v>
      </c>
      <c r="C180" s="8" t="s">
        <v>186</v>
      </c>
      <c r="D180" s="1">
        <v>0.23195464664621299</v>
      </c>
      <c r="E180" s="1">
        <v>0.413080476537806</v>
      </c>
      <c r="F180" s="1">
        <v>0.15</v>
      </c>
      <c r="G180" s="1">
        <v>0.5</v>
      </c>
      <c r="H180" s="1" t="s">
        <v>58</v>
      </c>
      <c r="I180" s="1">
        <v>0.5</v>
      </c>
      <c r="J180" s="1">
        <v>0.5</v>
      </c>
      <c r="K180" s="2">
        <f>IF(D180&gt;MIN(G180:J180),MIN(G180:J180),MAX(G180:J180))</f>
        <v>0.5</v>
      </c>
      <c r="L180" s="2">
        <f>D180-K180</f>
        <v>-0.26804535335378699</v>
      </c>
      <c r="M180" s="2" t="str">
        <f>IF(L180 &lt; 0, "Under", "Over")</f>
        <v>Under</v>
      </c>
      <c r="N180" s="1">
        <v>0.2</v>
      </c>
      <c r="O180" s="1">
        <v>0.2</v>
      </c>
      <c r="P180" s="2">
        <f>IF(
    AND(M180="Over", COUNTIF(D180:F180, "&gt;"&amp;K180) = 3),
    3,
    IF(
        AND(M180="Under", COUNTIF(D180:F180, "&lt;"&amp;K180) = 3),
        3,
        IF(
            AND(M180="Over", COUNTIF(D180:F180, "&gt;"&amp;K180) = 2),
            2,
            IF(
                AND(M180="Under", COUNTIF(D180:F180, "&lt;"&amp;K180) = 2),
                2,
                IF(
                    AND(M180="Over", OR(D180&gt;K180, E180&gt;K180, F180&gt;K180)),
                    1,
                    IF(
                        AND(M180="Under", OR(D180&lt;K180, E180&lt;K180, F180&lt;K180)),
                        1,
                        0
                    )
                )
            )
        )
    )
)</f>
        <v>3</v>
      </c>
      <c r="Q180" s="2">
        <f>IF(OR(L180 &gt; 0.5, L180 &lt; -0.5), 5,
    IF(OR(AND(L180 &lt;= 0.5, L180 &gt; 0.25), AND(L180 &gt;= -0.5, L180 &lt; -0.25)), 4,
        IF(OR(AND(L180 &lt;= 0.25, L180 &gt; 0.15), AND(L180 &gt;= -0.25, L180 &lt; -0.15)), 3,
            IF(OR(AND(L180 &lt;= 0.15, L180 &gt; 0.05), AND(L180 &gt;= -0.15, L180 &lt; -0.05)), 2,
                IF(OR(L180 &lt;= 0.05, L180 &gt;= -0.05), 1, "")
            )
        )
    )
)</f>
        <v>4</v>
      </c>
      <c r="R180" s="2">
        <f>IF(AND(M180="Over", N180&gt;K180), 1, IF(AND(M180="Under", N180&lt;=K180), 1, 0))</f>
        <v>1</v>
      </c>
      <c r="S180" s="2">
        <f>IF(AND(M180="Over", O180&gt;0.5), 1, IF(AND(M180="Under", O180&lt;=0.5), 1, 0))</f>
        <v>1</v>
      </c>
      <c r="T180" s="2">
        <f>SUM(P180:S180)</f>
        <v>9</v>
      </c>
      <c r="U180" s="9"/>
      <c r="V180" s="8">
        <v>0.62805217943075808</v>
      </c>
      <c r="W180" s="8">
        <v>1.0052407468064199</v>
      </c>
      <c r="X180" s="8">
        <v>0.49975897970095201</v>
      </c>
      <c r="Y180" s="8">
        <v>0.5</v>
      </c>
      <c r="Z180" s="8">
        <v>-145</v>
      </c>
      <c r="AA180" s="8">
        <v>450</v>
      </c>
      <c r="AB180" s="8">
        <v>0.1</v>
      </c>
      <c r="AC180" s="9">
        <f>Y180</f>
        <v>0.5</v>
      </c>
      <c r="AD180" s="9">
        <f>V180-AC180</f>
        <v>0.12805217943075808</v>
      </c>
      <c r="AE180" s="9" t="str">
        <f>IF(AD180 &lt; 0, "Under", "Over")</f>
        <v>Over</v>
      </c>
      <c r="AF180" s="8">
        <v>0.5</v>
      </c>
      <c r="AG180" s="8">
        <v>0.4</v>
      </c>
      <c r="AH180" s="9">
        <f>IF(
    AND(AE180="Over", COUNTIF(V180:X180, "&gt;"&amp;AC180) = 3),
    3,
    IF(
        AND(AE180="Under", COUNTIF(V180:X180, "&lt;"&amp;AC180) = 3),
        3,
        IF(
            AND(AE180="Over", COUNTIF(V180:X180, "&gt;"&amp;AC180) = 2),
            2,
            IF(
                AND(AE180="Under", COUNTIF(V180:X180, "&lt;"&amp;AC180) = 2),
                2,
                IF(
                    AND(AE180="Over", OR(V180&gt;AC180, W180&gt;AC180, X180&gt;AC180)),
                    1,
                    IF(
                        AND(AE180="Under", OR(V180&lt;AC180, W180&lt;AC180, X180&lt;AC180)),
                        1,
                        0
                    )
                )
            )
        )
    )
)</f>
        <v>2</v>
      </c>
      <c r="AI180" s="9">
        <f>IF(OR(AD180&gt;0.75,AD180&lt;-0.75),5,
IF(OR(AND(AD180&lt;=0.75,AD180&gt;0.5),AND(AD180&gt;=-0.75,AD180&lt;-0.5)),4,
IF(OR(AND(AD180&lt;=0.5,AD180&gt;0.25),AND(AD180&gt;=-0.5,AD180&lt;-0.25)),3,
IF(OR(AND(AD180&lt;=0.25,AD180&gt;0.1),AND(AD180&gt;=-0.25,AD180&lt;-0.1)),2,
IF(OR(AD180&lt;=0.1,AD180&gt;=-0.1),1,"")
)
)
))</f>
        <v>2</v>
      </c>
      <c r="AJ180" s="9">
        <f>IF(AND(AE180="Over", AF180&gt;AC180), 1, IF(AND(AE180="Under", AF180&lt;=AC180), 1, 0))</f>
        <v>0</v>
      </c>
      <c r="AK180" s="9">
        <f>IF(AND(AE180="Over", AG180&gt;0.5), 1, IF(AND(AE180="Under", AG180&lt;=0.5), 1, 0))</f>
        <v>0</v>
      </c>
      <c r="AL180" s="9">
        <f>SUM(AH180:AK180)</f>
        <v>4</v>
      </c>
      <c r="AM180" s="9"/>
      <c r="AN180" s="8">
        <v>2.932036057937653E-2</v>
      </c>
      <c r="AO180" s="8">
        <v>0.183152520740268</v>
      </c>
      <c r="AP180" s="8">
        <v>-2.4212498021446101E-4</v>
      </c>
      <c r="AQ180" s="8" t="s">
        <v>58</v>
      </c>
      <c r="AR180" s="8">
        <v>0.5</v>
      </c>
      <c r="AS180" s="8">
        <v>900</v>
      </c>
      <c r="AT180" s="8" t="s">
        <v>58</v>
      </c>
      <c r="AU180" s="9">
        <f>AR180</f>
        <v>0.5</v>
      </c>
      <c r="AV180" s="9">
        <f>AN180-AU180</f>
        <v>-0.47067963942062346</v>
      </c>
      <c r="AW180" s="9" t="str">
        <f>IF(AV180 &lt; 0, "Under", "Over")</f>
        <v>Under</v>
      </c>
      <c r="AX180" s="8">
        <v>0</v>
      </c>
      <c r="AY180" s="8">
        <v>0</v>
      </c>
      <c r="AZ180" s="9">
        <f>IF(
    AND(AW180="Over", COUNTIF(AN180:AP180, "&gt;"&amp;AU180) = 3),
    3,
    IF(
        AND(AW180="Under", COUNTIF(AN180:AP180, "&lt;"&amp;AU180) = 3),
        3,
        IF(
            AND(AW180="Over", COUNTIF(AN180:AP180, "&gt;"&amp;AU180) = 2),
            2,
            IF(
                AND(AW180="Under", COUNTIF(AN180:AP180, "&lt;"&amp;AU180) = 2),
                2,
                IF(
                    AND(AW180="Over", OR(AN180&gt;AU180, AO180&gt;AU180, AP180&gt;AU180)),
                    1,
                    IF(
                        AND(AW180="Under", OR(AN180&lt;AU180, AO180&lt;AU180, AP180&lt;AU180)),
                        1,
                        0
                    )
                )
            )
        )
    )
)</f>
        <v>3</v>
      </c>
      <c r="BA180" s="9">
        <f>IF(OR(AV180&gt;0.1),5,
IF(OR(AND(AV180&lt;=0.1,AV180&gt;0.08)),4,
IF(OR(AND(AV180&lt;=0.08,AV180&gt;0.06)),3,
IF(OR(AND(AV180&lt;=0.06,AV180&gt;0.03)),2,
IF(OR(AV180&lt;=0.03),1,"")
)
)
))</f>
        <v>1</v>
      </c>
      <c r="BB180" s="9">
        <f>IF(AND(AW180="Over", AX180&gt;AU180), 1, IF(AND(AW180="Under", AX180&lt;=AU180), 0, 0))</f>
        <v>0</v>
      </c>
      <c r="BC180" s="9">
        <f>IF(AND(AW180="Over", AY180&gt;=0.5), 1, IF(AND(AW180="Under", AY180&lt;0.5), 0, 0))</f>
        <v>0</v>
      </c>
      <c r="BD180" s="9">
        <f>SUM(AZ180:BC180)</f>
        <v>4</v>
      </c>
      <c r="BE180" s="9"/>
      <c r="BF180" s="8">
        <v>0.25855674893079139</v>
      </c>
      <c r="BG180" s="8">
        <v>0.69138090824837795</v>
      </c>
      <c r="BH180" s="8">
        <v>0.16058611713676399</v>
      </c>
      <c r="BI180" s="8" t="s">
        <v>58</v>
      </c>
      <c r="BJ180" s="8">
        <v>0.5</v>
      </c>
      <c r="BK180" s="8">
        <v>220</v>
      </c>
      <c r="BL180" s="8" t="s">
        <v>58</v>
      </c>
      <c r="BM180" s="9">
        <f>BJ180</f>
        <v>0.5</v>
      </c>
      <c r="BN180" s="9">
        <f>BF180-BM180</f>
        <v>-0.24144325106920861</v>
      </c>
      <c r="BO180" s="9" t="str">
        <f>IF(BN180 &lt; 0, "Under", "Over")</f>
        <v>Under</v>
      </c>
      <c r="BP180" s="8">
        <v>0.2</v>
      </c>
      <c r="BQ180" s="8">
        <v>0.2</v>
      </c>
      <c r="BR180" s="9">
        <f>IF(
    AND(BO180="Over", COUNTIF(BF180:BH180, "&gt;"&amp;BM180) = 3),
    3,
    IF(
        AND(BO180="Under", COUNTIF(BF180:BH180, "&lt;"&amp;BM180) = 3),
        3,
        IF(
            AND(BO180="Over", COUNTIF(BF180:BH180, "&gt;"&amp;BM180) = 2),
            2,
            IF(
                AND(BO180="Under", COUNTIF(BF180:BH180, "&lt;"&amp;BM180) = 2),
                2,
                IF(
                    AND(BO180="Over", OR(BF180&gt;BM180, BG180&gt;BM180, BH180&gt;BM180)),
                    1,
                    IF(
                        AND(BO180="Under", OR(BF180&lt;BM180, BG180&lt;BM180, BH180&lt;BM180)),
                        1,
                        0
                    )
                )
            )
        )
    )
)</f>
        <v>2</v>
      </c>
      <c r="BS180" s="9">
        <f>IF(OR(BN180&gt;0.5),5,
IF(OR(AND(BN180&lt;=0.5,BN180&gt;0.25)),4,
IF(OR(AND(BN180&lt;=0.25,BN180&gt;0.15)),3,
IF(OR(AND(BN180&lt;=0.15,BN180&gt;0.075)),2,
IF(OR(BN180&lt;=0.075),1,"")
)
)
))</f>
        <v>1</v>
      </c>
      <c r="BT180" s="9">
        <f>IF(AND(BO180="Over", BP180&gt;BM180), 1, IF(AND(BO180="Under", BP180&lt;=BM180), 1, 0))</f>
        <v>1</v>
      </c>
      <c r="BU180" s="9">
        <f>IF(AND(BO180="Over", BQ180&gt;0.5), 1, IF(AND(BO180="Under", BQ180&lt;=0.5), 1, 0))</f>
        <v>1</v>
      </c>
      <c r="BV180" s="9">
        <f>SUM(BR180:BU180)</f>
        <v>5</v>
      </c>
      <c r="BW180" s="9"/>
      <c r="BX180" s="8">
        <v>0.144194244823805</v>
      </c>
      <c r="BY180" s="8">
        <v>0.50555681560444499</v>
      </c>
      <c r="BZ180" s="8">
        <v>1.7086063511291098E-2</v>
      </c>
      <c r="CA180" s="8" t="s">
        <v>58</v>
      </c>
      <c r="CB180" s="8">
        <v>0.5</v>
      </c>
      <c r="CC180" s="8" t="s">
        <v>58</v>
      </c>
      <c r="CD180" s="8" t="s">
        <v>58</v>
      </c>
      <c r="CE180" s="9">
        <f>CB180</f>
        <v>0.5</v>
      </c>
      <c r="CF180" s="9">
        <f>BX180-CE180</f>
        <v>-0.355805755176195</v>
      </c>
      <c r="CG180" s="9" t="str">
        <f>IF(CF180 &lt; 0, "Under", "Over")</f>
        <v>Under</v>
      </c>
      <c r="CH180" s="8">
        <v>0</v>
      </c>
      <c r="CI180" s="8">
        <v>0</v>
      </c>
      <c r="CJ180" s="9">
        <f>IF(
    AND(CG180="Over", COUNTIF(BX180:BZ180, "&gt;"&amp;CE180) = 3),
    3,
    IF(
        AND(CG180="Under", COUNTIF(BX180:BZ180, "&lt;"&amp;CE180) = 3),
        3,
        IF(
            AND(CG180="Over", COUNTIF(BX180:BZ180, "&gt;"&amp;CE180) = 2),
            2,
            IF(
                AND(CG180="Under", COUNTIF(BX180:BZ180, "&lt;"&amp;CE180) = 2),
                2,
                IF(
                    AND(CG180="Over", OR(BX180&gt;CE180, BY180&gt;CE180, BZ180&gt;CE180)),
                    1,
                    IF(
                        AND(CG180="Under", OR(BX180&lt;CE180, BY180&lt;CE180, BZ180&lt;CE180)),
                        1,
                        0
                    )
                )
            )
        )
    )
)</f>
        <v>2</v>
      </c>
      <c r="CK180" s="9">
        <f>IF(OR(CF180&gt;0.25),5,
IF(OR(AND(CF180&lt;=0.25,CF180&gt;0.15)),4,
IF(OR(AND(CF180&lt;=0.15,CF180&gt;0.1)),3,
IF(OR(AND(CF180&lt;=0.1,CF180&gt;0.05)),2,
IF(OR(CF180&lt;=0.05),1,"")
)
)
))</f>
        <v>1</v>
      </c>
      <c r="CL180" s="9">
        <f>IF(AND(CG180="Over", CH180&gt;CE180), 1, IF(AND(CG180="Under", CH180&lt;=CE180), 1, 0))</f>
        <v>1</v>
      </c>
      <c r="CM180" s="9">
        <f>IF(AND(CG180="Over", CI180&gt;0.5), 1, IF(AND(CG180="Under", CI180&lt;=0.5), 1, 0))</f>
        <v>1</v>
      </c>
      <c r="CN180" s="9">
        <f>SUM(CJ180:CM180)</f>
        <v>5</v>
      </c>
      <c r="CO180" s="9"/>
      <c r="CP180" s="8">
        <v>0.84575490076799553</v>
      </c>
      <c r="CQ180" s="8">
        <v>1.43153526970954</v>
      </c>
      <c r="CR180" s="8">
        <v>0.48774642927085399</v>
      </c>
      <c r="CS180" s="8">
        <v>0.5</v>
      </c>
      <c r="CT180" s="8" t="s">
        <v>58</v>
      </c>
      <c r="CU180" s="8">
        <v>0.5</v>
      </c>
      <c r="CV180" s="8">
        <v>1.5</v>
      </c>
      <c r="CW180" s="9">
        <f>IF(CP180&gt;MIN(CS180:CV180),MIN(CS180:CV180),MAX(CS180:CV180))</f>
        <v>0.5</v>
      </c>
      <c r="CX180" s="9">
        <f>CQ180-CW180</f>
        <v>0.93153526970954004</v>
      </c>
      <c r="CY180" s="9" t="str">
        <f>IF(CX180 &lt; 0, "Under", "Over")</f>
        <v>Over</v>
      </c>
      <c r="CZ180" s="8">
        <v>0.5</v>
      </c>
      <c r="DA180" s="8">
        <v>0.4</v>
      </c>
      <c r="DB180" s="9">
        <f>IF(
    AND(CY180="Over", COUNTIF(CP180:CR180, "&gt;"&amp;CW180) = 3),
    3,
    IF(
        AND(CY180="Under", COUNTIF(CP180:CR180, "&lt;"&amp;CW180) = 3),
        3,
        IF(
            AND(CY180="Over", COUNTIF(CP180:CR180, "&gt;"&amp;CW180) = 2),
            2,
            IF(
                AND(CY180="Under", COUNTIF(CP180:CR180, "&lt;"&amp;CW180) = 2),
                2,
                IF(
                    AND(CY180="Over", OR(CP180&gt;CW180, CQ180&gt;CW180, CR180&gt;CW180)),
                    1,
                    IF(
                        AND(CY180="Under", OR(CP180&lt;CW180, CQ180&lt;CW180, CR180&lt;CW180)),
                        1,
                        0
                    )
                )
            )
        )
    )
)</f>
        <v>2</v>
      </c>
      <c r="DC180" s="9">
        <f>IF(OR(CX180&gt;2,CX180&lt;-2),5,
IF(OR(AND(CX180&lt;=2,CX180&gt;1.5),AND(CX180&gt;=-2,CX180&lt;-1.5)),4,
IF(OR(AND(CX180&lt;=1.5,CX180&gt;1),AND(CX180&gt;=-1.5,CX180&lt;-1)),3,
IF(OR(AND(CX180&lt;=1,CX180&gt;0.5),AND(CX180&gt;=1,CX180&lt;-0.5)),2,
IF(OR(CX180&lt;=0.5,CX180&gt;=-0.5),1,"")
)
)
))</f>
        <v>2</v>
      </c>
      <c r="DD180" s="9">
        <f>IF(AND(CY180="Over", CZ180&gt;CW180), 1, IF(AND(CY180="Under", CZ180&lt;=CW180), 1, 0))</f>
        <v>0</v>
      </c>
      <c r="DE180" s="9">
        <f>IF(AND(CY180="Over", DA180&gt;0.5), 1, IF(AND(CY180="Under", DA180&lt;=0.5), 1, 0))</f>
        <v>0</v>
      </c>
      <c r="DF180" s="9">
        <f>SUM(DB180:DE180)</f>
        <v>4</v>
      </c>
      <c r="DG180" s="9"/>
    </row>
    <row r="181" spans="1:111" x14ac:dyDescent="0.3">
      <c r="A181" s="8" t="s">
        <v>328</v>
      </c>
      <c r="B181" s="8" t="s">
        <v>297</v>
      </c>
      <c r="C181" s="8" t="s">
        <v>329</v>
      </c>
      <c r="D181" s="8">
        <v>0.33483742507766218</v>
      </c>
      <c r="E181" s="8">
        <v>0.451647183846971</v>
      </c>
      <c r="F181" s="8">
        <v>0.14000000000000001</v>
      </c>
      <c r="G181" s="8">
        <v>0.5</v>
      </c>
      <c r="H181" s="8" t="s">
        <v>58</v>
      </c>
      <c r="I181" s="8">
        <v>0.5</v>
      </c>
      <c r="J181" s="8">
        <v>0.5</v>
      </c>
      <c r="K181" s="9">
        <f>IF(D181&gt;MIN(G181:J181),MIN(G181:J181),MAX(G181:J181))</f>
        <v>0.5</v>
      </c>
      <c r="L181" s="9">
        <f>D181-K181</f>
        <v>-0.16516257492233782</v>
      </c>
      <c r="M181" s="9" t="str">
        <f>IF(L181 &lt; 0, "Under", "Over")</f>
        <v>Under</v>
      </c>
      <c r="N181" s="8">
        <v>0.2</v>
      </c>
      <c r="O181" s="8">
        <v>0.2</v>
      </c>
      <c r="P181" s="9">
        <f>IF(
    AND(M181="Over", COUNTIF(D181:F181, "&gt;"&amp;K181) = 3),
    3,
    IF(
        AND(M181="Under", COUNTIF(D181:F181, "&lt;"&amp;K181) = 3),
        3,
        IF(
            AND(M181="Over", COUNTIF(D181:F181, "&gt;"&amp;K181) = 2),
            2,
            IF(
                AND(M181="Under", COUNTIF(D181:F181, "&lt;"&amp;K181) = 2),
                2,
                IF(
                    AND(M181="Over", OR(D181&gt;K181, E181&gt;K181, F181&gt;K181)),
                    1,
                    IF(
                        AND(M181="Under", OR(D181&lt;K181, E181&lt;K181, F181&lt;K181)),
                        1,
                        0
                    )
                )
            )
        )
    )
)</f>
        <v>3</v>
      </c>
      <c r="Q181" s="9">
        <f>IF(OR(L181 &gt; 0.5, L181 &lt; -0.5), 5,
    IF(OR(AND(L181 &lt;= 0.5, L181 &gt; 0.25), AND(L181 &gt;= -0.5, L181 &lt; -0.25)), 4,
        IF(OR(AND(L181 &lt;= 0.25, L181 &gt; 0.15), AND(L181 &gt;= -0.25, L181 &lt; -0.15)), 3,
            IF(OR(AND(L181 &lt;= 0.15, L181 &gt; 0.05), AND(L181 &gt;= -0.15, L181 &lt; -0.05)), 2,
                IF(OR(L181 &lt;= 0.05, L181 &gt;= -0.05), 1, "")
            )
        )
    )
)</f>
        <v>3</v>
      </c>
      <c r="R181" s="9">
        <f>IF(AND(M181="Over", N181&gt;K181), 1, IF(AND(M181="Under", N181&lt;=K181), 1, 0))</f>
        <v>1</v>
      </c>
      <c r="S181" s="9">
        <f>IF(AND(M181="Over", O181&gt;0.5), 1, IF(AND(M181="Under", O181&lt;=0.5), 1, 0))</f>
        <v>1</v>
      </c>
      <c r="T181" s="9">
        <f>SUM(P181:S181)</f>
        <v>8</v>
      </c>
      <c r="V181" s="8">
        <v>0.88262454820151104</v>
      </c>
      <c r="W181" s="8">
        <v>1.0052407468064199</v>
      </c>
      <c r="X181" s="8">
        <v>0.74368657754331502</v>
      </c>
      <c r="Y181" s="8">
        <v>0.5</v>
      </c>
      <c r="Z181" s="8">
        <v>-180</v>
      </c>
      <c r="AA181" s="8">
        <v>320</v>
      </c>
      <c r="AB181" s="8">
        <v>0.2</v>
      </c>
      <c r="AC181" s="9">
        <f>Y181</f>
        <v>0.5</v>
      </c>
      <c r="AD181" s="9">
        <f>V181-AC181</f>
        <v>0.38262454820151104</v>
      </c>
      <c r="AE181" s="9" t="str">
        <f>IF(AD181 &lt; 0, "Under", "Over")</f>
        <v>Over</v>
      </c>
      <c r="AF181" s="8">
        <v>0.8</v>
      </c>
      <c r="AG181" s="8">
        <v>0.6</v>
      </c>
      <c r="AH181" s="9">
        <f>IF(
    AND(AE181="Over", COUNTIF(V181:X181, "&gt;"&amp;AC181) = 3),
    3,
    IF(
        AND(AE181="Under", COUNTIF(V181:X181, "&lt;"&amp;AC181) = 3),
        3,
        IF(
            AND(AE181="Over", COUNTIF(V181:X181, "&gt;"&amp;AC181) = 2),
            2,
            IF(
                AND(AE181="Under", COUNTIF(V181:X181, "&lt;"&amp;AC181) = 2),
                2,
                IF(
                    AND(AE181="Over", OR(V181&gt;AC181, W181&gt;AC181, X181&gt;AC181)),
                    1,
                    IF(
                        AND(AE181="Under", OR(V181&lt;AC181, W181&lt;AC181, X181&lt;AC181)),
                        1,
                        0
                    )
                )
            )
        )
    )
)</f>
        <v>3</v>
      </c>
      <c r="AI181" s="9">
        <f>IF(OR(AD181&gt;0.75,AD181&lt;-0.75),5,
IF(OR(AND(AD181&lt;=0.75,AD181&gt;0.5),AND(AD181&gt;=-0.75,AD181&lt;-0.5)),4,
IF(OR(AND(AD181&lt;=0.5,AD181&gt;0.25),AND(AD181&gt;=-0.5,AD181&lt;-0.25)),3,
IF(OR(AND(AD181&lt;=0.25,AD181&gt;0.1),AND(AD181&gt;=-0.25,AD181&lt;-0.1)),2,
IF(OR(AD181&lt;=0.1,AD181&gt;=-0.1),1,"")
)
)
))</f>
        <v>3</v>
      </c>
      <c r="AJ181" s="9">
        <f>IF(AND(AE181="Over", AF181&gt;AC181), 1, IF(AND(AE181="Under", AF181&lt;=AC181), 1, 0))</f>
        <v>1</v>
      </c>
      <c r="AK181" s="9">
        <f>IF(AND(AE181="Over", AG181&gt;0.5), 1, IF(AND(AE181="Under", AG181&lt;=0.5), 1, 0))</f>
        <v>1</v>
      </c>
      <c r="AL181" s="9">
        <f>SUM(AH181:AK181)</f>
        <v>8</v>
      </c>
      <c r="AN181" s="8">
        <v>5.5967548607834372E-2</v>
      </c>
      <c r="AO181" s="8">
        <v>0.183152520740268</v>
      </c>
      <c r="AP181" s="8">
        <v>0</v>
      </c>
      <c r="AQ181" s="8" t="s">
        <v>58</v>
      </c>
      <c r="AR181" s="8">
        <v>0.5</v>
      </c>
      <c r="AS181" s="8">
        <v>285</v>
      </c>
      <c r="AT181" s="8" t="s">
        <v>58</v>
      </c>
      <c r="AU181" s="9">
        <f>AR181</f>
        <v>0.5</v>
      </c>
      <c r="AV181" s="9">
        <f>AN181-AU181</f>
        <v>-0.44403245139216563</v>
      </c>
      <c r="AW181" s="9" t="str">
        <f>IF(AV181 &lt; 0, "Under", "Over")</f>
        <v>Under</v>
      </c>
      <c r="AX181" s="8">
        <v>0.1</v>
      </c>
      <c r="AY181" s="8">
        <v>0.1</v>
      </c>
      <c r="AZ181" s="9">
        <f>IF(
    AND(AW181="Over", COUNTIF(AN181:AP181, "&gt;"&amp;AU181) = 3),
    3,
    IF(
        AND(AW181="Under", COUNTIF(AN181:AP181, "&lt;"&amp;AU181) = 3),
        3,
        IF(
            AND(AW181="Over", COUNTIF(AN181:AP181, "&gt;"&amp;AU181) = 2),
            2,
            IF(
                AND(AW181="Under", COUNTIF(AN181:AP181, "&lt;"&amp;AU181) = 2),
                2,
                IF(
                    AND(AW181="Over", OR(AN181&gt;AU181, AO181&gt;AU181, AP181&gt;AU181)),
                    1,
                    IF(
                        AND(AW181="Under", OR(AN181&lt;AU181, AO181&lt;AU181, AP181&lt;AU181)),
                        1,
                        0
                    )
                )
            )
        )
    )
)</f>
        <v>3</v>
      </c>
      <c r="BA181" s="9">
        <f>IF(OR(AV181&gt;0.1),5,
IF(OR(AND(AV181&lt;=0.1,AV181&gt;0.08)),4,
IF(OR(AND(AV181&lt;=0.08,AV181&gt;0.06)),3,
IF(OR(AND(AV181&lt;=0.06,AV181&gt;0.03)),2,
IF(OR(AV181&lt;=0.03),1,"")
)
)
))</f>
        <v>1</v>
      </c>
      <c r="BB181" s="9">
        <f>IF(AND(AW181="Over", AX181&gt;AU181), 1, IF(AND(AW181="Under", AX181&lt;=AU181), 0, 0))</f>
        <v>0</v>
      </c>
      <c r="BC181" s="9">
        <f>IF(AND(AW181="Over", AY181&gt;=0.5), 1, IF(AND(AW181="Under", AY181&lt;0.5), 0, 0))</f>
        <v>0</v>
      </c>
      <c r="BD181" s="9">
        <f>SUM(AZ181:BC181)</f>
        <v>4</v>
      </c>
      <c r="BF181" s="8">
        <v>0.36725662450564428</v>
      </c>
      <c r="BG181" s="8">
        <v>0.90119760479041899</v>
      </c>
      <c r="BH181" s="8">
        <v>0.2</v>
      </c>
      <c r="BI181" s="8" t="s">
        <v>58</v>
      </c>
      <c r="BJ181" s="8">
        <v>0.5</v>
      </c>
      <c r="BK181" s="8">
        <v>130</v>
      </c>
      <c r="BL181" s="8" t="s">
        <v>58</v>
      </c>
      <c r="BM181" s="9">
        <f>BJ181</f>
        <v>0.5</v>
      </c>
      <c r="BN181" s="9">
        <f>BF181-BM181</f>
        <v>-0.13274337549435572</v>
      </c>
      <c r="BO181" s="9" t="str">
        <f>IF(BN181 &lt; 0, "Under", "Over")</f>
        <v>Under</v>
      </c>
      <c r="BP181" s="8">
        <v>1</v>
      </c>
      <c r="BQ181" s="8">
        <v>0.4</v>
      </c>
      <c r="BR181" s="9">
        <f>IF(
    AND(BO181="Over", COUNTIF(BF181:BH181, "&gt;"&amp;BM181) = 3),
    3,
    IF(
        AND(BO181="Under", COUNTIF(BF181:BH181, "&lt;"&amp;BM181) = 3),
        3,
        IF(
            AND(BO181="Over", COUNTIF(BF181:BH181, "&gt;"&amp;BM181) = 2),
            2,
            IF(
                AND(BO181="Under", COUNTIF(BF181:BH181, "&lt;"&amp;BM181) = 2),
                2,
                IF(
                    AND(BO181="Over", OR(BF181&gt;BM181, BG181&gt;BM181, BH181&gt;BM181)),
                    1,
                    IF(
                        AND(BO181="Under", OR(BF181&lt;BM181, BG181&lt;BM181, BH181&lt;BM181)),
                        1,
                        0
                    )
                )
            )
        )
    )
)</f>
        <v>2</v>
      </c>
      <c r="BS181" s="9">
        <f>IF(OR(BN181&gt;0.5),5,
IF(OR(AND(BN181&lt;=0.5,BN181&gt;0.25)),4,
IF(OR(AND(BN181&lt;=0.25,BN181&gt;0.15)),3,
IF(OR(AND(BN181&lt;=0.15,BN181&gt;0.075)),2,
IF(OR(BN181&lt;=0.075),1,"")
)
)
))</f>
        <v>1</v>
      </c>
      <c r="BT181" s="9">
        <f>IF(AND(BO181="Over", BP181&gt;BM181), 1, IF(AND(BO181="Under", BP181&lt;=BM181), 1, 0))</f>
        <v>0</v>
      </c>
      <c r="BU181" s="9">
        <f>IF(AND(BO181="Over", BQ181&gt;0.5), 1, IF(AND(BO181="Under", BQ181&lt;=0.5), 1, 0))</f>
        <v>1</v>
      </c>
      <c r="BV181" s="9">
        <f>SUM(BR181:BU181)</f>
        <v>4</v>
      </c>
      <c r="BX181" s="8">
        <v>0.13399838432973429</v>
      </c>
      <c r="BY181" s="8">
        <v>0.50555681560444499</v>
      </c>
      <c r="BZ181" s="8">
        <v>0</v>
      </c>
      <c r="CA181" s="8" t="s">
        <v>58</v>
      </c>
      <c r="CB181" s="8">
        <v>0.5</v>
      </c>
      <c r="CC181" s="8" t="s">
        <v>58</v>
      </c>
      <c r="CD181" s="8" t="s">
        <v>58</v>
      </c>
      <c r="CE181" s="9">
        <f>CB181</f>
        <v>0.5</v>
      </c>
      <c r="CF181" s="9">
        <f>BX181-CE181</f>
        <v>-0.36600161567026568</v>
      </c>
      <c r="CG181" s="9" t="str">
        <f>IF(CF181 &lt; 0, "Under", "Over")</f>
        <v>Under</v>
      </c>
      <c r="CH181" s="8">
        <v>0.1</v>
      </c>
      <c r="CI181" s="8">
        <v>0.1</v>
      </c>
      <c r="CJ181" s="9">
        <f>IF(
    AND(CG181="Over", COUNTIF(BX181:BZ181, "&gt;"&amp;CE181) = 3),
    3,
    IF(
        AND(CG181="Under", COUNTIF(BX181:BZ181, "&lt;"&amp;CE181) = 3),
        3,
        IF(
            AND(CG181="Over", COUNTIF(BX181:BZ181, "&gt;"&amp;CE181) = 2),
            2,
            IF(
                AND(CG181="Under", COUNTIF(BX181:BZ181, "&lt;"&amp;CE181) = 2),
                2,
                IF(
                    AND(CG181="Over", OR(BX181&gt;CE181, BY181&gt;CE181, BZ181&gt;CE181)),
                    1,
                    IF(
                        AND(CG181="Under", OR(BX181&lt;CE181, BY181&lt;CE181, BZ181&lt;CE181)),
                        1,
                        0
                    )
                )
            )
        )
    )
)</f>
        <v>2</v>
      </c>
      <c r="CK181" s="9">
        <f>IF(OR(CF181&gt;0.25),5,
IF(OR(AND(CF181&lt;=0.25,CF181&gt;0.15)),4,
IF(OR(AND(CF181&lt;=0.15,CF181&gt;0.1)),3,
IF(OR(AND(CF181&lt;=0.1,CF181&gt;0.05)),2,
IF(OR(CF181&lt;=0.05),1,"")
)
)
))</f>
        <v>1</v>
      </c>
      <c r="CL181" s="9">
        <f>IF(AND(CG181="Over", CH181&gt;CE181), 1, IF(AND(CG181="Under", CH181&lt;=CE181), 1, 0))</f>
        <v>1</v>
      </c>
      <c r="CM181" s="9">
        <f>IF(AND(CG181="Over", CI181&gt;0.5), 1, IF(AND(CG181="Under", CI181&lt;=0.5), 1, 0))</f>
        <v>1</v>
      </c>
      <c r="CN181" s="9">
        <f>SUM(CJ181:CM181)</f>
        <v>5</v>
      </c>
      <c r="CP181" s="8">
        <v>1.2191658014948881</v>
      </c>
      <c r="CQ181" s="8">
        <v>1.45817843866171</v>
      </c>
      <c r="CR181" s="8">
        <v>1.00152893209816</v>
      </c>
      <c r="CS181" s="8">
        <v>1.5</v>
      </c>
      <c r="CT181" s="8" t="s">
        <v>58</v>
      </c>
      <c r="CU181" s="8">
        <v>1.5</v>
      </c>
      <c r="CV181" s="8">
        <v>1.5</v>
      </c>
      <c r="CW181" s="9">
        <f>IF(CP181&gt;MIN(CS181:CV181),MIN(CS181:CV181),MAX(CS181:CV181))</f>
        <v>1.5</v>
      </c>
      <c r="CX181" s="9">
        <f>CQ181-CW181</f>
        <v>-4.1821561338289959E-2</v>
      </c>
      <c r="CY181" s="9" t="str">
        <f>IF(CX181 &lt; 0, "Under", "Over")</f>
        <v>Under</v>
      </c>
      <c r="CZ181" s="8">
        <v>1.3</v>
      </c>
      <c r="DA181" s="8">
        <v>0.3</v>
      </c>
      <c r="DB181" s="9">
        <f>IF(
    AND(CY181="Over", COUNTIF(CP181:CR181, "&gt;"&amp;CW181) = 3),
    3,
    IF(
        AND(CY181="Under", COUNTIF(CP181:CR181, "&lt;"&amp;CW181) = 3),
        3,
        IF(
            AND(CY181="Over", COUNTIF(CP181:CR181, "&gt;"&amp;CW181) = 2),
            2,
            IF(
                AND(CY181="Under", COUNTIF(CP181:CR181, "&lt;"&amp;CW181) = 2),
                2,
                IF(
                    AND(CY181="Over", OR(CP181&gt;CW181, CQ181&gt;CW181, CR181&gt;CW181)),
                    1,
                    IF(
                        AND(CY181="Under", OR(CP181&lt;CW181, CQ181&lt;CW181, CR181&lt;CW181)),
                        1,
                        0
                    )
                )
            )
        )
    )
)</f>
        <v>3</v>
      </c>
      <c r="DC181" s="9">
        <f>IF(OR(CX181&gt;2,CX181&lt;-2),5,
IF(OR(AND(CX181&lt;=2,CX181&gt;1.5),AND(CX181&gt;=-2,CX181&lt;-1.5)),4,
IF(OR(AND(CX181&lt;=1.5,CX181&gt;1),AND(CX181&gt;=-1.5,CX181&lt;-1)),3,
IF(OR(AND(CX181&lt;=1,CX181&gt;0.5),AND(CX181&gt;=1,CX181&lt;-0.5)),2,
IF(OR(CX181&lt;=0.5,CX181&gt;=-0.5),1,"")
)
)
))</f>
        <v>1</v>
      </c>
      <c r="DD181" s="9">
        <f>IF(AND(CY181="Over", CZ181&gt;CW181), 1, IF(AND(CY181="Under", CZ181&lt;=CW181), 1, 0))</f>
        <v>1</v>
      </c>
      <c r="DE181" s="9">
        <f>IF(AND(CY181="Over", DA181&gt;0.5), 1, IF(AND(CY181="Under", DA181&lt;=0.5), 1, 0))</f>
        <v>1</v>
      </c>
      <c r="DF181" s="9">
        <f>SUM(DB181:DE181)</f>
        <v>6</v>
      </c>
    </row>
    <row r="182" spans="1:111" x14ac:dyDescent="0.3">
      <c r="A182" s="8" t="s">
        <v>330</v>
      </c>
      <c r="B182" s="8" t="s">
        <v>297</v>
      </c>
      <c r="C182" s="8" t="s">
        <v>329</v>
      </c>
      <c r="D182" s="8">
        <v>0.28302482909966609</v>
      </c>
      <c r="E182" s="8">
        <v>0.413080476537806</v>
      </c>
      <c r="F182" s="8">
        <v>0.05</v>
      </c>
      <c r="G182" s="8">
        <v>0.5</v>
      </c>
      <c r="H182" s="8" t="s">
        <v>58</v>
      </c>
      <c r="I182" s="8">
        <v>0.5</v>
      </c>
      <c r="J182" s="8">
        <v>0.5</v>
      </c>
      <c r="K182" s="9">
        <f>IF(D182&gt;MIN(G182:J182),MIN(G182:J182),MAX(G182:J182))</f>
        <v>0.5</v>
      </c>
      <c r="L182" s="9">
        <f>D182-K182</f>
        <v>-0.21697517090033391</v>
      </c>
      <c r="M182" s="9" t="str">
        <f>IF(L182 &lt; 0, "Under", "Over")</f>
        <v>Under</v>
      </c>
      <c r="N182" s="8">
        <v>0.3</v>
      </c>
      <c r="O182" s="8">
        <v>0.3</v>
      </c>
      <c r="P182" s="9">
        <f>IF(
    AND(M182="Over", COUNTIF(D182:F182, "&gt;"&amp;K182) = 3),
    3,
    IF(
        AND(M182="Under", COUNTIF(D182:F182, "&lt;"&amp;K182) = 3),
        3,
        IF(
            AND(M182="Over", COUNTIF(D182:F182, "&gt;"&amp;K182) = 2),
            2,
            IF(
                AND(M182="Under", COUNTIF(D182:F182, "&lt;"&amp;K182) = 2),
                2,
                IF(
                    AND(M182="Over", OR(D182&gt;K182, E182&gt;K182, F182&gt;K182)),
                    1,
                    IF(
                        AND(M182="Under", OR(D182&lt;K182, E182&lt;K182, F182&lt;K182)),
                        1,
                        0
                    )
                )
            )
        )
    )
)</f>
        <v>3</v>
      </c>
      <c r="Q182" s="9">
        <f>IF(OR(L182 &gt; 0.5, L182 &lt; -0.5), 5,
    IF(OR(AND(L182 &lt;= 0.5, L182 &gt; 0.25), AND(L182 &gt;= -0.5, L182 &lt; -0.25)), 4,
        IF(OR(AND(L182 &lt;= 0.25, L182 &gt; 0.15), AND(L182 &gt;= -0.25, L182 &lt; -0.15)), 3,
            IF(OR(AND(L182 &lt;= 0.15, L182 &gt; 0.05), AND(L182 &gt;= -0.15, L182 &lt; -0.05)), 2,
                IF(OR(L182 &lt;= 0.05, L182 &gt;= -0.05), 1, "")
            )
        )
    )
)</f>
        <v>3</v>
      </c>
      <c r="R182" s="9">
        <f>IF(AND(M182="Over", N182&gt;K182), 1, IF(AND(M182="Under", N182&lt;=K182), 1, 0))</f>
        <v>1</v>
      </c>
      <c r="S182" s="9">
        <f>IF(AND(M182="Over", O182&gt;0.5), 1, IF(AND(M182="Under", O182&lt;=0.5), 1, 0))</f>
        <v>1</v>
      </c>
      <c r="T182" s="9">
        <f>SUM(P182:S182)</f>
        <v>8</v>
      </c>
      <c r="U182" s="9"/>
      <c r="V182" s="8">
        <v>0.88298879678966768</v>
      </c>
      <c r="W182" s="8">
        <v>1.0052407468064199</v>
      </c>
      <c r="X182" s="8">
        <v>0.74980170712607996</v>
      </c>
      <c r="Y182" s="8">
        <v>0.5</v>
      </c>
      <c r="Z182" s="8">
        <v>-155</v>
      </c>
      <c r="AA182" s="8">
        <v>400</v>
      </c>
      <c r="AB182" s="8">
        <v>0.2</v>
      </c>
      <c r="AC182" s="9">
        <f>Y182</f>
        <v>0.5</v>
      </c>
      <c r="AD182" s="9">
        <f>V182-AC182</f>
        <v>0.38298879678966768</v>
      </c>
      <c r="AE182" s="9" t="str">
        <f>IF(AD182 &lt; 0, "Under", "Over")</f>
        <v>Over</v>
      </c>
      <c r="AF182" s="8">
        <v>0.8</v>
      </c>
      <c r="AG182" s="8">
        <v>0.6</v>
      </c>
      <c r="AH182" s="9">
        <f>IF(
    AND(AE182="Over", COUNTIF(V182:X182, "&gt;"&amp;AC182) = 3),
    3,
    IF(
        AND(AE182="Under", COUNTIF(V182:X182, "&lt;"&amp;AC182) = 3),
        3,
        IF(
            AND(AE182="Over", COUNTIF(V182:X182, "&gt;"&amp;AC182) = 2),
            2,
            IF(
                AND(AE182="Under", COUNTIF(V182:X182, "&lt;"&amp;AC182) = 2),
                2,
                IF(
                    AND(AE182="Over", OR(V182&gt;AC182, W182&gt;AC182, X182&gt;AC182)),
                    1,
                    IF(
                        AND(AE182="Under", OR(V182&lt;AC182, W182&lt;AC182, X182&lt;AC182)),
                        1,
                        0
                    )
                )
            )
        )
    )
)</f>
        <v>3</v>
      </c>
      <c r="AI182" s="9">
        <f>IF(OR(AD182&gt;0.75,AD182&lt;-0.75),5,
IF(OR(AND(AD182&lt;=0.75,AD182&gt;0.5),AND(AD182&gt;=-0.75,AD182&lt;-0.5)),4,
IF(OR(AND(AD182&lt;=0.5,AD182&gt;0.25),AND(AD182&gt;=-0.5,AD182&lt;-0.25)),3,
IF(OR(AND(AD182&lt;=0.25,AD182&gt;0.1),AND(AD182&gt;=-0.25,AD182&lt;-0.1)),2,
IF(OR(AD182&lt;=0.1,AD182&gt;=-0.1),1,"")
)
)
))</f>
        <v>3</v>
      </c>
      <c r="AJ182" s="9">
        <f>IF(AND(AE182="Over", AF182&gt;AC182), 1, IF(AND(AE182="Under", AF182&lt;=AC182), 1, 0))</f>
        <v>1</v>
      </c>
      <c r="AK182" s="9">
        <f>IF(AND(AE182="Over", AG182&gt;0.5), 1, IF(AND(AE182="Under", AG182&lt;=0.5), 1, 0))</f>
        <v>1</v>
      </c>
      <c r="AL182" s="9">
        <f>SUM(AH182:AK182)</f>
        <v>8</v>
      </c>
      <c r="AM182" s="9"/>
      <c r="AN182" s="8">
        <v>5.6645325649572767E-2</v>
      </c>
      <c r="AO182" s="8">
        <v>0.183152520740268</v>
      </c>
      <c r="AP182" s="8">
        <v>-9.7722629212861096E-7</v>
      </c>
      <c r="AQ182" s="8" t="s">
        <v>58</v>
      </c>
      <c r="AR182" s="8">
        <v>0.5</v>
      </c>
      <c r="AS182" s="8">
        <v>470</v>
      </c>
      <c r="AT182" s="8" t="s">
        <v>58</v>
      </c>
      <c r="AU182" s="9">
        <f>AR182</f>
        <v>0.5</v>
      </c>
      <c r="AV182" s="9">
        <f>AN182-AU182</f>
        <v>-0.44335467435042725</v>
      </c>
      <c r="AW182" s="9" t="str">
        <f>IF(AV182 &lt; 0, "Under", "Over")</f>
        <v>Under</v>
      </c>
      <c r="AX182" s="8">
        <v>0.1</v>
      </c>
      <c r="AY182" s="8">
        <v>0.1</v>
      </c>
      <c r="AZ182" s="9">
        <f>IF(
    AND(AW182="Over", COUNTIF(AN182:AP182, "&gt;"&amp;AU182) = 3),
    3,
    IF(
        AND(AW182="Under", COUNTIF(AN182:AP182, "&lt;"&amp;AU182) = 3),
        3,
        IF(
            AND(AW182="Over", COUNTIF(AN182:AP182, "&gt;"&amp;AU182) = 2),
            2,
            IF(
                AND(AW182="Under", COUNTIF(AN182:AP182, "&lt;"&amp;AU182) = 2),
                2,
                IF(
                    AND(AW182="Over", OR(AN182&gt;AU182, AO182&gt;AU182, AP182&gt;AU182)),
                    1,
                    IF(
                        AND(AW182="Under", OR(AN182&lt;AU182, AO182&lt;AU182, AP182&lt;AU182)),
                        1,
                        0
                    )
                )
            )
        )
    )
)</f>
        <v>3</v>
      </c>
      <c r="BA182" s="9">
        <f>IF(OR(AV182&gt;0.1),5,
IF(OR(AND(AV182&lt;=0.1,AV182&gt;0.08)),4,
IF(OR(AND(AV182&lt;=0.08,AV182&gt;0.06)),3,
IF(OR(AND(AV182&lt;=0.06,AV182&gt;0.03)),2,
IF(OR(AV182&lt;=0.03),1,"")
)
)
))</f>
        <v>1</v>
      </c>
      <c r="BB182" s="9">
        <f>IF(AND(AW182="Over", AX182&gt;AU182), 1, IF(AND(AW182="Under", AX182&lt;=AU182), 0, 0))</f>
        <v>0</v>
      </c>
      <c r="BC182" s="9">
        <f>IF(AND(AW182="Over", AY182&gt;=0.5), 1, IF(AND(AW182="Under", AY182&lt;0.5), 0, 0))</f>
        <v>0</v>
      </c>
      <c r="BD182" s="9">
        <f>SUM(AZ182:BC182)</f>
        <v>4</v>
      </c>
      <c r="BE182" s="9"/>
      <c r="BF182" s="8">
        <v>0.35548778106071771</v>
      </c>
      <c r="BG182" s="8">
        <v>0.76975945017182101</v>
      </c>
      <c r="BH182" s="8">
        <v>0.17057394186959601</v>
      </c>
      <c r="BI182" s="8" t="s">
        <v>58</v>
      </c>
      <c r="BJ182" s="8">
        <v>0.5</v>
      </c>
      <c r="BK182" s="8">
        <v>200</v>
      </c>
      <c r="BL182" s="8" t="s">
        <v>58</v>
      </c>
      <c r="BM182" s="9">
        <f>BJ182</f>
        <v>0.5</v>
      </c>
      <c r="BN182" s="9">
        <f>BF182-BM182</f>
        <v>-0.14451221893928229</v>
      </c>
      <c r="BO182" s="9" t="str">
        <f>IF(BN182 &lt; 0, "Under", "Over")</f>
        <v>Under</v>
      </c>
      <c r="BP182" s="8">
        <v>0.3</v>
      </c>
      <c r="BQ182" s="8">
        <v>0.3</v>
      </c>
      <c r="BR182" s="9">
        <f>IF(
    AND(BO182="Over", COUNTIF(BF182:BH182, "&gt;"&amp;BM182) = 3),
    3,
    IF(
        AND(BO182="Under", COUNTIF(BF182:BH182, "&lt;"&amp;BM182) = 3),
        3,
        IF(
            AND(BO182="Over", COUNTIF(BF182:BH182, "&gt;"&amp;BM182) = 2),
            2,
            IF(
                AND(BO182="Under", COUNTIF(BF182:BH182, "&lt;"&amp;BM182) = 2),
                2,
                IF(
                    AND(BO182="Over", OR(BF182&gt;BM182, BG182&gt;BM182, BH182&gt;BM182)),
                    1,
                    IF(
                        AND(BO182="Under", OR(BF182&lt;BM182, BG182&lt;BM182, BH182&lt;BM182)),
                        1,
                        0
                    )
                )
            )
        )
    )
)</f>
        <v>2</v>
      </c>
      <c r="BS182" s="9">
        <f>IF(OR(BN182&gt;0.5),5,
IF(OR(AND(BN182&lt;=0.5,BN182&gt;0.25)),4,
IF(OR(AND(BN182&lt;=0.25,BN182&gt;0.15)),3,
IF(OR(AND(BN182&lt;=0.15,BN182&gt;0.075)),2,
IF(OR(BN182&lt;=0.075),1,"")
)
)
))</f>
        <v>1</v>
      </c>
      <c r="BT182" s="9">
        <f>IF(AND(BO182="Over", BP182&gt;BM182), 1, IF(AND(BO182="Under", BP182&lt;=BM182), 1, 0))</f>
        <v>1</v>
      </c>
      <c r="BU182" s="9">
        <f>IF(AND(BO182="Over", BQ182&gt;0.5), 1, IF(AND(BO182="Under", BQ182&lt;=0.5), 1, 0))</f>
        <v>1</v>
      </c>
      <c r="BV182" s="9">
        <f>SUM(BR182:BU182)</f>
        <v>5</v>
      </c>
      <c r="BW182" s="9"/>
      <c r="BX182" s="8">
        <v>0.20646745693438501</v>
      </c>
      <c r="BY182" s="8">
        <v>0.66922120961060405</v>
      </c>
      <c r="BZ182" s="8">
        <v>6.3081566367536895E-2</v>
      </c>
      <c r="CA182" s="8" t="s">
        <v>58</v>
      </c>
      <c r="CB182" s="8">
        <v>0.5</v>
      </c>
      <c r="CC182" s="8" t="s">
        <v>58</v>
      </c>
      <c r="CD182" s="8" t="s">
        <v>58</v>
      </c>
      <c r="CE182" s="9">
        <f>CB182</f>
        <v>0.5</v>
      </c>
      <c r="CF182" s="9">
        <f>BX182-CE182</f>
        <v>-0.29353254306561499</v>
      </c>
      <c r="CG182" s="9" t="str">
        <f>IF(CF182 &lt; 0, "Under", "Over")</f>
        <v>Under</v>
      </c>
      <c r="CH182" s="8">
        <v>0.1</v>
      </c>
      <c r="CI182" s="8">
        <v>0.1</v>
      </c>
      <c r="CJ182" s="9">
        <f>IF(
    AND(CG182="Over", COUNTIF(BX182:BZ182, "&gt;"&amp;CE182) = 3),
    3,
    IF(
        AND(CG182="Under", COUNTIF(BX182:BZ182, "&lt;"&amp;CE182) = 3),
        3,
        IF(
            AND(CG182="Over", COUNTIF(BX182:BZ182, "&gt;"&amp;CE182) = 2),
            2,
            IF(
                AND(CG182="Under", COUNTIF(BX182:BZ182, "&lt;"&amp;CE182) = 2),
                2,
                IF(
                    AND(CG182="Over", OR(BX182&gt;CE182, BY182&gt;CE182, BZ182&gt;CE182)),
                    1,
                    IF(
                        AND(CG182="Under", OR(BX182&lt;CE182, BY182&lt;CE182, BZ182&lt;CE182)),
                        1,
                        0
                    )
                )
            )
        )
    )
)</f>
        <v>2</v>
      </c>
      <c r="CK182" s="9">
        <f>IF(OR(CF182&gt;0.25),5,
IF(OR(AND(CF182&lt;=0.25,CF182&gt;0.15)),4,
IF(OR(AND(CF182&lt;=0.15,CF182&gt;0.1)),3,
IF(OR(AND(CF182&lt;=0.1,CF182&gt;0.05)),2,
IF(OR(CF182&lt;=0.05),1,"")
)
)
))</f>
        <v>1</v>
      </c>
      <c r="CL182" s="9">
        <f>IF(AND(CG182="Over", CH182&gt;CE182), 1, IF(AND(CG182="Under", CH182&lt;=CE182), 1, 0))</f>
        <v>1</v>
      </c>
      <c r="CM182" s="9">
        <f>IF(AND(CG182="Over", CI182&gt;0.5), 1, IF(AND(CG182="Under", CI182&lt;=0.5), 1, 0))</f>
        <v>1</v>
      </c>
      <c r="CN182" s="9">
        <f>SUM(CJ182:CM182)</f>
        <v>5</v>
      </c>
      <c r="CO182" s="9"/>
      <c r="CP182" s="8">
        <v>1.153141732181207</v>
      </c>
      <c r="CQ182" s="8">
        <v>1.45817843866171</v>
      </c>
      <c r="CR182" s="8">
        <v>0.99144673085380697</v>
      </c>
      <c r="CS182" s="8">
        <v>1.5</v>
      </c>
      <c r="CT182" s="8" t="s">
        <v>58</v>
      </c>
      <c r="CU182" s="8">
        <v>0.5</v>
      </c>
      <c r="CV182" s="8">
        <v>1.5</v>
      </c>
      <c r="CW182" s="9">
        <f>IF(CP182&gt;MIN(CS182:CV182),MIN(CS182:CV182),MAX(CS182:CV182))</f>
        <v>0.5</v>
      </c>
      <c r="CX182" s="9">
        <f>CQ182-CW182</f>
        <v>0.95817843866171004</v>
      </c>
      <c r="CY182" s="9" t="str">
        <f>IF(CX182 &lt; 0, "Under", "Over")</f>
        <v>Over</v>
      </c>
      <c r="CZ182" s="8">
        <v>1.2</v>
      </c>
      <c r="DA182" s="8">
        <v>0.6</v>
      </c>
      <c r="DB182" s="9">
        <f>IF(
    AND(CY182="Over", COUNTIF(CP182:CR182, "&gt;"&amp;CW182) = 3),
    3,
    IF(
        AND(CY182="Under", COUNTIF(CP182:CR182, "&lt;"&amp;CW182) = 3),
        3,
        IF(
            AND(CY182="Over", COUNTIF(CP182:CR182, "&gt;"&amp;CW182) = 2),
            2,
            IF(
                AND(CY182="Under", COUNTIF(CP182:CR182, "&lt;"&amp;CW182) = 2),
                2,
                IF(
                    AND(CY182="Over", OR(CP182&gt;CW182, CQ182&gt;CW182, CR182&gt;CW182)),
                    1,
                    IF(
                        AND(CY182="Under", OR(CP182&lt;CW182, CQ182&lt;CW182, CR182&lt;CW182)),
                        1,
                        0
                    )
                )
            )
        )
    )
)</f>
        <v>3</v>
      </c>
      <c r="DC182" s="9">
        <f>IF(OR(CX182&gt;2,CX182&lt;-2),5,
IF(OR(AND(CX182&lt;=2,CX182&gt;1.5),AND(CX182&gt;=-2,CX182&lt;-1.5)),4,
IF(OR(AND(CX182&lt;=1.5,CX182&gt;1),AND(CX182&gt;=-1.5,CX182&lt;-1)),3,
IF(OR(AND(CX182&lt;=1,CX182&gt;0.5),AND(CX182&gt;=1,CX182&lt;-0.5)),2,
IF(OR(CX182&lt;=0.5,CX182&gt;=-0.5),1,"")
)
)
))</f>
        <v>2</v>
      </c>
      <c r="DD182" s="9">
        <f>IF(AND(CY182="Over", CZ182&gt;CW182), 1, IF(AND(CY182="Under", CZ182&lt;=CW182), 1, 0))</f>
        <v>1</v>
      </c>
      <c r="DE182" s="9">
        <f>IF(AND(CY182="Over", DA182&gt;0.5), 1, IF(AND(CY182="Under", DA182&lt;=0.5), 1, 0))</f>
        <v>1</v>
      </c>
      <c r="DF182" s="9">
        <f>SUM(DB182:DE182)</f>
        <v>7</v>
      </c>
      <c r="DG182" s="9"/>
    </row>
    <row r="183" spans="1:111" x14ac:dyDescent="0.3">
      <c r="A183" s="8" t="s">
        <v>331</v>
      </c>
      <c r="B183" s="8" t="s">
        <v>297</v>
      </c>
      <c r="C183" s="8" t="s">
        <v>329</v>
      </c>
      <c r="D183" s="8">
        <v>0.25862037761710738</v>
      </c>
      <c r="E183" s="8">
        <v>0.451647183846971</v>
      </c>
      <c r="F183" s="8">
        <v>0.12</v>
      </c>
      <c r="G183" s="8">
        <v>0.5</v>
      </c>
      <c r="H183" s="8" t="s">
        <v>58</v>
      </c>
      <c r="I183" s="8">
        <v>0.5</v>
      </c>
      <c r="J183" s="8" t="s">
        <v>58</v>
      </c>
      <c r="K183" s="9">
        <f>IF(D183&gt;MIN(G183:J183),MIN(G183:J183),MAX(G183:J183))</f>
        <v>0.5</v>
      </c>
      <c r="L183" s="9">
        <f>D183-K183</f>
        <v>-0.24137962238289262</v>
      </c>
      <c r="M183" s="9" t="str">
        <f>IF(L183 &lt; 0, "Under", "Over")</f>
        <v>Under</v>
      </c>
      <c r="N183" s="8">
        <v>0.5</v>
      </c>
      <c r="O183" s="8">
        <v>0.4</v>
      </c>
      <c r="P183" s="9">
        <f>IF(
    AND(M183="Over", COUNTIF(D183:F183, "&gt;"&amp;K183) = 3),
    3,
    IF(
        AND(M183="Under", COUNTIF(D183:F183, "&lt;"&amp;K183) = 3),
        3,
        IF(
            AND(M183="Over", COUNTIF(D183:F183, "&gt;"&amp;K183) = 2),
            2,
            IF(
                AND(M183="Under", COUNTIF(D183:F183, "&lt;"&amp;K183) = 2),
                2,
                IF(
                    AND(M183="Over", OR(D183&gt;K183, E183&gt;K183, F183&gt;K183)),
                    1,
                    IF(
                        AND(M183="Under", OR(D183&lt;K183, E183&lt;K183, F183&lt;K183)),
                        1,
                        0
                    )
                )
            )
        )
    )
)</f>
        <v>3</v>
      </c>
      <c r="Q183" s="9">
        <f>IF(OR(L183 &gt; 0.5, L183 &lt; -0.5), 5,
    IF(OR(AND(L183 &lt;= 0.5, L183 &gt; 0.25), AND(L183 &gt;= -0.5, L183 &lt; -0.25)), 4,
        IF(OR(AND(L183 &lt;= 0.25, L183 &gt; 0.15), AND(L183 &gt;= -0.25, L183 &lt; -0.15)), 3,
            IF(OR(AND(L183 &lt;= 0.15, L183 &gt; 0.05), AND(L183 &gt;= -0.15, L183 &lt; -0.05)), 2,
                IF(OR(L183 &lt;= 0.05, L183 &gt;= -0.05), 1, "")
            )
        )
    )
)</f>
        <v>3</v>
      </c>
      <c r="R183" s="9">
        <f>IF(AND(M183="Over", N183&gt;K183), 1, IF(AND(M183="Under", N183&lt;=K183), 1, 0))</f>
        <v>1</v>
      </c>
      <c r="S183" s="9">
        <f>IF(AND(M183="Over", O183&gt;0.5), 1, IF(AND(M183="Under", O183&lt;=0.5), 1, 0))</f>
        <v>1</v>
      </c>
      <c r="T183" s="9">
        <f>SUM(P183:S183)</f>
        <v>8</v>
      </c>
      <c r="V183" s="8">
        <v>0.57776331539911652</v>
      </c>
      <c r="W183" s="8">
        <v>1.0052407468064199</v>
      </c>
      <c r="X183" s="8">
        <v>0.38248763906324701</v>
      </c>
      <c r="Y183" s="8">
        <v>0.5</v>
      </c>
      <c r="Z183" s="8">
        <v>-115</v>
      </c>
      <c r="AA183" s="8">
        <v>500</v>
      </c>
      <c r="AB183" s="8">
        <v>0</v>
      </c>
      <c r="AC183" s="9">
        <f>Y183</f>
        <v>0.5</v>
      </c>
      <c r="AD183" s="9">
        <f>V183-AC183</f>
        <v>7.7763315399116517E-2</v>
      </c>
      <c r="AE183" s="9" t="str">
        <f>IF(AD183 &lt; 0, "Under", "Over")</f>
        <v>Over</v>
      </c>
      <c r="AF183" s="8">
        <v>0.4</v>
      </c>
      <c r="AG183" s="8">
        <v>0.4</v>
      </c>
      <c r="AH183" s="9">
        <f>IF(
    AND(AE183="Over", COUNTIF(V183:X183, "&gt;"&amp;AC183) = 3),
    3,
    IF(
        AND(AE183="Under", COUNTIF(V183:X183, "&lt;"&amp;AC183) = 3),
        3,
        IF(
            AND(AE183="Over", COUNTIF(V183:X183, "&gt;"&amp;AC183) = 2),
            2,
            IF(
                AND(AE183="Under", COUNTIF(V183:X183, "&lt;"&amp;AC183) = 2),
                2,
                IF(
                    AND(AE183="Over", OR(V183&gt;AC183, W183&gt;AC183, X183&gt;AC183)),
                    1,
                    IF(
                        AND(AE183="Under", OR(V183&lt;AC183, W183&lt;AC183, X183&lt;AC183)),
                        1,
                        0
                    )
                )
            )
        )
    )
)</f>
        <v>2</v>
      </c>
      <c r="AI183" s="9">
        <f>IF(OR(AD183&gt;0.75,AD183&lt;-0.75),5,
IF(OR(AND(AD183&lt;=0.75,AD183&gt;0.5),AND(AD183&gt;=-0.75,AD183&lt;-0.5)),4,
IF(OR(AND(AD183&lt;=0.5,AD183&gt;0.25),AND(AD183&gt;=-0.5,AD183&lt;-0.25)),3,
IF(OR(AND(AD183&lt;=0.25,AD183&gt;0.1),AND(AD183&gt;=-0.25,AD183&lt;-0.1)),2,
IF(OR(AD183&lt;=0.1,AD183&gt;=-0.1),1,"")
)
)
))</f>
        <v>1</v>
      </c>
      <c r="AJ183" s="9">
        <f>IF(AND(AE183="Over", AF183&gt;AC183), 1, IF(AND(AE183="Under", AF183&lt;=AC183), 1, 0))</f>
        <v>0</v>
      </c>
      <c r="AK183" s="9">
        <f>IF(AND(AE183="Over", AG183&gt;0.5), 1, IF(AND(AE183="Under", AG183&lt;=0.5), 1, 0))</f>
        <v>0</v>
      </c>
      <c r="AL183" s="9">
        <f>SUM(AH183:AK183)</f>
        <v>3</v>
      </c>
      <c r="AN183" s="8">
        <v>2.8808553239676609E-2</v>
      </c>
      <c r="AO183" s="8">
        <v>0.183152520740268</v>
      </c>
      <c r="AP183" s="8">
        <v>-1.26338978114942E-2</v>
      </c>
      <c r="AQ183" s="8" t="s">
        <v>58</v>
      </c>
      <c r="AR183" s="8">
        <v>0.5</v>
      </c>
      <c r="AS183" s="8">
        <v>540</v>
      </c>
      <c r="AT183" s="8" t="s">
        <v>58</v>
      </c>
      <c r="AU183" s="9">
        <f>AR183</f>
        <v>0.5</v>
      </c>
      <c r="AV183" s="9">
        <f>AN183-AU183</f>
        <v>-0.47119144676032337</v>
      </c>
      <c r="AW183" s="9" t="str">
        <f>IF(AV183 &lt; 0, "Under", "Over")</f>
        <v>Under</v>
      </c>
      <c r="AX183" s="8">
        <v>0</v>
      </c>
      <c r="AY183" s="8">
        <v>0</v>
      </c>
      <c r="AZ183" s="9">
        <f>IF(
    AND(AW183="Over", COUNTIF(AN183:AP183, "&gt;"&amp;AU183) = 3),
    3,
    IF(
        AND(AW183="Under", COUNTIF(AN183:AP183, "&lt;"&amp;AU183) = 3),
        3,
        IF(
            AND(AW183="Over", COUNTIF(AN183:AP183, "&gt;"&amp;AU183) = 2),
            2,
            IF(
                AND(AW183="Under", COUNTIF(AN183:AP183, "&lt;"&amp;AU183) = 2),
                2,
                IF(
                    AND(AW183="Over", OR(AN183&gt;AU183, AO183&gt;AU183, AP183&gt;AU183)),
                    1,
                    IF(
                        AND(AW183="Under", OR(AN183&lt;AU183, AO183&lt;AU183, AP183&lt;AU183)),
                        1,
                        0
                    )
                )
            )
        )
    )
)</f>
        <v>3</v>
      </c>
      <c r="BA183" s="9">
        <f>IF(OR(AV183&gt;0.1),5,
IF(OR(AND(AV183&lt;=0.1,AV183&gt;0.08)),4,
IF(OR(AND(AV183&lt;=0.08,AV183&gt;0.06)),3,
IF(OR(AND(AV183&lt;=0.06,AV183&gt;0.03)),2,
IF(OR(AV183&lt;=0.03),1,"")
)
)
))</f>
        <v>1</v>
      </c>
      <c r="BB183" s="9">
        <f>IF(AND(AW183="Over", AX183&gt;AU183), 1, IF(AND(AW183="Under", AX183&lt;=AU183), 0, 0))</f>
        <v>0</v>
      </c>
      <c r="BC183" s="9">
        <f>IF(AND(AW183="Over", AY183&gt;=0.5), 1, IF(AND(AW183="Under", AY183&lt;0.5), 0, 0))</f>
        <v>0</v>
      </c>
      <c r="BD183" s="9">
        <f>SUM(AZ183:BC183)</f>
        <v>4</v>
      </c>
      <c r="BF183" s="8">
        <v>0.44941768123160658</v>
      </c>
      <c r="BG183" s="8">
        <v>1.0629285003990701</v>
      </c>
      <c r="BH183" s="8">
        <v>0.15</v>
      </c>
      <c r="BI183" s="8" t="s">
        <v>58</v>
      </c>
      <c r="BJ183" s="8">
        <v>0.5</v>
      </c>
      <c r="BK183" s="8">
        <v>240</v>
      </c>
      <c r="BL183" s="8" t="s">
        <v>58</v>
      </c>
      <c r="BM183" s="9">
        <f>BJ183</f>
        <v>0.5</v>
      </c>
      <c r="BN183" s="9">
        <f>BF183-BM183</f>
        <v>-5.0582318768393419E-2</v>
      </c>
      <c r="BO183" s="9" t="str">
        <f>IF(BN183 &lt; 0, "Under", "Over")</f>
        <v>Under</v>
      </c>
      <c r="BP183" s="8">
        <v>0.2</v>
      </c>
      <c r="BQ183" s="8">
        <v>0.2</v>
      </c>
      <c r="BR183" s="9">
        <f>IF(
    AND(BO183="Over", COUNTIF(BF183:BH183, "&gt;"&amp;BM183) = 3),
    3,
    IF(
        AND(BO183="Under", COUNTIF(BF183:BH183, "&lt;"&amp;BM183) = 3),
        3,
        IF(
            AND(BO183="Over", COUNTIF(BF183:BH183, "&gt;"&amp;BM183) = 2),
            2,
            IF(
                AND(BO183="Under", COUNTIF(BF183:BH183, "&lt;"&amp;BM183) = 2),
                2,
                IF(
                    AND(BO183="Over", OR(BF183&gt;BM183, BG183&gt;BM183, BH183&gt;BM183)),
                    1,
                    IF(
                        AND(BO183="Under", OR(BF183&lt;BM183, BG183&lt;BM183, BH183&lt;BM183)),
                        1,
                        0
                    )
                )
            )
        )
    )
)</f>
        <v>2</v>
      </c>
      <c r="BS183" s="9">
        <f>IF(OR(BN183&gt;0.5),5,
IF(OR(AND(BN183&lt;=0.5,BN183&gt;0.25)),4,
IF(OR(AND(BN183&lt;=0.25,BN183&gt;0.15)),3,
IF(OR(AND(BN183&lt;=0.15,BN183&gt;0.075)),2,
IF(OR(BN183&lt;=0.075),1,"")
)
)
))</f>
        <v>1</v>
      </c>
      <c r="BT183" s="9">
        <f>IF(AND(BO183="Over", BP183&gt;BM183), 1, IF(AND(BO183="Under", BP183&lt;=BM183), 1, 0))</f>
        <v>1</v>
      </c>
      <c r="BU183" s="9">
        <f>IF(AND(BO183="Over", BQ183&gt;0.5), 1, IF(AND(BO183="Under", BQ183&lt;=0.5), 1, 0))</f>
        <v>1</v>
      </c>
      <c r="BV183" s="9">
        <f>SUM(BR183:BU183)</f>
        <v>5</v>
      </c>
      <c r="BX183" s="8">
        <v>0.13169142899082331</v>
      </c>
      <c r="BY183" s="8">
        <v>0.50555681560444499</v>
      </c>
      <c r="BZ183" s="8">
        <v>1.7466126351016999E-2</v>
      </c>
      <c r="CA183" s="8" t="s">
        <v>58</v>
      </c>
      <c r="CB183" s="8">
        <v>0.5</v>
      </c>
      <c r="CC183" s="8">
        <v>350</v>
      </c>
      <c r="CD183" s="8" t="s">
        <v>58</v>
      </c>
      <c r="CE183" s="9">
        <f>CB183</f>
        <v>0.5</v>
      </c>
      <c r="CF183" s="9">
        <f>BX183-CE183</f>
        <v>-0.36830857100917669</v>
      </c>
      <c r="CG183" s="9" t="str">
        <f>IF(CF183 &lt; 0, "Under", "Over")</f>
        <v>Under</v>
      </c>
      <c r="CH183" s="8">
        <v>0.3</v>
      </c>
      <c r="CI183" s="8">
        <v>0.3</v>
      </c>
      <c r="CJ183" s="9">
        <f>IF(
    AND(CG183="Over", COUNTIF(BX183:BZ183, "&gt;"&amp;CE183) = 3),
    3,
    IF(
        AND(CG183="Under", COUNTIF(BX183:BZ183, "&lt;"&amp;CE183) = 3),
        3,
        IF(
            AND(CG183="Over", COUNTIF(BX183:BZ183, "&gt;"&amp;CE183) = 2),
            2,
            IF(
                AND(CG183="Under", COUNTIF(BX183:BZ183, "&lt;"&amp;CE183) = 2),
                2,
                IF(
                    AND(CG183="Over", OR(BX183&gt;CE183, BY183&gt;CE183, BZ183&gt;CE183)),
                    1,
                    IF(
                        AND(CG183="Under", OR(BX183&lt;CE183, BY183&lt;CE183, BZ183&lt;CE183)),
                        1,
                        0
                    )
                )
            )
        )
    )
)</f>
        <v>2</v>
      </c>
      <c r="CK183" s="9">
        <f>IF(OR(CF183&gt;0.25),5,
IF(OR(AND(CF183&lt;=0.25,CF183&gt;0.15)),4,
IF(OR(AND(CF183&lt;=0.15,CF183&gt;0.1)),3,
IF(OR(AND(CF183&lt;=0.1,CF183&gt;0.05)),2,
IF(OR(CF183&lt;=0.05),1,"")
)
)
))</f>
        <v>1</v>
      </c>
      <c r="CL183" s="9">
        <f>IF(AND(CG183="Over", CH183&gt;CE183), 1, IF(AND(CG183="Under", CH183&lt;=CE183), 1, 0))</f>
        <v>1</v>
      </c>
      <c r="CM183" s="9">
        <f>IF(AND(CG183="Over", CI183&gt;0.5), 1, IF(AND(CG183="Under", CI183&lt;=0.5), 1, 0))</f>
        <v>1</v>
      </c>
      <c r="CN183" s="9">
        <f>SUM(CJ183:CM183)</f>
        <v>5</v>
      </c>
      <c r="CP183" s="8">
        <v>0.88408366153213636</v>
      </c>
      <c r="CQ183" s="8">
        <v>1.43153526970954</v>
      </c>
      <c r="CR183" s="8">
        <v>0.56165930159611599</v>
      </c>
      <c r="CS183" s="8">
        <v>0.5</v>
      </c>
      <c r="CT183" s="8" t="s">
        <v>58</v>
      </c>
      <c r="CU183" s="8">
        <v>0.5</v>
      </c>
      <c r="CV183" s="8" t="s">
        <v>58</v>
      </c>
      <c r="CW183" s="9">
        <f>IF(CP183&gt;MIN(CS183:CV183),MIN(CS183:CV183),MAX(CS183:CV183))</f>
        <v>0.5</v>
      </c>
      <c r="CX183" s="9">
        <f>CQ183-CW183</f>
        <v>0.93153526970954004</v>
      </c>
      <c r="CY183" s="9" t="str">
        <f>IF(CX183 &lt; 0, "Under", "Over")</f>
        <v>Over</v>
      </c>
      <c r="CZ183" s="8">
        <v>0.5</v>
      </c>
      <c r="DA183" s="8">
        <v>0.4</v>
      </c>
      <c r="DB183" s="9">
        <f>IF(
    AND(CY183="Over", COUNTIF(CP183:CR183, "&gt;"&amp;CW183) = 3),
    3,
    IF(
        AND(CY183="Under", COUNTIF(CP183:CR183, "&lt;"&amp;CW183) = 3),
        3,
        IF(
            AND(CY183="Over", COUNTIF(CP183:CR183, "&gt;"&amp;CW183) = 2),
            2,
            IF(
                AND(CY183="Under", COUNTIF(CP183:CR183, "&lt;"&amp;CW183) = 2),
                2,
                IF(
                    AND(CY183="Over", OR(CP183&gt;CW183, CQ183&gt;CW183, CR183&gt;CW183)),
                    1,
                    IF(
                        AND(CY183="Under", OR(CP183&lt;CW183, CQ183&lt;CW183, CR183&lt;CW183)),
                        1,
                        0
                    )
                )
            )
        )
    )
)</f>
        <v>3</v>
      </c>
      <c r="DC183" s="9">
        <f>IF(OR(CX183&gt;2,CX183&lt;-2),5,
IF(OR(AND(CX183&lt;=2,CX183&gt;1.5),AND(CX183&gt;=-2,CX183&lt;-1.5)),4,
IF(OR(AND(CX183&lt;=1.5,CX183&gt;1),AND(CX183&gt;=-1.5,CX183&lt;-1)),3,
IF(OR(AND(CX183&lt;=1,CX183&gt;0.5),AND(CX183&gt;=1,CX183&lt;-0.5)),2,
IF(OR(CX183&lt;=0.5,CX183&gt;=-0.5),1,"")
)
)
))</f>
        <v>2</v>
      </c>
      <c r="DD183" s="9">
        <f>IF(AND(CY183="Over", CZ183&gt;CW183), 1, IF(AND(CY183="Under", CZ183&lt;=CW183), 1, 0))</f>
        <v>0</v>
      </c>
      <c r="DE183" s="9">
        <f>IF(AND(CY183="Over", DA183&gt;0.5), 1, IF(AND(CY183="Under", DA183&lt;=0.5), 1, 0))</f>
        <v>0</v>
      </c>
      <c r="DF183" s="9">
        <f>SUM(DB183:DE183)</f>
        <v>5</v>
      </c>
    </row>
    <row r="184" spans="1:111" x14ac:dyDescent="0.3">
      <c r="A184" s="8" t="s">
        <v>332</v>
      </c>
      <c r="B184" s="8" t="s">
        <v>297</v>
      </c>
      <c r="C184" s="8" t="s">
        <v>329</v>
      </c>
      <c r="D184" s="8">
        <v>0.39553931281079141</v>
      </c>
      <c r="E184" s="8">
        <v>0.50798305637015295</v>
      </c>
      <c r="F184" s="8">
        <v>0.16</v>
      </c>
      <c r="G184" s="8">
        <v>0.5</v>
      </c>
      <c r="H184" s="8" t="s">
        <v>58</v>
      </c>
      <c r="I184" s="8">
        <v>0.5</v>
      </c>
      <c r="J184" s="8">
        <v>0.5</v>
      </c>
      <c r="K184" s="9">
        <f>IF(D184&gt;MIN(G184:J184),MIN(G184:J184),MAX(G184:J184))</f>
        <v>0.5</v>
      </c>
      <c r="L184" s="9">
        <f>D184-K184</f>
        <v>-0.10446068718920859</v>
      </c>
      <c r="M184" s="9" t="str">
        <f>IF(L184 &lt; 0, "Under", "Over")</f>
        <v>Under</v>
      </c>
      <c r="N184" s="8">
        <v>0.6</v>
      </c>
      <c r="O184" s="8">
        <v>0.5</v>
      </c>
      <c r="P184" s="9">
        <f>IF(
    AND(M184="Over", COUNTIF(D184:F184, "&gt;"&amp;K184) = 3),
    3,
    IF(
        AND(M184="Under", COUNTIF(D184:F184, "&lt;"&amp;K184) = 3),
        3,
        IF(
            AND(M184="Over", COUNTIF(D184:F184, "&gt;"&amp;K184) = 2),
            2,
            IF(
                AND(M184="Under", COUNTIF(D184:F184, "&lt;"&amp;K184) = 2),
                2,
                IF(
                    AND(M184="Over", OR(D184&gt;K184, E184&gt;K184, F184&gt;K184)),
                    1,
                    IF(
                        AND(M184="Under", OR(D184&lt;K184, E184&lt;K184, F184&lt;K184)),
                        1,
                        0
                    )
                )
            )
        )
    )
)</f>
        <v>2</v>
      </c>
      <c r="Q184" s="9">
        <f>IF(OR(L184 &gt; 0.5, L184 &lt; -0.5), 5,
    IF(OR(AND(L184 &lt;= 0.5, L184 &gt; 0.25), AND(L184 &gt;= -0.5, L184 &lt; -0.25)), 4,
        IF(OR(AND(L184 &lt;= 0.25, L184 &gt; 0.15), AND(L184 &gt;= -0.25, L184 &lt; -0.15)), 3,
            IF(OR(AND(L184 &lt;= 0.15, L184 &gt; 0.05), AND(L184 &gt;= -0.15, L184 &lt; -0.05)), 2,
                IF(OR(L184 &lt;= 0.05, L184 &gt;= -0.05), 1, "")
            )
        )
    )
)</f>
        <v>2</v>
      </c>
      <c r="R184" s="9">
        <f>IF(AND(M184="Over", N184&gt;K184), 1, IF(AND(M184="Under", N184&lt;=K184), 1, 0))</f>
        <v>0</v>
      </c>
      <c r="S184" s="9">
        <f>IF(AND(M184="Over", O184&gt;0.5), 1, IF(AND(M184="Under", O184&lt;=0.5), 1, 0))</f>
        <v>1</v>
      </c>
      <c r="T184" s="9">
        <f>SUM(P184:S184)</f>
        <v>5</v>
      </c>
      <c r="U184" s="9"/>
      <c r="V184" s="8">
        <v>0.65688316617121367</v>
      </c>
      <c r="W184" s="8">
        <v>1.0052407468064199</v>
      </c>
      <c r="X184" s="8">
        <v>0.52519450040148397</v>
      </c>
      <c r="Y184" s="8">
        <v>0.5</v>
      </c>
      <c r="Z184" s="8">
        <v>-230</v>
      </c>
      <c r="AA184" s="8">
        <v>240</v>
      </c>
      <c r="AB184" s="8">
        <v>0.2</v>
      </c>
      <c r="AC184" s="9">
        <f>Y184</f>
        <v>0.5</v>
      </c>
      <c r="AD184" s="9">
        <f>V184-AC184</f>
        <v>0.15688316617121367</v>
      </c>
      <c r="AE184" s="9" t="str">
        <f>IF(AD184 &lt; 0, "Under", "Over")</f>
        <v>Over</v>
      </c>
      <c r="AF184" s="8">
        <v>0.6</v>
      </c>
      <c r="AG184" s="8">
        <v>0.4</v>
      </c>
      <c r="AH184" s="9">
        <f>IF(
    AND(AE184="Over", COUNTIF(V184:X184, "&gt;"&amp;AC184) = 3),
    3,
    IF(
        AND(AE184="Under", COUNTIF(V184:X184, "&lt;"&amp;AC184) = 3),
        3,
        IF(
            AND(AE184="Over", COUNTIF(V184:X184, "&gt;"&amp;AC184) = 2),
            2,
            IF(
                AND(AE184="Under", COUNTIF(V184:X184, "&lt;"&amp;AC184) = 2),
                2,
                IF(
                    AND(AE184="Over", OR(V184&gt;AC184, W184&gt;AC184, X184&gt;AC184)),
                    1,
                    IF(
                        AND(AE184="Under", OR(V184&lt;AC184, W184&lt;AC184, X184&lt;AC184)),
                        1,
                        0
                    )
                )
            )
        )
    )
)</f>
        <v>3</v>
      </c>
      <c r="AI184" s="9">
        <f>IF(OR(AD184&gt;0.75,AD184&lt;-0.75),5,
IF(OR(AND(AD184&lt;=0.75,AD184&gt;0.5),AND(AD184&gt;=-0.75,AD184&lt;-0.5)),4,
IF(OR(AND(AD184&lt;=0.5,AD184&gt;0.25),AND(AD184&gt;=-0.5,AD184&lt;-0.25)),3,
IF(OR(AND(AD184&lt;=0.25,AD184&gt;0.1),AND(AD184&gt;=-0.25,AD184&lt;-0.1)),2,
IF(OR(AD184&lt;=0.1,AD184&gt;=-0.1),1,"")
)
)
))</f>
        <v>2</v>
      </c>
      <c r="AJ184" s="9">
        <f>IF(AND(AE184="Over", AF184&gt;AC184), 1, IF(AND(AE184="Under", AF184&lt;=AC184), 1, 0))</f>
        <v>1</v>
      </c>
      <c r="AK184" s="9">
        <f>IF(AND(AE184="Over", AG184&gt;0.5), 1, IF(AND(AE184="Under", AG184&lt;=0.5), 1, 0))</f>
        <v>0</v>
      </c>
      <c r="AL184" s="9">
        <f>SUM(AH184:AK184)</f>
        <v>6</v>
      </c>
      <c r="AM184" s="9"/>
      <c r="AN184" s="8">
        <v>9.4823048555439327E-2</v>
      </c>
      <c r="AO184" s="8">
        <v>0.183152520740268</v>
      </c>
      <c r="AP184" s="8">
        <v>0</v>
      </c>
      <c r="AQ184" s="8" t="s">
        <v>58</v>
      </c>
      <c r="AR184" s="8">
        <v>0.5</v>
      </c>
      <c r="AS184" s="8">
        <v>560</v>
      </c>
      <c r="AT184" s="8" t="s">
        <v>58</v>
      </c>
      <c r="AU184" s="9">
        <f>AR184</f>
        <v>0.5</v>
      </c>
      <c r="AV184" s="9">
        <f>AN184-AU184</f>
        <v>-0.40517695144456067</v>
      </c>
      <c r="AW184" s="9" t="str">
        <f>IF(AV184 &lt; 0, "Under", "Over")</f>
        <v>Under</v>
      </c>
      <c r="AX184" s="8">
        <v>0.2</v>
      </c>
      <c r="AY184" s="8">
        <v>0.2</v>
      </c>
      <c r="AZ184" s="9">
        <f>IF(
    AND(AW184="Over", COUNTIF(AN184:AP184, "&gt;"&amp;AU184) = 3),
    3,
    IF(
        AND(AW184="Under", COUNTIF(AN184:AP184, "&lt;"&amp;AU184) = 3),
        3,
        IF(
            AND(AW184="Over", COUNTIF(AN184:AP184, "&gt;"&amp;AU184) = 2),
            2,
            IF(
                AND(AW184="Under", COUNTIF(AN184:AP184, "&lt;"&amp;AU184) = 2),
                2,
                IF(
                    AND(AW184="Over", OR(AN184&gt;AU184, AO184&gt;AU184, AP184&gt;AU184)),
                    1,
                    IF(
                        AND(AW184="Under", OR(AN184&lt;AU184, AO184&lt;AU184, AP184&lt;AU184)),
                        1,
                        0
                    )
                )
            )
        )
    )
)</f>
        <v>3</v>
      </c>
      <c r="BA184" s="9">
        <f>IF(OR(AV184&gt;0.1),5,
IF(OR(AND(AV184&lt;=0.1,AV184&gt;0.08)),4,
IF(OR(AND(AV184&lt;=0.08,AV184&gt;0.06)),3,
IF(OR(AND(AV184&lt;=0.06,AV184&gt;0.03)),2,
IF(OR(AV184&lt;=0.03),1,"")
)
)
))</f>
        <v>1</v>
      </c>
      <c r="BB184" s="9">
        <f>IF(AND(AW184="Over", AX184&gt;AU184), 1, IF(AND(AW184="Under", AX184&lt;=AU184), 0, 0))</f>
        <v>0</v>
      </c>
      <c r="BC184" s="9">
        <f>IF(AND(AW184="Over", AY184&gt;=0.5), 1, IF(AND(AW184="Under", AY184&lt;0.5), 0, 0))</f>
        <v>0</v>
      </c>
      <c r="BD184" s="9">
        <f>SUM(AZ184:BC184)</f>
        <v>4</v>
      </c>
      <c r="BE184" s="9"/>
      <c r="BF184" s="8">
        <v>0.3584737183875652</v>
      </c>
      <c r="BG184" s="8">
        <v>0.83539823008849501</v>
      </c>
      <c r="BH184" s="8">
        <v>0.15</v>
      </c>
      <c r="BI184" s="8" t="s">
        <v>58</v>
      </c>
      <c r="BJ184" s="8">
        <v>0.5</v>
      </c>
      <c r="BK184" s="8">
        <v>210</v>
      </c>
      <c r="BL184" s="8" t="s">
        <v>58</v>
      </c>
      <c r="BM184" s="9">
        <f>BJ184</f>
        <v>0.5</v>
      </c>
      <c r="BN184" s="9">
        <f>BF184-BM184</f>
        <v>-0.1415262816124348</v>
      </c>
      <c r="BO184" s="9" t="str">
        <f>IF(BN184 &lt; 0, "Under", "Over")</f>
        <v>Under</v>
      </c>
      <c r="BP184" s="8">
        <v>0.3</v>
      </c>
      <c r="BQ184" s="8">
        <v>0.2</v>
      </c>
      <c r="BR184" s="9">
        <f>IF(
    AND(BO184="Over", COUNTIF(BF184:BH184, "&gt;"&amp;BM184) = 3),
    3,
    IF(
        AND(BO184="Under", COUNTIF(BF184:BH184, "&lt;"&amp;BM184) = 3),
        3,
        IF(
            AND(BO184="Over", COUNTIF(BF184:BH184, "&gt;"&amp;BM184) = 2),
            2,
            IF(
                AND(BO184="Under", COUNTIF(BF184:BH184, "&lt;"&amp;BM184) = 2),
                2,
                IF(
                    AND(BO184="Over", OR(BF184&gt;BM184, BG184&gt;BM184, BH184&gt;BM184)),
                    1,
                    IF(
                        AND(BO184="Under", OR(BF184&lt;BM184, BG184&lt;BM184, BH184&lt;BM184)),
                        1,
                        0
                    )
                )
            )
        )
    )
)</f>
        <v>2</v>
      </c>
      <c r="BS184" s="9">
        <f>IF(OR(BN184&gt;0.5),5,
IF(OR(AND(BN184&lt;=0.5,BN184&gt;0.25)),4,
IF(OR(AND(BN184&lt;=0.25,BN184&gt;0.15)),3,
IF(OR(AND(BN184&lt;=0.15,BN184&gt;0.075)),2,
IF(OR(BN184&lt;=0.075),1,"")
)
)
))</f>
        <v>1</v>
      </c>
      <c r="BT184" s="9">
        <f>IF(AND(BO184="Over", BP184&gt;BM184), 1, IF(AND(BO184="Under", BP184&lt;=BM184), 1, 0))</f>
        <v>1</v>
      </c>
      <c r="BU184" s="9">
        <f>IF(AND(BO184="Over", BQ184&gt;0.5), 1, IF(AND(BO184="Under", BQ184&lt;=0.5), 1, 0))</f>
        <v>1</v>
      </c>
      <c r="BV184" s="9">
        <f>SUM(BR184:BU184)</f>
        <v>5</v>
      </c>
      <c r="BW184" s="9"/>
      <c r="BX184" s="8">
        <v>0.17430801589747219</v>
      </c>
      <c r="BY184" s="8">
        <v>0.58976660682226201</v>
      </c>
      <c r="BZ184" s="8">
        <v>0.05</v>
      </c>
      <c r="CA184" s="8" t="s">
        <v>58</v>
      </c>
      <c r="CB184" s="8">
        <v>0.5</v>
      </c>
      <c r="CC184" s="8" t="s">
        <v>58</v>
      </c>
      <c r="CD184" s="8" t="s">
        <v>58</v>
      </c>
      <c r="CE184" s="9">
        <f>CB184</f>
        <v>0.5</v>
      </c>
      <c r="CF184" s="9">
        <f>BX184-CE184</f>
        <v>-0.32569198410252781</v>
      </c>
      <c r="CG184" s="9" t="str">
        <f>IF(CF184 &lt; 0, "Under", "Over")</f>
        <v>Under</v>
      </c>
      <c r="CH184" s="8">
        <v>0</v>
      </c>
      <c r="CI184" s="8">
        <v>0</v>
      </c>
      <c r="CJ184" s="9">
        <f>IF(
    AND(CG184="Over", COUNTIF(BX184:BZ184, "&gt;"&amp;CE184) = 3),
    3,
    IF(
        AND(CG184="Under", COUNTIF(BX184:BZ184, "&lt;"&amp;CE184) = 3),
        3,
        IF(
            AND(CG184="Over", COUNTIF(BX184:BZ184, "&gt;"&amp;CE184) = 2),
            2,
            IF(
                AND(CG184="Under", COUNTIF(BX184:BZ184, "&lt;"&amp;CE184) = 2),
                2,
                IF(
                    AND(CG184="Over", OR(BX184&gt;CE184, BY184&gt;CE184, BZ184&gt;CE184)),
                    1,
                    IF(
                        AND(CG184="Under", OR(BX184&lt;CE184, BY184&lt;CE184, BZ184&lt;CE184)),
                        1,
                        0
                    )
                )
            )
        )
    )
)</f>
        <v>2</v>
      </c>
      <c r="CK184" s="9">
        <f>IF(OR(CF184&gt;0.25),5,
IF(OR(AND(CF184&lt;=0.25,CF184&gt;0.15)),4,
IF(OR(AND(CF184&lt;=0.15,CF184&gt;0.1)),3,
IF(OR(AND(CF184&lt;=0.1,CF184&gt;0.05)),2,
IF(OR(CF184&lt;=0.05),1,"")
)
)
))</f>
        <v>1</v>
      </c>
      <c r="CL184" s="9">
        <f>IF(AND(CG184="Over", CH184&gt;CE184), 1, IF(AND(CG184="Under", CH184&lt;=CE184), 1, 0))</f>
        <v>1</v>
      </c>
      <c r="CM184" s="9">
        <f>IF(AND(CG184="Over", CI184&gt;0.5), 1, IF(AND(CG184="Under", CI184&lt;=0.5), 1, 0))</f>
        <v>1</v>
      </c>
      <c r="CN184" s="9">
        <f>SUM(CJ184:CM184)</f>
        <v>5</v>
      </c>
      <c r="CO184" s="9"/>
      <c r="CP184" s="8">
        <v>1.1621114701225721</v>
      </c>
      <c r="CQ184" s="8">
        <v>1.43153526970954</v>
      </c>
      <c r="CR184" s="8">
        <v>1.00152893209816</v>
      </c>
      <c r="CS184" s="8">
        <v>1.5</v>
      </c>
      <c r="CT184" s="8" t="s">
        <v>58</v>
      </c>
      <c r="CU184" s="8">
        <v>1.5</v>
      </c>
      <c r="CV184" s="8">
        <v>1.5</v>
      </c>
      <c r="CW184" s="9">
        <f>IF(CP184&gt;MIN(CS184:CV184),MIN(CS184:CV184),MAX(CS184:CV184))</f>
        <v>1.5</v>
      </c>
      <c r="CX184" s="9">
        <f>CQ184-CW184</f>
        <v>-6.8464730290459963E-2</v>
      </c>
      <c r="CY184" s="9" t="str">
        <f>IF(CX184 &lt; 0, "Under", "Over")</f>
        <v>Under</v>
      </c>
      <c r="CZ184" s="8">
        <v>1.2</v>
      </c>
      <c r="DA184" s="8">
        <v>0.2</v>
      </c>
      <c r="DB184" s="9">
        <f>IF(
    AND(CY184="Over", COUNTIF(CP184:CR184, "&gt;"&amp;CW184) = 3),
    3,
    IF(
        AND(CY184="Under", COUNTIF(CP184:CR184, "&lt;"&amp;CW184) = 3),
        3,
        IF(
            AND(CY184="Over", COUNTIF(CP184:CR184, "&gt;"&amp;CW184) = 2),
            2,
            IF(
                AND(CY184="Under", COUNTIF(CP184:CR184, "&lt;"&amp;CW184) = 2),
                2,
                IF(
                    AND(CY184="Over", OR(CP184&gt;CW184, CQ184&gt;CW184, CR184&gt;CW184)),
                    1,
                    IF(
                        AND(CY184="Under", OR(CP184&lt;CW184, CQ184&lt;CW184, CR184&lt;CW184)),
                        1,
                        0
                    )
                )
            )
        )
    )
)</f>
        <v>3</v>
      </c>
      <c r="DC184" s="9">
        <f>IF(OR(CX184&gt;2,CX184&lt;-2),5,
IF(OR(AND(CX184&lt;=2,CX184&gt;1.5),AND(CX184&gt;=-2,CX184&lt;-1.5)),4,
IF(OR(AND(CX184&lt;=1.5,CX184&gt;1),AND(CX184&gt;=-1.5,CX184&lt;-1)),3,
IF(OR(AND(CX184&lt;=1,CX184&gt;0.5),AND(CX184&gt;=1,CX184&lt;-0.5)),2,
IF(OR(CX184&lt;=0.5,CX184&gt;=-0.5),1,"")
)
)
))</f>
        <v>1</v>
      </c>
      <c r="DD184" s="9">
        <f>IF(AND(CY184="Over", CZ184&gt;CW184), 1, IF(AND(CY184="Under", CZ184&lt;=CW184), 1, 0))</f>
        <v>1</v>
      </c>
      <c r="DE184" s="9">
        <f>IF(AND(CY184="Over", DA184&gt;0.5), 1, IF(AND(CY184="Under", DA184&lt;=0.5), 1, 0))</f>
        <v>1</v>
      </c>
      <c r="DF184" s="9">
        <f>SUM(DB184:DE184)</f>
        <v>6</v>
      </c>
      <c r="DG184" s="9"/>
    </row>
    <row r="185" spans="1:111" x14ac:dyDescent="0.3">
      <c r="A185" s="8" t="s">
        <v>333</v>
      </c>
      <c r="B185" s="8" t="s">
        <v>297</v>
      </c>
      <c r="C185" s="8" t="s">
        <v>329</v>
      </c>
      <c r="D185" s="8">
        <v>0.245167554518466</v>
      </c>
      <c r="E185" s="8">
        <v>0.413080476537806</v>
      </c>
      <c r="F185" s="8">
        <v>4.4863078898720099E-2</v>
      </c>
      <c r="G185" s="8">
        <v>0.5</v>
      </c>
      <c r="H185" s="8" t="s">
        <v>58</v>
      </c>
      <c r="I185" s="8">
        <v>0.5</v>
      </c>
      <c r="J185" s="8">
        <v>0.5</v>
      </c>
      <c r="K185" s="9">
        <f>IF(D185&gt;MIN(G185:J185),MIN(G185:J185),MAX(G185:J185))</f>
        <v>0.5</v>
      </c>
      <c r="L185" s="9">
        <f>D185-K185</f>
        <v>-0.254832445481534</v>
      </c>
      <c r="M185" s="9" t="str">
        <f>IF(L185 &lt; 0, "Under", "Over")</f>
        <v>Under</v>
      </c>
      <c r="N185" s="8">
        <v>0.8</v>
      </c>
      <c r="O185" s="8">
        <v>0.5</v>
      </c>
      <c r="P185" s="9">
        <f>IF(
    AND(M185="Over", COUNTIF(D185:F185, "&gt;"&amp;K185) = 3),
    3,
    IF(
        AND(M185="Under", COUNTIF(D185:F185, "&lt;"&amp;K185) = 3),
        3,
        IF(
            AND(M185="Over", COUNTIF(D185:F185, "&gt;"&amp;K185) = 2),
            2,
            IF(
                AND(M185="Under", COUNTIF(D185:F185, "&lt;"&amp;K185) = 2),
                2,
                IF(
                    AND(M185="Over", OR(D185&gt;K185, E185&gt;K185, F185&gt;K185)),
                    1,
                    IF(
                        AND(M185="Under", OR(D185&lt;K185, E185&lt;K185, F185&lt;K185)),
                        1,
                        0
                    )
                )
            )
        )
    )
)</f>
        <v>3</v>
      </c>
      <c r="Q185" s="9">
        <f>IF(OR(L185 &gt; 0.5, L185 &lt; -0.5), 5,
    IF(OR(AND(L185 &lt;= 0.5, L185 &gt; 0.25), AND(L185 &gt;= -0.5, L185 &lt; -0.25)), 4,
        IF(OR(AND(L185 &lt;= 0.25, L185 &gt; 0.15), AND(L185 &gt;= -0.25, L185 &lt; -0.15)), 3,
            IF(OR(AND(L185 &lt;= 0.15, L185 &gt; 0.05), AND(L185 &gt;= -0.15, L185 &lt; -0.05)), 2,
                IF(OR(L185 &lt;= 0.05, L185 &gt;= -0.05), 1, "")
            )
        )
    )
)</f>
        <v>4</v>
      </c>
      <c r="R185" s="9">
        <f>IF(AND(M185="Over", N185&gt;K185), 1, IF(AND(M185="Under", N185&lt;=K185), 1, 0))</f>
        <v>0</v>
      </c>
      <c r="S185" s="9">
        <f>IF(AND(M185="Over", O185&gt;0.5), 1, IF(AND(M185="Under", O185&lt;=0.5), 1, 0))</f>
        <v>1</v>
      </c>
      <c r="T185" s="9">
        <f>SUM(P185:S185)</f>
        <v>8</v>
      </c>
      <c r="U185" s="9"/>
      <c r="V185" s="8">
        <v>0.61361835797494002</v>
      </c>
      <c r="W185" s="8">
        <v>1.0052407468064199</v>
      </c>
      <c r="X185" s="8">
        <v>0.44441828148245599</v>
      </c>
      <c r="Y185" s="8">
        <v>0.5</v>
      </c>
      <c r="Z185" s="8">
        <v>-230</v>
      </c>
      <c r="AA185" s="8">
        <v>220</v>
      </c>
      <c r="AB185" s="8">
        <v>0.1</v>
      </c>
      <c r="AC185" s="9">
        <f>Y185</f>
        <v>0.5</v>
      </c>
      <c r="AD185" s="9">
        <f>V185-AC185</f>
        <v>0.11361835797494002</v>
      </c>
      <c r="AE185" s="9" t="str">
        <f>IF(AD185 &lt; 0, "Under", "Over")</f>
        <v>Over</v>
      </c>
      <c r="AF185" s="8">
        <v>0.5</v>
      </c>
      <c r="AG185" s="8">
        <v>0.4</v>
      </c>
      <c r="AH185" s="9">
        <f>IF(
    AND(AE185="Over", COUNTIF(V185:X185, "&gt;"&amp;AC185) = 3),
    3,
    IF(
        AND(AE185="Under", COUNTIF(V185:X185, "&lt;"&amp;AC185) = 3),
        3,
        IF(
            AND(AE185="Over", COUNTIF(V185:X185, "&gt;"&amp;AC185) = 2),
            2,
            IF(
                AND(AE185="Under", COUNTIF(V185:X185, "&lt;"&amp;AC185) = 2),
                2,
                IF(
                    AND(AE185="Over", OR(V185&gt;AC185, W185&gt;AC185, X185&gt;AC185)),
                    1,
                    IF(
                        AND(AE185="Under", OR(V185&lt;AC185, W185&lt;AC185, X185&lt;AC185)),
                        1,
                        0
                    )
                )
            )
        )
    )
)</f>
        <v>2</v>
      </c>
      <c r="AI185" s="9">
        <f>IF(OR(AD185&gt;0.75,AD185&lt;-0.75),5,
IF(OR(AND(AD185&lt;=0.75,AD185&gt;0.5),AND(AD185&gt;=-0.75,AD185&lt;-0.5)),4,
IF(OR(AND(AD185&lt;=0.5,AD185&gt;0.25),AND(AD185&gt;=-0.5,AD185&lt;-0.25)),3,
IF(OR(AND(AD185&lt;=0.25,AD185&gt;0.1),AND(AD185&gt;=-0.25,AD185&lt;-0.1)),2,
IF(OR(AD185&lt;=0.1,AD185&gt;=-0.1),1,"")
)
)
))</f>
        <v>2</v>
      </c>
      <c r="AJ185" s="9">
        <f>IF(AND(AE185="Over", AF185&gt;AC185), 1, IF(AND(AE185="Under", AF185&lt;=AC185), 1, 0))</f>
        <v>0</v>
      </c>
      <c r="AK185" s="9">
        <f>IF(AND(AE185="Over", AG185&gt;0.5), 1, IF(AND(AE185="Under", AG185&lt;=0.5), 1, 0))</f>
        <v>0</v>
      </c>
      <c r="AL185" s="9">
        <f>SUM(AH185:AK185)</f>
        <v>4</v>
      </c>
      <c r="AM185" s="9"/>
      <c r="AN185" s="8">
        <v>5.9127707613856613E-2</v>
      </c>
      <c r="AO185" s="8">
        <v>0.183152520740268</v>
      </c>
      <c r="AP185" s="8">
        <v>0</v>
      </c>
      <c r="AQ185" s="8" t="s">
        <v>58</v>
      </c>
      <c r="AR185" s="8">
        <v>0.5</v>
      </c>
      <c r="AS185" s="8">
        <v>830</v>
      </c>
      <c r="AT185" s="8" t="s">
        <v>58</v>
      </c>
      <c r="AU185" s="9">
        <f>AR185</f>
        <v>0.5</v>
      </c>
      <c r="AV185" s="9">
        <f>AN185-AU185</f>
        <v>-0.44087229238614339</v>
      </c>
      <c r="AW185" s="9" t="str">
        <f>IF(AV185 &lt; 0, "Under", "Over")</f>
        <v>Under</v>
      </c>
      <c r="AX185" s="8">
        <v>0.1</v>
      </c>
      <c r="AY185" s="8">
        <v>0.1</v>
      </c>
      <c r="AZ185" s="9">
        <f>IF(
    AND(AW185="Over", COUNTIF(AN185:AP185, "&gt;"&amp;AU185) = 3),
    3,
    IF(
        AND(AW185="Under", COUNTIF(AN185:AP185, "&lt;"&amp;AU185) = 3),
        3,
        IF(
            AND(AW185="Over", COUNTIF(AN185:AP185, "&gt;"&amp;AU185) = 2),
            2,
            IF(
                AND(AW185="Under", COUNTIF(AN185:AP185, "&lt;"&amp;AU185) = 2),
                2,
                IF(
                    AND(AW185="Over", OR(AN185&gt;AU185, AO185&gt;AU185, AP185&gt;AU185)),
                    1,
                    IF(
                        AND(AW185="Under", OR(AN185&lt;AU185, AO185&lt;AU185, AP185&lt;AU185)),
                        1,
                        0
                    )
                )
            )
        )
    )
)</f>
        <v>3</v>
      </c>
      <c r="BA185" s="9">
        <f>IF(OR(AV185&gt;0.1),5,
IF(OR(AND(AV185&lt;=0.1,AV185&gt;0.08)),4,
IF(OR(AND(AV185&lt;=0.08,AV185&gt;0.06)),3,
IF(OR(AND(AV185&lt;=0.06,AV185&gt;0.03)),2,
IF(OR(AV185&lt;=0.03),1,"")
)
)
))</f>
        <v>1</v>
      </c>
      <c r="BB185" s="9">
        <f>IF(AND(AW185="Over", AX185&gt;AU185), 1, IF(AND(AW185="Under", AX185&lt;=AU185), 0, 0))</f>
        <v>0</v>
      </c>
      <c r="BC185" s="9">
        <f>IF(AND(AW185="Over", AY185&gt;=0.5), 1, IF(AND(AW185="Under", AY185&lt;0.5), 0, 0))</f>
        <v>0</v>
      </c>
      <c r="BD185" s="9">
        <f>SUM(AZ185:BC185)</f>
        <v>4</v>
      </c>
      <c r="BE185" s="9"/>
      <c r="BF185" s="8">
        <v>0.30008225511283421</v>
      </c>
      <c r="BG185" s="8">
        <v>0.73637344846195296</v>
      </c>
      <c r="BH185" s="8">
        <v>0.157456046313078</v>
      </c>
      <c r="BI185" s="8" t="s">
        <v>58</v>
      </c>
      <c r="BJ185" s="8">
        <v>0.5</v>
      </c>
      <c r="BK185" s="8">
        <v>230</v>
      </c>
      <c r="BL185" s="8" t="s">
        <v>58</v>
      </c>
      <c r="BM185" s="9">
        <f>BJ185</f>
        <v>0.5</v>
      </c>
      <c r="BN185" s="9">
        <f>BF185-BM185</f>
        <v>-0.19991774488716579</v>
      </c>
      <c r="BO185" s="9" t="str">
        <f>IF(BN185 &lt; 0, "Under", "Over")</f>
        <v>Under</v>
      </c>
      <c r="BP185" s="8">
        <v>0.4</v>
      </c>
      <c r="BQ185" s="8">
        <v>0.2</v>
      </c>
      <c r="BR185" s="9">
        <f>IF(
    AND(BO185="Over", COUNTIF(BF185:BH185, "&gt;"&amp;BM185) = 3),
    3,
    IF(
        AND(BO185="Under", COUNTIF(BF185:BH185, "&lt;"&amp;BM185) = 3),
        3,
        IF(
            AND(BO185="Over", COUNTIF(BF185:BH185, "&gt;"&amp;BM185) = 2),
            2,
            IF(
                AND(BO185="Under", COUNTIF(BF185:BH185, "&lt;"&amp;BM185) = 2),
                2,
                IF(
                    AND(BO185="Over", OR(BF185&gt;BM185, BG185&gt;BM185, BH185&gt;BM185)),
                    1,
                    IF(
                        AND(BO185="Under", OR(BF185&lt;BM185, BG185&lt;BM185, BH185&lt;BM185)),
                        1,
                        0
                    )
                )
            )
        )
    )
)</f>
        <v>2</v>
      </c>
      <c r="BS185" s="9">
        <f>IF(OR(BN185&gt;0.5),5,
IF(OR(AND(BN185&lt;=0.5,BN185&gt;0.25)),4,
IF(OR(AND(BN185&lt;=0.25,BN185&gt;0.15)),3,
IF(OR(AND(BN185&lt;=0.15,BN185&gt;0.075)),2,
IF(OR(BN185&lt;=0.075),1,"")
)
)
))</f>
        <v>1</v>
      </c>
      <c r="BT185" s="9">
        <f>IF(AND(BO185="Over", BP185&gt;BM185), 1, IF(AND(BO185="Under", BP185&lt;=BM185), 1, 0))</f>
        <v>1</v>
      </c>
      <c r="BU185" s="9">
        <f>IF(AND(BO185="Over", BQ185&gt;0.5), 1, IF(AND(BO185="Under", BQ185&lt;=0.5), 1, 0))</f>
        <v>1</v>
      </c>
      <c r="BV185" s="9">
        <f>SUM(BR185:BU185)</f>
        <v>5</v>
      </c>
      <c r="BW185" s="9"/>
      <c r="BX185" s="8">
        <v>0.134500928631792</v>
      </c>
      <c r="BY185" s="8">
        <v>0.50555681560444499</v>
      </c>
      <c r="BZ185" s="8">
        <v>1.50834139006557E-2</v>
      </c>
      <c r="CA185" s="8" t="s">
        <v>58</v>
      </c>
      <c r="CB185" s="8">
        <v>0.5</v>
      </c>
      <c r="CC185" s="8">
        <v>580</v>
      </c>
      <c r="CD185" s="8" t="s">
        <v>58</v>
      </c>
      <c r="CE185" s="9">
        <f>CB185</f>
        <v>0.5</v>
      </c>
      <c r="CF185" s="9">
        <f>BX185-CE185</f>
        <v>-0.36549907136820803</v>
      </c>
      <c r="CG185" s="9" t="str">
        <f>IF(CF185 &lt; 0, "Under", "Over")</f>
        <v>Under</v>
      </c>
      <c r="CH185" s="8">
        <v>0</v>
      </c>
      <c r="CI185" s="8">
        <v>0</v>
      </c>
      <c r="CJ185" s="9">
        <f>IF(
    AND(CG185="Over", COUNTIF(BX185:BZ185, "&gt;"&amp;CE185) = 3),
    3,
    IF(
        AND(CG185="Under", COUNTIF(BX185:BZ185, "&lt;"&amp;CE185) = 3),
        3,
        IF(
            AND(CG185="Over", COUNTIF(BX185:BZ185, "&gt;"&amp;CE185) = 2),
            2,
            IF(
                AND(CG185="Under", COUNTIF(BX185:BZ185, "&lt;"&amp;CE185) = 2),
                2,
                IF(
                    AND(CG185="Over", OR(BX185&gt;CE185, BY185&gt;CE185, BZ185&gt;CE185)),
                    1,
                    IF(
                        AND(CG185="Under", OR(BX185&lt;CE185, BY185&lt;CE185, BZ185&lt;CE185)),
                        1,
                        0
                    )
                )
            )
        )
    )
)</f>
        <v>2</v>
      </c>
      <c r="CK185" s="9">
        <f>IF(OR(CF185&gt;0.25),5,
IF(OR(AND(CF185&lt;=0.25,CF185&gt;0.15)),4,
IF(OR(AND(CF185&lt;=0.15,CF185&gt;0.1)),3,
IF(OR(AND(CF185&lt;=0.1,CF185&gt;0.05)),2,
IF(OR(CF185&lt;=0.05),1,"")
)
)
))</f>
        <v>1</v>
      </c>
      <c r="CL185" s="9">
        <f>IF(AND(CG185="Over", CH185&gt;CE185), 1, IF(AND(CG185="Under", CH185&lt;=CE185), 1, 0))</f>
        <v>1</v>
      </c>
      <c r="CM185" s="9">
        <f>IF(AND(CG185="Over", CI185&gt;0.5), 1, IF(AND(CG185="Under", CI185&lt;=0.5), 1, 0))</f>
        <v>1</v>
      </c>
      <c r="CN185" s="9">
        <f>SUM(CJ185:CM185)</f>
        <v>5</v>
      </c>
      <c r="CO185" s="9"/>
      <c r="CP185" s="8">
        <v>1.0384054276591621</v>
      </c>
      <c r="CQ185" s="8">
        <v>1.45817843866171</v>
      </c>
      <c r="CR185" s="8">
        <v>0.83898125768765597</v>
      </c>
      <c r="CS185" s="8">
        <v>1.5</v>
      </c>
      <c r="CT185" s="8" t="s">
        <v>58</v>
      </c>
      <c r="CU185" s="8">
        <v>1.5</v>
      </c>
      <c r="CV185" s="8">
        <v>1.5</v>
      </c>
      <c r="CW185" s="9">
        <f>IF(CP185&gt;MIN(CS185:CV185),MIN(CS185:CV185),MAX(CS185:CV185))</f>
        <v>1.5</v>
      </c>
      <c r="CX185" s="9">
        <f>CQ185-CW185</f>
        <v>-4.1821561338289959E-2</v>
      </c>
      <c r="CY185" s="9" t="str">
        <f>IF(CX185 &lt; 0, "Under", "Over")</f>
        <v>Under</v>
      </c>
      <c r="CZ185" s="8">
        <v>0.9</v>
      </c>
      <c r="DA185" s="8">
        <v>0.2</v>
      </c>
      <c r="DB185" s="9">
        <f>IF(
    AND(CY185="Over", COUNTIF(CP185:CR185, "&gt;"&amp;CW185) = 3),
    3,
    IF(
        AND(CY185="Under", COUNTIF(CP185:CR185, "&lt;"&amp;CW185) = 3),
        3,
        IF(
            AND(CY185="Over", COUNTIF(CP185:CR185, "&gt;"&amp;CW185) = 2),
            2,
            IF(
                AND(CY185="Under", COUNTIF(CP185:CR185, "&lt;"&amp;CW185) = 2),
                2,
                IF(
                    AND(CY185="Over", OR(CP185&gt;CW185, CQ185&gt;CW185, CR185&gt;CW185)),
                    1,
                    IF(
                        AND(CY185="Under", OR(CP185&lt;CW185, CQ185&lt;CW185, CR185&lt;CW185)),
                        1,
                        0
                    )
                )
            )
        )
    )
)</f>
        <v>3</v>
      </c>
      <c r="DC185" s="9">
        <f>IF(OR(CX185&gt;2,CX185&lt;-2),5,
IF(OR(AND(CX185&lt;=2,CX185&gt;1.5),AND(CX185&gt;=-2,CX185&lt;-1.5)),4,
IF(OR(AND(CX185&lt;=1.5,CX185&gt;1),AND(CX185&gt;=-1.5,CX185&lt;-1)),3,
IF(OR(AND(CX185&lt;=1,CX185&gt;0.5),AND(CX185&gt;=1,CX185&lt;-0.5)),2,
IF(OR(CX185&lt;=0.5,CX185&gt;=-0.5),1,"")
)
)
))</f>
        <v>1</v>
      </c>
      <c r="DD185" s="9">
        <f>IF(AND(CY185="Over", CZ185&gt;CW185), 1, IF(AND(CY185="Under", CZ185&lt;=CW185), 1, 0))</f>
        <v>1</v>
      </c>
      <c r="DE185" s="9">
        <f>IF(AND(CY185="Over", DA185&gt;0.5), 1, IF(AND(CY185="Under", DA185&lt;=0.5), 1, 0))</f>
        <v>1</v>
      </c>
      <c r="DF185" s="9">
        <f>SUM(DB185:DE185)</f>
        <v>6</v>
      </c>
      <c r="DG185" s="9"/>
    </row>
    <row r="186" spans="1:111" x14ac:dyDescent="0.3">
      <c r="A186" s="8" t="s">
        <v>334</v>
      </c>
      <c r="B186" s="8" t="s">
        <v>297</v>
      </c>
      <c r="C186" s="8" t="s">
        <v>329</v>
      </c>
      <c r="D186" s="8">
        <v>0.48542844459909068</v>
      </c>
      <c r="E186" s="8">
        <v>0.561756061254719</v>
      </c>
      <c r="F186" s="8">
        <v>0.35234722372932398</v>
      </c>
      <c r="G186" s="8">
        <v>0.5</v>
      </c>
      <c r="H186" s="8" t="s">
        <v>58</v>
      </c>
      <c r="I186" s="8">
        <v>0.5</v>
      </c>
      <c r="J186" s="8">
        <v>0.5</v>
      </c>
      <c r="K186" s="9">
        <f>IF(D186&gt;MIN(G186:J186),MIN(G186:J186),MAX(G186:J186))</f>
        <v>0.5</v>
      </c>
      <c r="L186" s="9">
        <f>D186-K186</f>
        <v>-1.457155540090932E-2</v>
      </c>
      <c r="M186" s="9" t="str">
        <f>IF(L186 &lt; 0, "Under", "Over")</f>
        <v>Under</v>
      </c>
      <c r="N186" s="8">
        <v>0.9</v>
      </c>
      <c r="O186" s="8">
        <v>0.8</v>
      </c>
      <c r="P186" s="9">
        <f>IF(
    AND(M186="Over", COUNTIF(D186:F186, "&gt;"&amp;K186) = 3),
    3,
    IF(
        AND(M186="Under", COUNTIF(D186:F186, "&lt;"&amp;K186) = 3),
        3,
        IF(
            AND(M186="Over", COUNTIF(D186:F186, "&gt;"&amp;K186) = 2),
            2,
            IF(
                AND(M186="Under", COUNTIF(D186:F186, "&lt;"&amp;K186) = 2),
                2,
                IF(
                    AND(M186="Over", OR(D186&gt;K186, E186&gt;K186, F186&gt;K186)),
                    1,
                    IF(
                        AND(M186="Under", OR(D186&lt;K186, E186&lt;K186, F186&lt;K186)),
                        1,
                        0
                    )
                )
            )
        )
    )
)</f>
        <v>2</v>
      </c>
      <c r="Q186" s="9">
        <f>IF(OR(L186 &gt; 0.5, L186 &lt; -0.5), 5,
    IF(OR(AND(L186 &lt;= 0.5, L186 &gt; 0.25), AND(L186 &gt;= -0.5, L186 &lt; -0.25)), 4,
        IF(OR(AND(L186 &lt;= 0.25, L186 &gt; 0.15), AND(L186 &gt;= -0.25, L186 &lt; -0.15)), 3,
            IF(OR(AND(L186 &lt;= 0.15, L186 &gt; 0.05), AND(L186 &gt;= -0.15, L186 &lt; -0.05)), 2,
                IF(OR(L186 &lt;= 0.05, L186 &gt;= -0.05), 1, "")
            )
        )
    )
)</f>
        <v>1</v>
      </c>
      <c r="R186" s="9">
        <f>IF(AND(M186="Over", N186&gt;K186), 1, IF(AND(M186="Under", N186&lt;=K186), 1, 0))</f>
        <v>0</v>
      </c>
      <c r="S186" s="9">
        <f>IF(AND(M186="Over", O186&gt;0.5), 1, IF(AND(M186="Under", O186&lt;=0.5), 1, 0))</f>
        <v>0</v>
      </c>
      <c r="T186" s="9">
        <f>SUM(P186:S186)</f>
        <v>3</v>
      </c>
      <c r="U186" s="9"/>
      <c r="V186" s="1">
        <v>1.0236033762342329</v>
      </c>
      <c r="W186" s="1">
        <v>1.06168585050279</v>
      </c>
      <c r="X186" s="1">
        <v>0.99993371498606798</v>
      </c>
      <c r="Y186" s="1">
        <v>0.5</v>
      </c>
      <c r="Z186" s="1">
        <v>-280</v>
      </c>
      <c r="AA186" s="1">
        <v>190</v>
      </c>
      <c r="AB186" s="1">
        <v>0.3</v>
      </c>
      <c r="AC186" s="2">
        <f>Y186</f>
        <v>0.5</v>
      </c>
      <c r="AD186" s="2">
        <f>V186-AC186</f>
        <v>0.52360337623423292</v>
      </c>
      <c r="AE186" s="2" t="str">
        <f>IF(AD186 &lt; 0, "Under", "Over")</f>
        <v>Over</v>
      </c>
      <c r="AF186" s="1">
        <v>1.1000000000000001</v>
      </c>
      <c r="AG186" s="1">
        <v>0.8</v>
      </c>
      <c r="AH186" s="2">
        <f>IF(
    AND(AE186="Over", COUNTIF(V186:X186, "&gt;"&amp;AC186) = 3),
    3,
    IF(
        AND(AE186="Under", COUNTIF(V186:X186, "&lt;"&amp;AC186) = 3),
        3,
        IF(
            AND(AE186="Over", COUNTIF(V186:X186, "&gt;"&amp;AC186) = 2),
            2,
            IF(
                AND(AE186="Under", COUNTIF(V186:X186, "&lt;"&amp;AC186) = 2),
                2,
                IF(
                    AND(AE186="Over", OR(V186&gt;AC186, W186&gt;AC186, X186&gt;AC186)),
                    1,
                    IF(
                        AND(AE186="Under", OR(V186&lt;AC186, W186&lt;AC186, X186&lt;AC186)),
                        1,
                        0
                    )
                )
            )
        )
    )
)</f>
        <v>3</v>
      </c>
      <c r="AI186" s="2">
        <f>IF(OR(AD186&gt;0.75,AD186&lt;-0.75),5,
IF(OR(AND(AD186&lt;=0.75,AD186&gt;0.5),AND(AD186&gt;=-0.75,AD186&lt;-0.5)),4,
IF(OR(AND(AD186&lt;=0.5,AD186&gt;0.25),AND(AD186&gt;=-0.5,AD186&lt;-0.25)),3,
IF(OR(AND(AD186&lt;=0.25,AD186&gt;0.1),AND(AD186&gt;=-0.25,AD186&lt;-0.1)),2,
IF(OR(AD186&lt;=0.1,AD186&gt;=-0.1),1,"")
)
)
))</f>
        <v>4</v>
      </c>
      <c r="AJ186" s="2">
        <f>IF(AND(AE186="Over", AF186&gt;AC186), 1, IF(AND(AE186="Under", AF186&lt;=AC186), 1, 0))</f>
        <v>1</v>
      </c>
      <c r="AK186" s="2">
        <f>IF(AND(AE186="Over", AG186&gt;0.5), 1, IF(AND(AE186="Under", AG186&lt;=0.5), 1, 0))</f>
        <v>1</v>
      </c>
      <c r="AL186" s="2">
        <f>SUM(AH186:AK186)</f>
        <v>9</v>
      </c>
      <c r="AM186" s="9"/>
      <c r="AN186" s="8">
        <v>8.9666570589588671E-2</v>
      </c>
      <c r="AO186" s="8">
        <v>0.183152520740268</v>
      </c>
      <c r="AP186" s="8">
        <v>0</v>
      </c>
      <c r="AQ186" s="8" t="s">
        <v>58</v>
      </c>
      <c r="AR186" s="8">
        <v>0.5</v>
      </c>
      <c r="AS186" s="8">
        <v>420</v>
      </c>
      <c r="AT186" s="8" t="s">
        <v>58</v>
      </c>
      <c r="AU186" s="9">
        <f>AR186</f>
        <v>0.5</v>
      </c>
      <c r="AV186" s="9">
        <f>AN186-AU186</f>
        <v>-0.41033342941041134</v>
      </c>
      <c r="AW186" s="9" t="str">
        <f>IF(AV186 &lt; 0, "Under", "Over")</f>
        <v>Under</v>
      </c>
      <c r="AX186" s="8">
        <v>0.2</v>
      </c>
      <c r="AY186" s="8">
        <v>0.2</v>
      </c>
      <c r="AZ186" s="9">
        <f>IF(
    AND(AW186="Over", COUNTIF(AN186:AP186, "&gt;"&amp;AU186) = 3),
    3,
    IF(
        AND(AW186="Under", COUNTIF(AN186:AP186, "&lt;"&amp;AU186) = 3),
        3,
        IF(
            AND(AW186="Over", COUNTIF(AN186:AP186, "&gt;"&amp;AU186) = 2),
            2,
            IF(
                AND(AW186="Under", COUNTIF(AN186:AP186, "&lt;"&amp;AU186) = 2),
                2,
                IF(
                    AND(AW186="Over", OR(AN186&gt;AU186, AO186&gt;AU186, AP186&gt;AU186)),
                    1,
                    IF(
                        AND(AW186="Under", OR(AN186&lt;AU186, AO186&lt;AU186, AP186&lt;AU186)),
                        1,
                        0
                    )
                )
            )
        )
    )
)</f>
        <v>3</v>
      </c>
      <c r="BA186" s="9">
        <f>IF(OR(AV186&gt;0.1),5,
IF(OR(AND(AV186&lt;=0.1,AV186&gt;0.08)),4,
IF(OR(AND(AV186&lt;=0.08,AV186&gt;0.06)),3,
IF(OR(AND(AV186&lt;=0.06,AV186&gt;0.03)),2,
IF(OR(AV186&lt;=0.03),1,"")
)
)
))</f>
        <v>1</v>
      </c>
      <c r="BB186" s="9">
        <f>IF(AND(AW186="Over", AX186&gt;AU186), 1, IF(AND(AW186="Under", AX186&lt;=AU186), 0, 0))</f>
        <v>0</v>
      </c>
      <c r="BC186" s="9">
        <f>IF(AND(AW186="Over", AY186&gt;=0.5), 1, IF(AND(AW186="Under", AY186&lt;0.5), 0, 0))</f>
        <v>0</v>
      </c>
      <c r="BD186" s="9">
        <f>SUM(AZ186:BC186)</f>
        <v>4</v>
      </c>
      <c r="BE186" s="9"/>
      <c r="BF186" s="8">
        <v>0.48789262586459492</v>
      </c>
      <c r="BG186" s="8">
        <v>1.0224751897256199</v>
      </c>
      <c r="BH186" s="8">
        <v>0.21</v>
      </c>
      <c r="BI186" s="8" t="s">
        <v>58</v>
      </c>
      <c r="BJ186" s="8">
        <v>0.5</v>
      </c>
      <c r="BK186" s="8">
        <v>145</v>
      </c>
      <c r="BL186" s="8" t="s">
        <v>58</v>
      </c>
      <c r="BM186" s="9">
        <f>BJ186</f>
        <v>0.5</v>
      </c>
      <c r="BN186" s="9">
        <f>BF186-BM186</f>
        <v>-1.210737413540508E-2</v>
      </c>
      <c r="BO186" s="9" t="str">
        <f>IF(BN186 &lt; 0, "Under", "Over")</f>
        <v>Under</v>
      </c>
      <c r="BP186" s="8">
        <v>0.5</v>
      </c>
      <c r="BQ186" s="8">
        <v>0.4</v>
      </c>
      <c r="BR186" s="9">
        <f>IF(
    AND(BO186="Over", COUNTIF(BF186:BH186, "&gt;"&amp;BM186) = 3),
    3,
    IF(
        AND(BO186="Under", COUNTIF(BF186:BH186, "&lt;"&amp;BM186) = 3),
        3,
        IF(
            AND(BO186="Over", COUNTIF(BF186:BH186, "&gt;"&amp;BM186) = 2),
            2,
            IF(
                AND(BO186="Under", COUNTIF(BF186:BH186, "&lt;"&amp;BM186) = 2),
                2,
                IF(
                    AND(BO186="Over", OR(BF186&gt;BM186, BG186&gt;BM186, BH186&gt;BM186)),
                    1,
                    IF(
                        AND(BO186="Under", OR(BF186&lt;BM186, BG186&lt;BM186, BH186&lt;BM186)),
                        1,
                        0
                    )
                )
            )
        )
    )
)</f>
        <v>2</v>
      </c>
      <c r="BS186" s="9">
        <f>IF(OR(BN186&gt;0.5),5,
IF(OR(AND(BN186&lt;=0.5,BN186&gt;0.25)),4,
IF(OR(AND(BN186&lt;=0.25,BN186&gt;0.15)),3,
IF(OR(AND(BN186&lt;=0.15,BN186&gt;0.075)),2,
IF(OR(BN186&lt;=0.075),1,"")
)
)
))</f>
        <v>1</v>
      </c>
      <c r="BT186" s="9">
        <f>IF(AND(BO186="Over", BP186&gt;BM186), 1, IF(AND(BO186="Under", BP186&lt;=BM186), 1, 0))</f>
        <v>1</v>
      </c>
      <c r="BU186" s="9">
        <f>IF(AND(BO186="Over", BQ186&gt;0.5), 1, IF(AND(BO186="Under", BQ186&lt;=0.5), 1, 0))</f>
        <v>1</v>
      </c>
      <c r="BV186" s="9">
        <f>SUM(BR186:BU186)</f>
        <v>5</v>
      </c>
      <c r="BW186" s="9"/>
      <c r="BX186" s="8">
        <v>0.24933909437653659</v>
      </c>
      <c r="BY186" s="8">
        <v>0.78601213040181905</v>
      </c>
      <c r="BZ186" s="8">
        <v>8.9702293845216996E-2</v>
      </c>
      <c r="CA186" s="8" t="s">
        <v>58</v>
      </c>
      <c r="CB186" s="8">
        <v>0.5</v>
      </c>
      <c r="CC186" s="8">
        <v>350</v>
      </c>
      <c r="CD186" s="8" t="s">
        <v>58</v>
      </c>
      <c r="CE186" s="9">
        <f>CB186</f>
        <v>0.5</v>
      </c>
      <c r="CF186" s="9">
        <f>BX186-CE186</f>
        <v>-0.25066090562346344</v>
      </c>
      <c r="CG186" s="9" t="str">
        <f>IF(CF186 &lt; 0, "Under", "Over")</f>
        <v>Under</v>
      </c>
      <c r="CH186" s="8">
        <v>0.2</v>
      </c>
      <c r="CI186" s="8">
        <v>0.1</v>
      </c>
      <c r="CJ186" s="9">
        <f>IF(
    AND(CG186="Over", COUNTIF(BX186:BZ186, "&gt;"&amp;CE186) = 3),
    3,
    IF(
        AND(CG186="Under", COUNTIF(BX186:BZ186, "&lt;"&amp;CE186) = 3),
        3,
        IF(
            AND(CG186="Over", COUNTIF(BX186:BZ186, "&gt;"&amp;CE186) = 2),
            2,
            IF(
                AND(CG186="Under", COUNTIF(BX186:BZ186, "&lt;"&amp;CE186) = 2),
                2,
                IF(
                    AND(CG186="Over", OR(BX186&gt;CE186, BY186&gt;CE186, BZ186&gt;CE186)),
                    1,
                    IF(
                        AND(CG186="Under", OR(BX186&lt;CE186, BY186&lt;CE186, BZ186&lt;CE186)),
                        1,
                        0
                    )
                )
            )
        )
    )
)</f>
        <v>2</v>
      </c>
      <c r="CK186" s="9">
        <f>IF(OR(CF186&gt;0.25),5,
IF(OR(AND(CF186&lt;=0.25,CF186&gt;0.15)),4,
IF(OR(AND(CF186&lt;=0.15,CF186&gt;0.1)),3,
IF(OR(AND(CF186&lt;=0.1,CF186&gt;0.05)),2,
IF(OR(CF186&lt;=0.05),1,"")
)
)
))</f>
        <v>1</v>
      </c>
      <c r="CL186" s="9">
        <f>IF(AND(CG186="Over", CH186&gt;CE186), 1, IF(AND(CG186="Under", CH186&lt;=CE186), 1, 0))</f>
        <v>1</v>
      </c>
      <c r="CM186" s="9">
        <f>IF(AND(CG186="Over", CI186&gt;0.5), 1, IF(AND(CG186="Under", CI186&lt;=0.5), 1, 0))</f>
        <v>1</v>
      </c>
      <c r="CN186" s="9">
        <f>SUM(CJ186:CM186)</f>
        <v>5</v>
      </c>
      <c r="CO186" s="9"/>
      <c r="CP186" s="8">
        <v>1.754523053919065</v>
      </c>
      <c r="CQ186" s="8">
        <v>1.92645885991037</v>
      </c>
      <c r="CR186" s="8">
        <v>1.6009650217295099</v>
      </c>
      <c r="CS186" s="8">
        <v>1.5</v>
      </c>
      <c r="CT186" s="8" t="s">
        <v>58</v>
      </c>
      <c r="CU186" s="8">
        <v>1.5</v>
      </c>
      <c r="CV186" s="8">
        <v>1.5</v>
      </c>
      <c r="CW186" s="9">
        <f>IF(CP186&gt;MIN(CS186:CV186),MIN(CS186:CV186),MAX(CS186:CV186))</f>
        <v>1.5</v>
      </c>
      <c r="CX186" s="9">
        <f>CQ186-CW186</f>
        <v>0.42645885991037003</v>
      </c>
      <c r="CY186" s="9" t="str">
        <f>IF(CX186 &lt; 0, "Under", "Over")</f>
        <v>Over</v>
      </c>
      <c r="CZ186" s="8">
        <v>1.8</v>
      </c>
      <c r="DA186" s="8">
        <v>0.4</v>
      </c>
      <c r="DB186" s="9">
        <f>IF(
    AND(CY186="Over", COUNTIF(CP186:CR186, "&gt;"&amp;CW186) = 3),
    3,
    IF(
        AND(CY186="Under", COUNTIF(CP186:CR186, "&lt;"&amp;CW186) = 3),
        3,
        IF(
            AND(CY186="Over", COUNTIF(CP186:CR186, "&gt;"&amp;CW186) = 2),
            2,
            IF(
                AND(CY186="Under", COUNTIF(CP186:CR186, "&lt;"&amp;CW186) = 2),
                2,
                IF(
                    AND(CY186="Over", OR(CP186&gt;CW186, CQ186&gt;CW186, CR186&gt;CW186)),
                    1,
                    IF(
                        AND(CY186="Under", OR(CP186&lt;CW186, CQ186&lt;CW186, CR186&lt;CW186)),
                        1,
                        0
                    )
                )
            )
        )
    )
)</f>
        <v>3</v>
      </c>
      <c r="DC186" s="9">
        <f>IF(OR(CX186&gt;2,CX186&lt;-2),5,
IF(OR(AND(CX186&lt;=2,CX186&gt;1.5),AND(CX186&gt;=-2,CX186&lt;-1.5)),4,
IF(OR(AND(CX186&lt;=1.5,CX186&gt;1),AND(CX186&gt;=-1.5,CX186&lt;-1)),3,
IF(OR(AND(CX186&lt;=1,CX186&gt;0.5),AND(CX186&gt;=1,CX186&lt;-0.5)),2,
IF(OR(CX186&lt;=0.5,CX186&gt;=-0.5),1,"")
)
)
))</f>
        <v>1</v>
      </c>
      <c r="DD186" s="9">
        <f>IF(AND(CY186="Over", CZ186&gt;CW186), 1, IF(AND(CY186="Under", CZ186&lt;=CW186), 1, 0))</f>
        <v>1</v>
      </c>
      <c r="DE186" s="9">
        <f>IF(AND(CY186="Over", DA186&gt;0.5), 1, IF(AND(CY186="Under", DA186&lt;=0.5), 1, 0))</f>
        <v>0</v>
      </c>
      <c r="DF186" s="9">
        <f>SUM(DB186:DE186)</f>
        <v>5</v>
      </c>
      <c r="DG186" s="9"/>
    </row>
    <row r="187" spans="1:111" x14ac:dyDescent="0.3">
      <c r="A187" s="8" t="s">
        <v>335</v>
      </c>
      <c r="B187" s="8" t="s">
        <v>297</v>
      </c>
      <c r="C187" s="8" t="s">
        <v>329</v>
      </c>
      <c r="D187" s="1">
        <v>0.21530443113608599</v>
      </c>
      <c r="E187" s="1">
        <v>0.413080476537806</v>
      </c>
      <c r="F187" s="1">
        <v>2.44434675113482E-2</v>
      </c>
      <c r="G187" s="1">
        <v>0.5</v>
      </c>
      <c r="H187" s="1" t="s">
        <v>58</v>
      </c>
      <c r="I187" s="1">
        <v>0.5</v>
      </c>
      <c r="J187" s="1">
        <v>0.5</v>
      </c>
      <c r="K187" s="2">
        <f>IF(D187&gt;MIN(G187:J187),MIN(G187:J187),MAX(G187:J187))</f>
        <v>0.5</v>
      </c>
      <c r="L187" s="2">
        <f>D187-K187</f>
        <v>-0.28469556886391401</v>
      </c>
      <c r="M187" s="2" t="str">
        <f>IF(L187 &lt; 0, "Under", "Over")</f>
        <v>Under</v>
      </c>
      <c r="N187" s="1">
        <v>0.4</v>
      </c>
      <c r="O187" s="1">
        <v>0.3</v>
      </c>
      <c r="P187" s="2">
        <f>IF(
    AND(M187="Over", COUNTIF(D187:F187, "&gt;"&amp;K187) = 3),
    3,
    IF(
        AND(M187="Under", COUNTIF(D187:F187, "&lt;"&amp;K187) = 3),
        3,
        IF(
            AND(M187="Over", COUNTIF(D187:F187, "&gt;"&amp;K187) = 2),
            2,
            IF(
                AND(M187="Under", COUNTIF(D187:F187, "&lt;"&amp;K187) = 2),
                2,
                IF(
                    AND(M187="Over", OR(D187&gt;K187, E187&gt;K187, F187&gt;K187)),
                    1,
                    IF(
                        AND(M187="Under", OR(D187&lt;K187, E187&lt;K187, F187&lt;K187)),
                        1,
                        0
                    )
                )
            )
        )
    )
)</f>
        <v>3</v>
      </c>
      <c r="Q187" s="2">
        <f>IF(OR(L187 &gt; 0.5, L187 &lt; -0.5), 5,
    IF(OR(AND(L187 &lt;= 0.5, L187 &gt; 0.25), AND(L187 &gt;= -0.5, L187 &lt; -0.25)), 4,
        IF(OR(AND(L187 &lt;= 0.25, L187 &gt; 0.15), AND(L187 &gt;= -0.25, L187 &lt; -0.15)), 3,
            IF(OR(AND(L187 &lt;= 0.15, L187 &gt; 0.05), AND(L187 &gt;= -0.15, L187 &lt; -0.05)), 2,
                IF(OR(L187 &lt;= 0.05, L187 &gt;= -0.05), 1, "")
            )
        )
    )
)</f>
        <v>4</v>
      </c>
      <c r="R187" s="2">
        <f>IF(AND(M187="Over", N187&gt;K187), 1, IF(AND(M187="Under", N187&lt;=K187), 1, 0))</f>
        <v>1</v>
      </c>
      <c r="S187" s="2">
        <f>IF(AND(M187="Over", O187&gt;0.5), 1, IF(AND(M187="Under", O187&lt;=0.5), 1, 0))</f>
        <v>1</v>
      </c>
      <c r="T187" s="2">
        <f>SUM(P187:S187)</f>
        <v>9</v>
      </c>
      <c r="U187" s="9"/>
      <c r="V187" s="8">
        <v>0.65751202577450352</v>
      </c>
      <c r="W187" s="8">
        <v>1.0052407468064199</v>
      </c>
      <c r="X187" s="8">
        <v>0.54372540987445195</v>
      </c>
      <c r="Y187" s="8">
        <v>0.5</v>
      </c>
      <c r="Z187" s="8">
        <v>-165</v>
      </c>
      <c r="AA187" s="8">
        <v>370</v>
      </c>
      <c r="AB187" s="8">
        <v>0.1</v>
      </c>
      <c r="AC187" s="9">
        <f>Y187</f>
        <v>0.5</v>
      </c>
      <c r="AD187" s="9">
        <f>V187-AC187</f>
        <v>0.15751202577450352</v>
      </c>
      <c r="AE187" s="9" t="str">
        <f>IF(AD187 &lt; 0, "Under", "Over")</f>
        <v>Over</v>
      </c>
      <c r="AF187" s="8">
        <v>0.6</v>
      </c>
      <c r="AG187" s="8">
        <v>0.5</v>
      </c>
      <c r="AH187" s="9">
        <f>IF(
    AND(AE187="Over", COUNTIF(V187:X187, "&gt;"&amp;AC187) = 3),
    3,
    IF(
        AND(AE187="Under", COUNTIF(V187:X187, "&lt;"&amp;AC187) = 3),
        3,
        IF(
            AND(AE187="Over", COUNTIF(V187:X187, "&gt;"&amp;AC187) = 2),
            2,
            IF(
                AND(AE187="Under", COUNTIF(V187:X187, "&lt;"&amp;AC187) = 2),
                2,
                IF(
                    AND(AE187="Over", OR(V187&gt;AC187, W187&gt;AC187, X187&gt;AC187)),
                    1,
                    IF(
                        AND(AE187="Under", OR(V187&lt;AC187, W187&lt;AC187, X187&lt;AC187)),
                        1,
                        0
                    )
                )
            )
        )
    )
)</f>
        <v>3</v>
      </c>
      <c r="AI187" s="9">
        <f>IF(OR(AD187&gt;0.75,AD187&lt;-0.75),5,
IF(OR(AND(AD187&lt;=0.75,AD187&gt;0.5),AND(AD187&gt;=-0.75,AD187&lt;-0.5)),4,
IF(OR(AND(AD187&lt;=0.5,AD187&gt;0.25),AND(AD187&gt;=-0.5,AD187&lt;-0.25)),3,
IF(OR(AND(AD187&lt;=0.25,AD187&gt;0.1),AND(AD187&gt;=-0.25,AD187&lt;-0.1)),2,
IF(OR(AD187&lt;=0.1,AD187&gt;=-0.1),1,"")
)
)
))</f>
        <v>2</v>
      </c>
      <c r="AJ187" s="9">
        <f>IF(AND(AE187="Over", AF187&gt;AC187), 1, IF(AND(AE187="Under", AF187&lt;=AC187), 1, 0))</f>
        <v>1</v>
      </c>
      <c r="AK187" s="9">
        <f>IF(AND(AE187="Over", AG187&gt;0.5), 1, IF(AND(AE187="Under", AG187&lt;=0.5), 1, 0))</f>
        <v>0</v>
      </c>
      <c r="AL187" s="9">
        <f>SUM(AH187:AK187)</f>
        <v>6</v>
      </c>
      <c r="AM187" s="9"/>
      <c r="AN187" s="8">
        <v>5.4329692926015957E-2</v>
      </c>
      <c r="AO187" s="8">
        <v>0.183152520740268</v>
      </c>
      <c r="AP187" s="8">
        <v>0</v>
      </c>
      <c r="AQ187" s="8" t="s">
        <v>58</v>
      </c>
      <c r="AR187" s="8">
        <v>0.5</v>
      </c>
      <c r="AS187" s="8">
        <v>450</v>
      </c>
      <c r="AT187" s="8" t="s">
        <v>58</v>
      </c>
      <c r="AU187" s="9">
        <f>AR187</f>
        <v>0.5</v>
      </c>
      <c r="AV187" s="9">
        <f>AN187-AU187</f>
        <v>-0.44567030707398403</v>
      </c>
      <c r="AW187" s="9" t="str">
        <f>IF(AV187 &lt; 0, "Under", "Over")</f>
        <v>Under</v>
      </c>
      <c r="AX187" s="8">
        <v>0.1</v>
      </c>
      <c r="AY187" s="8">
        <v>0.1</v>
      </c>
      <c r="AZ187" s="9">
        <f>IF(
    AND(AW187="Over", COUNTIF(AN187:AP187, "&gt;"&amp;AU187) = 3),
    3,
    IF(
        AND(AW187="Under", COUNTIF(AN187:AP187, "&lt;"&amp;AU187) = 3),
        3,
        IF(
            AND(AW187="Over", COUNTIF(AN187:AP187, "&gt;"&amp;AU187) = 2),
            2,
            IF(
                AND(AW187="Under", COUNTIF(AN187:AP187, "&lt;"&amp;AU187) = 2),
                2,
                IF(
                    AND(AW187="Over", OR(AN187&gt;AU187, AO187&gt;AU187, AP187&gt;AU187)),
                    1,
                    IF(
                        AND(AW187="Under", OR(AN187&lt;AU187, AO187&lt;AU187, AP187&lt;AU187)),
                        1,
                        0
                    )
                )
            )
        )
    )
)</f>
        <v>3</v>
      </c>
      <c r="BA187" s="9">
        <f>IF(OR(AV187&gt;0.1),5,
IF(OR(AND(AV187&lt;=0.1,AV187&gt;0.08)),4,
IF(OR(AND(AV187&lt;=0.08,AV187&gt;0.06)),3,
IF(OR(AND(AV187&lt;=0.06,AV187&gt;0.03)),2,
IF(OR(AV187&lt;=0.03),1,"")
)
)
))</f>
        <v>1</v>
      </c>
      <c r="BB187" s="9">
        <f>IF(AND(AW187="Over", AX187&gt;AU187), 1, IF(AND(AW187="Under", AX187&lt;=AU187), 0, 0))</f>
        <v>0</v>
      </c>
      <c r="BC187" s="9">
        <f>IF(AND(AW187="Over", AY187&gt;=0.5), 1, IF(AND(AW187="Under", AY187&lt;0.5), 0, 0))</f>
        <v>0</v>
      </c>
      <c r="BD187" s="9">
        <f>SUM(AZ187:BC187)</f>
        <v>4</v>
      </c>
      <c r="BE187" s="9"/>
      <c r="BF187" s="8">
        <v>0.31650037687497329</v>
      </c>
      <c r="BG187" s="8">
        <v>0.73637344846195296</v>
      </c>
      <c r="BH187" s="8">
        <v>0.17057394186959601</v>
      </c>
      <c r="BI187" s="8" t="s">
        <v>58</v>
      </c>
      <c r="BJ187" s="8">
        <v>0.5</v>
      </c>
      <c r="BK187" s="8">
        <v>195</v>
      </c>
      <c r="BL187" s="8" t="s">
        <v>58</v>
      </c>
      <c r="BM187" s="9">
        <f>BJ187</f>
        <v>0.5</v>
      </c>
      <c r="BN187" s="9">
        <f>BF187-BM187</f>
        <v>-0.18349962312502671</v>
      </c>
      <c r="BO187" s="9" t="str">
        <f>IF(BN187 &lt; 0, "Under", "Over")</f>
        <v>Under</v>
      </c>
      <c r="BP187" s="8">
        <v>0.3</v>
      </c>
      <c r="BQ187" s="8">
        <v>0.3</v>
      </c>
      <c r="BR187" s="9">
        <f>IF(
    AND(BO187="Over", COUNTIF(BF187:BH187, "&gt;"&amp;BM187) = 3),
    3,
    IF(
        AND(BO187="Under", COUNTIF(BF187:BH187, "&lt;"&amp;BM187) = 3),
        3,
        IF(
            AND(BO187="Over", COUNTIF(BF187:BH187, "&gt;"&amp;BM187) = 2),
            2,
            IF(
                AND(BO187="Under", COUNTIF(BF187:BH187, "&lt;"&amp;BM187) = 2),
                2,
                IF(
                    AND(BO187="Over", OR(BF187&gt;BM187, BG187&gt;BM187, BH187&gt;BM187)),
                    1,
                    IF(
                        AND(BO187="Under", OR(BF187&lt;BM187, BG187&lt;BM187, BH187&lt;BM187)),
                        1,
                        0
                    )
                )
            )
        )
    )
)</f>
        <v>2</v>
      </c>
      <c r="BS187" s="9">
        <f>IF(OR(BN187&gt;0.5),5,
IF(OR(AND(BN187&lt;=0.5,BN187&gt;0.25)),4,
IF(OR(AND(BN187&lt;=0.25,BN187&gt;0.15)),3,
IF(OR(AND(BN187&lt;=0.15,BN187&gt;0.075)),2,
IF(OR(BN187&lt;=0.075),1,"")
)
)
))</f>
        <v>1</v>
      </c>
      <c r="BT187" s="9">
        <f>IF(AND(BO187="Over", BP187&gt;BM187), 1, IF(AND(BO187="Under", BP187&lt;=BM187), 1, 0))</f>
        <v>1</v>
      </c>
      <c r="BU187" s="9">
        <f>IF(AND(BO187="Over", BQ187&gt;0.5), 1, IF(AND(BO187="Under", BQ187&lt;=0.5), 1, 0))</f>
        <v>1</v>
      </c>
      <c r="BV187" s="9">
        <f>SUM(BR187:BU187)</f>
        <v>5</v>
      </c>
      <c r="BW187" s="9"/>
      <c r="BX187" s="8">
        <v>0.1269332383969512</v>
      </c>
      <c r="BY187" s="8">
        <v>0.50555681560444499</v>
      </c>
      <c r="BZ187" s="8">
        <v>0</v>
      </c>
      <c r="CA187" s="8" t="s">
        <v>58</v>
      </c>
      <c r="CB187" s="8">
        <v>0.5</v>
      </c>
      <c r="CC187" s="8">
        <v>430</v>
      </c>
      <c r="CD187" s="8" t="s">
        <v>58</v>
      </c>
      <c r="CE187" s="9">
        <f>CB187</f>
        <v>0.5</v>
      </c>
      <c r="CF187" s="9">
        <f>BX187-CE187</f>
        <v>-0.3730667616030488</v>
      </c>
      <c r="CG187" s="9" t="str">
        <f>IF(CF187 &lt; 0, "Under", "Over")</f>
        <v>Under</v>
      </c>
      <c r="CH187" s="8">
        <v>0</v>
      </c>
      <c r="CI187" s="8">
        <v>0</v>
      </c>
      <c r="CJ187" s="9">
        <f>IF(
    AND(CG187="Over", COUNTIF(BX187:BZ187, "&gt;"&amp;CE187) = 3),
    3,
    IF(
        AND(CG187="Under", COUNTIF(BX187:BZ187, "&lt;"&amp;CE187) = 3),
        3,
        IF(
            AND(CG187="Over", COUNTIF(BX187:BZ187, "&gt;"&amp;CE187) = 2),
            2,
            IF(
                AND(CG187="Under", COUNTIF(BX187:BZ187, "&lt;"&amp;CE187) = 2),
                2,
                IF(
                    AND(CG187="Over", OR(BX187&gt;CE187, BY187&gt;CE187, BZ187&gt;CE187)),
                    1,
                    IF(
                        AND(CG187="Under", OR(BX187&lt;CE187, BY187&lt;CE187, BZ187&lt;CE187)),
                        1,
                        0
                    )
                )
            )
        )
    )
)</f>
        <v>2</v>
      </c>
      <c r="CK187" s="9">
        <f>IF(OR(CF187&gt;0.25),5,
IF(OR(AND(CF187&lt;=0.25,CF187&gt;0.15)),4,
IF(OR(AND(CF187&lt;=0.15,CF187&gt;0.1)),3,
IF(OR(AND(CF187&lt;=0.1,CF187&gt;0.05)),2,
IF(OR(CF187&lt;=0.05),1,"")
)
)
))</f>
        <v>1</v>
      </c>
      <c r="CL187" s="9">
        <f>IF(AND(CG187="Over", CH187&gt;CE187), 1, IF(AND(CG187="Under", CH187&lt;=CE187), 1, 0))</f>
        <v>1</v>
      </c>
      <c r="CM187" s="9">
        <f>IF(AND(CG187="Over", CI187&gt;0.5), 1, IF(AND(CG187="Under", CI187&lt;=0.5), 1, 0))</f>
        <v>1</v>
      </c>
      <c r="CN187" s="9">
        <f>SUM(CJ187:CM187)</f>
        <v>5</v>
      </c>
      <c r="CO187" s="9"/>
      <c r="CP187" s="8">
        <v>1.096681666837765</v>
      </c>
      <c r="CQ187" s="8">
        <v>1.45817843866171</v>
      </c>
      <c r="CR187" s="8">
        <v>0.95211408412676302</v>
      </c>
      <c r="CS187" s="8">
        <v>0.5</v>
      </c>
      <c r="CT187" s="8" t="s">
        <v>58</v>
      </c>
      <c r="CU187" s="8">
        <v>0.5</v>
      </c>
      <c r="CV187" s="8">
        <v>1.5</v>
      </c>
      <c r="CW187" s="9">
        <f>IF(CP187&gt;MIN(CS187:CV187),MIN(CS187:CV187),MAX(CS187:CV187))</f>
        <v>0.5</v>
      </c>
      <c r="CX187" s="9">
        <f>CQ187-CW187</f>
        <v>0.95817843866171004</v>
      </c>
      <c r="CY187" s="9" t="str">
        <f>IF(CX187 &lt; 0, "Under", "Over")</f>
        <v>Over</v>
      </c>
      <c r="CZ187" s="8">
        <v>1.1000000000000001</v>
      </c>
      <c r="DA187" s="8">
        <v>0.5</v>
      </c>
      <c r="DB187" s="9">
        <f>IF(
    AND(CY187="Over", COUNTIF(CP187:CR187, "&gt;"&amp;CW187) = 3),
    3,
    IF(
        AND(CY187="Under", COUNTIF(CP187:CR187, "&lt;"&amp;CW187) = 3),
        3,
        IF(
            AND(CY187="Over", COUNTIF(CP187:CR187, "&gt;"&amp;CW187) = 2),
            2,
            IF(
                AND(CY187="Under", COUNTIF(CP187:CR187, "&lt;"&amp;CW187) = 2),
                2,
                IF(
                    AND(CY187="Over", OR(CP187&gt;CW187, CQ187&gt;CW187, CR187&gt;CW187)),
                    1,
                    IF(
                        AND(CY187="Under", OR(CP187&lt;CW187, CQ187&lt;CW187, CR187&lt;CW187)),
                        1,
                        0
                    )
                )
            )
        )
    )
)</f>
        <v>3</v>
      </c>
      <c r="DC187" s="9">
        <f>IF(OR(CX187&gt;2,CX187&lt;-2),5,
IF(OR(AND(CX187&lt;=2,CX187&gt;1.5),AND(CX187&gt;=-2,CX187&lt;-1.5)),4,
IF(OR(AND(CX187&lt;=1.5,CX187&gt;1),AND(CX187&gt;=-1.5,CX187&lt;-1)),3,
IF(OR(AND(CX187&lt;=1,CX187&gt;0.5),AND(CX187&gt;=1,CX187&lt;-0.5)),2,
IF(OR(CX187&lt;=0.5,CX187&gt;=-0.5),1,"")
)
)
))</f>
        <v>2</v>
      </c>
      <c r="DD187" s="9">
        <f>IF(AND(CY187="Over", CZ187&gt;CW187), 1, IF(AND(CY187="Under", CZ187&lt;=CW187), 1, 0))</f>
        <v>1</v>
      </c>
      <c r="DE187" s="9">
        <f>IF(AND(CY187="Over", DA187&gt;0.5), 1, IF(AND(CY187="Under", DA187&lt;=0.5), 1, 0))</f>
        <v>0</v>
      </c>
      <c r="DF187" s="9">
        <f>SUM(DB187:DE187)</f>
        <v>6</v>
      </c>
      <c r="DG187" s="9"/>
    </row>
    <row r="188" spans="1:111" x14ac:dyDescent="0.3">
      <c r="A188" s="8" t="s">
        <v>336</v>
      </c>
      <c r="B188" s="8" t="s">
        <v>297</v>
      </c>
      <c r="C188" s="8" t="s">
        <v>329</v>
      </c>
      <c r="D188" s="8">
        <v>0.4334517787457623</v>
      </c>
      <c r="E188" s="8">
        <v>0.74982332155477005</v>
      </c>
      <c r="F188" s="8">
        <v>0.24025291058457701</v>
      </c>
      <c r="G188" s="8">
        <v>0.5</v>
      </c>
      <c r="H188" s="8" t="s">
        <v>58</v>
      </c>
      <c r="I188" s="8">
        <v>0.5</v>
      </c>
      <c r="J188" s="8">
        <v>0.5</v>
      </c>
      <c r="K188" s="9">
        <f>IF(D188&gt;MIN(G188:J188),MIN(G188:J188),MAX(G188:J188))</f>
        <v>0.5</v>
      </c>
      <c r="L188" s="9">
        <f>D188-K188</f>
        <v>-6.6548221254237705E-2</v>
      </c>
      <c r="M188" s="9" t="str">
        <f>IF(L188 &lt; 0, "Under", "Over")</f>
        <v>Under</v>
      </c>
      <c r="N188" s="8">
        <v>0.3</v>
      </c>
      <c r="O188" s="8">
        <v>0.3</v>
      </c>
      <c r="P188" s="9">
        <f>IF(
    AND(M188="Over", COUNTIF(D188:F188, "&gt;"&amp;K188) = 3),
    3,
    IF(
        AND(M188="Under", COUNTIF(D188:F188, "&lt;"&amp;K188) = 3),
        3,
        IF(
            AND(M188="Over", COUNTIF(D188:F188, "&gt;"&amp;K188) = 2),
            2,
            IF(
                AND(M188="Under", COUNTIF(D188:F188, "&lt;"&amp;K188) = 2),
                2,
                IF(
                    AND(M188="Over", OR(D188&gt;K188, E188&gt;K188, F188&gt;K188)),
                    1,
                    IF(
                        AND(M188="Under", OR(D188&lt;K188, E188&lt;K188, F188&lt;K188)),
                        1,
                        0
                    )
                )
            )
        )
    )
)</f>
        <v>2</v>
      </c>
      <c r="Q188" s="9">
        <f>IF(OR(L188 &gt; 0.5, L188 &lt; -0.5), 5,
    IF(OR(AND(L188 &lt;= 0.5, L188 &gt; 0.25), AND(L188 &gt;= -0.5, L188 &lt; -0.25)), 4,
        IF(OR(AND(L188 &lt;= 0.25, L188 &gt; 0.15), AND(L188 &gt;= -0.25, L188 &lt; -0.15)), 3,
            IF(OR(AND(L188 &lt;= 0.15, L188 &gt; 0.05), AND(L188 &gt;= -0.15, L188 &lt; -0.05)), 2,
                IF(OR(L188 &lt;= 0.05, L188 &gt;= -0.05), 1, "")
            )
        )
    )
)</f>
        <v>2</v>
      </c>
      <c r="R188" s="9">
        <f>IF(AND(M188="Over", N188&gt;K188), 1, IF(AND(M188="Under", N188&lt;=K188), 1, 0))</f>
        <v>1</v>
      </c>
      <c r="S188" s="9">
        <f>IF(AND(M188="Over", O188&gt;0.5), 1, IF(AND(M188="Under", O188&lt;=0.5), 1, 0))</f>
        <v>1</v>
      </c>
      <c r="T188" s="9">
        <f>SUM(P188:S188)</f>
        <v>6</v>
      </c>
      <c r="U188" s="9"/>
      <c r="V188" s="8">
        <v>0.89696873252469145</v>
      </c>
      <c r="W188" s="8">
        <v>1.0052407468064199</v>
      </c>
      <c r="X188" s="8">
        <v>0.77048993095448104</v>
      </c>
      <c r="Y188" s="8">
        <v>0.5</v>
      </c>
      <c r="Z188" s="8">
        <v>-190</v>
      </c>
      <c r="AA188" s="8">
        <v>310</v>
      </c>
      <c r="AB188" s="8">
        <v>0.2</v>
      </c>
      <c r="AC188" s="9">
        <f>Y188</f>
        <v>0.5</v>
      </c>
      <c r="AD188" s="9">
        <f>V188-AC188</f>
        <v>0.39696873252469145</v>
      </c>
      <c r="AE188" s="9" t="str">
        <f>IF(AD188 &lt; 0, "Under", "Over")</f>
        <v>Over</v>
      </c>
      <c r="AF188" s="8">
        <v>0.8</v>
      </c>
      <c r="AG188" s="8">
        <v>0.6</v>
      </c>
      <c r="AH188" s="9">
        <f>IF(
    AND(AE188="Over", COUNTIF(V188:X188, "&gt;"&amp;AC188) = 3),
    3,
    IF(
        AND(AE188="Under", COUNTIF(V188:X188, "&lt;"&amp;AC188) = 3),
        3,
        IF(
            AND(AE188="Over", COUNTIF(V188:X188, "&gt;"&amp;AC188) = 2),
            2,
            IF(
                AND(AE188="Under", COUNTIF(V188:X188, "&lt;"&amp;AC188) = 2),
                2,
                IF(
                    AND(AE188="Over", OR(V188&gt;AC188, W188&gt;AC188, X188&gt;AC188)),
                    1,
                    IF(
                        AND(AE188="Under", OR(V188&lt;AC188, W188&lt;AC188, X188&lt;AC188)),
                        1,
                        0
                    )
                )
            )
        )
    )
)</f>
        <v>3</v>
      </c>
      <c r="AI188" s="9">
        <f>IF(OR(AD188&gt;0.75,AD188&lt;-0.75),5,
IF(OR(AND(AD188&lt;=0.75,AD188&gt;0.5),AND(AD188&gt;=-0.75,AD188&lt;-0.5)),4,
IF(OR(AND(AD188&lt;=0.5,AD188&gt;0.25),AND(AD188&gt;=-0.5,AD188&lt;-0.25)),3,
IF(OR(AND(AD188&lt;=0.25,AD188&gt;0.1),AND(AD188&gt;=-0.25,AD188&lt;-0.1)),2,
IF(OR(AD188&lt;=0.1,AD188&gt;=-0.1),1,"")
)
)
))</f>
        <v>3</v>
      </c>
      <c r="AJ188" s="9">
        <f>IF(AND(AE188="Over", AF188&gt;AC188), 1, IF(AND(AE188="Under", AF188&lt;=AC188), 1, 0))</f>
        <v>1</v>
      </c>
      <c r="AK188" s="9">
        <f>IF(AND(AE188="Over", AG188&gt;0.5), 1, IF(AND(AE188="Under", AG188&lt;=0.5), 1, 0))</f>
        <v>1</v>
      </c>
      <c r="AL188" s="9">
        <f>SUM(AH188:AK188)</f>
        <v>8</v>
      </c>
      <c r="AM188" s="9"/>
      <c r="AN188" s="8">
        <v>2.7022660722633509E-2</v>
      </c>
      <c r="AO188" s="8">
        <v>0.183152520740268</v>
      </c>
      <c r="AP188" s="8">
        <v>-1.6893529760105701E-2</v>
      </c>
      <c r="AQ188" s="8" t="s">
        <v>58</v>
      </c>
      <c r="AR188" s="8">
        <v>0.5</v>
      </c>
      <c r="AS188" s="8">
        <v>340</v>
      </c>
      <c r="AT188" s="8" t="s">
        <v>58</v>
      </c>
      <c r="AU188" s="9">
        <f>AR188</f>
        <v>0.5</v>
      </c>
      <c r="AV188" s="9">
        <f>AN188-AU188</f>
        <v>-0.47297733927736652</v>
      </c>
      <c r="AW188" s="9" t="str">
        <f>IF(AV188 &lt; 0, "Under", "Over")</f>
        <v>Under</v>
      </c>
      <c r="AX188" s="8">
        <v>0</v>
      </c>
      <c r="AY188" s="8">
        <v>0</v>
      </c>
      <c r="AZ188" s="9">
        <f>IF(
    AND(AW188="Over", COUNTIF(AN188:AP188, "&gt;"&amp;AU188) = 3),
    3,
    IF(
        AND(AW188="Under", COUNTIF(AN188:AP188, "&lt;"&amp;AU188) = 3),
        3,
        IF(
            AND(AW188="Over", COUNTIF(AN188:AP188, "&gt;"&amp;AU188) = 2),
            2,
            IF(
                AND(AW188="Under", COUNTIF(AN188:AP188, "&lt;"&amp;AU188) = 2),
                2,
                IF(
                    AND(AW188="Over", OR(AN188&gt;AU188, AO188&gt;AU188, AP188&gt;AU188)),
                    1,
                    IF(
                        AND(AW188="Under", OR(AN188&lt;AU188, AO188&lt;AU188, AP188&lt;AU188)),
                        1,
                        0
                    )
                )
            )
        )
    )
)</f>
        <v>3</v>
      </c>
      <c r="BA188" s="9">
        <f>IF(OR(AV188&gt;0.1),5,
IF(OR(AND(AV188&lt;=0.1,AV188&gt;0.08)),4,
IF(OR(AND(AV188&lt;=0.08,AV188&gt;0.06)),3,
IF(OR(AND(AV188&lt;=0.06,AV188&gt;0.03)),2,
IF(OR(AV188&lt;=0.03),1,"")
)
)
))</f>
        <v>1</v>
      </c>
      <c r="BB188" s="9">
        <f>IF(AND(AW188="Over", AX188&gt;AU188), 1, IF(AND(AW188="Under", AX188&lt;=AU188), 0, 0))</f>
        <v>0</v>
      </c>
      <c r="BC188" s="9">
        <f>IF(AND(AW188="Over", AY188&gt;=0.5), 1, IF(AND(AW188="Under", AY188&lt;0.5), 0, 0))</f>
        <v>0</v>
      </c>
      <c r="BD188" s="9">
        <f>SUM(AZ188:BC188)</f>
        <v>4</v>
      </c>
      <c r="BE188" s="9"/>
      <c r="BF188" s="8">
        <v>0.37399450666061318</v>
      </c>
      <c r="BG188" s="8">
        <v>1.06346153846153</v>
      </c>
      <c r="BH188" s="8">
        <v>0.12</v>
      </c>
      <c r="BI188" s="8" t="s">
        <v>58</v>
      </c>
      <c r="BJ188" s="8">
        <v>0.5</v>
      </c>
      <c r="BK188" s="8">
        <v>165</v>
      </c>
      <c r="BL188" s="8" t="s">
        <v>58</v>
      </c>
      <c r="BM188" s="9">
        <f>BJ188</f>
        <v>0.5</v>
      </c>
      <c r="BN188" s="9">
        <f>BF188-BM188</f>
        <v>-0.12600549333938682</v>
      </c>
      <c r="BO188" s="9" t="str">
        <f>IF(BN188 &lt; 0, "Under", "Over")</f>
        <v>Under</v>
      </c>
      <c r="BP188" s="8">
        <v>0.6</v>
      </c>
      <c r="BQ188" s="8">
        <v>0.3</v>
      </c>
      <c r="BR188" s="9">
        <f>IF(
    AND(BO188="Over", COUNTIF(BF188:BH188, "&gt;"&amp;BM188) = 3),
    3,
    IF(
        AND(BO188="Under", COUNTIF(BF188:BH188, "&lt;"&amp;BM188) = 3),
        3,
        IF(
            AND(BO188="Over", COUNTIF(BF188:BH188, "&gt;"&amp;BM188) = 2),
            2,
            IF(
                AND(BO188="Under", COUNTIF(BF188:BH188, "&lt;"&amp;BM188) = 2),
                2,
                IF(
                    AND(BO188="Over", OR(BF188&gt;BM188, BG188&gt;BM188, BH188&gt;BM188)),
                    1,
                    IF(
                        AND(BO188="Under", OR(BF188&lt;BM188, BG188&lt;BM188, BH188&lt;BM188)),
                        1,
                        0
                    )
                )
            )
        )
    )
)</f>
        <v>2</v>
      </c>
      <c r="BS188" s="9">
        <f>IF(OR(BN188&gt;0.5),5,
IF(OR(AND(BN188&lt;=0.5,BN188&gt;0.25)),4,
IF(OR(AND(BN188&lt;=0.25,BN188&gt;0.15)),3,
IF(OR(AND(BN188&lt;=0.15,BN188&gt;0.075)),2,
IF(OR(BN188&lt;=0.075),1,"")
)
)
))</f>
        <v>1</v>
      </c>
      <c r="BT188" s="9">
        <f>IF(AND(BO188="Over", BP188&gt;BM188), 1, IF(AND(BO188="Under", BP188&lt;=BM188), 1, 0))</f>
        <v>0</v>
      </c>
      <c r="BU188" s="9">
        <f>IF(AND(BO188="Over", BQ188&gt;0.5), 1, IF(AND(BO188="Under", BQ188&lt;=0.5), 1, 0))</f>
        <v>1</v>
      </c>
      <c r="BV188" s="9">
        <f>SUM(BR188:BU188)</f>
        <v>4</v>
      </c>
      <c r="BW188" s="9"/>
      <c r="BX188" s="8">
        <v>0.13990409753743011</v>
      </c>
      <c r="BY188" s="8">
        <v>0.50555681560444499</v>
      </c>
      <c r="BZ188" s="8">
        <v>0.02</v>
      </c>
      <c r="CA188" s="8" t="s">
        <v>58</v>
      </c>
      <c r="CB188" s="8">
        <v>0.5</v>
      </c>
      <c r="CC188" s="8" t="s">
        <v>58</v>
      </c>
      <c r="CD188" s="8" t="s">
        <v>58</v>
      </c>
      <c r="CE188" s="9">
        <f>CB188</f>
        <v>0.5</v>
      </c>
      <c r="CF188" s="9">
        <f>BX188-CE188</f>
        <v>-0.36009590246256989</v>
      </c>
      <c r="CG188" s="9" t="str">
        <f>IF(CF188 &lt; 0, "Under", "Over")</f>
        <v>Under</v>
      </c>
      <c r="CH188" s="8">
        <v>0</v>
      </c>
      <c r="CI188" s="8">
        <v>0</v>
      </c>
      <c r="CJ188" s="9">
        <f>IF(
    AND(CG188="Over", COUNTIF(BX188:BZ188, "&gt;"&amp;CE188) = 3),
    3,
    IF(
        AND(CG188="Under", COUNTIF(BX188:BZ188, "&lt;"&amp;CE188) = 3),
        3,
        IF(
            AND(CG188="Over", COUNTIF(BX188:BZ188, "&gt;"&amp;CE188) = 2),
            2,
            IF(
                AND(CG188="Under", COUNTIF(BX188:BZ188, "&lt;"&amp;CE188) = 2),
                2,
                IF(
                    AND(CG188="Over", OR(BX188&gt;CE188, BY188&gt;CE188, BZ188&gt;CE188)),
                    1,
                    IF(
                        AND(CG188="Under", OR(BX188&lt;CE188, BY188&lt;CE188, BZ188&lt;CE188)),
                        1,
                        0
                    )
                )
            )
        )
    )
)</f>
        <v>2</v>
      </c>
      <c r="CK188" s="9">
        <f>IF(OR(CF188&gt;0.25),5,
IF(OR(AND(CF188&lt;=0.25,CF188&gt;0.15)),4,
IF(OR(AND(CF188&lt;=0.15,CF188&gt;0.1)),3,
IF(OR(AND(CF188&lt;=0.1,CF188&gt;0.05)),2,
IF(OR(CF188&lt;=0.05),1,"")
)
)
))</f>
        <v>1</v>
      </c>
      <c r="CL188" s="9">
        <f>IF(AND(CG188="Over", CH188&gt;CE188), 1, IF(AND(CG188="Under", CH188&lt;=CE188), 1, 0))</f>
        <v>1</v>
      </c>
      <c r="CM188" s="9">
        <f>IF(AND(CG188="Over", CI188&gt;0.5), 1, IF(AND(CG188="Under", CI188&lt;=0.5), 1, 0))</f>
        <v>1</v>
      </c>
      <c r="CN188" s="9">
        <f>SUM(CJ188:CM188)</f>
        <v>5</v>
      </c>
      <c r="CO188" s="9"/>
      <c r="CP188" s="8">
        <v>1.4852550558381901</v>
      </c>
      <c r="CQ188" s="8">
        <v>1.8441725692208599</v>
      </c>
      <c r="CR188" s="8">
        <v>1.1315568884660601</v>
      </c>
      <c r="CS188" s="8">
        <v>0.5</v>
      </c>
      <c r="CT188" s="8" t="s">
        <v>58</v>
      </c>
      <c r="CU188" s="8">
        <v>0.5</v>
      </c>
      <c r="CV188" s="8">
        <v>1.5</v>
      </c>
      <c r="CW188" s="9">
        <f>IF(CP188&gt;MIN(CS188:CV188),MIN(CS188:CV188),MAX(CS188:CV188))</f>
        <v>0.5</v>
      </c>
      <c r="CX188" s="9">
        <f>CQ188-CW188</f>
        <v>1.3441725692208599</v>
      </c>
      <c r="CY188" s="9" t="str">
        <f>IF(CX188 &lt; 0, "Under", "Over")</f>
        <v>Over</v>
      </c>
      <c r="CZ188" s="8">
        <v>1.1000000000000001</v>
      </c>
      <c r="DA188" s="8">
        <v>0.6</v>
      </c>
      <c r="DB188" s="9">
        <f>IF(
    AND(CY188="Over", COUNTIF(CP188:CR188, "&gt;"&amp;CW188) = 3),
    3,
    IF(
        AND(CY188="Under", COUNTIF(CP188:CR188, "&lt;"&amp;CW188) = 3),
        3,
        IF(
            AND(CY188="Over", COUNTIF(CP188:CR188, "&gt;"&amp;CW188) = 2),
            2,
            IF(
                AND(CY188="Under", COUNTIF(CP188:CR188, "&lt;"&amp;CW188) = 2),
                2,
                IF(
                    AND(CY188="Over", OR(CP188&gt;CW188, CQ188&gt;CW188, CR188&gt;CW188)),
                    1,
                    IF(
                        AND(CY188="Under", OR(CP188&lt;CW188, CQ188&lt;CW188, CR188&lt;CW188)),
                        1,
                        0
                    )
                )
            )
        )
    )
)</f>
        <v>3</v>
      </c>
      <c r="DC188" s="9">
        <f>IF(OR(CX188&gt;2,CX188&lt;-2),5,
IF(OR(AND(CX188&lt;=2,CX188&gt;1.5),AND(CX188&gt;=-2,CX188&lt;-1.5)),4,
IF(OR(AND(CX188&lt;=1.5,CX188&gt;1),AND(CX188&gt;=-1.5,CX188&lt;-1)),3,
IF(OR(AND(CX188&lt;=1,CX188&gt;0.5),AND(CX188&gt;=1,CX188&lt;-0.5)),2,
IF(OR(CX188&lt;=0.5,CX188&gt;=-0.5),1,"")
)
)
))</f>
        <v>3</v>
      </c>
      <c r="DD188" s="9">
        <f>IF(AND(CY188="Over", CZ188&gt;CW188), 1, IF(AND(CY188="Under", CZ188&lt;=CW188), 1, 0))</f>
        <v>1</v>
      </c>
      <c r="DE188" s="9">
        <f>IF(AND(CY188="Over", DA188&gt;0.5), 1, IF(AND(CY188="Under", DA188&lt;=0.5), 1, 0))</f>
        <v>1</v>
      </c>
      <c r="DF188" s="9">
        <f>SUM(DB188:DE188)</f>
        <v>8</v>
      </c>
      <c r="DG188" s="9"/>
    </row>
    <row r="189" spans="1:111" x14ac:dyDescent="0.3">
      <c r="A189" s="8" t="s">
        <v>337</v>
      </c>
      <c r="B189" s="8" t="s">
        <v>297</v>
      </c>
      <c r="C189" s="8" t="s">
        <v>329</v>
      </c>
      <c r="D189" s="8">
        <v>0.39229962110907879</v>
      </c>
      <c r="E189" s="8">
        <v>0.451647183846971</v>
      </c>
      <c r="F189" s="8">
        <v>0.312359411797973</v>
      </c>
      <c r="G189" s="8">
        <v>0.5</v>
      </c>
      <c r="H189" s="8" t="s">
        <v>58</v>
      </c>
      <c r="I189" s="8">
        <v>0.5</v>
      </c>
      <c r="J189" s="8" t="s">
        <v>58</v>
      </c>
      <c r="K189" s="9">
        <f>IF(D189&gt;MIN(G189:J189),MIN(G189:J189),MAX(G189:J189))</f>
        <v>0.5</v>
      </c>
      <c r="L189" s="9">
        <f>D189-K189</f>
        <v>-0.10770037889092121</v>
      </c>
      <c r="M189" s="9" t="str">
        <f>IF(L189 &lt; 0, "Under", "Over")</f>
        <v>Under</v>
      </c>
      <c r="N189" s="8">
        <v>0.375</v>
      </c>
      <c r="O189" s="8">
        <v>0.375</v>
      </c>
      <c r="P189" s="9">
        <f>IF(
    AND(M189="Over", COUNTIF(D189:F189, "&gt;"&amp;K189) = 3),
    3,
    IF(
        AND(M189="Under", COUNTIF(D189:F189, "&lt;"&amp;K189) = 3),
        3,
        IF(
            AND(M189="Over", COUNTIF(D189:F189, "&gt;"&amp;K189) = 2),
            2,
            IF(
                AND(M189="Under", COUNTIF(D189:F189, "&lt;"&amp;K189) = 2),
                2,
                IF(
                    AND(M189="Over", OR(D189&gt;K189, E189&gt;K189, F189&gt;K189)),
                    1,
                    IF(
                        AND(M189="Under", OR(D189&lt;K189, E189&lt;K189, F189&lt;K189)),
                        1,
                        0
                    )
                )
            )
        )
    )
)</f>
        <v>3</v>
      </c>
      <c r="Q189" s="9">
        <f>IF(OR(L189 &gt; 0.5, L189 &lt; -0.5), 5,
    IF(OR(AND(L189 &lt;= 0.5, L189 &gt; 0.25), AND(L189 &gt;= -0.5, L189 &lt; -0.25)), 4,
        IF(OR(AND(L189 &lt;= 0.25, L189 &gt; 0.15), AND(L189 &gt;= -0.25, L189 &lt; -0.15)), 3,
            IF(OR(AND(L189 &lt;= 0.15, L189 &gt; 0.05), AND(L189 &gt;= -0.15, L189 &lt; -0.05)), 2,
                IF(OR(L189 &lt;= 0.05, L189 &gt;= -0.05), 1, "")
            )
        )
    )
)</f>
        <v>2</v>
      </c>
      <c r="R189" s="9">
        <f>IF(AND(M189="Over", N189&gt;K189), 1, IF(AND(M189="Under", N189&lt;=K189), 1, 0))</f>
        <v>1</v>
      </c>
      <c r="S189" s="9">
        <f>IF(AND(M189="Over", O189&gt;0.5), 1, IF(AND(M189="Under", O189&lt;=0.5), 1, 0))</f>
        <v>1</v>
      </c>
      <c r="T189" s="9">
        <f>SUM(P189:S189)</f>
        <v>7</v>
      </c>
      <c r="U189" s="9"/>
      <c r="V189" s="8">
        <v>0.83633983575010395</v>
      </c>
      <c r="W189" s="8">
        <v>1.0052407468064199</v>
      </c>
      <c r="X189" s="8">
        <v>0.65735609323044097</v>
      </c>
      <c r="Y189" s="8">
        <v>0.5</v>
      </c>
      <c r="Z189" s="8" t="s">
        <v>58</v>
      </c>
      <c r="AA189" s="8" t="s">
        <v>58</v>
      </c>
      <c r="AB189" s="8">
        <v>0</v>
      </c>
      <c r="AC189" s="9">
        <f>Y189</f>
        <v>0.5</v>
      </c>
      <c r="AD189" s="9">
        <f>V189-AC189</f>
        <v>0.33633983575010395</v>
      </c>
      <c r="AE189" s="9" t="str">
        <f>IF(AD189 &lt; 0, "Under", "Over")</f>
        <v>Over</v>
      </c>
      <c r="AF189" s="8">
        <v>0.75</v>
      </c>
      <c r="AG189" s="8">
        <v>0.75</v>
      </c>
      <c r="AH189" s="9">
        <f>IF(
    AND(AE189="Over", COUNTIF(V189:X189, "&gt;"&amp;AC189) = 3),
    3,
    IF(
        AND(AE189="Under", COUNTIF(V189:X189, "&lt;"&amp;AC189) = 3),
        3,
        IF(
            AND(AE189="Over", COUNTIF(V189:X189, "&gt;"&amp;AC189) = 2),
            2,
            IF(
                AND(AE189="Under", COUNTIF(V189:X189, "&lt;"&amp;AC189) = 2),
                2,
                IF(
                    AND(AE189="Over", OR(V189&gt;AC189, W189&gt;AC189, X189&gt;AC189)),
                    1,
                    IF(
                        AND(AE189="Under", OR(V189&lt;AC189, W189&lt;AC189, X189&lt;AC189)),
                        1,
                        0
                    )
                )
            )
        )
    )
)</f>
        <v>3</v>
      </c>
      <c r="AI189" s="9">
        <f>IF(OR(AD189&gt;0.75,AD189&lt;-0.75),5,
IF(OR(AND(AD189&lt;=0.75,AD189&gt;0.5),AND(AD189&gt;=-0.75,AD189&lt;-0.5)),4,
IF(OR(AND(AD189&lt;=0.5,AD189&gt;0.25),AND(AD189&gt;=-0.5,AD189&lt;-0.25)),3,
IF(OR(AND(AD189&lt;=0.25,AD189&gt;0.1),AND(AD189&gt;=-0.25,AD189&lt;-0.1)),2,
IF(OR(AD189&lt;=0.1,AD189&gt;=-0.1),1,"")
)
)
))</f>
        <v>3</v>
      </c>
      <c r="AJ189" s="9">
        <f>IF(AND(AE189="Over", AF189&gt;AC189), 1, IF(AND(AE189="Under", AF189&lt;=AC189), 1, 0))</f>
        <v>1</v>
      </c>
      <c r="AK189" s="9">
        <f>IF(AND(AE189="Over", AG189&gt;0.5), 1, IF(AND(AE189="Under", AG189&lt;=0.5), 1, 0))</f>
        <v>1</v>
      </c>
      <c r="AL189" s="9">
        <f>SUM(AH189:AK189)</f>
        <v>8</v>
      </c>
      <c r="AM189" s="9"/>
      <c r="AN189" s="8">
        <v>0.1036262559333706</v>
      </c>
      <c r="AO189" s="8">
        <v>0.18595036940767301</v>
      </c>
      <c r="AP189" s="8">
        <v>0</v>
      </c>
      <c r="AQ189" s="8" t="s">
        <v>58</v>
      </c>
      <c r="AR189" s="8">
        <v>0.5</v>
      </c>
      <c r="AS189" s="8" t="s">
        <v>58</v>
      </c>
      <c r="AT189" s="8" t="s">
        <v>58</v>
      </c>
      <c r="AU189" s="9">
        <f>AR189</f>
        <v>0.5</v>
      </c>
      <c r="AV189" s="9">
        <f>AN189-AU189</f>
        <v>-0.3963737440666294</v>
      </c>
      <c r="AW189" s="9" t="str">
        <f>IF(AV189 &lt; 0, "Under", "Over")</f>
        <v>Under</v>
      </c>
      <c r="AX189" s="8">
        <v>0.25</v>
      </c>
      <c r="AY189" s="8">
        <v>0.25</v>
      </c>
      <c r="AZ189" s="9">
        <f>IF(
    AND(AW189="Over", COUNTIF(AN189:AP189, "&gt;"&amp;AU189) = 3),
    3,
    IF(
        AND(AW189="Under", COUNTIF(AN189:AP189, "&lt;"&amp;AU189) = 3),
        3,
        IF(
            AND(AW189="Over", COUNTIF(AN189:AP189, "&gt;"&amp;AU189) = 2),
            2,
            IF(
                AND(AW189="Under", COUNTIF(AN189:AP189, "&lt;"&amp;AU189) = 2),
                2,
                IF(
                    AND(AW189="Over", OR(AN189&gt;AU189, AO189&gt;AU189, AP189&gt;AU189)),
                    1,
                    IF(
                        AND(AW189="Under", OR(AN189&lt;AU189, AO189&lt;AU189, AP189&lt;AU189)),
                        1,
                        0
                    )
                )
            )
        )
    )
)</f>
        <v>3</v>
      </c>
      <c r="BA189" s="9">
        <f>IF(OR(AV189&gt;0.1),5,
IF(OR(AND(AV189&lt;=0.1,AV189&gt;0.08)),4,
IF(OR(AND(AV189&lt;=0.08,AV189&gt;0.06)),3,
IF(OR(AND(AV189&lt;=0.06,AV189&gt;0.03)),2,
IF(OR(AV189&lt;=0.03),1,"")
)
)
))</f>
        <v>1</v>
      </c>
      <c r="BB189" s="9">
        <f>IF(AND(AW189="Over", AX189&gt;AU189), 1, IF(AND(AW189="Under", AX189&lt;=AU189), 0, 0))</f>
        <v>0</v>
      </c>
      <c r="BC189" s="9">
        <f>IF(AND(AW189="Over", AY189&gt;=0.5), 1, IF(AND(AW189="Under", AY189&lt;0.5), 0, 0))</f>
        <v>0</v>
      </c>
      <c r="BD189" s="9">
        <f>SUM(AZ189:BC189)</f>
        <v>4</v>
      </c>
      <c r="BE189" s="9"/>
      <c r="BF189" s="8">
        <v>0.50374952005095097</v>
      </c>
      <c r="BG189" s="8">
        <v>1.06346153846153</v>
      </c>
      <c r="BH189" s="8">
        <v>0.22</v>
      </c>
      <c r="BI189" s="8" t="s">
        <v>58</v>
      </c>
      <c r="BJ189" s="8">
        <v>0.5</v>
      </c>
      <c r="BK189" s="8" t="s">
        <v>58</v>
      </c>
      <c r="BL189" s="8" t="s">
        <v>58</v>
      </c>
      <c r="BM189" s="9">
        <f>BJ189</f>
        <v>0.5</v>
      </c>
      <c r="BN189" s="9">
        <f>BF189-BM189</f>
        <v>3.7495200509509719E-3</v>
      </c>
      <c r="BO189" s="9" t="str">
        <f>IF(BN189 &lt; 0, "Under", "Over")</f>
        <v>Over</v>
      </c>
      <c r="BP189" s="8">
        <v>0.375</v>
      </c>
      <c r="BQ189" s="8">
        <v>0.375</v>
      </c>
      <c r="BR189" s="9">
        <f>IF(
    AND(BO189="Over", COUNTIF(BF189:BH189, "&gt;"&amp;BM189) = 3),
    3,
    IF(
        AND(BO189="Under", COUNTIF(BF189:BH189, "&lt;"&amp;BM189) = 3),
        3,
        IF(
            AND(BO189="Over", COUNTIF(BF189:BH189, "&gt;"&amp;BM189) = 2),
            2,
            IF(
                AND(BO189="Under", COUNTIF(BF189:BH189, "&lt;"&amp;BM189) = 2),
                2,
                IF(
                    AND(BO189="Over", OR(BF189&gt;BM189, BG189&gt;BM189, BH189&gt;BM189)),
                    1,
                    IF(
                        AND(BO189="Under", OR(BF189&lt;BM189, BG189&lt;BM189, BH189&lt;BM189)),
                        1,
                        0
                    )
                )
            )
        )
    )
)</f>
        <v>2</v>
      </c>
      <c r="BS189" s="9">
        <f>IF(OR(BN189&gt;0.5),5,
IF(OR(AND(BN189&lt;=0.5,BN189&gt;0.25)),4,
IF(OR(AND(BN189&lt;=0.25,BN189&gt;0.15)),3,
IF(OR(AND(BN189&lt;=0.15,BN189&gt;0.075)),2,
IF(OR(BN189&lt;=0.075),1,"")
)
)
))</f>
        <v>1</v>
      </c>
      <c r="BT189" s="9">
        <f>IF(AND(BO189="Over", BP189&gt;BM189), 1, IF(AND(BO189="Under", BP189&lt;=BM189), 1, 0))</f>
        <v>0</v>
      </c>
      <c r="BU189" s="9">
        <f>IF(AND(BO189="Over", BQ189&gt;0.5), 1, IF(AND(BO189="Under", BQ189&lt;=0.5), 1, 0))</f>
        <v>0</v>
      </c>
      <c r="BV189" s="9">
        <f>SUM(BR189:BU189)</f>
        <v>3</v>
      </c>
      <c r="BW189" s="9"/>
      <c r="BX189" s="8">
        <v>0.12678254180837201</v>
      </c>
      <c r="BY189" s="8">
        <v>0.50555681560444499</v>
      </c>
      <c r="BZ189" s="8">
        <v>0</v>
      </c>
      <c r="CA189" s="8" t="s">
        <v>58</v>
      </c>
      <c r="CB189" s="8">
        <v>0.5</v>
      </c>
      <c r="CC189" s="8" t="s">
        <v>58</v>
      </c>
      <c r="CD189" s="8" t="s">
        <v>58</v>
      </c>
      <c r="CE189" s="9">
        <f>CB189</f>
        <v>0.5</v>
      </c>
      <c r="CF189" s="9">
        <f>BX189-CE189</f>
        <v>-0.37321745819162799</v>
      </c>
      <c r="CG189" s="9" t="str">
        <f>IF(CF189 &lt; 0, "Under", "Over")</f>
        <v>Under</v>
      </c>
      <c r="CH189" s="8">
        <v>0.125</v>
      </c>
      <c r="CI189" s="8">
        <v>0.125</v>
      </c>
      <c r="CJ189" s="9">
        <f>IF(
    AND(CG189="Over", COUNTIF(BX189:BZ189, "&gt;"&amp;CE189) = 3),
    3,
    IF(
        AND(CG189="Under", COUNTIF(BX189:BZ189, "&lt;"&amp;CE189) = 3),
        3,
        IF(
            AND(CG189="Over", COUNTIF(BX189:BZ189, "&gt;"&amp;CE189) = 2),
            2,
            IF(
                AND(CG189="Under", COUNTIF(BX189:BZ189, "&lt;"&amp;CE189) = 2),
                2,
                IF(
                    AND(CG189="Over", OR(BX189&gt;CE189, BY189&gt;CE189, BZ189&gt;CE189)),
                    1,
                    IF(
                        AND(CG189="Under", OR(BX189&lt;CE189, BY189&lt;CE189, BZ189&lt;CE189)),
                        1,
                        0
                    )
                )
            )
        )
    )
)</f>
        <v>2</v>
      </c>
      <c r="CK189" s="9">
        <f>IF(OR(CF189&gt;0.25),5,
IF(OR(AND(CF189&lt;=0.25,CF189&gt;0.15)),4,
IF(OR(AND(CF189&lt;=0.15,CF189&gt;0.1)),3,
IF(OR(AND(CF189&lt;=0.1,CF189&gt;0.05)),2,
IF(OR(CF189&lt;=0.05),1,"")
)
)
))</f>
        <v>1</v>
      </c>
      <c r="CL189" s="9">
        <f>IF(AND(CG189="Over", CH189&gt;CE189), 1, IF(AND(CG189="Under", CH189&lt;=CE189), 1, 0))</f>
        <v>1</v>
      </c>
      <c r="CM189" s="9">
        <f>IF(AND(CG189="Over", CI189&gt;0.5), 1, IF(AND(CG189="Under", CI189&lt;=0.5), 1, 0))</f>
        <v>1</v>
      </c>
      <c r="CN189" s="9">
        <f>SUM(CJ189:CM189)</f>
        <v>5</v>
      </c>
      <c r="CO189" s="9"/>
      <c r="CP189" s="1">
        <v>1.5878746691865919</v>
      </c>
      <c r="CQ189" s="1">
        <v>1.8441725692208599</v>
      </c>
      <c r="CR189" s="1">
        <v>1.31892153484895</v>
      </c>
      <c r="CS189" s="1">
        <v>0.5</v>
      </c>
      <c r="CT189" s="1" t="s">
        <v>58</v>
      </c>
      <c r="CU189" s="1">
        <v>0.5</v>
      </c>
      <c r="CV189" s="1" t="s">
        <v>58</v>
      </c>
      <c r="CW189" s="2">
        <f>IF(CP189&gt;MIN(CS189:CV189),MIN(CS189:CV189),MAX(CS189:CV189))</f>
        <v>0.5</v>
      </c>
      <c r="CX189" s="2">
        <f>CQ189-CW189</f>
        <v>1.3441725692208599</v>
      </c>
      <c r="CY189" s="2" t="str">
        <f>IF(CX189 &lt; 0, "Under", "Over")</f>
        <v>Over</v>
      </c>
      <c r="CZ189" s="1">
        <v>1.625</v>
      </c>
      <c r="DA189" s="1">
        <v>0.75</v>
      </c>
      <c r="DB189" s="2">
        <f>IF(
    AND(CY189="Over", COUNTIF(CP189:CR189, "&gt;"&amp;CW189) = 3),
    3,
    IF(
        AND(CY189="Under", COUNTIF(CP189:CR189, "&lt;"&amp;CW189) = 3),
        3,
        IF(
            AND(CY189="Over", COUNTIF(CP189:CR189, "&gt;"&amp;CW189) = 2),
            2,
            IF(
                AND(CY189="Under", COUNTIF(CP189:CR189, "&lt;"&amp;CW189) = 2),
                2,
                IF(
                    AND(CY189="Over", OR(CP189&gt;CW189, CQ189&gt;CW189, CR189&gt;CW189)),
                    1,
                    IF(
                        AND(CY189="Under", OR(CP189&lt;CW189, CQ189&lt;CW189, CR189&lt;CW189)),
                        1,
                        0
                    )
                )
            )
        )
    )
)</f>
        <v>3</v>
      </c>
      <c r="DC189" s="2">
        <f>IF(OR(CX189&gt;2,CX189&lt;-2),5,
IF(OR(AND(CX189&lt;=2,CX189&gt;1.5),AND(CX189&gt;=-2,CX189&lt;-1.5)),4,
IF(OR(AND(CX189&lt;=1.5,CX189&gt;1),AND(CX189&gt;=-1.5,CX189&lt;-1)),3,
IF(OR(AND(CX189&lt;=1,CX189&gt;0.5),AND(CX189&gt;=1,CX189&lt;-0.5)),2,
IF(OR(CX189&lt;=0.5,CX189&gt;=-0.5),1,"")
)
)
))</f>
        <v>3</v>
      </c>
      <c r="DD189" s="2">
        <f>IF(AND(CY189="Over", CZ189&gt;CW189), 1, IF(AND(CY189="Under", CZ189&lt;=CW189), 1, 0))</f>
        <v>1</v>
      </c>
      <c r="DE189" s="2">
        <f>IF(AND(CY189="Over", DA189&gt;0.5), 1, IF(AND(CY189="Under", DA189&lt;=0.5), 1, 0))</f>
        <v>1</v>
      </c>
      <c r="DF189" s="2">
        <f>SUM(DB189:DE189)</f>
        <v>8</v>
      </c>
      <c r="DG189" s="9"/>
    </row>
    <row r="190" spans="1:111" x14ac:dyDescent="0.3">
      <c r="A190" s="8" t="s">
        <v>145</v>
      </c>
      <c r="B190" s="8" t="s">
        <v>146</v>
      </c>
      <c r="C190" s="8" t="s">
        <v>210</v>
      </c>
      <c r="D190" s="8">
        <v>0.33887995647724323</v>
      </c>
      <c r="E190" s="8">
        <v>0.451647183846971</v>
      </c>
      <c r="F190" s="8">
        <v>0.13</v>
      </c>
      <c r="G190" s="8">
        <v>0.5</v>
      </c>
      <c r="H190" s="8" t="s">
        <v>58</v>
      </c>
      <c r="I190" s="8">
        <v>0.5</v>
      </c>
      <c r="J190" s="8">
        <v>0.5</v>
      </c>
      <c r="K190" s="9">
        <f>IF(D190&gt;MIN(G190:J190),MIN(G190:J190),MAX(G190:J190))</f>
        <v>0.5</v>
      </c>
      <c r="L190" s="9">
        <f>D190-K190</f>
        <v>-0.16112004352275677</v>
      </c>
      <c r="M190" s="9" t="str">
        <f>IF(L190 &lt; 0, "Under", "Over")</f>
        <v>Under</v>
      </c>
      <c r="N190" s="8">
        <v>0.5</v>
      </c>
      <c r="O190" s="8">
        <v>0.5</v>
      </c>
      <c r="P190" s="9">
        <f>IF(
    AND(M190="Over", COUNTIF(D190:F190, "&gt;"&amp;K190) = 3),
    3,
    IF(
        AND(M190="Under", COUNTIF(D190:F190, "&lt;"&amp;K190) = 3),
        3,
        IF(
            AND(M190="Over", COUNTIF(D190:F190, "&gt;"&amp;K190) = 2),
            2,
            IF(
                AND(M190="Under", COUNTIF(D190:F190, "&lt;"&amp;K190) = 2),
                2,
                IF(
                    AND(M190="Over", OR(D190&gt;K190, E190&gt;K190, F190&gt;K190)),
                    1,
                    IF(
                        AND(M190="Under", OR(D190&lt;K190, E190&lt;K190, F190&lt;K190)),
                        1,
                        0
                    )
                )
            )
        )
    )
)</f>
        <v>3</v>
      </c>
      <c r="Q190" s="9">
        <f>IF(OR(L190 &gt; 0.5, L190 &lt; -0.5), 5,
    IF(OR(AND(L190 &lt;= 0.5, L190 &gt; 0.25), AND(L190 &gt;= -0.5, L190 &lt; -0.25)), 4,
        IF(OR(AND(L190 &lt;= 0.25, L190 &gt; 0.15), AND(L190 &gt;= -0.25, L190 &lt; -0.15)), 3,
            IF(OR(AND(L190 &lt;= 0.15, L190 &gt; 0.05), AND(L190 &gt;= -0.15, L190 &lt; -0.05)), 2,
                IF(OR(L190 &lt;= 0.05, L190 &gt;= -0.05), 1, "")
            )
        )
    )
)</f>
        <v>3</v>
      </c>
      <c r="R190" s="9">
        <f>IF(AND(M190="Over", N190&gt;K190), 1, IF(AND(M190="Under", N190&lt;=K190), 1, 0))</f>
        <v>1</v>
      </c>
      <c r="S190" s="9">
        <f>IF(AND(M190="Over", O190&gt;0.5), 1, IF(AND(M190="Under", O190&lt;=0.5), 1, 0))</f>
        <v>1</v>
      </c>
      <c r="T190" s="9">
        <f>SUM(P190:S190)</f>
        <v>8</v>
      </c>
      <c r="U190" s="9"/>
      <c r="V190" s="8">
        <v>0.95698550487653022</v>
      </c>
      <c r="W190" s="8">
        <v>1.0052407468064199</v>
      </c>
      <c r="X190" s="8">
        <v>0.90919818144911702</v>
      </c>
      <c r="Y190" s="8">
        <v>0.5</v>
      </c>
      <c r="Z190" s="8">
        <v>-310</v>
      </c>
      <c r="AA190" s="8">
        <v>170</v>
      </c>
      <c r="AB190" s="8">
        <v>0.2</v>
      </c>
      <c r="AC190" s="9">
        <f>Y190</f>
        <v>0.5</v>
      </c>
      <c r="AD190" s="9">
        <f>V190-AC190</f>
        <v>0.45698550487653022</v>
      </c>
      <c r="AE190" s="9" t="str">
        <f>IF(AD190 &lt; 0, "Under", "Over")</f>
        <v>Over</v>
      </c>
      <c r="AF190" s="8">
        <v>0.9</v>
      </c>
      <c r="AG190" s="8">
        <v>0.6</v>
      </c>
      <c r="AH190" s="9">
        <f>IF(
    AND(AE190="Over", COUNTIF(V190:X190, "&gt;"&amp;AC190) = 3),
    3,
    IF(
        AND(AE190="Under", COUNTIF(V190:X190, "&lt;"&amp;AC190) = 3),
        3,
        IF(
            AND(AE190="Over", COUNTIF(V190:X190, "&gt;"&amp;AC190) = 2),
            2,
            IF(
                AND(AE190="Under", COUNTIF(V190:X190, "&lt;"&amp;AC190) = 2),
                2,
                IF(
                    AND(AE190="Over", OR(V190&gt;AC190, W190&gt;AC190, X190&gt;AC190)),
                    1,
                    IF(
                        AND(AE190="Under", OR(V190&lt;AC190, W190&lt;AC190, X190&lt;AC190)),
                        1,
                        0
                    )
                )
            )
        )
    )
)</f>
        <v>3</v>
      </c>
      <c r="AI190" s="9">
        <f>IF(OR(AD190&gt;0.75,AD190&lt;-0.75),5,
IF(OR(AND(AD190&lt;=0.75,AD190&gt;0.5),AND(AD190&gt;=-0.75,AD190&lt;-0.5)),4,
IF(OR(AND(AD190&lt;=0.5,AD190&gt;0.25),AND(AD190&gt;=-0.5,AD190&lt;-0.25)),3,
IF(OR(AND(AD190&lt;=0.25,AD190&gt;0.1),AND(AD190&gt;=-0.25,AD190&lt;-0.1)),2,
IF(OR(AD190&lt;=0.1,AD190&gt;=-0.1),1,"")
)
)
))</f>
        <v>3</v>
      </c>
      <c r="AJ190" s="9">
        <f>IF(AND(AE190="Over", AF190&gt;AC190), 1, IF(AND(AE190="Under", AF190&lt;=AC190), 1, 0))</f>
        <v>1</v>
      </c>
      <c r="AK190" s="9">
        <f>IF(AND(AE190="Over", AG190&gt;0.5), 1, IF(AND(AE190="Under", AG190&lt;=0.5), 1, 0))</f>
        <v>1</v>
      </c>
      <c r="AL190" s="9">
        <f>SUM(AH190:AK190)</f>
        <v>8</v>
      </c>
      <c r="AM190" s="9"/>
      <c r="AN190" s="8">
        <v>7.4487191228678792E-2</v>
      </c>
      <c r="AO190" s="8">
        <v>0.183152520740268</v>
      </c>
      <c r="AP190" s="8">
        <v>0</v>
      </c>
      <c r="AQ190" s="8" t="s">
        <v>58</v>
      </c>
      <c r="AR190" s="8">
        <v>0.5</v>
      </c>
      <c r="AS190" s="8">
        <v>600</v>
      </c>
      <c r="AT190" s="8" t="s">
        <v>58</v>
      </c>
      <c r="AU190" s="9">
        <f>AR190</f>
        <v>0.5</v>
      </c>
      <c r="AV190" s="9">
        <f>AN190-AU190</f>
        <v>-0.42551280877132119</v>
      </c>
      <c r="AW190" s="9" t="str">
        <f>IF(AV190 &lt; 0, "Under", "Over")</f>
        <v>Under</v>
      </c>
      <c r="AX190" s="8">
        <v>0.1</v>
      </c>
      <c r="AY190" s="8">
        <v>0.1</v>
      </c>
      <c r="AZ190" s="9">
        <f>IF(
    AND(AW190="Over", COUNTIF(AN190:AP190, "&gt;"&amp;AU190) = 3),
    3,
    IF(
        AND(AW190="Under", COUNTIF(AN190:AP190, "&lt;"&amp;AU190) = 3),
        3,
        IF(
            AND(AW190="Over", COUNTIF(AN190:AP190, "&gt;"&amp;AU190) = 2),
            2,
            IF(
                AND(AW190="Under", COUNTIF(AN190:AP190, "&lt;"&amp;AU190) = 2),
                2,
                IF(
                    AND(AW190="Over", OR(AN190&gt;AU190, AO190&gt;AU190, AP190&gt;AU190)),
                    1,
                    IF(
                        AND(AW190="Under", OR(AN190&lt;AU190, AO190&lt;AU190, AP190&lt;AU190)),
                        1,
                        0
                    )
                )
            )
        )
    )
)</f>
        <v>3</v>
      </c>
      <c r="BA190" s="9">
        <f>IF(OR(AV190&gt;0.1),5,
IF(OR(AND(AV190&lt;=0.1,AV190&gt;0.08)),4,
IF(OR(AND(AV190&lt;=0.08,AV190&gt;0.06)),3,
IF(OR(AND(AV190&lt;=0.06,AV190&gt;0.03)),2,
IF(OR(AV190&lt;=0.03),1,"")
)
)
))</f>
        <v>1</v>
      </c>
      <c r="BB190" s="9">
        <f>IF(AND(AW190="Over", AX190&gt;AU190), 1, IF(AND(AW190="Under", AX190&lt;=AU190), 0, 0))</f>
        <v>0</v>
      </c>
      <c r="BC190" s="9">
        <f>IF(AND(AW190="Over", AY190&gt;=0.5), 1, IF(AND(AW190="Under", AY190&lt;0.5), 0, 0))</f>
        <v>0</v>
      </c>
      <c r="BD190" s="9">
        <f>SUM(AZ190:BC190)</f>
        <v>4</v>
      </c>
      <c r="BE190" s="9"/>
      <c r="BF190" s="8">
        <v>0.35697448134093918</v>
      </c>
      <c r="BG190" s="8">
        <v>0.76975945017182101</v>
      </c>
      <c r="BH190" s="8">
        <v>0.17159346874411999</v>
      </c>
      <c r="BI190" s="8" t="s">
        <v>58</v>
      </c>
      <c r="BJ190" s="8">
        <v>0.5</v>
      </c>
      <c r="BK190" s="8">
        <v>160</v>
      </c>
      <c r="BL190" s="8" t="s">
        <v>58</v>
      </c>
      <c r="BM190" s="9">
        <f>BJ190</f>
        <v>0.5</v>
      </c>
      <c r="BN190" s="9">
        <f>BF190-BM190</f>
        <v>-0.14302551865906082</v>
      </c>
      <c r="BO190" s="9" t="str">
        <f>IF(BN190 &lt; 0, "Under", "Over")</f>
        <v>Under</v>
      </c>
      <c r="BP190" s="8">
        <v>0.1</v>
      </c>
      <c r="BQ190" s="8">
        <v>0.1</v>
      </c>
      <c r="BR190" s="9">
        <f>IF(
    AND(BO190="Over", COUNTIF(BF190:BH190, "&gt;"&amp;BM190) = 3),
    3,
    IF(
        AND(BO190="Under", COUNTIF(BF190:BH190, "&lt;"&amp;BM190) = 3),
        3,
        IF(
            AND(BO190="Over", COUNTIF(BF190:BH190, "&gt;"&amp;BM190) = 2),
            2,
            IF(
                AND(BO190="Under", COUNTIF(BF190:BH190, "&lt;"&amp;BM190) = 2),
                2,
                IF(
                    AND(BO190="Over", OR(BF190&gt;BM190, BG190&gt;BM190, BH190&gt;BM190)),
                    1,
                    IF(
                        AND(BO190="Under", OR(BF190&lt;BM190, BG190&lt;BM190, BH190&lt;BM190)),
                        1,
                        0
                    )
                )
            )
        )
    )
)</f>
        <v>2</v>
      </c>
      <c r="BS190" s="9">
        <f>IF(OR(BN190&gt;0.5),5,
IF(OR(AND(BN190&lt;=0.5,BN190&gt;0.25)),4,
IF(OR(AND(BN190&lt;=0.25,BN190&gt;0.15)),3,
IF(OR(AND(BN190&lt;=0.15,BN190&gt;0.075)),2,
IF(OR(BN190&lt;=0.075),1,"")
)
)
))</f>
        <v>1</v>
      </c>
      <c r="BT190" s="9">
        <f>IF(AND(BO190="Over", BP190&gt;BM190), 1, IF(AND(BO190="Under", BP190&lt;=BM190), 1, 0))</f>
        <v>1</v>
      </c>
      <c r="BU190" s="9">
        <f>IF(AND(BO190="Over", BQ190&gt;0.5), 1, IF(AND(BO190="Under", BQ190&lt;=0.5), 1, 0))</f>
        <v>1</v>
      </c>
      <c r="BV190" s="9">
        <f>SUM(BR190:BU190)</f>
        <v>5</v>
      </c>
      <c r="BW190" s="9"/>
      <c r="BX190" s="8">
        <v>0.20737250931991649</v>
      </c>
      <c r="BY190" s="8">
        <v>0.78601213040181905</v>
      </c>
      <c r="BZ190" s="8">
        <v>0.02</v>
      </c>
      <c r="CA190" s="8" t="s">
        <v>58</v>
      </c>
      <c r="CB190" s="8">
        <v>0.5</v>
      </c>
      <c r="CC190" s="8">
        <v>920</v>
      </c>
      <c r="CD190" s="8" t="s">
        <v>58</v>
      </c>
      <c r="CE190" s="9">
        <f>CB190</f>
        <v>0.5</v>
      </c>
      <c r="CF190" s="9">
        <f>BX190-CE190</f>
        <v>-0.29262749068008354</v>
      </c>
      <c r="CG190" s="9" t="str">
        <f>IF(CF190 &lt; 0, "Under", "Over")</f>
        <v>Under</v>
      </c>
      <c r="CH190" s="8">
        <v>0</v>
      </c>
      <c r="CI190" s="8">
        <v>0</v>
      </c>
      <c r="CJ190" s="9">
        <f>IF(
    AND(CG190="Over", COUNTIF(BX190:BZ190, "&gt;"&amp;CE190) = 3),
    3,
    IF(
        AND(CG190="Under", COUNTIF(BX190:BZ190, "&lt;"&amp;CE190) = 3),
        3,
        IF(
            AND(CG190="Over", COUNTIF(BX190:BZ190, "&gt;"&amp;CE190) = 2),
            2,
            IF(
                AND(CG190="Under", COUNTIF(BX190:BZ190, "&lt;"&amp;CE190) = 2),
                2,
                IF(
                    AND(CG190="Over", OR(BX190&gt;CE190, BY190&gt;CE190, BZ190&gt;CE190)),
                    1,
                    IF(
                        AND(CG190="Under", OR(BX190&lt;CE190, BY190&lt;CE190, BZ190&lt;CE190)),
                        1,
                        0
                    )
                )
            )
        )
    )
)</f>
        <v>2</v>
      </c>
      <c r="CK190" s="9">
        <f>IF(OR(CF190&gt;0.25),5,
IF(OR(AND(CF190&lt;=0.25,CF190&gt;0.15)),4,
IF(OR(AND(CF190&lt;=0.15,CF190&gt;0.1)),3,
IF(OR(AND(CF190&lt;=0.1,CF190&gt;0.05)),2,
IF(OR(CF190&lt;=0.05),1,"")
)
)
))</f>
        <v>1</v>
      </c>
      <c r="CL190" s="9">
        <f>IF(AND(CG190="Over", CH190&gt;CE190), 1, IF(AND(CG190="Under", CH190&lt;=CE190), 1, 0))</f>
        <v>1</v>
      </c>
      <c r="CM190" s="9">
        <f>IF(AND(CG190="Over", CI190&gt;0.5), 1, IF(AND(CG190="Under", CI190&lt;=0.5), 1, 0))</f>
        <v>1</v>
      </c>
      <c r="CN190" s="9">
        <f>SUM(CJ190:CM190)</f>
        <v>5</v>
      </c>
      <c r="CO190" s="9"/>
      <c r="CP190" s="8">
        <v>1.293819340542667</v>
      </c>
      <c r="CQ190" s="8">
        <v>1.45817843866171</v>
      </c>
      <c r="CR190" s="8">
        <v>1.00152893209816</v>
      </c>
      <c r="CS190" s="8">
        <v>1.5</v>
      </c>
      <c r="CT190" s="8" t="s">
        <v>58</v>
      </c>
      <c r="CU190" s="8">
        <v>1.5</v>
      </c>
      <c r="CV190" s="8">
        <v>1.5</v>
      </c>
      <c r="CW190" s="9">
        <f>IF(CP190&gt;MIN(CS190:CV190),MIN(CS190:CV190),MAX(CS190:CV190))</f>
        <v>1.5</v>
      </c>
      <c r="CX190" s="9">
        <f>CQ190-CW190</f>
        <v>-4.1821561338289959E-2</v>
      </c>
      <c r="CY190" s="9" t="str">
        <f>IF(CX190 &lt; 0, "Under", "Over")</f>
        <v>Under</v>
      </c>
      <c r="CZ190" s="8">
        <v>1.3</v>
      </c>
      <c r="DA190" s="8">
        <v>0.4</v>
      </c>
      <c r="DB190" s="9">
        <f>IF(
    AND(CY190="Over", COUNTIF(CP190:CR190, "&gt;"&amp;CW190) = 3),
    3,
    IF(
        AND(CY190="Under", COUNTIF(CP190:CR190, "&lt;"&amp;CW190) = 3),
        3,
        IF(
            AND(CY190="Over", COUNTIF(CP190:CR190, "&gt;"&amp;CW190) = 2),
            2,
            IF(
                AND(CY190="Under", COUNTIF(CP190:CR190, "&lt;"&amp;CW190) = 2),
                2,
                IF(
                    AND(CY190="Over", OR(CP190&gt;CW190, CQ190&gt;CW190, CR190&gt;CW190)),
                    1,
                    IF(
                        AND(CY190="Under", OR(CP190&lt;CW190, CQ190&lt;CW190, CR190&lt;CW190)),
                        1,
                        0
                    )
                )
            )
        )
    )
)</f>
        <v>3</v>
      </c>
      <c r="DC190" s="9">
        <f>IF(OR(CX190&gt;2,CX190&lt;-2),5,
IF(OR(AND(CX190&lt;=2,CX190&gt;1.5),AND(CX190&gt;=-2,CX190&lt;-1.5)),4,
IF(OR(AND(CX190&lt;=1.5,CX190&gt;1),AND(CX190&gt;=-1.5,CX190&lt;-1)),3,
IF(OR(AND(CX190&lt;=1,CX190&gt;0.5),AND(CX190&gt;=1,CX190&lt;-0.5)),2,
IF(OR(CX190&lt;=0.5,CX190&gt;=-0.5),1,"")
)
)
))</f>
        <v>1</v>
      </c>
      <c r="DD190" s="9">
        <f>IF(AND(CY190="Over", CZ190&gt;CW190), 1, IF(AND(CY190="Under", CZ190&lt;=CW190), 1, 0))</f>
        <v>1</v>
      </c>
      <c r="DE190" s="9">
        <f>IF(AND(CY190="Over", DA190&gt;0.5), 1, IF(AND(CY190="Under", DA190&lt;=0.5), 1, 0))</f>
        <v>1</v>
      </c>
      <c r="DF190" s="9">
        <f>SUM(DB190:DE190)</f>
        <v>6</v>
      </c>
      <c r="DG190" s="9"/>
    </row>
    <row r="191" spans="1:111" x14ac:dyDescent="0.3">
      <c r="A191" s="8" t="s">
        <v>147</v>
      </c>
      <c r="B191" s="8" t="s">
        <v>146</v>
      </c>
      <c r="C191" s="8" t="s">
        <v>210</v>
      </c>
      <c r="D191" s="8">
        <v>0.45055442990127031</v>
      </c>
      <c r="E191" s="8">
        <v>0.50690876579528199</v>
      </c>
      <c r="F191" s="8">
        <v>0.35232424259157902</v>
      </c>
      <c r="G191" s="8">
        <v>0.5</v>
      </c>
      <c r="H191" s="8" t="s">
        <v>58</v>
      </c>
      <c r="I191" s="8">
        <v>0.5</v>
      </c>
      <c r="J191" s="8">
        <v>0.5</v>
      </c>
      <c r="K191" s="9">
        <f>IF(D191&gt;MIN(G191:J191),MIN(G191:J191),MAX(G191:J191))</f>
        <v>0.5</v>
      </c>
      <c r="L191" s="9">
        <f>D191-K191</f>
        <v>-4.9445570098729685E-2</v>
      </c>
      <c r="M191" s="9" t="str">
        <f>IF(L191 &lt; 0, "Under", "Over")</f>
        <v>Under</v>
      </c>
      <c r="N191" s="8">
        <v>0.4</v>
      </c>
      <c r="O191" s="8">
        <v>0.4</v>
      </c>
      <c r="P191" s="9">
        <f>IF(
    AND(M191="Over", COUNTIF(D191:F191, "&gt;"&amp;K191) = 3),
    3,
    IF(
        AND(M191="Under", COUNTIF(D191:F191, "&lt;"&amp;K191) = 3),
        3,
        IF(
            AND(M191="Over", COUNTIF(D191:F191, "&gt;"&amp;K191) = 2),
            2,
            IF(
                AND(M191="Under", COUNTIF(D191:F191, "&lt;"&amp;K191) = 2),
                2,
                IF(
                    AND(M191="Over", OR(D191&gt;K191, E191&gt;K191, F191&gt;K191)),
                    1,
                    IF(
                        AND(M191="Under", OR(D191&lt;K191, E191&lt;K191, F191&lt;K191)),
                        1,
                        0
                    )
                )
            )
        )
    )
)</f>
        <v>2</v>
      </c>
      <c r="Q191" s="9">
        <f>IF(OR(L191 &gt; 0.5, L191 &lt; -0.5), 5,
    IF(OR(AND(L191 &lt;= 0.5, L191 &gt; 0.25), AND(L191 &gt;= -0.5, L191 &lt; -0.25)), 4,
        IF(OR(AND(L191 &lt;= 0.25, L191 &gt; 0.15), AND(L191 &gt;= -0.25, L191 &lt; -0.15)), 3,
            IF(OR(AND(L191 &lt;= 0.15, L191 &gt; 0.05), AND(L191 &gt;= -0.15, L191 &lt; -0.05)), 2,
                IF(OR(L191 &lt;= 0.05, L191 &gt;= -0.05), 1, "")
            )
        )
    )
)</f>
        <v>1</v>
      </c>
      <c r="R191" s="9">
        <f>IF(AND(M191="Over", N191&gt;K191), 1, IF(AND(M191="Under", N191&lt;=K191), 1, 0))</f>
        <v>1</v>
      </c>
      <c r="S191" s="9">
        <f>IF(AND(M191="Over", O191&gt;0.5), 1, IF(AND(M191="Under", O191&lt;=0.5), 1, 0))</f>
        <v>1</v>
      </c>
      <c r="T191" s="9">
        <f>SUM(P191:S191)</f>
        <v>5</v>
      </c>
      <c r="V191" s="1">
        <v>1.1139709003403959</v>
      </c>
      <c r="W191" s="1">
        <v>1.2284202456246001</v>
      </c>
      <c r="X191" s="1">
        <v>0.99993371498606798</v>
      </c>
      <c r="Y191" s="1">
        <v>0.5</v>
      </c>
      <c r="Z191" s="1">
        <v>-240</v>
      </c>
      <c r="AA191" s="1">
        <v>230</v>
      </c>
      <c r="AB191" s="1">
        <v>0.3</v>
      </c>
      <c r="AC191" s="2">
        <f>Y191</f>
        <v>0.5</v>
      </c>
      <c r="AD191" s="2">
        <f>V191-AC191</f>
        <v>0.61397090034039592</v>
      </c>
      <c r="AE191" s="2" t="str">
        <f>IF(AD191 &lt; 0, "Under", "Over")</f>
        <v>Over</v>
      </c>
      <c r="AF191" s="1">
        <v>1.2</v>
      </c>
      <c r="AG191" s="1">
        <v>0.9</v>
      </c>
      <c r="AH191" s="2">
        <f>IF(
    AND(AE191="Over", COUNTIF(V191:X191, "&gt;"&amp;AC191) = 3),
    3,
    IF(
        AND(AE191="Under", COUNTIF(V191:X191, "&lt;"&amp;AC191) = 3),
        3,
        IF(
            AND(AE191="Over", COUNTIF(V191:X191, "&gt;"&amp;AC191) = 2),
            2,
            IF(
                AND(AE191="Under", COUNTIF(V191:X191, "&lt;"&amp;AC191) = 2),
                2,
                IF(
                    AND(AE191="Over", OR(V191&gt;AC191, W191&gt;AC191, X191&gt;AC191)),
                    1,
                    IF(
                        AND(AE191="Under", OR(V191&lt;AC191, W191&lt;AC191, X191&lt;AC191)),
                        1,
                        0
                    )
                )
            )
        )
    )
)</f>
        <v>3</v>
      </c>
      <c r="AI191" s="2">
        <f>IF(OR(AD191&gt;0.75,AD191&lt;-0.75),5,
IF(OR(AND(AD191&lt;=0.75,AD191&gt;0.5),AND(AD191&gt;=-0.75,AD191&lt;-0.5)),4,
IF(OR(AND(AD191&lt;=0.5,AD191&gt;0.25),AND(AD191&gt;=-0.5,AD191&lt;-0.25)),3,
IF(OR(AND(AD191&lt;=0.25,AD191&gt;0.1),AND(AD191&gt;=-0.25,AD191&lt;-0.1)),2,
IF(OR(AD191&lt;=0.1,AD191&gt;=-0.1),1,"")
)
)
))</f>
        <v>4</v>
      </c>
      <c r="AJ191" s="2">
        <f>IF(AND(AE191="Over", AF191&gt;AC191), 1, IF(AND(AE191="Under", AF191&lt;=AC191), 1, 0))</f>
        <v>1</v>
      </c>
      <c r="AK191" s="2">
        <f>IF(AND(AE191="Over", AG191&gt;0.5), 1, IF(AND(AE191="Under", AG191&lt;=0.5), 1, 0))</f>
        <v>1</v>
      </c>
      <c r="AL191" s="2">
        <f>SUM(AH191:AK191)</f>
        <v>9</v>
      </c>
      <c r="AN191" s="8">
        <v>8.2710940119136947E-2</v>
      </c>
      <c r="AO191" s="8">
        <v>0.183152520740268</v>
      </c>
      <c r="AP191" s="8">
        <v>0</v>
      </c>
      <c r="AQ191" s="8" t="s">
        <v>58</v>
      </c>
      <c r="AR191" s="8">
        <v>0.5</v>
      </c>
      <c r="AS191" s="8">
        <v>800</v>
      </c>
      <c r="AT191" s="8" t="s">
        <v>58</v>
      </c>
      <c r="AU191" s="9">
        <f>AR191</f>
        <v>0.5</v>
      </c>
      <c r="AV191" s="9">
        <f>AN191-AU191</f>
        <v>-0.41728905988086307</v>
      </c>
      <c r="AW191" s="9" t="str">
        <f>IF(AV191 &lt; 0, "Under", "Over")</f>
        <v>Under</v>
      </c>
      <c r="AX191" s="8">
        <v>0.1</v>
      </c>
      <c r="AY191" s="8">
        <v>0.1</v>
      </c>
      <c r="AZ191" s="9">
        <f>IF(
    AND(AW191="Over", COUNTIF(AN191:AP191, "&gt;"&amp;AU191) = 3),
    3,
    IF(
        AND(AW191="Under", COUNTIF(AN191:AP191, "&lt;"&amp;AU191) = 3),
        3,
        IF(
            AND(AW191="Over", COUNTIF(AN191:AP191, "&gt;"&amp;AU191) = 2),
            2,
            IF(
                AND(AW191="Under", COUNTIF(AN191:AP191, "&lt;"&amp;AU191) = 2),
                2,
                IF(
                    AND(AW191="Over", OR(AN191&gt;AU191, AO191&gt;AU191, AP191&gt;AU191)),
                    1,
                    IF(
                        AND(AW191="Under", OR(AN191&lt;AU191, AO191&lt;AU191, AP191&lt;AU191)),
                        1,
                        0
                    )
                )
            )
        )
    )
)</f>
        <v>3</v>
      </c>
      <c r="BA191" s="9">
        <f>IF(OR(AV191&gt;0.1),5,
IF(OR(AND(AV191&lt;=0.1,AV191&gt;0.08)),4,
IF(OR(AND(AV191&lt;=0.08,AV191&gt;0.06)),3,
IF(OR(AND(AV191&lt;=0.06,AV191&gt;0.03)),2,
IF(OR(AV191&lt;=0.03),1,"")
)
)
))</f>
        <v>1</v>
      </c>
      <c r="BB191" s="9">
        <f>IF(AND(AW191="Over", AX191&gt;AU191), 1, IF(AND(AW191="Under", AX191&lt;=AU191), 0, 0))</f>
        <v>0</v>
      </c>
      <c r="BC191" s="9">
        <f>IF(AND(AW191="Over", AY191&gt;=0.5), 1, IF(AND(AW191="Under", AY191&lt;0.5), 0, 0))</f>
        <v>0</v>
      </c>
      <c r="BD191" s="9">
        <f>SUM(AZ191:BC191)</f>
        <v>4</v>
      </c>
      <c r="BF191" s="8">
        <v>0.55967719609731181</v>
      </c>
      <c r="BG191" s="8">
        <v>1.0224751897256199</v>
      </c>
      <c r="BH191" s="8">
        <v>0.40654163591361903</v>
      </c>
      <c r="BI191" s="8" t="s">
        <v>58</v>
      </c>
      <c r="BJ191" s="8">
        <v>0.5</v>
      </c>
      <c r="BK191" s="8">
        <v>170</v>
      </c>
      <c r="BL191" s="8" t="s">
        <v>58</v>
      </c>
      <c r="BM191" s="9">
        <f>BJ191</f>
        <v>0.5</v>
      </c>
      <c r="BN191" s="9">
        <f>BF191-BM191</f>
        <v>5.9677196097311813E-2</v>
      </c>
      <c r="BO191" s="9" t="str">
        <f>IF(BN191 &lt; 0, "Under", "Over")</f>
        <v>Over</v>
      </c>
      <c r="BP191" s="8">
        <v>0.4</v>
      </c>
      <c r="BQ191" s="8">
        <v>0.4</v>
      </c>
      <c r="BR191" s="9">
        <f>IF(
    AND(BO191="Over", COUNTIF(BF191:BH191, "&gt;"&amp;BM191) = 3),
    3,
    IF(
        AND(BO191="Under", COUNTIF(BF191:BH191, "&lt;"&amp;BM191) = 3),
        3,
        IF(
            AND(BO191="Over", COUNTIF(BF191:BH191, "&gt;"&amp;BM191) = 2),
            2,
            IF(
                AND(BO191="Under", COUNTIF(BF191:BH191, "&lt;"&amp;BM191) = 2),
                2,
                IF(
                    AND(BO191="Over", OR(BF191&gt;BM191, BG191&gt;BM191, BH191&gt;BM191)),
                    1,
                    IF(
                        AND(BO191="Under", OR(BF191&lt;BM191, BG191&lt;BM191, BH191&lt;BM191)),
                        1,
                        0
                    )
                )
            )
        )
    )
)</f>
        <v>2</v>
      </c>
      <c r="BS191" s="9">
        <f>IF(OR(BN191&gt;0.5),5,
IF(OR(AND(BN191&lt;=0.5,BN191&gt;0.25)),4,
IF(OR(AND(BN191&lt;=0.25,BN191&gt;0.15)),3,
IF(OR(AND(BN191&lt;=0.15,BN191&gt;0.075)),2,
IF(OR(BN191&lt;=0.075),1,"")
)
)
))</f>
        <v>1</v>
      </c>
      <c r="BT191" s="9">
        <f>IF(AND(BO191="Over", BP191&gt;BM191), 1, IF(AND(BO191="Under", BP191&lt;=BM191), 1, 0))</f>
        <v>0</v>
      </c>
      <c r="BU191" s="9">
        <f>IF(AND(BO191="Over", BQ191&gt;0.5), 1, IF(AND(BO191="Under", BQ191&lt;=0.5), 1, 0))</f>
        <v>0</v>
      </c>
      <c r="BV191" s="9">
        <f>SUM(BR191:BU191)</f>
        <v>3</v>
      </c>
      <c r="BX191" s="8">
        <v>0.19463547692378749</v>
      </c>
      <c r="BY191" s="8">
        <v>0.64025646897183397</v>
      </c>
      <c r="BZ191" s="8">
        <v>0.05</v>
      </c>
      <c r="CA191" s="8" t="s">
        <v>58</v>
      </c>
      <c r="CB191" s="8">
        <v>0.5</v>
      </c>
      <c r="CC191" s="8">
        <v>920</v>
      </c>
      <c r="CD191" s="8" t="s">
        <v>58</v>
      </c>
      <c r="CE191" s="9">
        <f>CB191</f>
        <v>0.5</v>
      </c>
      <c r="CF191" s="9">
        <f>BX191-CE191</f>
        <v>-0.30536452307621254</v>
      </c>
      <c r="CG191" s="9" t="str">
        <f>IF(CF191 &lt; 0, "Under", "Over")</f>
        <v>Under</v>
      </c>
      <c r="CH191" s="8">
        <v>0.1</v>
      </c>
      <c r="CI191" s="8">
        <v>0.1</v>
      </c>
      <c r="CJ191" s="9">
        <f>IF(
    AND(CG191="Over", COUNTIF(BX191:BZ191, "&gt;"&amp;CE191) = 3),
    3,
    IF(
        AND(CG191="Under", COUNTIF(BX191:BZ191, "&lt;"&amp;CE191) = 3),
        3,
        IF(
            AND(CG191="Over", COUNTIF(BX191:BZ191, "&gt;"&amp;CE191) = 2),
            2,
            IF(
                AND(CG191="Under", COUNTIF(BX191:BZ191, "&lt;"&amp;CE191) = 2),
                2,
                IF(
                    AND(CG191="Over", OR(BX191&gt;CE191, BY191&gt;CE191, BZ191&gt;CE191)),
                    1,
                    IF(
                        AND(CG191="Under", OR(BX191&lt;CE191, BY191&lt;CE191, BZ191&lt;CE191)),
                        1,
                        0
                    )
                )
            )
        )
    )
)</f>
        <v>2</v>
      </c>
      <c r="CK191" s="9">
        <f>IF(OR(CF191&gt;0.25),5,
IF(OR(AND(CF191&lt;=0.25,CF191&gt;0.15)),4,
IF(OR(AND(CF191&lt;=0.15,CF191&gt;0.1)),3,
IF(OR(AND(CF191&lt;=0.1,CF191&gt;0.05)),2,
IF(OR(CF191&lt;=0.05),1,"")
)
)
))</f>
        <v>1</v>
      </c>
      <c r="CL191" s="9">
        <f>IF(AND(CG191="Over", CH191&gt;CE191), 1, IF(AND(CG191="Under", CH191&lt;=CE191), 1, 0))</f>
        <v>1</v>
      </c>
      <c r="CM191" s="9">
        <f>IF(AND(CG191="Over", CI191&gt;0.5), 1, IF(AND(CG191="Under", CI191&lt;=0.5), 1, 0))</f>
        <v>1</v>
      </c>
      <c r="CN191" s="9">
        <f>SUM(CJ191:CM191)</f>
        <v>5</v>
      </c>
      <c r="CP191" s="8">
        <v>1.792565581456482</v>
      </c>
      <c r="CQ191" s="8">
        <v>1.92645885991037</v>
      </c>
      <c r="CR191" s="8">
        <v>1.68602818942917</v>
      </c>
      <c r="CS191" s="8">
        <v>1.5</v>
      </c>
      <c r="CT191" s="8" t="s">
        <v>58</v>
      </c>
      <c r="CU191" s="8">
        <v>1.5</v>
      </c>
      <c r="CV191" s="8">
        <v>1.5</v>
      </c>
      <c r="CW191" s="9">
        <f>IF(CP191&gt;MIN(CS191:CV191),MIN(CS191:CV191),MAX(CS191:CV191))</f>
        <v>1.5</v>
      </c>
      <c r="CX191" s="9">
        <f>CQ191-CW191</f>
        <v>0.42645885991037003</v>
      </c>
      <c r="CY191" s="9" t="str">
        <f>IF(CX191 &lt; 0, "Under", "Over")</f>
        <v>Over</v>
      </c>
      <c r="CZ191" s="8">
        <v>1.6</v>
      </c>
      <c r="DA191" s="8">
        <v>0.5</v>
      </c>
      <c r="DB191" s="9">
        <f>IF(
    AND(CY191="Over", COUNTIF(CP191:CR191, "&gt;"&amp;CW191) = 3),
    3,
    IF(
        AND(CY191="Under", COUNTIF(CP191:CR191, "&lt;"&amp;CW191) = 3),
        3,
        IF(
            AND(CY191="Over", COUNTIF(CP191:CR191, "&gt;"&amp;CW191) = 2),
            2,
            IF(
                AND(CY191="Under", COUNTIF(CP191:CR191, "&lt;"&amp;CW191) = 2),
                2,
                IF(
                    AND(CY191="Over", OR(CP191&gt;CW191, CQ191&gt;CW191, CR191&gt;CW191)),
                    1,
                    IF(
                        AND(CY191="Under", OR(CP191&lt;CW191, CQ191&lt;CW191, CR191&lt;CW191)),
                        1,
                        0
                    )
                )
            )
        )
    )
)</f>
        <v>3</v>
      </c>
      <c r="DC191" s="9">
        <f>IF(OR(CX191&gt;2,CX191&lt;-2),5,
IF(OR(AND(CX191&lt;=2,CX191&gt;1.5),AND(CX191&gt;=-2,CX191&lt;-1.5)),4,
IF(OR(AND(CX191&lt;=1.5,CX191&gt;1),AND(CX191&gt;=-1.5,CX191&lt;-1)),3,
IF(OR(AND(CX191&lt;=1,CX191&gt;0.5),AND(CX191&gt;=1,CX191&lt;-0.5)),2,
IF(OR(CX191&lt;=0.5,CX191&gt;=-0.5),1,"")
)
)
))</f>
        <v>1</v>
      </c>
      <c r="DD191" s="9">
        <f>IF(AND(CY191="Over", CZ191&gt;CW191), 1, IF(AND(CY191="Under", CZ191&lt;=CW191), 1, 0))</f>
        <v>1</v>
      </c>
      <c r="DE191" s="9">
        <f>IF(AND(CY191="Over", DA191&gt;0.5), 1, IF(AND(CY191="Under", DA191&lt;=0.5), 1, 0))</f>
        <v>0</v>
      </c>
      <c r="DF191" s="9">
        <f>SUM(DB191:DE191)</f>
        <v>5</v>
      </c>
    </row>
    <row r="192" spans="1:111" x14ac:dyDescent="0.3">
      <c r="A192" s="8" t="s">
        <v>148</v>
      </c>
      <c r="B192" s="8" t="s">
        <v>146</v>
      </c>
      <c r="C192" s="8" t="s">
        <v>210</v>
      </c>
      <c r="D192" s="8">
        <v>0.3752460058806551</v>
      </c>
      <c r="E192" s="8">
        <v>0.50798305637015295</v>
      </c>
      <c r="F192" s="8">
        <v>0.14000000000000001</v>
      </c>
      <c r="G192" s="8">
        <v>0.5</v>
      </c>
      <c r="H192" s="8" t="s">
        <v>58</v>
      </c>
      <c r="I192" s="8">
        <v>0.5</v>
      </c>
      <c r="J192" s="8">
        <v>0.5</v>
      </c>
      <c r="K192" s="9">
        <f>IF(D192&gt;MIN(G192:J192),MIN(G192:J192),MAX(G192:J192))</f>
        <v>0.5</v>
      </c>
      <c r="L192" s="9">
        <f>D192-K192</f>
        <v>-0.1247539941193449</v>
      </c>
      <c r="M192" s="9" t="str">
        <f>IF(L192 &lt; 0, "Under", "Over")</f>
        <v>Under</v>
      </c>
      <c r="N192" s="8">
        <v>0.5</v>
      </c>
      <c r="O192" s="8">
        <v>0.3</v>
      </c>
      <c r="P192" s="9">
        <f>IF(
    AND(M192="Over", COUNTIF(D192:F192, "&gt;"&amp;K192) = 3),
    3,
    IF(
        AND(M192="Under", COUNTIF(D192:F192, "&lt;"&amp;K192) = 3),
        3,
        IF(
            AND(M192="Over", COUNTIF(D192:F192, "&gt;"&amp;K192) = 2),
            2,
            IF(
                AND(M192="Under", COUNTIF(D192:F192, "&lt;"&amp;K192) = 2),
                2,
                IF(
                    AND(M192="Over", OR(D192&gt;K192, E192&gt;K192, F192&gt;K192)),
                    1,
                    IF(
                        AND(M192="Under", OR(D192&lt;K192, E192&lt;K192, F192&lt;K192)),
                        1,
                        0
                    )
                )
            )
        )
    )
)</f>
        <v>2</v>
      </c>
      <c r="Q192" s="9">
        <f>IF(OR(L192 &gt; 0.5, L192 &lt; -0.5), 5,
    IF(OR(AND(L192 &lt;= 0.5, L192 &gt; 0.25), AND(L192 &gt;= -0.5, L192 &lt; -0.25)), 4,
        IF(OR(AND(L192 &lt;= 0.25, L192 &gt; 0.15), AND(L192 &gt;= -0.25, L192 &lt; -0.15)), 3,
            IF(OR(AND(L192 &lt;= 0.15, L192 &gt; 0.05), AND(L192 &gt;= -0.15, L192 &lt; -0.05)), 2,
                IF(OR(L192 &lt;= 0.05, L192 &gt;= -0.05), 1, "")
            )
        )
    )
)</f>
        <v>2</v>
      </c>
      <c r="R192" s="9">
        <f>IF(AND(M192="Over", N192&gt;K192), 1, IF(AND(M192="Under", N192&lt;=K192), 1, 0))</f>
        <v>1</v>
      </c>
      <c r="S192" s="9">
        <f>IF(AND(M192="Over", O192&gt;0.5), 1, IF(AND(M192="Under", O192&lt;=0.5), 1, 0))</f>
        <v>1</v>
      </c>
      <c r="T192" s="9">
        <f>SUM(P192:S192)</f>
        <v>6</v>
      </c>
      <c r="U192" s="9"/>
      <c r="V192" s="1">
        <v>1.0079662096611</v>
      </c>
      <c r="W192" s="1">
        <v>1.0321882609952</v>
      </c>
      <c r="X192" s="1">
        <v>0.99991281704354096</v>
      </c>
      <c r="Y192" s="1">
        <v>0.5</v>
      </c>
      <c r="Z192" s="1">
        <v>-290</v>
      </c>
      <c r="AA192" s="1">
        <v>180</v>
      </c>
      <c r="AB192" s="1">
        <v>0.3</v>
      </c>
      <c r="AC192" s="2">
        <f>Y192</f>
        <v>0.5</v>
      </c>
      <c r="AD192" s="2">
        <f>V192-AC192</f>
        <v>0.50796620966109995</v>
      </c>
      <c r="AE192" s="2" t="str">
        <f>IF(AD192 &lt; 0, "Under", "Over")</f>
        <v>Over</v>
      </c>
      <c r="AF192" s="1">
        <v>1</v>
      </c>
      <c r="AG192" s="1">
        <v>0.7</v>
      </c>
      <c r="AH192" s="2">
        <f>IF(
    AND(AE192="Over", COUNTIF(V192:X192, "&gt;"&amp;AC192) = 3),
    3,
    IF(
        AND(AE192="Under", COUNTIF(V192:X192, "&lt;"&amp;AC192) = 3),
        3,
        IF(
            AND(AE192="Over", COUNTIF(V192:X192, "&gt;"&amp;AC192) = 2),
            2,
            IF(
                AND(AE192="Under", COUNTIF(V192:X192, "&lt;"&amp;AC192) = 2),
                2,
                IF(
                    AND(AE192="Over", OR(V192&gt;AC192, W192&gt;AC192, X192&gt;AC192)),
                    1,
                    IF(
                        AND(AE192="Under", OR(V192&lt;AC192, W192&lt;AC192, X192&lt;AC192)),
                        1,
                        0
                    )
                )
            )
        )
    )
)</f>
        <v>3</v>
      </c>
      <c r="AI192" s="2">
        <f>IF(OR(AD192&gt;0.75,AD192&lt;-0.75),5,
IF(OR(AND(AD192&lt;=0.75,AD192&gt;0.5),AND(AD192&gt;=-0.75,AD192&lt;-0.5)),4,
IF(OR(AND(AD192&lt;=0.5,AD192&gt;0.25),AND(AD192&gt;=-0.5,AD192&lt;-0.25)),3,
IF(OR(AND(AD192&lt;=0.25,AD192&gt;0.1),AND(AD192&gt;=-0.25,AD192&lt;-0.1)),2,
IF(OR(AD192&lt;=0.1,AD192&gt;=-0.1),1,"")
)
)
))</f>
        <v>4</v>
      </c>
      <c r="AJ192" s="2">
        <f>IF(AND(AE192="Over", AF192&gt;AC192), 1, IF(AND(AE192="Under", AF192&lt;=AC192), 1, 0))</f>
        <v>1</v>
      </c>
      <c r="AK192" s="2">
        <f>IF(AND(AE192="Over", AG192&gt;0.5), 1, IF(AND(AE192="Under", AG192&lt;=0.5), 1, 0))</f>
        <v>1</v>
      </c>
      <c r="AL192" s="2">
        <f>SUM(AH192:AK192)</f>
        <v>9</v>
      </c>
      <c r="AM192" s="9"/>
      <c r="AN192" s="8">
        <v>7.3507274251160618E-2</v>
      </c>
      <c r="AO192" s="8">
        <v>0.183152520740268</v>
      </c>
      <c r="AP192" s="8">
        <v>-6.3806156588708104E-3</v>
      </c>
      <c r="AQ192" s="8" t="s">
        <v>58</v>
      </c>
      <c r="AR192" s="8">
        <v>0.5</v>
      </c>
      <c r="AS192" s="8">
        <v>1000</v>
      </c>
      <c r="AT192" s="8" t="s">
        <v>58</v>
      </c>
      <c r="AU192" s="9">
        <f>AR192</f>
        <v>0.5</v>
      </c>
      <c r="AV192" s="9">
        <f>AN192-AU192</f>
        <v>-0.4264927257488394</v>
      </c>
      <c r="AW192" s="9" t="str">
        <f>IF(AV192 &lt; 0, "Under", "Over")</f>
        <v>Under</v>
      </c>
      <c r="AX192" s="8">
        <v>0.1</v>
      </c>
      <c r="AY192" s="8">
        <v>0.1</v>
      </c>
      <c r="AZ192" s="9">
        <f>IF(
    AND(AW192="Over", COUNTIF(AN192:AP192, "&gt;"&amp;AU192) = 3),
    3,
    IF(
        AND(AW192="Under", COUNTIF(AN192:AP192, "&lt;"&amp;AU192) = 3),
        3,
        IF(
            AND(AW192="Over", COUNTIF(AN192:AP192, "&gt;"&amp;AU192) = 2),
            2,
            IF(
                AND(AW192="Under", COUNTIF(AN192:AP192, "&lt;"&amp;AU192) = 2),
                2,
                IF(
                    AND(AW192="Over", OR(AN192&gt;AU192, AO192&gt;AU192, AP192&gt;AU192)),
                    1,
                    IF(
                        AND(AW192="Under", OR(AN192&lt;AU192, AO192&lt;AU192, AP192&lt;AU192)),
                        1,
                        0
                    )
                )
            )
        )
    )
)</f>
        <v>3</v>
      </c>
      <c r="BA192" s="9">
        <f>IF(OR(AV192&gt;0.1),5,
IF(OR(AND(AV192&lt;=0.1,AV192&gt;0.08)),4,
IF(OR(AND(AV192&lt;=0.08,AV192&gt;0.06)),3,
IF(OR(AND(AV192&lt;=0.06,AV192&gt;0.03)),2,
IF(OR(AV192&lt;=0.03),1,"")
)
)
))</f>
        <v>1</v>
      </c>
      <c r="BB192" s="9">
        <f>IF(AND(AW192="Over", AX192&gt;AU192), 1, IF(AND(AW192="Under", AX192&lt;=AU192), 0, 0))</f>
        <v>0</v>
      </c>
      <c r="BC192" s="9">
        <f>IF(AND(AW192="Over", AY192&gt;=0.5), 1, IF(AND(AW192="Under", AY192&lt;0.5), 0, 0))</f>
        <v>0</v>
      </c>
      <c r="BD192" s="9">
        <f>SUM(AZ192:BC192)</f>
        <v>4</v>
      </c>
      <c r="BE192" s="9"/>
      <c r="BF192" s="8">
        <v>0.34951620797489208</v>
      </c>
      <c r="BG192" s="8">
        <v>0.76975945017182101</v>
      </c>
      <c r="BH192" s="8">
        <v>0.04</v>
      </c>
      <c r="BI192" s="8" t="s">
        <v>58</v>
      </c>
      <c r="BJ192" s="8">
        <v>0.5</v>
      </c>
      <c r="BK192" s="8">
        <v>200</v>
      </c>
      <c r="BL192" s="8" t="s">
        <v>58</v>
      </c>
      <c r="BM192" s="9">
        <f>BJ192</f>
        <v>0.5</v>
      </c>
      <c r="BN192" s="9">
        <f>BF192-BM192</f>
        <v>-0.15048379202510792</v>
      </c>
      <c r="BO192" s="9" t="str">
        <f>IF(BN192 &lt; 0, "Under", "Over")</f>
        <v>Under</v>
      </c>
      <c r="BP192" s="8">
        <v>0.5</v>
      </c>
      <c r="BQ192" s="8">
        <v>0.3</v>
      </c>
      <c r="BR192" s="9">
        <f>IF(
    AND(BO192="Over", COUNTIF(BF192:BH192, "&gt;"&amp;BM192) = 3),
    3,
    IF(
        AND(BO192="Under", COUNTIF(BF192:BH192, "&lt;"&amp;BM192) = 3),
        3,
        IF(
            AND(BO192="Over", COUNTIF(BF192:BH192, "&gt;"&amp;BM192) = 2),
            2,
            IF(
                AND(BO192="Under", COUNTIF(BF192:BH192, "&lt;"&amp;BM192) = 2),
                2,
                IF(
                    AND(BO192="Over", OR(BF192&gt;BM192, BG192&gt;BM192, BH192&gt;BM192)),
                    1,
                    IF(
                        AND(BO192="Under", OR(BF192&lt;BM192, BG192&lt;BM192, BH192&lt;BM192)),
                        1,
                        0
                    )
                )
            )
        )
    )
)</f>
        <v>2</v>
      </c>
      <c r="BS192" s="9">
        <f>IF(OR(BN192&gt;0.5),5,
IF(OR(AND(BN192&lt;=0.5,BN192&gt;0.25)),4,
IF(OR(AND(BN192&lt;=0.25,BN192&gt;0.15)),3,
IF(OR(AND(BN192&lt;=0.15,BN192&gt;0.075)),2,
IF(OR(BN192&lt;=0.075),1,"")
)
)
))</f>
        <v>1</v>
      </c>
      <c r="BT192" s="9">
        <f>IF(AND(BO192="Over", BP192&gt;BM192), 1, IF(AND(BO192="Under", BP192&lt;=BM192), 1, 0))</f>
        <v>1</v>
      </c>
      <c r="BU192" s="9">
        <f>IF(AND(BO192="Over", BQ192&gt;0.5), 1, IF(AND(BO192="Under", BQ192&lt;=0.5), 1, 0))</f>
        <v>1</v>
      </c>
      <c r="BV192" s="9">
        <f>SUM(BR192:BU192)</f>
        <v>5</v>
      </c>
      <c r="BW192" s="9"/>
      <c r="BX192" s="8">
        <v>0.21687429750623799</v>
      </c>
      <c r="BY192" s="8">
        <v>0.79375209942895497</v>
      </c>
      <c r="BZ192" s="8">
        <v>0.04</v>
      </c>
      <c r="CA192" s="8" t="s">
        <v>58</v>
      </c>
      <c r="CB192" s="8">
        <v>0.5</v>
      </c>
      <c r="CC192" s="8">
        <v>410</v>
      </c>
      <c r="CD192" s="8" t="s">
        <v>58</v>
      </c>
      <c r="CE192" s="9">
        <f>CB192</f>
        <v>0.5</v>
      </c>
      <c r="CF192" s="9">
        <f>BX192-CE192</f>
        <v>-0.28312570249376201</v>
      </c>
      <c r="CG192" s="9" t="str">
        <f>IF(CF192 &lt; 0, "Under", "Over")</f>
        <v>Under</v>
      </c>
      <c r="CH192" s="8">
        <v>0</v>
      </c>
      <c r="CI192" s="8">
        <v>0</v>
      </c>
      <c r="CJ192" s="9">
        <f>IF(
    AND(CG192="Over", COUNTIF(BX192:BZ192, "&gt;"&amp;CE192) = 3),
    3,
    IF(
        AND(CG192="Under", COUNTIF(BX192:BZ192, "&lt;"&amp;CE192) = 3),
        3,
        IF(
            AND(CG192="Over", COUNTIF(BX192:BZ192, "&gt;"&amp;CE192) = 2),
            2,
            IF(
                AND(CG192="Under", COUNTIF(BX192:BZ192, "&lt;"&amp;CE192) = 2),
                2,
                IF(
                    AND(CG192="Over", OR(BX192&gt;CE192, BY192&gt;CE192, BZ192&gt;CE192)),
                    1,
                    IF(
                        AND(CG192="Under", OR(BX192&lt;CE192, BY192&lt;CE192, BZ192&lt;CE192)),
                        1,
                        0
                    )
                )
            )
        )
    )
)</f>
        <v>2</v>
      </c>
      <c r="CK192" s="9">
        <f>IF(OR(CF192&gt;0.25),5,
IF(OR(AND(CF192&lt;=0.25,CF192&gt;0.15)),4,
IF(OR(AND(CF192&lt;=0.15,CF192&gt;0.1)),3,
IF(OR(AND(CF192&lt;=0.1,CF192&gt;0.05)),2,
IF(OR(CF192&lt;=0.05),1,"")
)
)
))</f>
        <v>1</v>
      </c>
      <c r="CL192" s="9">
        <f>IF(AND(CG192="Over", CH192&gt;CE192), 1, IF(AND(CG192="Under", CH192&lt;=CE192), 1, 0))</f>
        <v>1</v>
      </c>
      <c r="CM192" s="9">
        <f>IF(AND(CG192="Over", CI192&gt;0.5), 1, IF(AND(CG192="Under", CI192&lt;=0.5), 1, 0))</f>
        <v>1</v>
      </c>
      <c r="CN192" s="9">
        <f>SUM(CJ192:CM192)</f>
        <v>5</v>
      </c>
      <c r="CO192" s="9"/>
      <c r="CP192" s="8">
        <v>1.420242792920152</v>
      </c>
      <c r="CQ192" s="8">
        <v>1.62003782291372</v>
      </c>
      <c r="CR192" s="8">
        <v>1.00152893209816</v>
      </c>
      <c r="CS192" s="8">
        <v>1.5</v>
      </c>
      <c r="CT192" s="8" t="s">
        <v>58</v>
      </c>
      <c r="CU192" s="8">
        <v>1.5</v>
      </c>
      <c r="CV192" s="8">
        <v>1.5</v>
      </c>
      <c r="CW192" s="9">
        <f>IF(CP192&gt;MIN(CS192:CV192),MIN(CS192:CV192),MAX(CS192:CV192))</f>
        <v>1.5</v>
      </c>
      <c r="CX192" s="9">
        <f>CQ192-CW192</f>
        <v>0.12003782291372</v>
      </c>
      <c r="CY192" s="9" t="str">
        <f>IF(CX192 &lt; 0, "Under", "Over")</f>
        <v>Over</v>
      </c>
      <c r="CZ192" s="8">
        <v>1.6</v>
      </c>
      <c r="DA192" s="8">
        <v>0.4</v>
      </c>
      <c r="DB192" s="9">
        <f>IF(
    AND(CY192="Over", COUNTIF(CP192:CR192, "&gt;"&amp;CW192) = 3),
    3,
    IF(
        AND(CY192="Under", COUNTIF(CP192:CR192, "&lt;"&amp;CW192) = 3),
        3,
        IF(
            AND(CY192="Over", COUNTIF(CP192:CR192, "&gt;"&amp;CW192) = 2),
            2,
            IF(
                AND(CY192="Under", COUNTIF(CP192:CR192, "&lt;"&amp;CW192) = 2),
                2,
                IF(
                    AND(CY192="Over", OR(CP192&gt;CW192, CQ192&gt;CW192, CR192&gt;CW192)),
                    1,
                    IF(
                        AND(CY192="Under", OR(CP192&lt;CW192, CQ192&lt;CW192, CR192&lt;CW192)),
                        1,
                        0
                    )
                )
            )
        )
    )
)</f>
        <v>1</v>
      </c>
      <c r="DC192" s="9">
        <f>IF(OR(CX192&gt;2,CX192&lt;-2),5,
IF(OR(AND(CX192&lt;=2,CX192&gt;1.5),AND(CX192&gt;=-2,CX192&lt;-1.5)),4,
IF(OR(AND(CX192&lt;=1.5,CX192&gt;1),AND(CX192&gt;=-1.5,CX192&lt;-1)),3,
IF(OR(AND(CX192&lt;=1,CX192&gt;0.5),AND(CX192&gt;=1,CX192&lt;-0.5)),2,
IF(OR(CX192&lt;=0.5,CX192&gt;=-0.5),1,"")
)
)
))</f>
        <v>1</v>
      </c>
      <c r="DD192" s="9">
        <f>IF(AND(CY192="Over", CZ192&gt;CW192), 1, IF(AND(CY192="Under", CZ192&lt;=CW192), 1, 0))</f>
        <v>1</v>
      </c>
      <c r="DE192" s="9">
        <f>IF(AND(CY192="Over", DA192&gt;0.5), 1, IF(AND(CY192="Under", DA192&lt;=0.5), 1, 0))</f>
        <v>0</v>
      </c>
      <c r="DF192" s="9">
        <f>SUM(DB192:DE192)</f>
        <v>3</v>
      </c>
      <c r="DG192" s="9"/>
    </row>
    <row r="193" spans="1:111" x14ac:dyDescent="0.3">
      <c r="A193" s="8" t="s">
        <v>267</v>
      </c>
      <c r="B193" s="8" t="s">
        <v>146</v>
      </c>
      <c r="C193" s="8" t="s">
        <v>210</v>
      </c>
      <c r="D193" s="8">
        <v>0.26566939005913848</v>
      </c>
      <c r="E193" s="8">
        <v>0.413080476537806</v>
      </c>
      <c r="F193" s="8">
        <v>8.0276077272590604E-2</v>
      </c>
      <c r="G193" s="8">
        <v>0.5</v>
      </c>
      <c r="H193" s="8" t="s">
        <v>58</v>
      </c>
      <c r="I193" s="8">
        <v>0.5</v>
      </c>
      <c r="J193" s="8" t="s">
        <v>58</v>
      </c>
      <c r="K193" s="9">
        <f>IF(D193&gt;MIN(G193:J193),MIN(G193:J193),MAX(G193:J193))</f>
        <v>0.5</v>
      </c>
      <c r="L193" s="9">
        <f>D193-K193</f>
        <v>-0.23433060994086152</v>
      </c>
      <c r="M193" s="9" t="str">
        <f>IF(L193 &lt; 0, "Under", "Over")</f>
        <v>Under</v>
      </c>
      <c r="N193" s="8">
        <v>0.3</v>
      </c>
      <c r="O193" s="8">
        <v>0.2</v>
      </c>
      <c r="P193" s="9">
        <f>IF(
    AND(M193="Over", COUNTIF(D193:F193, "&gt;"&amp;K193) = 3),
    3,
    IF(
        AND(M193="Under", COUNTIF(D193:F193, "&lt;"&amp;K193) = 3),
        3,
        IF(
            AND(M193="Over", COUNTIF(D193:F193, "&gt;"&amp;K193) = 2),
            2,
            IF(
                AND(M193="Under", COUNTIF(D193:F193, "&lt;"&amp;K193) = 2),
                2,
                IF(
                    AND(M193="Over", OR(D193&gt;K193, E193&gt;K193, F193&gt;K193)),
                    1,
                    IF(
                        AND(M193="Under", OR(D193&lt;K193, E193&lt;K193, F193&lt;K193)),
                        1,
                        0
                    )
                )
            )
        )
    )
)</f>
        <v>3</v>
      </c>
      <c r="Q193" s="9">
        <f>IF(OR(L193 &gt; 0.5, L193 &lt; -0.5), 5,
    IF(OR(AND(L193 &lt;= 0.5, L193 &gt; 0.25), AND(L193 &gt;= -0.5, L193 &lt; -0.25)), 4,
        IF(OR(AND(L193 &lt;= 0.25, L193 &gt; 0.15), AND(L193 &gt;= -0.25, L193 &lt; -0.15)), 3,
            IF(OR(AND(L193 &lt;= 0.15, L193 &gt; 0.05), AND(L193 &gt;= -0.15, L193 &lt; -0.05)), 2,
                IF(OR(L193 &lt;= 0.05, L193 &gt;= -0.05), 1, "")
            )
        )
    )
)</f>
        <v>3</v>
      </c>
      <c r="R193" s="9">
        <f>IF(AND(M193="Over", N193&gt;K193), 1, IF(AND(M193="Under", N193&lt;=K193), 1, 0))</f>
        <v>1</v>
      </c>
      <c r="S193" s="9">
        <f>IF(AND(M193="Over", O193&gt;0.5), 1, IF(AND(M193="Under", O193&lt;=0.5), 1, 0))</f>
        <v>1</v>
      </c>
      <c r="T193" s="9">
        <f>SUM(P193:S193)</f>
        <v>8</v>
      </c>
      <c r="V193" s="8">
        <v>0.57071517286968476</v>
      </c>
      <c r="W193" s="8">
        <v>1.0052407468064199</v>
      </c>
      <c r="X193" s="8">
        <v>0.37934591269832502</v>
      </c>
      <c r="Y193" s="8">
        <v>0.5</v>
      </c>
      <c r="Z193" s="8" t="s">
        <v>58</v>
      </c>
      <c r="AA193" s="8" t="s">
        <v>58</v>
      </c>
      <c r="AB193" s="8">
        <v>0</v>
      </c>
      <c r="AC193" s="9">
        <f>Y193</f>
        <v>0.5</v>
      </c>
      <c r="AD193" s="9">
        <f>V193-AC193</f>
        <v>7.0715172869684761E-2</v>
      </c>
      <c r="AE193" s="9" t="str">
        <f>IF(AD193 &lt; 0, "Under", "Over")</f>
        <v>Over</v>
      </c>
      <c r="AF193" s="8">
        <v>0.4</v>
      </c>
      <c r="AG193" s="8">
        <v>0.4</v>
      </c>
      <c r="AH193" s="9">
        <f>IF(
    AND(AE193="Over", COUNTIF(V193:X193, "&gt;"&amp;AC193) = 3),
    3,
    IF(
        AND(AE193="Under", COUNTIF(V193:X193, "&lt;"&amp;AC193) = 3),
        3,
        IF(
            AND(AE193="Over", COUNTIF(V193:X193, "&gt;"&amp;AC193) = 2),
            2,
            IF(
                AND(AE193="Under", COUNTIF(V193:X193, "&lt;"&amp;AC193) = 2),
                2,
                IF(
                    AND(AE193="Over", OR(V193&gt;AC193, W193&gt;AC193, X193&gt;AC193)),
                    1,
                    IF(
                        AND(AE193="Under", OR(V193&lt;AC193, W193&lt;AC193, X193&lt;AC193)),
                        1,
                        0
                    )
                )
            )
        )
    )
)</f>
        <v>2</v>
      </c>
      <c r="AI193" s="9">
        <f>IF(OR(AD193&gt;0.75,AD193&lt;-0.75),5,
IF(OR(AND(AD193&lt;=0.75,AD193&gt;0.5),AND(AD193&gt;=-0.75,AD193&lt;-0.5)),4,
IF(OR(AND(AD193&lt;=0.5,AD193&gt;0.25),AND(AD193&gt;=-0.5,AD193&lt;-0.25)),3,
IF(OR(AND(AD193&lt;=0.25,AD193&gt;0.1),AND(AD193&gt;=-0.25,AD193&lt;-0.1)),2,
IF(OR(AD193&lt;=0.1,AD193&gt;=-0.1),1,"")
)
)
))</f>
        <v>1</v>
      </c>
      <c r="AJ193" s="9">
        <f>IF(AND(AE193="Over", AF193&gt;AC193), 1, IF(AND(AE193="Under", AF193&lt;=AC193), 1, 0))</f>
        <v>0</v>
      </c>
      <c r="AK193" s="9">
        <f>IF(AND(AE193="Over", AG193&gt;0.5), 1, IF(AND(AE193="Under", AG193&lt;=0.5), 1, 0))</f>
        <v>0</v>
      </c>
      <c r="AL193" s="9">
        <f>SUM(AH193:AK193)</f>
        <v>3</v>
      </c>
      <c r="AN193" s="8">
        <v>0.10992728869539189</v>
      </c>
      <c r="AO193" s="8">
        <v>0.19581266269404299</v>
      </c>
      <c r="AP193" s="8">
        <v>0</v>
      </c>
      <c r="AQ193" s="8" t="s">
        <v>58</v>
      </c>
      <c r="AR193" s="8">
        <v>0.5</v>
      </c>
      <c r="AS193" s="8" t="s">
        <v>58</v>
      </c>
      <c r="AT193" s="8" t="s">
        <v>58</v>
      </c>
      <c r="AU193" s="9">
        <f>AR193</f>
        <v>0.5</v>
      </c>
      <c r="AV193" s="9">
        <f>AN193-AU193</f>
        <v>-0.39007271130460808</v>
      </c>
      <c r="AW193" s="9" t="str">
        <f>IF(AV193 &lt; 0, "Under", "Over")</f>
        <v>Under</v>
      </c>
      <c r="AX193" s="8">
        <v>0.2</v>
      </c>
      <c r="AY193" s="8">
        <v>0.2</v>
      </c>
      <c r="AZ193" s="9">
        <f>IF(
    AND(AW193="Over", COUNTIF(AN193:AP193, "&gt;"&amp;AU193) = 3),
    3,
    IF(
        AND(AW193="Under", COUNTIF(AN193:AP193, "&lt;"&amp;AU193) = 3),
        3,
        IF(
            AND(AW193="Over", COUNTIF(AN193:AP193, "&gt;"&amp;AU193) = 2),
            2,
            IF(
                AND(AW193="Under", COUNTIF(AN193:AP193, "&lt;"&amp;AU193) = 2),
                2,
                IF(
                    AND(AW193="Over", OR(AN193&gt;AU193, AO193&gt;AU193, AP193&gt;AU193)),
                    1,
                    IF(
                        AND(AW193="Under", OR(AN193&lt;AU193, AO193&lt;AU193, AP193&lt;AU193)),
                        1,
                        0
                    )
                )
            )
        )
    )
)</f>
        <v>3</v>
      </c>
      <c r="BA193" s="9">
        <f>IF(OR(AV193&gt;0.1),5,
IF(OR(AND(AV193&lt;=0.1,AV193&gt;0.08)),4,
IF(OR(AND(AV193&lt;=0.08,AV193&gt;0.06)),3,
IF(OR(AND(AV193&lt;=0.06,AV193&gt;0.03)),2,
IF(OR(AV193&lt;=0.03),1,"")
)
)
))</f>
        <v>1</v>
      </c>
      <c r="BB193" s="9">
        <f>IF(AND(AW193="Over", AX193&gt;AU193), 1, IF(AND(AW193="Under", AX193&lt;=AU193), 0, 0))</f>
        <v>0</v>
      </c>
      <c r="BC193" s="9">
        <f>IF(AND(AW193="Over", AY193&gt;=0.5), 1, IF(AND(AW193="Under", AY193&lt;0.5), 0, 0))</f>
        <v>0</v>
      </c>
      <c r="BD193" s="9">
        <f>SUM(AZ193:BC193)</f>
        <v>4</v>
      </c>
      <c r="BF193" s="8">
        <v>0.32773477010932678</v>
      </c>
      <c r="BG193" s="8">
        <v>0.76882569773565002</v>
      </c>
      <c r="BH193" s="8">
        <v>0.13</v>
      </c>
      <c r="BI193" s="8" t="s">
        <v>58</v>
      </c>
      <c r="BJ193" s="8">
        <v>0.5</v>
      </c>
      <c r="BK193" s="8" t="s">
        <v>58</v>
      </c>
      <c r="BL193" s="8" t="s">
        <v>58</v>
      </c>
      <c r="BM193" s="9">
        <f>BJ193</f>
        <v>0.5</v>
      </c>
      <c r="BN193" s="9">
        <f>BF193-BM193</f>
        <v>-0.17226522989067322</v>
      </c>
      <c r="BO193" s="9" t="str">
        <f>IF(BN193 &lt; 0, "Under", "Over")</f>
        <v>Under</v>
      </c>
      <c r="BP193" s="8">
        <v>0.2</v>
      </c>
      <c r="BQ193" s="8">
        <v>0.2</v>
      </c>
      <c r="BR193" s="9">
        <f>IF(
    AND(BO193="Over", COUNTIF(BF193:BH193, "&gt;"&amp;BM193) = 3),
    3,
    IF(
        AND(BO193="Under", COUNTIF(BF193:BH193, "&lt;"&amp;BM193) = 3),
        3,
        IF(
            AND(BO193="Over", COUNTIF(BF193:BH193, "&gt;"&amp;BM193) = 2),
            2,
            IF(
                AND(BO193="Under", COUNTIF(BF193:BH193, "&lt;"&amp;BM193) = 2),
                2,
                IF(
                    AND(BO193="Over", OR(BF193&gt;BM193, BG193&gt;BM193, BH193&gt;BM193)),
                    1,
                    IF(
                        AND(BO193="Under", OR(BF193&lt;BM193, BG193&lt;BM193, BH193&lt;BM193)),
                        1,
                        0
                    )
                )
            )
        )
    )
)</f>
        <v>2</v>
      </c>
      <c r="BS193" s="9">
        <f>IF(OR(BN193&gt;0.5),5,
IF(OR(AND(BN193&lt;=0.5,BN193&gt;0.25)),4,
IF(OR(AND(BN193&lt;=0.25,BN193&gt;0.15)),3,
IF(OR(AND(BN193&lt;=0.15,BN193&gt;0.075)),2,
IF(OR(BN193&lt;=0.075),1,"")
)
)
))</f>
        <v>1</v>
      </c>
      <c r="BT193" s="9">
        <f>IF(AND(BO193="Over", BP193&gt;BM193), 1, IF(AND(BO193="Under", BP193&lt;=BM193), 1, 0))</f>
        <v>1</v>
      </c>
      <c r="BU193" s="9">
        <f>IF(AND(BO193="Over", BQ193&gt;0.5), 1, IF(AND(BO193="Under", BQ193&lt;=0.5), 1, 0))</f>
        <v>1</v>
      </c>
      <c r="BV193" s="9">
        <f>SUM(BR193:BU193)</f>
        <v>5</v>
      </c>
      <c r="BX193" s="8">
        <v>0.10094771839946021</v>
      </c>
      <c r="BY193" s="8">
        <v>0.41469924040238099</v>
      </c>
      <c r="BZ193" s="8">
        <v>-1.7691329795230099E-2</v>
      </c>
      <c r="CA193" s="8" t="s">
        <v>58</v>
      </c>
      <c r="CB193" s="8">
        <v>0.5</v>
      </c>
      <c r="CC193" s="8" t="s">
        <v>58</v>
      </c>
      <c r="CD193" s="8" t="s">
        <v>58</v>
      </c>
      <c r="CE193" s="9">
        <f>CB193</f>
        <v>0.5</v>
      </c>
      <c r="CF193" s="9">
        <f>BX193-CE193</f>
        <v>-0.39905228160053979</v>
      </c>
      <c r="CG193" s="9" t="str">
        <f>IF(CF193 &lt; 0, "Under", "Over")</f>
        <v>Under</v>
      </c>
      <c r="CH193" s="8">
        <v>0</v>
      </c>
      <c r="CI193" s="8">
        <v>0</v>
      </c>
      <c r="CJ193" s="9">
        <f>IF(
    AND(CG193="Over", COUNTIF(BX193:BZ193, "&gt;"&amp;CE193) = 3),
    3,
    IF(
        AND(CG193="Under", COUNTIF(BX193:BZ193, "&lt;"&amp;CE193) = 3),
        3,
        IF(
            AND(CG193="Over", COUNTIF(BX193:BZ193, "&gt;"&amp;CE193) = 2),
            2,
            IF(
                AND(CG193="Under", COUNTIF(BX193:BZ193, "&lt;"&amp;CE193) = 2),
                2,
                IF(
                    AND(CG193="Over", OR(BX193&gt;CE193, BY193&gt;CE193, BZ193&gt;CE193)),
                    1,
                    IF(
                        AND(CG193="Under", OR(BX193&lt;CE193, BY193&lt;CE193, BZ193&lt;CE193)),
                        1,
                        0
                    )
                )
            )
        )
    )
)</f>
        <v>3</v>
      </c>
      <c r="CK193" s="9">
        <f>IF(OR(CF193&gt;0.25),5,
IF(OR(AND(CF193&lt;=0.25,CF193&gt;0.15)),4,
IF(OR(AND(CF193&lt;=0.15,CF193&gt;0.1)),3,
IF(OR(AND(CF193&lt;=0.1,CF193&gt;0.05)),2,
IF(OR(CF193&lt;=0.05),1,"")
)
)
))</f>
        <v>1</v>
      </c>
      <c r="CL193" s="9">
        <f>IF(AND(CG193="Over", CH193&gt;CE193), 1, IF(AND(CG193="Under", CH193&lt;=CE193), 1, 0))</f>
        <v>1</v>
      </c>
      <c r="CM193" s="9">
        <f>IF(AND(CG193="Over", CI193&gt;0.5), 1, IF(AND(CG193="Under", CI193&lt;=0.5), 1, 0))</f>
        <v>1</v>
      </c>
      <c r="CN193" s="9">
        <f>SUM(CJ193:CM193)</f>
        <v>6</v>
      </c>
      <c r="CP193" s="8">
        <v>1.093005104553779</v>
      </c>
      <c r="CQ193" s="8">
        <v>1.45817843866171</v>
      </c>
      <c r="CR193" s="8">
        <v>0.94226879415299003</v>
      </c>
      <c r="CS193" s="8">
        <v>0.5</v>
      </c>
      <c r="CT193" s="8" t="s">
        <v>58</v>
      </c>
      <c r="CU193" s="8">
        <v>0.5</v>
      </c>
      <c r="CV193" s="8" t="s">
        <v>58</v>
      </c>
      <c r="CW193" s="9">
        <f>IF(CP193&gt;MIN(CS193:CV193),MIN(CS193:CV193),MAX(CS193:CV193))</f>
        <v>0.5</v>
      </c>
      <c r="CX193" s="9">
        <f>CQ193-CW193</f>
        <v>0.95817843866171004</v>
      </c>
      <c r="CY193" s="9" t="str">
        <f>IF(CX193 &lt; 0, "Under", "Over")</f>
        <v>Over</v>
      </c>
      <c r="CZ193" s="8">
        <v>1</v>
      </c>
      <c r="DA193" s="8">
        <v>0.4</v>
      </c>
      <c r="DB193" s="9">
        <f>IF(
    AND(CY193="Over", COUNTIF(CP193:CR193, "&gt;"&amp;CW193) = 3),
    3,
    IF(
        AND(CY193="Under", COUNTIF(CP193:CR193, "&lt;"&amp;CW193) = 3),
        3,
        IF(
            AND(CY193="Over", COUNTIF(CP193:CR193, "&gt;"&amp;CW193) = 2),
            2,
            IF(
                AND(CY193="Under", COUNTIF(CP193:CR193, "&lt;"&amp;CW193) = 2),
                2,
                IF(
                    AND(CY193="Over", OR(CP193&gt;CW193, CQ193&gt;CW193, CR193&gt;CW193)),
                    1,
                    IF(
                        AND(CY193="Under", OR(CP193&lt;CW193, CQ193&lt;CW193, CR193&lt;CW193)),
                        1,
                        0
                    )
                )
            )
        )
    )
)</f>
        <v>3</v>
      </c>
      <c r="DC193" s="9">
        <f>IF(OR(CX193&gt;2,CX193&lt;-2),5,
IF(OR(AND(CX193&lt;=2,CX193&gt;1.5),AND(CX193&gt;=-2,CX193&lt;-1.5)),4,
IF(OR(AND(CX193&lt;=1.5,CX193&gt;1),AND(CX193&gt;=-1.5,CX193&lt;-1)),3,
IF(OR(AND(CX193&lt;=1,CX193&gt;0.5),AND(CX193&gt;=1,CX193&lt;-0.5)),2,
IF(OR(CX193&lt;=0.5,CX193&gt;=-0.5),1,"")
)
)
))</f>
        <v>2</v>
      </c>
      <c r="DD193" s="9">
        <f>IF(AND(CY193="Over", CZ193&gt;CW193), 1, IF(AND(CY193="Under", CZ193&lt;=CW193), 1, 0))</f>
        <v>1</v>
      </c>
      <c r="DE193" s="9">
        <f>IF(AND(CY193="Over", DA193&gt;0.5), 1, IF(AND(CY193="Under", DA193&lt;=0.5), 1, 0))</f>
        <v>0</v>
      </c>
      <c r="DF193" s="9">
        <f>SUM(DB193:DE193)</f>
        <v>6</v>
      </c>
    </row>
    <row r="194" spans="1:111" x14ac:dyDescent="0.3">
      <c r="A194" s="8" t="s">
        <v>149</v>
      </c>
      <c r="B194" s="8" t="s">
        <v>146</v>
      </c>
      <c r="C194" s="8" t="s">
        <v>210</v>
      </c>
      <c r="D194" s="8">
        <v>0.36151443204062828</v>
      </c>
      <c r="E194" s="8">
        <v>0.451647183846971</v>
      </c>
      <c r="F194" s="8">
        <v>0.20230166936479799</v>
      </c>
      <c r="G194" s="8">
        <v>0.5</v>
      </c>
      <c r="H194" s="8" t="s">
        <v>58</v>
      </c>
      <c r="I194" s="8">
        <v>0.5</v>
      </c>
      <c r="J194" s="8">
        <v>0.5</v>
      </c>
      <c r="K194" s="9">
        <f>IF(D194&gt;MIN(G194:J194),MIN(G194:J194),MAX(G194:J194))</f>
        <v>0.5</v>
      </c>
      <c r="L194" s="9">
        <f>D194-K194</f>
        <v>-0.13848556795937172</v>
      </c>
      <c r="M194" s="9" t="str">
        <f>IF(L194 &lt; 0, "Under", "Over")</f>
        <v>Under</v>
      </c>
      <c r="N194" s="8">
        <v>0.2</v>
      </c>
      <c r="O194" s="8">
        <v>0.2</v>
      </c>
      <c r="P194" s="9">
        <f>IF(
    AND(M194="Over", COUNTIF(D194:F194, "&gt;"&amp;K194) = 3),
    3,
    IF(
        AND(M194="Under", COUNTIF(D194:F194, "&lt;"&amp;K194) = 3),
        3,
        IF(
            AND(M194="Over", COUNTIF(D194:F194, "&gt;"&amp;K194) = 2),
            2,
            IF(
                AND(M194="Under", COUNTIF(D194:F194, "&lt;"&amp;K194) = 2),
                2,
                IF(
                    AND(M194="Over", OR(D194&gt;K194, E194&gt;K194, F194&gt;K194)),
                    1,
                    IF(
                        AND(M194="Under", OR(D194&lt;K194, E194&lt;K194, F194&lt;K194)),
                        1,
                        0
                    )
                )
            )
        )
    )
)</f>
        <v>3</v>
      </c>
      <c r="Q194" s="9">
        <f>IF(OR(L194 &gt; 0.5, L194 &lt; -0.5), 5,
    IF(OR(AND(L194 &lt;= 0.5, L194 &gt; 0.25), AND(L194 &gt;= -0.5, L194 &lt; -0.25)), 4,
        IF(OR(AND(L194 &lt;= 0.25, L194 &gt; 0.15), AND(L194 &gt;= -0.25, L194 &lt; -0.15)), 3,
            IF(OR(AND(L194 &lt;= 0.15, L194 &gt; 0.05), AND(L194 &gt;= -0.15, L194 &lt; -0.05)), 2,
                IF(OR(L194 &lt;= 0.05, L194 &gt;= -0.05), 1, "")
            )
        )
    )
)</f>
        <v>2</v>
      </c>
      <c r="R194" s="9">
        <f>IF(AND(M194="Over", N194&gt;K194), 1, IF(AND(M194="Under", N194&lt;=K194), 1, 0))</f>
        <v>1</v>
      </c>
      <c r="S194" s="9">
        <f>IF(AND(M194="Over", O194&gt;0.5), 1, IF(AND(M194="Under", O194&lt;=0.5), 1, 0))</f>
        <v>1</v>
      </c>
      <c r="T194" s="9">
        <f>SUM(P194:S194)</f>
        <v>7</v>
      </c>
      <c r="V194" s="1">
        <v>1.0672138860157649</v>
      </c>
      <c r="W194" s="1">
        <v>1.1335554951284701</v>
      </c>
      <c r="X194" s="1">
        <v>0.99993371498606798</v>
      </c>
      <c r="Y194" s="1">
        <v>0.5</v>
      </c>
      <c r="Z194" s="1">
        <v>-260</v>
      </c>
      <c r="AA194" s="1">
        <v>220</v>
      </c>
      <c r="AB194" s="1">
        <v>0.3</v>
      </c>
      <c r="AC194" s="2">
        <f>Y194</f>
        <v>0.5</v>
      </c>
      <c r="AD194" s="2">
        <f>V194-AC194</f>
        <v>0.56721388601576495</v>
      </c>
      <c r="AE194" s="2" t="str">
        <f>IF(AD194 &lt; 0, "Under", "Over")</f>
        <v>Over</v>
      </c>
      <c r="AF194" s="1">
        <v>1.1000000000000001</v>
      </c>
      <c r="AG194" s="1">
        <v>0.7</v>
      </c>
      <c r="AH194" s="2">
        <f>IF(
    AND(AE194="Over", COUNTIF(V194:X194, "&gt;"&amp;AC194) = 3),
    3,
    IF(
        AND(AE194="Under", COUNTIF(V194:X194, "&lt;"&amp;AC194) = 3),
        3,
        IF(
            AND(AE194="Over", COUNTIF(V194:X194, "&gt;"&amp;AC194) = 2),
            2,
            IF(
                AND(AE194="Under", COUNTIF(V194:X194, "&lt;"&amp;AC194) = 2),
                2,
                IF(
                    AND(AE194="Over", OR(V194&gt;AC194, W194&gt;AC194, X194&gt;AC194)),
                    1,
                    IF(
                        AND(AE194="Under", OR(V194&lt;AC194, W194&lt;AC194, X194&lt;AC194)),
                        1,
                        0
                    )
                )
            )
        )
    )
)</f>
        <v>3</v>
      </c>
      <c r="AI194" s="2">
        <f>IF(OR(AD194&gt;0.75,AD194&lt;-0.75),5,
IF(OR(AND(AD194&lt;=0.75,AD194&gt;0.5),AND(AD194&gt;=-0.75,AD194&lt;-0.5)),4,
IF(OR(AND(AD194&lt;=0.5,AD194&gt;0.25),AND(AD194&gt;=-0.5,AD194&lt;-0.25)),3,
IF(OR(AND(AD194&lt;=0.25,AD194&gt;0.1),AND(AD194&gt;=-0.25,AD194&lt;-0.1)),2,
IF(OR(AD194&lt;=0.1,AD194&gt;=-0.1),1,"")
)
)
))</f>
        <v>4</v>
      </c>
      <c r="AJ194" s="2">
        <f>IF(AND(AE194="Over", AF194&gt;AC194), 1, IF(AND(AE194="Under", AF194&lt;=AC194), 1, 0))</f>
        <v>1</v>
      </c>
      <c r="AK194" s="2">
        <f>IF(AND(AE194="Over", AG194&gt;0.5), 1, IF(AND(AE194="Under", AG194&lt;=0.5), 1, 0))</f>
        <v>1</v>
      </c>
      <c r="AL194" s="2">
        <f>SUM(AH194:AK194)</f>
        <v>9</v>
      </c>
      <c r="AN194" s="8">
        <v>4.1920038283336222E-2</v>
      </c>
      <c r="AO194" s="8">
        <v>0.183152520740268</v>
      </c>
      <c r="AP194" s="8">
        <v>-2.0905761928659899E-5</v>
      </c>
      <c r="AQ194" s="8" t="s">
        <v>58</v>
      </c>
      <c r="AR194" s="8">
        <v>0.5</v>
      </c>
      <c r="AS194" s="8">
        <v>560</v>
      </c>
      <c r="AT194" s="8" t="s">
        <v>58</v>
      </c>
      <c r="AU194" s="9">
        <f>AR194</f>
        <v>0.5</v>
      </c>
      <c r="AV194" s="9">
        <f>AN194-AU194</f>
        <v>-0.45807996171666376</v>
      </c>
      <c r="AW194" s="9" t="str">
        <f>IF(AV194 &lt; 0, "Under", "Over")</f>
        <v>Under</v>
      </c>
      <c r="AX194" s="8">
        <v>0</v>
      </c>
      <c r="AY194" s="8">
        <v>0</v>
      </c>
      <c r="AZ194" s="9">
        <f>IF(
    AND(AW194="Over", COUNTIF(AN194:AP194, "&gt;"&amp;AU194) = 3),
    3,
    IF(
        AND(AW194="Under", COUNTIF(AN194:AP194, "&lt;"&amp;AU194) = 3),
        3,
        IF(
            AND(AW194="Over", COUNTIF(AN194:AP194, "&gt;"&amp;AU194) = 2),
            2,
            IF(
                AND(AW194="Under", COUNTIF(AN194:AP194, "&lt;"&amp;AU194) = 2),
                2,
                IF(
                    AND(AW194="Over", OR(AN194&gt;AU194, AO194&gt;AU194, AP194&gt;AU194)),
                    1,
                    IF(
                        AND(AW194="Under", OR(AN194&lt;AU194, AO194&lt;AU194, AP194&lt;AU194)),
                        1,
                        0
                    )
                )
            )
        )
    )
)</f>
        <v>3</v>
      </c>
      <c r="BA194" s="9">
        <f>IF(OR(AV194&gt;0.1),5,
IF(OR(AND(AV194&lt;=0.1,AV194&gt;0.08)),4,
IF(OR(AND(AV194&lt;=0.08,AV194&gt;0.06)),3,
IF(OR(AND(AV194&lt;=0.06,AV194&gt;0.03)),2,
IF(OR(AV194&lt;=0.03),1,"")
)
)
))</f>
        <v>1</v>
      </c>
      <c r="BB194" s="9">
        <f>IF(AND(AW194="Over", AX194&gt;AU194), 1, IF(AND(AW194="Under", AX194&lt;=AU194), 0, 0))</f>
        <v>0</v>
      </c>
      <c r="BC194" s="9">
        <f>IF(AND(AW194="Over", AY194&gt;=0.5), 1, IF(AND(AW194="Under", AY194&lt;0.5), 0, 0))</f>
        <v>0</v>
      </c>
      <c r="BD194" s="9">
        <f>SUM(AZ194:BC194)</f>
        <v>4</v>
      </c>
      <c r="BF194" s="8">
        <v>0.6319679125742329</v>
      </c>
      <c r="BG194" s="8">
        <v>1.0224751897256199</v>
      </c>
      <c r="BH194" s="8">
        <v>0.3</v>
      </c>
      <c r="BI194" s="8" t="s">
        <v>58</v>
      </c>
      <c r="BJ194" s="8">
        <v>0.5</v>
      </c>
      <c r="BK194" s="8">
        <v>140</v>
      </c>
      <c r="BL194" s="8" t="s">
        <v>58</v>
      </c>
      <c r="BM194" s="9">
        <f>BJ194</f>
        <v>0.5</v>
      </c>
      <c r="BN194" s="9">
        <f>BF194-BM194</f>
        <v>0.1319679125742329</v>
      </c>
      <c r="BO194" s="9" t="str">
        <f>IF(BN194 &lt; 0, "Under", "Over")</f>
        <v>Over</v>
      </c>
      <c r="BP194" s="8">
        <v>0.4</v>
      </c>
      <c r="BQ194" s="8">
        <v>0.4</v>
      </c>
      <c r="BR194" s="9">
        <f>IF(
    AND(BO194="Over", COUNTIF(BF194:BH194, "&gt;"&amp;BM194) = 3),
    3,
    IF(
        AND(BO194="Under", COUNTIF(BF194:BH194, "&lt;"&amp;BM194) = 3),
        3,
        IF(
            AND(BO194="Over", COUNTIF(BF194:BH194, "&gt;"&amp;BM194) = 2),
            2,
            IF(
                AND(BO194="Under", COUNTIF(BF194:BH194, "&lt;"&amp;BM194) = 2),
                2,
                IF(
                    AND(BO194="Over", OR(BF194&gt;BM194, BG194&gt;BM194, BH194&gt;BM194)),
                    1,
                    IF(
                        AND(BO194="Under", OR(BF194&lt;BM194, BG194&lt;BM194, BH194&lt;BM194)),
                        1,
                        0
                    )
                )
            )
        )
    )
)</f>
        <v>2</v>
      </c>
      <c r="BS194" s="9">
        <f>IF(OR(BN194&gt;0.5),5,
IF(OR(AND(BN194&lt;=0.5,BN194&gt;0.25)),4,
IF(OR(AND(BN194&lt;=0.25,BN194&gt;0.15)),3,
IF(OR(AND(BN194&lt;=0.15,BN194&gt;0.075)),2,
IF(OR(BN194&lt;=0.075),1,"")
)
)
))</f>
        <v>2</v>
      </c>
      <c r="BT194" s="9">
        <f>IF(AND(BO194="Over", BP194&gt;BM194), 1, IF(AND(BO194="Under", BP194&lt;=BM194), 1, 0))</f>
        <v>0</v>
      </c>
      <c r="BU194" s="9">
        <f>IF(AND(BO194="Over", BQ194&gt;0.5), 1, IF(AND(BO194="Under", BQ194&lt;=0.5), 1, 0))</f>
        <v>0</v>
      </c>
      <c r="BV194" s="9">
        <f>SUM(BR194:BU194)</f>
        <v>4</v>
      </c>
      <c r="BX194" s="8">
        <v>0.1755796433211001</v>
      </c>
      <c r="BY194" s="8">
        <v>0.64025646897183397</v>
      </c>
      <c r="BZ194" s="8">
        <v>0.01</v>
      </c>
      <c r="CA194" s="8" t="s">
        <v>58</v>
      </c>
      <c r="CB194" s="8">
        <v>0.5</v>
      </c>
      <c r="CC194" s="8" t="s">
        <v>58</v>
      </c>
      <c r="CD194" s="8" t="s">
        <v>58</v>
      </c>
      <c r="CE194" s="9">
        <f>CB194</f>
        <v>0.5</v>
      </c>
      <c r="CF194" s="9">
        <f>BX194-CE194</f>
        <v>-0.3244203566788999</v>
      </c>
      <c r="CG194" s="9" t="str">
        <f>IF(CF194 &lt; 0, "Under", "Over")</f>
        <v>Under</v>
      </c>
      <c r="CH194" s="8">
        <v>0</v>
      </c>
      <c r="CI194" s="8">
        <v>0</v>
      </c>
      <c r="CJ194" s="9">
        <f>IF(
    AND(CG194="Over", COUNTIF(BX194:BZ194, "&gt;"&amp;CE194) = 3),
    3,
    IF(
        AND(CG194="Under", COUNTIF(BX194:BZ194, "&lt;"&amp;CE194) = 3),
        3,
        IF(
            AND(CG194="Over", COUNTIF(BX194:BZ194, "&gt;"&amp;CE194) = 2),
            2,
            IF(
                AND(CG194="Under", COUNTIF(BX194:BZ194, "&lt;"&amp;CE194) = 2),
                2,
                IF(
                    AND(CG194="Over", OR(BX194&gt;CE194, BY194&gt;CE194, BZ194&gt;CE194)),
                    1,
                    IF(
                        AND(CG194="Under", OR(BX194&lt;CE194, BY194&lt;CE194, BZ194&lt;CE194)),
                        1,
                        0
                    )
                )
            )
        )
    )
)</f>
        <v>2</v>
      </c>
      <c r="CK194" s="9">
        <f>IF(OR(CF194&gt;0.25),5,
IF(OR(AND(CF194&lt;=0.25,CF194&gt;0.15)),4,
IF(OR(AND(CF194&lt;=0.15,CF194&gt;0.1)),3,
IF(OR(AND(CF194&lt;=0.1,CF194&gt;0.05)),2,
IF(OR(CF194&lt;=0.05),1,"")
)
)
))</f>
        <v>1</v>
      </c>
      <c r="CL194" s="9">
        <f>IF(AND(CG194="Over", CH194&gt;CE194), 1, IF(AND(CG194="Under", CH194&lt;=CE194), 1, 0))</f>
        <v>1</v>
      </c>
      <c r="CM194" s="9">
        <f>IF(AND(CG194="Over", CI194&gt;0.5), 1, IF(AND(CG194="Under", CI194&lt;=0.5), 1, 0))</f>
        <v>1</v>
      </c>
      <c r="CN194" s="9">
        <f>SUM(CJ194:CM194)</f>
        <v>5</v>
      </c>
      <c r="CP194" s="8">
        <v>1.70975265999856</v>
      </c>
      <c r="CQ194" s="8">
        <v>1.92645885991037</v>
      </c>
      <c r="CR194" s="8">
        <v>1.5284258506321</v>
      </c>
      <c r="CS194" s="8">
        <v>1.5</v>
      </c>
      <c r="CT194" s="8" t="s">
        <v>58</v>
      </c>
      <c r="CU194" s="8">
        <v>1.5</v>
      </c>
      <c r="CV194" s="8">
        <v>1.5</v>
      </c>
      <c r="CW194" s="9">
        <f>IF(CP194&gt;MIN(CS194:CV194),MIN(CS194:CV194),MAX(CS194:CV194))</f>
        <v>1.5</v>
      </c>
      <c r="CX194" s="9">
        <f>CQ194-CW194</f>
        <v>0.42645885991037003</v>
      </c>
      <c r="CY194" s="9" t="str">
        <f>IF(CX194 &lt; 0, "Under", "Over")</f>
        <v>Over</v>
      </c>
      <c r="CZ194" s="8">
        <v>1.4</v>
      </c>
      <c r="DA194" s="8">
        <v>0.4</v>
      </c>
      <c r="DB194" s="9">
        <f>IF(
    AND(CY194="Over", COUNTIF(CP194:CR194, "&gt;"&amp;CW194) = 3),
    3,
    IF(
        AND(CY194="Under", COUNTIF(CP194:CR194, "&lt;"&amp;CW194) = 3),
        3,
        IF(
            AND(CY194="Over", COUNTIF(CP194:CR194, "&gt;"&amp;CW194) = 2),
            2,
            IF(
                AND(CY194="Under", COUNTIF(CP194:CR194, "&lt;"&amp;CW194) = 2),
                2,
                IF(
                    AND(CY194="Over", OR(CP194&gt;CW194, CQ194&gt;CW194, CR194&gt;CW194)),
                    1,
                    IF(
                        AND(CY194="Under", OR(CP194&lt;CW194, CQ194&lt;CW194, CR194&lt;CW194)),
                        1,
                        0
                    )
                )
            )
        )
    )
)</f>
        <v>3</v>
      </c>
      <c r="DC194" s="9">
        <f>IF(OR(CX194&gt;2,CX194&lt;-2),5,
IF(OR(AND(CX194&lt;=2,CX194&gt;1.5),AND(CX194&gt;=-2,CX194&lt;-1.5)),4,
IF(OR(AND(CX194&lt;=1.5,CX194&gt;1),AND(CX194&gt;=-1.5,CX194&lt;-1)),3,
IF(OR(AND(CX194&lt;=1,CX194&gt;0.5),AND(CX194&gt;=1,CX194&lt;-0.5)),2,
IF(OR(CX194&lt;=0.5,CX194&gt;=-0.5),1,"")
)
)
))</f>
        <v>1</v>
      </c>
      <c r="DD194" s="9">
        <f>IF(AND(CY194="Over", CZ194&gt;CW194), 1, IF(AND(CY194="Under", CZ194&lt;=CW194), 1, 0))</f>
        <v>0</v>
      </c>
      <c r="DE194" s="9">
        <f>IF(AND(CY194="Over", DA194&gt;0.5), 1, IF(AND(CY194="Under", DA194&lt;=0.5), 1, 0))</f>
        <v>0</v>
      </c>
      <c r="DF194" s="9">
        <f>SUM(DB194:DE194)</f>
        <v>4</v>
      </c>
    </row>
    <row r="195" spans="1:111" x14ac:dyDescent="0.3">
      <c r="A195" s="8" t="s">
        <v>150</v>
      </c>
      <c r="B195" s="8" t="s">
        <v>146</v>
      </c>
      <c r="C195" s="8" t="s">
        <v>210</v>
      </c>
      <c r="D195" s="1">
        <v>0.2499730444332024</v>
      </c>
      <c r="E195" s="1">
        <v>0.413080476537806</v>
      </c>
      <c r="F195" s="1">
        <v>0.18270891232422701</v>
      </c>
      <c r="G195" s="1">
        <v>0.5</v>
      </c>
      <c r="H195" s="1" t="s">
        <v>58</v>
      </c>
      <c r="I195" s="1">
        <v>0.5</v>
      </c>
      <c r="J195" s="1">
        <v>0.5</v>
      </c>
      <c r="K195" s="2">
        <f>IF(D195&gt;MIN(G195:J195),MIN(G195:J195),MAX(G195:J195))</f>
        <v>0.5</v>
      </c>
      <c r="L195" s="2">
        <f>D195-K195</f>
        <v>-0.2500269555667976</v>
      </c>
      <c r="M195" s="2" t="str">
        <f>IF(L195 &lt; 0, "Under", "Over")</f>
        <v>Under</v>
      </c>
      <c r="N195" s="1">
        <v>0.1</v>
      </c>
      <c r="O195" s="1">
        <v>0.1</v>
      </c>
      <c r="P195" s="2">
        <f>IF(
    AND(M195="Over", COUNTIF(D195:F195, "&gt;"&amp;K195) = 3),
    3,
    IF(
        AND(M195="Under", COUNTIF(D195:F195, "&lt;"&amp;K195) = 3),
        3,
        IF(
            AND(M195="Over", COUNTIF(D195:F195, "&gt;"&amp;K195) = 2),
            2,
            IF(
                AND(M195="Under", COUNTIF(D195:F195, "&lt;"&amp;K195) = 2),
                2,
                IF(
                    AND(M195="Over", OR(D195&gt;K195, E195&gt;K195, F195&gt;K195)),
                    1,
                    IF(
                        AND(M195="Under", OR(D195&lt;K195, E195&lt;K195, F195&lt;K195)),
                        1,
                        0
                    )
                )
            )
        )
    )
)</f>
        <v>3</v>
      </c>
      <c r="Q195" s="2">
        <f>IF(OR(L195 &gt; 0.5, L195 &lt; -0.5), 5,
    IF(OR(AND(L195 &lt;= 0.5, L195 &gt; 0.25), AND(L195 &gt;= -0.5, L195 &lt; -0.25)), 4,
        IF(OR(AND(L195 &lt;= 0.25, L195 &gt; 0.15), AND(L195 &gt;= -0.25, L195 &lt; -0.15)), 3,
            IF(OR(AND(L195 &lt;= 0.15, L195 &gt; 0.05), AND(L195 &gt;= -0.15, L195 &lt; -0.05)), 2,
                IF(OR(L195 &lt;= 0.05, L195 &gt;= -0.05), 1, "")
            )
        )
    )
)</f>
        <v>4</v>
      </c>
      <c r="R195" s="2">
        <f>IF(AND(M195="Over", N195&gt;K195), 1, IF(AND(M195="Under", N195&lt;=K195), 1, 0))</f>
        <v>1</v>
      </c>
      <c r="S195" s="2">
        <f>IF(AND(M195="Over", O195&gt;0.5), 1, IF(AND(M195="Under", O195&lt;=0.5), 1, 0))</f>
        <v>1</v>
      </c>
      <c r="T195" s="2">
        <f>SUM(P195:S195)</f>
        <v>9</v>
      </c>
      <c r="V195" s="8">
        <v>0.37015670687925911</v>
      </c>
      <c r="W195" s="8">
        <v>1</v>
      </c>
      <c r="X195" s="8">
        <v>6.08187397381883E-5</v>
      </c>
      <c r="Y195" s="8">
        <v>0.5</v>
      </c>
      <c r="Z195" s="8">
        <v>-170</v>
      </c>
      <c r="AA195" s="8">
        <v>350</v>
      </c>
      <c r="AB195" s="8">
        <v>0</v>
      </c>
      <c r="AC195" s="9">
        <f>Y195</f>
        <v>0.5</v>
      </c>
      <c r="AD195" s="9">
        <f>V195-AC195</f>
        <v>-0.12984329312074089</v>
      </c>
      <c r="AE195" s="9" t="str">
        <f>IF(AD195 &lt; 0, "Under", "Over")</f>
        <v>Under</v>
      </c>
      <c r="AF195" s="8">
        <v>0.3</v>
      </c>
      <c r="AG195" s="8">
        <v>0.3</v>
      </c>
      <c r="AH195" s="9">
        <f>IF(
    AND(AE195="Over", COUNTIF(V195:X195, "&gt;"&amp;AC195) = 3),
    3,
    IF(
        AND(AE195="Under", COUNTIF(V195:X195, "&lt;"&amp;AC195) = 3),
        3,
        IF(
            AND(AE195="Over", COUNTIF(V195:X195, "&gt;"&amp;AC195) = 2),
            2,
            IF(
                AND(AE195="Under", COUNTIF(V195:X195, "&lt;"&amp;AC195) = 2),
                2,
                IF(
                    AND(AE195="Over", OR(V195&gt;AC195, W195&gt;AC195, X195&gt;AC195)),
                    1,
                    IF(
                        AND(AE195="Under", OR(V195&lt;AC195, W195&lt;AC195, X195&lt;AC195)),
                        1,
                        0
                    )
                )
            )
        )
    )
)</f>
        <v>2</v>
      </c>
      <c r="AI195" s="9">
        <f>IF(OR(AD195&gt;0.75,AD195&lt;-0.75),5,
IF(OR(AND(AD195&lt;=0.75,AD195&gt;0.5),AND(AD195&gt;=-0.75,AD195&lt;-0.5)),4,
IF(OR(AND(AD195&lt;=0.5,AD195&gt;0.25),AND(AD195&gt;=-0.5,AD195&lt;-0.25)),3,
IF(OR(AND(AD195&lt;=0.25,AD195&gt;0.1),AND(AD195&gt;=-0.25,AD195&lt;-0.1)),2,
IF(OR(AD195&lt;=0.1,AD195&gt;=-0.1),1,"")
)
)
))</f>
        <v>2</v>
      </c>
      <c r="AJ195" s="9">
        <f>IF(AND(AE195="Over", AF195&gt;AC195), 1, IF(AND(AE195="Under", AF195&lt;=AC195), 1, 0))</f>
        <v>1</v>
      </c>
      <c r="AK195" s="9">
        <f>IF(AND(AE195="Over", AG195&gt;0.5), 1, IF(AND(AE195="Under", AG195&lt;=0.5), 1, 0))</f>
        <v>1</v>
      </c>
      <c r="AL195" s="9">
        <f>SUM(AH195:AK195)</f>
        <v>6</v>
      </c>
      <c r="AN195" s="8">
        <v>7.7493105563985615E-2</v>
      </c>
      <c r="AO195" s="8">
        <v>0.183152520740268</v>
      </c>
      <c r="AP195" s="8">
        <v>0</v>
      </c>
      <c r="AQ195" s="8" t="s">
        <v>58</v>
      </c>
      <c r="AR195" s="8">
        <v>0.5</v>
      </c>
      <c r="AS195" s="8">
        <v>390</v>
      </c>
      <c r="AT195" s="8" t="s">
        <v>58</v>
      </c>
      <c r="AU195" s="9">
        <f>AR195</f>
        <v>0.5</v>
      </c>
      <c r="AV195" s="9">
        <f>AN195-AU195</f>
        <v>-0.42250689443601441</v>
      </c>
      <c r="AW195" s="9" t="str">
        <f>IF(AV195 &lt; 0, "Under", "Over")</f>
        <v>Under</v>
      </c>
      <c r="AX195" s="8">
        <v>0.1</v>
      </c>
      <c r="AY195" s="8">
        <v>0.1</v>
      </c>
      <c r="AZ195" s="9">
        <f>IF(
    AND(AW195="Over", COUNTIF(AN195:AP195, "&gt;"&amp;AU195) = 3),
    3,
    IF(
        AND(AW195="Under", COUNTIF(AN195:AP195, "&lt;"&amp;AU195) = 3),
        3,
        IF(
            AND(AW195="Over", COUNTIF(AN195:AP195, "&gt;"&amp;AU195) = 2),
            2,
            IF(
                AND(AW195="Under", COUNTIF(AN195:AP195, "&lt;"&amp;AU195) = 2),
                2,
                IF(
                    AND(AW195="Over", OR(AN195&gt;AU195, AO195&gt;AU195, AP195&gt;AU195)),
                    1,
                    IF(
                        AND(AW195="Under", OR(AN195&lt;AU195, AO195&lt;AU195, AP195&lt;AU195)),
                        1,
                        0
                    )
                )
            )
        )
    )
)</f>
        <v>3</v>
      </c>
      <c r="BA195" s="9">
        <f>IF(OR(AV195&gt;0.1),5,
IF(OR(AND(AV195&lt;=0.1,AV195&gt;0.08)),4,
IF(OR(AND(AV195&lt;=0.08,AV195&gt;0.06)),3,
IF(OR(AND(AV195&lt;=0.06,AV195&gt;0.03)),2,
IF(OR(AV195&lt;=0.03),1,"")
)
)
))</f>
        <v>1</v>
      </c>
      <c r="BB195" s="9">
        <f>IF(AND(AW195="Over", AX195&gt;AU195), 1, IF(AND(AW195="Under", AX195&lt;=AU195), 0, 0))</f>
        <v>0</v>
      </c>
      <c r="BC195" s="9">
        <f>IF(AND(AW195="Over", AY195&gt;=0.5), 1, IF(AND(AW195="Under", AY195&lt;0.5), 0, 0))</f>
        <v>0</v>
      </c>
      <c r="BD195" s="9">
        <f>SUM(AZ195:BC195)</f>
        <v>4</v>
      </c>
      <c r="BF195" s="8">
        <v>0.2169581708637926</v>
      </c>
      <c r="BG195" s="8">
        <v>0.69138090824837795</v>
      </c>
      <c r="BH195" s="8">
        <v>2.9774742655461699E-2</v>
      </c>
      <c r="BI195" s="8" t="s">
        <v>58</v>
      </c>
      <c r="BJ195" s="8">
        <v>0.5</v>
      </c>
      <c r="BK195" s="8">
        <v>135</v>
      </c>
      <c r="BL195" s="8" t="s">
        <v>58</v>
      </c>
      <c r="BM195" s="9">
        <f>BJ195</f>
        <v>0.5</v>
      </c>
      <c r="BN195" s="9">
        <f>BF195-BM195</f>
        <v>-0.2830418291362074</v>
      </c>
      <c r="BO195" s="9" t="str">
        <f>IF(BN195 &lt; 0, "Under", "Over")</f>
        <v>Under</v>
      </c>
      <c r="BP195" s="8">
        <v>0.2</v>
      </c>
      <c r="BQ195" s="8">
        <v>0.2</v>
      </c>
      <c r="BR195" s="9">
        <f>IF(
    AND(BO195="Over", COUNTIF(BF195:BH195, "&gt;"&amp;BM195) = 3),
    3,
    IF(
        AND(BO195="Under", COUNTIF(BF195:BH195, "&lt;"&amp;BM195) = 3),
        3,
        IF(
            AND(BO195="Over", COUNTIF(BF195:BH195, "&gt;"&amp;BM195) = 2),
            2,
            IF(
                AND(BO195="Under", COUNTIF(BF195:BH195, "&lt;"&amp;BM195) = 2),
                2,
                IF(
                    AND(BO195="Over", OR(BF195&gt;BM195, BG195&gt;BM195, BH195&gt;BM195)),
                    1,
                    IF(
                        AND(BO195="Under", OR(BF195&lt;BM195, BG195&lt;BM195, BH195&lt;BM195)),
                        1,
                        0
                    )
                )
            )
        )
    )
)</f>
        <v>2</v>
      </c>
      <c r="BS195" s="9">
        <f>IF(OR(BN195&gt;0.5),5,
IF(OR(AND(BN195&lt;=0.5,BN195&gt;0.25)),4,
IF(OR(AND(BN195&lt;=0.25,BN195&gt;0.15)),3,
IF(OR(AND(BN195&lt;=0.15,BN195&gt;0.075)),2,
IF(OR(BN195&lt;=0.075),1,"")
)
)
))</f>
        <v>1</v>
      </c>
      <c r="BT195" s="9">
        <f>IF(AND(BO195="Over", BP195&gt;BM195), 1, IF(AND(BO195="Under", BP195&lt;=BM195), 1, 0))</f>
        <v>1</v>
      </c>
      <c r="BU195" s="9">
        <f>IF(AND(BO195="Over", BQ195&gt;0.5), 1, IF(AND(BO195="Under", BQ195&lt;=0.5), 1, 0))</f>
        <v>1</v>
      </c>
      <c r="BV195" s="9">
        <f>SUM(BR195:BU195)</f>
        <v>5</v>
      </c>
      <c r="BX195" s="8">
        <v>0.1130004942256178</v>
      </c>
      <c r="BY195" s="8">
        <v>0.41469924040238099</v>
      </c>
      <c r="BZ195" s="8">
        <v>1.1098081637067299E-2</v>
      </c>
      <c r="CA195" s="8" t="s">
        <v>58</v>
      </c>
      <c r="CB195" s="8">
        <v>0.5</v>
      </c>
      <c r="CC195" s="8">
        <v>880</v>
      </c>
      <c r="CD195" s="8" t="s">
        <v>58</v>
      </c>
      <c r="CE195" s="9">
        <f>CB195</f>
        <v>0.5</v>
      </c>
      <c r="CF195" s="9">
        <f>BX195-CE195</f>
        <v>-0.38699950577438219</v>
      </c>
      <c r="CG195" s="9" t="str">
        <f>IF(CF195 &lt; 0, "Under", "Over")</f>
        <v>Under</v>
      </c>
      <c r="CH195" s="8">
        <v>0.1</v>
      </c>
      <c r="CI195" s="8">
        <v>0.1</v>
      </c>
      <c r="CJ195" s="9">
        <f>IF(
    AND(CG195="Over", COUNTIF(BX195:BZ195, "&gt;"&amp;CE195) = 3),
    3,
    IF(
        AND(CG195="Under", COUNTIF(BX195:BZ195, "&lt;"&amp;CE195) = 3),
        3,
        IF(
            AND(CG195="Over", COUNTIF(BX195:BZ195, "&gt;"&amp;CE195) = 2),
            2,
            IF(
                AND(CG195="Under", COUNTIF(BX195:BZ195, "&lt;"&amp;CE195) = 2),
                2,
                IF(
                    AND(CG195="Over", OR(BX195&gt;CE195, BY195&gt;CE195, BZ195&gt;CE195)),
                    1,
                    IF(
                        AND(CG195="Under", OR(BX195&lt;CE195, BY195&lt;CE195, BZ195&lt;CE195)),
                        1,
                        0
                    )
                )
            )
        )
    )
)</f>
        <v>3</v>
      </c>
      <c r="CK195" s="9">
        <f>IF(OR(CF195&gt;0.25),5,
IF(OR(AND(CF195&lt;=0.25,CF195&gt;0.15)),4,
IF(OR(AND(CF195&lt;=0.15,CF195&gt;0.1)),3,
IF(OR(AND(CF195&lt;=0.1,CF195&gt;0.05)),2,
IF(OR(CF195&lt;=0.05),1,"")
)
)
))</f>
        <v>1</v>
      </c>
      <c r="CL195" s="9">
        <f>IF(AND(CG195="Over", CH195&gt;CE195), 1, IF(AND(CG195="Under", CH195&lt;=CE195), 1, 0))</f>
        <v>1</v>
      </c>
      <c r="CM195" s="9">
        <f>IF(AND(CG195="Over", CI195&gt;0.5), 1, IF(AND(CG195="Under", CI195&lt;=0.5), 1, 0))</f>
        <v>1</v>
      </c>
      <c r="CN195" s="9">
        <f>SUM(CJ195:CM195)</f>
        <v>6</v>
      </c>
      <c r="CP195" s="8">
        <v>0.65656679295953346</v>
      </c>
      <c r="CQ195" s="8">
        <v>0.93524283935242802</v>
      </c>
      <c r="CR195" s="8">
        <v>0.371023737460416</v>
      </c>
      <c r="CS195" s="8">
        <v>0.5</v>
      </c>
      <c r="CT195" s="8" t="s">
        <v>58</v>
      </c>
      <c r="CU195" s="8">
        <v>0.5</v>
      </c>
      <c r="CV195" s="8">
        <v>1.5</v>
      </c>
      <c r="CW195" s="9">
        <f>IF(CP195&gt;MIN(CS195:CV195),MIN(CS195:CV195),MAX(CS195:CV195))</f>
        <v>0.5</v>
      </c>
      <c r="CX195" s="9">
        <f>CQ195-CW195</f>
        <v>0.43524283935242802</v>
      </c>
      <c r="CY195" s="9" t="str">
        <f>IF(CX195 &lt; 0, "Under", "Over")</f>
        <v>Over</v>
      </c>
      <c r="CZ195" s="8">
        <v>0.6</v>
      </c>
      <c r="DA195" s="8">
        <v>0.3</v>
      </c>
      <c r="DB195" s="9">
        <f>IF(
    AND(CY195="Over", COUNTIF(CP195:CR195, "&gt;"&amp;CW195) = 3),
    3,
    IF(
        AND(CY195="Under", COUNTIF(CP195:CR195, "&lt;"&amp;CW195) = 3),
        3,
        IF(
            AND(CY195="Over", COUNTIF(CP195:CR195, "&gt;"&amp;CW195) = 2),
            2,
            IF(
                AND(CY195="Under", COUNTIF(CP195:CR195, "&lt;"&amp;CW195) = 2),
                2,
                IF(
                    AND(CY195="Over", OR(CP195&gt;CW195, CQ195&gt;CW195, CR195&gt;CW195)),
                    1,
                    IF(
                        AND(CY195="Under", OR(CP195&lt;CW195, CQ195&lt;CW195, CR195&lt;CW195)),
                        1,
                        0
                    )
                )
            )
        )
    )
)</f>
        <v>2</v>
      </c>
      <c r="DC195" s="9">
        <f>IF(OR(CX195&gt;2,CX195&lt;-2),5,
IF(OR(AND(CX195&lt;=2,CX195&gt;1.5),AND(CX195&gt;=-2,CX195&lt;-1.5)),4,
IF(OR(AND(CX195&lt;=1.5,CX195&gt;1),AND(CX195&gt;=-1.5,CX195&lt;-1)),3,
IF(OR(AND(CX195&lt;=1,CX195&gt;0.5),AND(CX195&gt;=1,CX195&lt;-0.5)),2,
IF(OR(CX195&lt;=0.5,CX195&gt;=-0.5),1,"")
)
)
))</f>
        <v>1</v>
      </c>
      <c r="DD195" s="9">
        <f>IF(AND(CY195="Over", CZ195&gt;CW195), 1, IF(AND(CY195="Under", CZ195&lt;=CW195), 1, 0))</f>
        <v>1</v>
      </c>
      <c r="DE195" s="9">
        <f>IF(AND(CY195="Over", DA195&gt;0.5), 1, IF(AND(CY195="Under", DA195&lt;=0.5), 1, 0))</f>
        <v>0</v>
      </c>
      <c r="DF195" s="9">
        <f>SUM(DB195:DE195)</f>
        <v>4</v>
      </c>
    </row>
    <row r="196" spans="1:111" x14ac:dyDescent="0.3">
      <c r="A196" s="8" t="s">
        <v>151</v>
      </c>
      <c r="B196" s="8" t="s">
        <v>146</v>
      </c>
      <c r="C196" s="8" t="s">
        <v>210</v>
      </c>
      <c r="D196" s="8">
        <v>0.40531434250161469</v>
      </c>
      <c r="E196" s="8">
        <v>0.45642364022780602</v>
      </c>
      <c r="F196" s="8">
        <v>0.27439489532908301</v>
      </c>
      <c r="G196" s="8">
        <v>0.5</v>
      </c>
      <c r="H196" s="8" t="s">
        <v>58</v>
      </c>
      <c r="I196" s="8">
        <v>0.5</v>
      </c>
      <c r="J196" s="8">
        <v>0.5</v>
      </c>
      <c r="K196" s="9">
        <f>IF(D196&gt;MIN(G196:J196),MIN(G196:J196),MAX(G196:J196))</f>
        <v>0.5</v>
      </c>
      <c r="L196" s="9">
        <f>D196-K196</f>
        <v>-9.4685657498385312E-2</v>
      </c>
      <c r="M196" s="9" t="str">
        <f>IF(L196 &lt; 0, "Under", "Over")</f>
        <v>Under</v>
      </c>
      <c r="N196" s="8">
        <v>0.5</v>
      </c>
      <c r="O196" s="8">
        <v>0.5</v>
      </c>
      <c r="P196" s="9">
        <f>IF(
    AND(M196="Over", COUNTIF(D196:F196, "&gt;"&amp;K196) = 3),
    3,
    IF(
        AND(M196="Under", COUNTIF(D196:F196, "&lt;"&amp;K196) = 3),
        3,
        IF(
            AND(M196="Over", COUNTIF(D196:F196, "&gt;"&amp;K196) = 2),
            2,
            IF(
                AND(M196="Under", COUNTIF(D196:F196, "&lt;"&amp;K196) = 2),
                2,
                IF(
                    AND(M196="Over", OR(D196&gt;K196, E196&gt;K196, F196&gt;K196)),
                    1,
                    IF(
                        AND(M196="Under", OR(D196&lt;K196, E196&lt;K196, F196&lt;K196)),
                        1,
                        0
                    )
                )
            )
        )
    )
)</f>
        <v>3</v>
      </c>
      <c r="Q196" s="9">
        <f>IF(OR(L196 &gt; 0.5, L196 &lt; -0.5), 5,
    IF(OR(AND(L196 &lt;= 0.5, L196 &gt; 0.25), AND(L196 &gt;= -0.5, L196 &lt; -0.25)), 4,
        IF(OR(AND(L196 &lt;= 0.25, L196 &gt; 0.15), AND(L196 &gt;= -0.25, L196 &lt; -0.15)), 3,
            IF(OR(AND(L196 &lt;= 0.15, L196 &gt; 0.05), AND(L196 &gt;= -0.15, L196 &lt; -0.05)), 2,
                IF(OR(L196 &lt;= 0.05, L196 &gt;= -0.05), 1, "")
            )
        )
    )
)</f>
        <v>2</v>
      </c>
      <c r="R196" s="9">
        <f>IF(AND(M196="Over", N196&gt;K196), 1, IF(AND(M196="Under", N196&lt;=K196), 1, 0))</f>
        <v>1</v>
      </c>
      <c r="S196" s="9">
        <f>IF(AND(M196="Over", O196&gt;0.5), 1, IF(AND(M196="Under", O196&lt;=0.5), 1, 0))</f>
        <v>1</v>
      </c>
      <c r="T196" s="9">
        <f>SUM(P196:S196)</f>
        <v>7</v>
      </c>
      <c r="V196" s="1">
        <v>1.0611279615626781</v>
      </c>
      <c r="W196" s="1">
        <v>1.1211152537878799</v>
      </c>
      <c r="X196" s="1">
        <v>0.99993371498606798</v>
      </c>
      <c r="Y196" s="1">
        <v>0.5</v>
      </c>
      <c r="Z196" s="1">
        <v>-270</v>
      </c>
      <c r="AA196" s="1">
        <v>200</v>
      </c>
      <c r="AB196" s="1">
        <v>0.3</v>
      </c>
      <c r="AC196" s="2">
        <f>Y196</f>
        <v>0.5</v>
      </c>
      <c r="AD196" s="2">
        <f>V196-AC196</f>
        <v>0.56112796156267808</v>
      </c>
      <c r="AE196" s="2" t="str">
        <f>IF(AD196 &lt; 0, "Under", "Over")</f>
        <v>Over</v>
      </c>
      <c r="AF196" s="1">
        <v>1.1000000000000001</v>
      </c>
      <c r="AG196" s="1">
        <v>0.8</v>
      </c>
      <c r="AH196" s="2">
        <f>IF(
    AND(AE196="Over", COUNTIF(V196:X196, "&gt;"&amp;AC196) = 3),
    3,
    IF(
        AND(AE196="Under", COUNTIF(V196:X196, "&lt;"&amp;AC196) = 3),
        3,
        IF(
            AND(AE196="Over", COUNTIF(V196:X196, "&gt;"&amp;AC196) = 2),
            2,
            IF(
                AND(AE196="Under", COUNTIF(V196:X196, "&lt;"&amp;AC196) = 2),
                2,
                IF(
                    AND(AE196="Over", OR(V196&gt;AC196, W196&gt;AC196, X196&gt;AC196)),
                    1,
                    IF(
                        AND(AE196="Under", OR(V196&lt;AC196, W196&lt;AC196, X196&lt;AC196)),
                        1,
                        0
                    )
                )
            )
        )
    )
)</f>
        <v>3</v>
      </c>
      <c r="AI196" s="2">
        <f>IF(OR(AD196&gt;0.75,AD196&lt;-0.75),5,
IF(OR(AND(AD196&lt;=0.75,AD196&gt;0.5),AND(AD196&gt;=-0.75,AD196&lt;-0.5)),4,
IF(OR(AND(AD196&lt;=0.5,AD196&gt;0.25),AND(AD196&gt;=-0.5,AD196&lt;-0.25)),3,
IF(OR(AND(AD196&lt;=0.25,AD196&gt;0.1),AND(AD196&gt;=-0.25,AD196&lt;-0.1)),2,
IF(OR(AD196&lt;=0.1,AD196&gt;=-0.1),1,"")
)
)
))</f>
        <v>4</v>
      </c>
      <c r="AJ196" s="2">
        <f>IF(AND(AE196="Over", AF196&gt;AC196), 1, IF(AND(AE196="Under", AF196&lt;=AC196), 1, 0))</f>
        <v>1</v>
      </c>
      <c r="AK196" s="2">
        <f>IF(AND(AE196="Over", AG196&gt;0.5), 1, IF(AND(AE196="Under", AG196&lt;=0.5), 1, 0))</f>
        <v>1</v>
      </c>
      <c r="AL196" s="2">
        <f>SUM(AH196:AK196)</f>
        <v>9</v>
      </c>
      <c r="AN196" s="8">
        <v>7.9000883282158804E-2</v>
      </c>
      <c r="AO196" s="8">
        <v>0.183152520740268</v>
      </c>
      <c r="AP196" s="8">
        <v>0</v>
      </c>
      <c r="AQ196" s="8" t="s">
        <v>58</v>
      </c>
      <c r="AR196" s="8">
        <v>0.5</v>
      </c>
      <c r="AS196" s="8">
        <v>500</v>
      </c>
      <c r="AT196" s="8" t="s">
        <v>58</v>
      </c>
      <c r="AU196" s="9">
        <f>AR196</f>
        <v>0.5</v>
      </c>
      <c r="AV196" s="9">
        <f>AN196-AU196</f>
        <v>-0.42099911671784118</v>
      </c>
      <c r="AW196" s="9" t="str">
        <f>IF(AV196 &lt; 0, "Under", "Over")</f>
        <v>Under</v>
      </c>
      <c r="AX196" s="8">
        <v>0.1</v>
      </c>
      <c r="AY196" s="8">
        <v>0.1</v>
      </c>
      <c r="AZ196" s="9">
        <f>IF(
    AND(AW196="Over", COUNTIF(AN196:AP196, "&gt;"&amp;AU196) = 3),
    3,
    IF(
        AND(AW196="Under", COUNTIF(AN196:AP196, "&lt;"&amp;AU196) = 3),
        3,
        IF(
            AND(AW196="Over", COUNTIF(AN196:AP196, "&gt;"&amp;AU196) = 2),
            2,
            IF(
                AND(AW196="Under", COUNTIF(AN196:AP196, "&lt;"&amp;AU196) = 2),
                2,
                IF(
                    AND(AW196="Over", OR(AN196&gt;AU196, AO196&gt;AU196, AP196&gt;AU196)),
                    1,
                    IF(
                        AND(AW196="Under", OR(AN196&lt;AU196, AO196&lt;AU196, AP196&lt;AU196)),
                        1,
                        0
                    )
                )
            )
        )
    )
)</f>
        <v>3</v>
      </c>
      <c r="BA196" s="9">
        <f>IF(OR(AV196&gt;0.1),5,
IF(OR(AND(AV196&lt;=0.1,AV196&gt;0.08)),4,
IF(OR(AND(AV196&lt;=0.08,AV196&gt;0.06)),3,
IF(OR(AND(AV196&lt;=0.06,AV196&gt;0.03)),2,
IF(OR(AV196&lt;=0.03),1,"")
)
)
))</f>
        <v>1</v>
      </c>
      <c r="BB196" s="9">
        <f>IF(AND(AW196="Over", AX196&gt;AU196), 1, IF(AND(AW196="Under", AX196&lt;=AU196), 0, 0))</f>
        <v>0</v>
      </c>
      <c r="BC196" s="9">
        <f>IF(AND(AW196="Over", AY196&gt;=0.5), 1, IF(AND(AW196="Under", AY196&lt;0.5), 0, 0))</f>
        <v>0</v>
      </c>
      <c r="BD196" s="9">
        <f>SUM(AZ196:BC196)</f>
        <v>4</v>
      </c>
      <c r="BF196" s="8">
        <v>0.37707098670825667</v>
      </c>
      <c r="BG196" s="8">
        <v>0.90119760479041899</v>
      </c>
      <c r="BH196" s="8">
        <v>7.0000000000000007E-2</v>
      </c>
      <c r="BI196" s="8" t="s">
        <v>58</v>
      </c>
      <c r="BJ196" s="8">
        <v>0.5</v>
      </c>
      <c r="BK196" s="8">
        <v>140</v>
      </c>
      <c r="BL196" s="8" t="s">
        <v>58</v>
      </c>
      <c r="BM196" s="9">
        <f>BJ196</f>
        <v>0.5</v>
      </c>
      <c r="BN196" s="9">
        <f>BF196-BM196</f>
        <v>-0.12292901329174333</v>
      </c>
      <c r="BO196" s="9" t="str">
        <f>IF(BN196 &lt; 0, "Under", "Over")</f>
        <v>Under</v>
      </c>
      <c r="BP196" s="8">
        <v>0.5</v>
      </c>
      <c r="BQ196" s="8">
        <v>0.3</v>
      </c>
      <c r="BR196" s="9">
        <f>IF(
    AND(BO196="Over", COUNTIF(BF196:BH196, "&gt;"&amp;BM196) = 3),
    3,
    IF(
        AND(BO196="Under", COUNTIF(BF196:BH196, "&lt;"&amp;BM196) = 3),
        3,
        IF(
            AND(BO196="Over", COUNTIF(BF196:BH196, "&gt;"&amp;BM196) = 2),
            2,
            IF(
                AND(BO196="Under", COUNTIF(BF196:BH196, "&lt;"&amp;BM196) = 2),
                2,
                IF(
                    AND(BO196="Over", OR(BF196&gt;BM196, BG196&gt;BM196, BH196&gt;BM196)),
                    1,
                    IF(
                        AND(BO196="Under", OR(BF196&lt;BM196, BG196&lt;BM196, BH196&lt;BM196)),
                        1,
                        0
                    )
                )
            )
        )
    )
)</f>
        <v>2</v>
      </c>
      <c r="BS196" s="9">
        <f>IF(OR(BN196&gt;0.5),5,
IF(OR(AND(BN196&lt;=0.5,BN196&gt;0.25)),4,
IF(OR(AND(BN196&lt;=0.25,BN196&gt;0.15)),3,
IF(OR(AND(BN196&lt;=0.15,BN196&gt;0.075)),2,
IF(OR(BN196&lt;=0.075),1,"")
)
)
))</f>
        <v>1</v>
      </c>
      <c r="BT196" s="9">
        <f>IF(AND(BO196="Over", BP196&gt;BM196), 1, IF(AND(BO196="Under", BP196&lt;=BM196), 1, 0))</f>
        <v>1</v>
      </c>
      <c r="BU196" s="9">
        <f>IF(AND(BO196="Over", BQ196&gt;0.5), 1, IF(AND(BO196="Under", BQ196&lt;=0.5), 1, 0))</f>
        <v>1</v>
      </c>
      <c r="BV196" s="9">
        <f>SUM(BR196:BU196)</f>
        <v>5</v>
      </c>
      <c r="BX196" s="8">
        <v>0.22034015779529209</v>
      </c>
      <c r="BY196" s="8">
        <v>0.78601213040181905</v>
      </c>
      <c r="BZ196" s="8">
        <v>0.05</v>
      </c>
      <c r="CA196" s="8" t="s">
        <v>58</v>
      </c>
      <c r="CB196" s="8">
        <v>0.5</v>
      </c>
      <c r="CC196" s="8">
        <v>920</v>
      </c>
      <c r="CD196" s="8" t="s">
        <v>58</v>
      </c>
      <c r="CE196" s="9">
        <f>CB196</f>
        <v>0.5</v>
      </c>
      <c r="CF196" s="9">
        <f>BX196-CE196</f>
        <v>-0.27965984220470791</v>
      </c>
      <c r="CG196" s="9" t="str">
        <f>IF(CF196 &lt; 0, "Under", "Over")</f>
        <v>Under</v>
      </c>
      <c r="CH196" s="8">
        <v>0</v>
      </c>
      <c r="CI196" s="8">
        <v>0</v>
      </c>
      <c r="CJ196" s="9">
        <f>IF(
    AND(CG196="Over", COUNTIF(BX196:BZ196, "&gt;"&amp;CE196) = 3),
    3,
    IF(
        AND(CG196="Under", COUNTIF(BX196:BZ196, "&lt;"&amp;CE196) = 3),
        3,
        IF(
            AND(CG196="Over", COUNTIF(BX196:BZ196, "&gt;"&amp;CE196) = 2),
            2,
            IF(
                AND(CG196="Under", COUNTIF(BX196:BZ196, "&lt;"&amp;CE196) = 2),
                2,
                IF(
                    AND(CG196="Over", OR(BX196&gt;CE196, BY196&gt;CE196, BZ196&gt;CE196)),
                    1,
                    IF(
                        AND(CG196="Under", OR(BX196&lt;CE196, BY196&lt;CE196, BZ196&lt;CE196)),
                        1,
                        0
                    )
                )
            )
        )
    )
)</f>
        <v>2</v>
      </c>
      <c r="CK196" s="9">
        <f>IF(OR(CF196&gt;0.25),5,
IF(OR(AND(CF196&lt;=0.25,CF196&gt;0.15)),4,
IF(OR(AND(CF196&lt;=0.15,CF196&gt;0.1)),3,
IF(OR(AND(CF196&lt;=0.1,CF196&gt;0.05)),2,
IF(OR(CF196&lt;=0.05),1,"")
)
)
))</f>
        <v>1</v>
      </c>
      <c r="CL196" s="9">
        <f>IF(AND(CG196="Over", CH196&gt;CE196), 1, IF(AND(CG196="Under", CH196&lt;=CE196), 1, 0))</f>
        <v>1</v>
      </c>
      <c r="CM196" s="9">
        <f>IF(AND(CG196="Over", CI196&gt;0.5), 1, IF(AND(CG196="Under", CI196&lt;=0.5), 1, 0))</f>
        <v>1</v>
      </c>
      <c r="CN196" s="9">
        <f>SUM(CJ196:CM196)</f>
        <v>5</v>
      </c>
      <c r="CP196" s="8">
        <v>1.354640903901855</v>
      </c>
      <c r="CQ196" s="8">
        <v>1.4844344886129901</v>
      </c>
      <c r="CR196" s="8">
        <v>1.00152893209816</v>
      </c>
      <c r="CS196" s="8">
        <v>1.5</v>
      </c>
      <c r="CT196" s="8" t="s">
        <v>58</v>
      </c>
      <c r="CU196" s="8">
        <v>1.5</v>
      </c>
      <c r="CV196" s="8">
        <v>1.5</v>
      </c>
      <c r="CW196" s="9">
        <f>IF(CP196&gt;MIN(CS196:CV196),MIN(CS196:CV196),MAX(CS196:CV196))</f>
        <v>1.5</v>
      </c>
      <c r="CX196" s="9">
        <f>CQ196-CW196</f>
        <v>-1.55655113870099E-2</v>
      </c>
      <c r="CY196" s="9" t="str">
        <f>IF(CX196 &lt; 0, "Under", "Over")</f>
        <v>Under</v>
      </c>
      <c r="CZ196" s="8">
        <v>1.4</v>
      </c>
      <c r="DA196" s="8">
        <v>0.4</v>
      </c>
      <c r="DB196" s="9">
        <f>IF(
    AND(CY196="Over", COUNTIF(CP196:CR196, "&gt;"&amp;CW196) = 3),
    3,
    IF(
        AND(CY196="Under", COUNTIF(CP196:CR196, "&lt;"&amp;CW196) = 3),
        3,
        IF(
            AND(CY196="Over", COUNTIF(CP196:CR196, "&gt;"&amp;CW196) = 2),
            2,
            IF(
                AND(CY196="Under", COUNTIF(CP196:CR196, "&lt;"&amp;CW196) = 2),
                2,
                IF(
                    AND(CY196="Over", OR(CP196&gt;CW196, CQ196&gt;CW196, CR196&gt;CW196)),
                    1,
                    IF(
                        AND(CY196="Under", OR(CP196&lt;CW196, CQ196&lt;CW196, CR196&lt;CW196)),
                        1,
                        0
                    )
                )
            )
        )
    )
)</f>
        <v>3</v>
      </c>
      <c r="DC196" s="9">
        <f>IF(OR(CX196&gt;2,CX196&lt;-2),5,
IF(OR(AND(CX196&lt;=2,CX196&gt;1.5),AND(CX196&gt;=-2,CX196&lt;-1.5)),4,
IF(OR(AND(CX196&lt;=1.5,CX196&gt;1),AND(CX196&gt;=-1.5,CX196&lt;-1)),3,
IF(OR(AND(CX196&lt;=1,CX196&gt;0.5),AND(CX196&gt;=1,CX196&lt;-0.5)),2,
IF(OR(CX196&lt;=0.5,CX196&gt;=-0.5),1,"")
)
)
))</f>
        <v>1</v>
      </c>
      <c r="DD196" s="9">
        <f>IF(AND(CY196="Over", CZ196&gt;CW196), 1, IF(AND(CY196="Under", CZ196&lt;=CW196), 1, 0))</f>
        <v>1</v>
      </c>
      <c r="DE196" s="9">
        <f>IF(AND(CY196="Over", DA196&gt;0.5), 1, IF(AND(CY196="Under", DA196&lt;=0.5), 1, 0))</f>
        <v>1</v>
      </c>
      <c r="DF196" s="9">
        <f>SUM(DB196:DE196)</f>
        <v>6</v>
      </c>
    </row>
    <row r="197" spans="1:111" x14ac:dyDescent="0.3">
      <c r="A197" s="8" t="s">
        <v>268</v>
      </c>
      <c r="B197" s="8" t="s">
        <v>146</v>
      </c>
      <c r="C197" s="8" t="s">
        <v>210</v>
      </c>
      <c r="D197" s="8">
        <v>0.25192047819601959</v>
      </c>
      <c r="E197" s="8">
        <v>0.413080476537806</v>
      </c>
      <c r="F197" s="8">
        <v>7.0000000000000007E-2</v>
      </c>
      <c r="G197" s="8">
        <v>0.5</v>
      </c>
      <c r="H197" s="8" t="s">
        <v>58</v>
      </c>
      <c r="I197" s="8" t="s">
        <v>58</v>
      </c>
      <c r="J197" s="8" t="s">
        <v>58</v>
      </c>
      <c r="K197" s="9">
        <f>IF(D197&gt;MIN(G197:J197),MIN(G197:J197),MAX(G197:J197))</f>
        <v>0.5</v>
      </c>
      <c r="L197" s="9">
        <f>D197-K197</f>
        <v>-0.24807952180398041</v>
      </c>
      <c r="M197" s="9" t="str">
        <f>IF(L197 &lt; 0, "Under", "Over")</f>
        <v>Under</v>
      </c>
      <c r="N197" s="8">
        <v>0.6</v>
      </c>
      <c r="O197" s="8">
        <v>0.5</v>
      </c>
      <c r="P197" s="9">
        <f>IF(
    AND(M197="Over", COUNTIF(D197:F197, "&gt;"&amp;K197) = 3),
    3,
    IF(
        AND(M197="Under", COUNTIF(D197:F197, "&lt;"&amp;K197) = 3),
        3,
        IF(
            AND(M197="Over", COUNTIF(D197:F197, "&gt;"&amp;K197) = 2),
            2,
            IF(
                AND(M197="Under", COUNTIF(D197:F197, "&lt;"&amp;K197) = 2),
                2,
                IF(
                    AND(M197="Over", OR(D197&gt;K197, E197&gt;K197, F197&gt;K197)),
                    1,
                    IF(
                        AND(M197="Under", OR(D197&lt;K197, E197&lt;K197, F197&lt;K197)),
                        1,
                        0
                    )
                )
            )
        )
    )
)</f>
        <v>3</v>
      </c>
      <c r="Q197" s="9">
        <f>IF(OR(L197 &gt; 0.5, L197 &lt; -0.5), 5,
    IF(OR(AND(L197 &lt;= 0.5, L197 &gt; 0.25), AND(L197 &gt;= -0.5, L197 &lt; -0.25)), 4,
        IF(OR(AND(L197 &lt;= 0.25, L197 &gt; 0.15), AND(L197 &gt;= -0.25, L197 &lt; -0.15)), 3,
            IF(OR(AND(L197 &lt;= 0.15, L197 &gt; 0.05), AND(L197 &gt;= -0.15, L197 &lt; -0.05)), 2,
                IF(OR(L197 &lt;= 0.05, L197 &gt;= -0.05), 1, "")
            )
        )
    )
)</f>
        <v>3</v>
      </c>
      <c r="R197" s="9">
        <f>IF(AND(M197="Over", N197&gt;K197), 1, IF(AND(M197="Under", N197&lt;=K197), 1, 0))</f>
        <v>0</v>
      </c>
      <c r="S197" s="9">
        <f>IF(AND(M197="Over", O197&gt;0.5), 1, IF(AND(M197="Under", O197&lt;=0.5), 1, 0))</f>
        <v>1</v>
      </c>
      <c r="T197" s="9">
        <f>SUM(P197:S197)</f>
        <v>7</v>
      </c>
      <c r="V197" s="8">
        <v>0.56233282434944298</v>
      </c>
      <c r="W197" s="8">
        <v>1.0052407468064199</v>
      </c>
      <c r="X197" s="8">
        <v>0.36501692201323799</v>
      </c>
      <c r="Y197" s="8">
        <v>0.5</v>
      </c>
      <c r="Z197" s="8">
        <v>-180</v>
      </c>
      <c r="AA197" s="8">
        <v>340</v>
      </c>
      <c r="AB197" s="8">
        <v>0</v>
      </c>
      <c r="AC197" s="9">
        <f>Y197</f>
        <v>0.5</v>
      </c>
      <c r="AD197" s="9">
        <f>V197-AC197</f>
        <v>6.2332824349442983E-2</v>
      </c>
      <c r="AE197" s="9" t="str">
        <f>IF(AD197 &lt; 0, "Under", "Over")</f>
        <v>Over</v>
      </c>
      <c r="AF197" s="8">
        <v>0.4</v>
      </c>
      <c r="AG197" s="8">
        <v>0.4</v>
      </c>
      <c r="AH197" s="9">
        <f>IF(
    AND(AE197="Over", COUNTIF(V197:X197, "&gt;"&amp;AC197) = 3),
    3,
    IF(
        AND(AE197="Under", COUNTIF(V197:X197, "&lt;"&amp;AC197) = 3),
        3,
        IF(
            AND(AE197="Over", COUNTIF(V197:X197, "&gt;"&amp;AC197) = 2),
            2,
            IF(
                AND(AE197="Under", COUNTIF(V197:X197, "&lt;"&amp;AC197) = 2),
                2,
                IF(
                    AND(AE197="Over", OR(V197&gt;AC197, W197&gt;AC197, X197&gt;AC197)),
                    1,
                    IF(
                        AND(AE197="Under", OR(V197&lt;AC197, W197&lt;AC197, X197&lt;AC197)),
                        1,
                        0
                    )
                )
            )
        )
    )
)</f>
        <v>2</v>
      </c>
      <c r="AI197" s="9">
        <f>IF(OR(AD197&gt;0.75,AD197&lt;-0.75),5,
IF(OR(AND(AD197&lt;=0.75,AD197&gt;0.5),AND(AD197&gt;=-0.75,AD197&lt;-0.5)),4,
IF(OR(AND(AD197&lt;=0.5,AD197&gt;0.25),AND(AD197&gt;=-0.5,AD197&lt;-0.25)),3,
IF(OR(AND(AD197&lt;=0.25,AD197&gt;0.1),AND(AD197&gt;=-0.25,AD197&lt;-0.1)),2,
IF(OR(AD197&lt;=0.1,AD197&gt;=-0.1),1,"")
)
)
))</f>
        <v>1</v>
      </c>
      <c r="AJ197" s="9">
        <f>IF(AND(AE197="Over", AF197&gt;AC197), 1, IF(AND(AE197="Under", AF197&lt;=AC197), 1, 0))</f>
        <v>0</v>
      </c>
      <c r="AK197" s="9">
        <f>IF(AND(AE197="Over", AG197&gt;0.5), 1, IF(AND(AE197="Under", AG197&lt;=0.5), 1, 0))</f>
        <v>0</v>
      </c>
      <c r="AL197" s="9">
        <f>SUM(AH197:AK197)</f>
        <v>3</v>
      </c>
      <c r="AN197" s="8">
        <v>0.10130004008897669</v>
      </c>
      <c r="AO197" s="8">
        <v>0.19558156516956501</v>
      </c>
      <c r="AP197" s="8">
        <v>-1.6471395662002601E-5</v>
      </c>
      <c r="AQ197" s="8" t="s">
        <v>58</v>
      </c>
      <c r="AR197" s="8">
        <v>0.5</v>
      </c>
      <c r="AS197" s="8">
        <v>520</v>
      </c>
      <c r="AT197" s="8" t="s">
        <v>58</v>
      </c>
      <c r="AU197" s="9">
        <f>AR197</f>
        <v>0.5</v>
      </c>
      <c r="AV197" s="9">
        <f>AN197-AU197</f>
        <v>-0.39869995991102331</v>
      </c>
      <c r="AW197" s="9" t="str">
        <f>IF(AV197 &lt; 0, "Under", "Over")</f>
        <v>Under</v>
      </c>
      <c r="AX197" s="8">
        <v>0.2</v>
      </c>
      <c r="AY197" s="8">
        <v>0.2</v>
      </c>
      <c r="AZ197" s="9">
        <f>IF(
    AND(AW197="Over", COUNTIF(AN197:AP197, "&gt;"&amp;AU197) = 3),
    3,
    IF(
        AND(AW197="Under", COUNTIF(AN197:AP197, "&lt;"&amp;AU197) = 3),
        3,
        IF(
            AND(AW197="Over", COUNTIF(AN197:AP197, "&gt;"&amp;AU197) = 2),
            2,
            IF(
                AND(AW197="Under", COUNTIF(AN197:AP197, "&lt;"&amp;AU197) = 2),
                2,
                IF(
                    AND(AW197="Over", OR(AN197&gt;AU197, AO197&gt;AU197, AP197&gt;AU197)),
                    1,
                    IF(
                        AND(AW197="Under", OR(AN197&lt;AU197, AO197&lt;AU197, AP197&lt;AU197)),
                        1,
                        0
                    )
                )
            )
        )
    )
)</f>
        <v>3</v>
      </c>
      <c r="BA197" s="9">
        <f>IF(OR(AV197&gt;0.1),5,
IF(OR(AND(AV197&lt;=0.1,AV197&gt;0.08)),4,
IF(OR(AND(AV197&lt;=0.08,AV197&gt;0.06)),3,
IF(OR(AND(AV197&lt;=0.06,AV197&gt;0.03)),2,
IF(OR(AV197&lt;=0.03),1,"")
)
)
))</f>
        <v>1</v>
      </c>
      <c r="BB197" s="9">
        <f>IF(AND(AW197="Over", AX197&gt;AU197), 1, IF(AND(AW197="Under", AX197&lt;=AU197), 0, 0))</f>
        <v>0</v>
      </c>
      <c r="BC197" s="9">
        <f>IF(AND(AW197="Over", AY197&gt;=0.5), 1, IF(AND(AW197="Under", AY197&lt;0.5), 0, 0))</f>
        <v>0</v>
      </c>
      <c r="BD197" s="9">
        <f>SUM(AZ197:BC197)</f>
        <v>4</v>
      </c>
      <c r="BF197" s="8">
        <v>0.50730147220938748</v>
      </c>
      <c r="BG197" s="8">
        <v>1.0521805917289899</v>
      </c>
      <c r="BH197" s="8">
        <v>0.18</v>
      </c>
      <c r="BI197" s="8" t="s">
        <v>58</v>
      </c>
      <c r="BJ197" s="8">
        <v>0.5</v>
      </c>
      <c r="BK197" s="8">
        <v>155</v>
      </c>
      <c r="BL197" s="8" t="s">
        <v>58</v>
      </c>
      <c r="BM197" s="9">
        <f>BJ197</f>
        <v>0.5</v>
      </c>
      <c r="BN197" s="9">
        <f>BF197-BM197</f>
        <v>7.3014722093874829E-3</v>
      </c>
      <c r="BO197" s="9" t="str">
        <f>IF(BN197 &lt; 0, "Under", "Over")</f>
        <v>Over</v>
      </c>
      <c r="BP197" s="8">
        <v>0.5</v>
      </c>
      <c r="BQ197" s="8">
        <v>0.4</v>
      </c>
      <c r="BR197" s="9">
        <f>IF(
    AND(BO197="Over", COUNTIF(BF197:BH197, "&gt;"&amp;BM197) = 3),
    3,
    IF(
        AND(BO197="Under", COUNTIF(BF197:BH197, "&lt;"&amp;BM197) = 3),
        3,
        IF(
            AND(BO197="Over", COUNTIF(BF197:BH197, "&gt;"&amp;BM197) = 2),
            2,
            IF(
                AND(BO197="Under", COUNTIF(BF197:BH197, "&lt;"&amp;BM197) = 2),
                2,
                IF(
                    AND(BO197="Over", OR(BF197&gt;BM197, BG197&gt;BM197, BH197&gt;BM197)),
                    1,
                    IF(
                        AND(BO197="Under", OR(BF197&lt;BM197, BG197&lt;BM197, BH197&lt;BM197)),
                        1,
                        0
                    )
                )
            )
        )
    )
)</f>
        <v>2</v>
      </c>
      <c r="BS197" s="9">
        <f>IF(OR(BN197&gt;0.5),5,
IF(OR(AND(BN197&lt;=0.5,BN197&gt;0.25)),4,
IF(OR(AND(BN197&lt;=0.25,BN197&gt;0.15)),3,
IF(OR(AND(BN197&lt;=0.15,BN197&gt;0.075)),2,
IF(OR(BN197&lt;=0.075),1,"")
)
)
))</f>
        <v>1</v>
      </c>
      <c r="BT197" s="9">
        <f>IF(AND(BO197="Over", BP197&gt;BM197), 1, IF(AND(BO197="Under", BP197&lt;=BM197), 1, 0))</f>
        <v>0</v>
      </c>
      <c r="BU197" s="9">
        <f>IF(AND(BO197="Over", BQ197&gt;0.5), 1, IF(AND(BO197="Under", BQ197&lt;=0.5), 1, 0))</f>
        <v>0</v>
      </c>
      <c r="BV197" s="9">
        <f>SUM(BR197:BU197)</f>
        <v>3</v>
      </c>
      <c r="BX197" s="8">
        <v>0.1445422390226275</v>
      </c>
      <c r="BY197" s="8">
        <v>0.41469924040238099</v>
      </c>
      <c r="BZ197" s="8">
        <v>1.3569568604380701E-2</v>
      </c>
      <c r="CA197" s="8" t="s">
        <v>58</v>
      </c>
      <c r="CB197" s="8">
        <v>0.5</v>
      </c>
      <c r="CC197" s="8" t="s">
        <v>58</v>
      </c>
      <c r="CD197" s="8" t="s">
        <v>58</v>
      </c>
      <c r="CE197" s="9">
        <f>CB197</f>
        <v>0.5</v>
      </c>
      <c r="CF197" s="9">
        <f>BX197-CE197</f>
        <v>-0.35545776097737247</v>
      </c>
      <c r="CG197" s="9" t="str">
        <f>IF(CF197 &lt; 0, "Under", "Over")</f>
        <v>Under</v>
      </c>
      <c r="CH197" s="8">
        <v>0</v>
      </c>
      <c r="CI197" s="8">
        <v>0</v>
      </c>
      <c r="CJ197" s="9">
        <f>IF(
    AND(CG197="Over", COUNTIF(BX197:BZ197, "&gt;"&amp;CE197) = 3),
    3,
    IF(
        AND(CG197="Under", COUNTIF(BX197:BZ197, "&lt;"&amp;CE197) = 3),
        3,
        IF(
            AND(CG197="Over", COUNTIF(BX197:BZ197, "&gt;"&amp;CE197) = 2),
            2,
            IF(
                AND(CG197="Under", COUNTIF(BX197:BZ197, "&lt;"&amp;CE197) = 2),
                2,
                IF(
                    AND(CG197="Over", OR(BX197&gt;CE197, BY197&gt;CE197, BZ197&gt;CE197)),
                    1,
                    IF(
                        AND(CG197="Under", OR(BX197&lt;CE197, BY197&lt;CE197, BZ197&lt;CE197)),
                        1,
                        0
                    )
                )
            )
        )
    )
)</f>
        <v>3</v>
      </c>
      <c r="CK197" s="9">
        <f>IF(OR(CF197&gt;0.25),5,
IF(OR(AND(CF197&lt;=0.25,CF197&gt;0.15)),4,
IF(OR(AND(CF197&lt;=0.15,CF197&gt;0.1)),3,
IF(OR(AND(CF197&lt;=0.1,CF197&gt;0.05)),2,
IF(OR(CF197&lt;=0.05),1,"")
)
)
))</f>
        <v>1</v>
      </c>
      <c r="CL197" s="9">
        <f>IF(AND(CG197="Over", CH197&gt;CE197), 1, IF(AND(CG197="Under", CH197&lt;=CE197), 1, 0))</f>
        <v>1</v>
      </c>
      <c r="CM197" s="9">
        <f>IF(AND(CG197="Over", CI197&gt;0.5), 1, IF(AND(CG197="Under", CI197&lt;=0.5), 1, 0))</f>
        <v>1</v>
      </c>
      <c r="CN197" s="9">
        <f>SUM(CJ197:CM197)</f>
        <v>6</v>
      </c>
      <c r="CP197" s="8">
        <v>1.0409212914418271</v>
      </c>
      <c r="CQ197" s="8">
        <v>1.45817843866171</v>
      </c>
      <c r="CR197" s="8">
        <v>0.85704717281226195</v>
      </c>
      <c r="CS197" s="8">
        <v>0.5</v>
      </c>
      <c r="CT197" s="8" t="s">
        <v>58</v>
      </c>
      <c r="CU197" s="8" t="s">
        <v>58</v>
      </c>
      <c r="CV197" s="8" t="s">
        <v>58</v>
      </c>
      <c r="CW197" s="9">
        <f>IF(CP197&gt;MIN(CS197:CV197),MIN(CS197:CV197),MAX(CS197:CV197))</f>
        <v>0.5</v>
      </c>
      <c r="CX197" s="9">
        <f>CQ197-CW197</f>
        <v>0.95817843866171004</v>
      </c>
      <c r="CY197" s="9" t="str">
        <f>IF(CX197 &lt; 0, "Under", "Over")</f>
        <v>Over</v>
      </c>
      <c r="CZ197" s="8">
        <v>1</v>
      </c>
      <c r="DA197" s="8">
        <v>0.4</v>
      </c>
      <c r="DB197" s="9">
        <f>IF(
    AND(CY197="Over", COUNTIF(CP197:CR197, "&gt;"&amp;CW197) = 3),
    3,
    IF(
        AND(CY197="Under", COUNTIF(CP197:CR197, "&lt;"&amp;CW197) = 3),
        3,
        IF(
            AND(CY197="Over", COUNTIF(CP197:CR197, "&gt;"&amp;CW197) = 2),
            2,
            IF(
                AND(CY197="Under", COUNTIF(CP197:CR197, "&lt;"&amp;CW197) = 2),
                2,
                IF(
                    AND(CY197="Over", OR(CP197&gt;CW197, CQ197&gt;CW197, CR197&gt;CW197)),
                    1,
                    IF(
                        AND(CY197="Under", OR(CP197&lt;CW197, CQ197&lt;CW197, CR197&lt;CW197)),
                        1,
                        0
                    )
                )
            )
        )
    )
)</f>
        <v>3</v>
      </c>
      <c r="DC197" s="9">
        <f>IF(OR(CX197&gt;2,CX197&lt;-2),5,
IF(OR(AND(CX197&lt;=2,CX197&gt;1.5),AND(CX197&gt;=-2,CX197&lt;-1.5)),4,
IF(OR(AND(CX197&lt;=1.5,CX197&gt;1),AND(CX197&gt;=-1.5,CX197&lt;-1)),3,
IF(OR(AND(CX197&lt;=1,CX197&gt;0.5),AND(CX197&gt;=1,CX197&lt;-0.5)),2,
IF(OR(CX197&lt;=0.5,CX197&gt;=-0.5),1,"")
)
)
))</f>
        <v>2</v>
      </c>
      <c r="DD197" s="9">
        <f>IF(AND(CY197="Over", CZ197&gt;CW197), 1, IF(AND(CY197="Under", CZ197&lt;=CW197), 1, 0))</f>
        <v>1</v>
      </c>
      <c r="DE197" s="9">
        <f>IF(AND(CY197="Over", DA197&gt;0.5), 1, IF(AND(CY197="Under", DA197&lt;=0.5), 1, 0))</f>
        <v>0</v>
      </c>
      <c r="DF197" s="9">
        <f>SUM(DB197:DE197)</f>
        <v>6</v>
      </c>
    </row>
    <row r="198" spans="1:111" x14ac:dyDescent="0.3">
      <c r="A198" s="8" t="s">
        <v>152</v>
      </c>
      <c r="B198" s="8" t="s">
        <v>116</v>
      </c>
      <c r="C198" s="8" t="s">
        <v>128</v>
      </c>
      <c r="D198" s="8">
        <v>0.30389419133056472</v>
      </c>
      <c r="E198" s="8">
        <v>0.451647183846971</v>
      </c>
      <c r="F198" s="8">
        <v>0.22751209877495601</v>
      </c>
      <c r="G198" s="8">
        <v>0.5</v>
      </c>
      <c r="H198" s="8" t="s">
        <v>58</v>
      </c>
      <c r="I198" s="8">
        <v>0.5</v>
      </c>
      <c r="J198" s="8">
        <v>0.5</v>
      </c>
      <c r="K198" s="9">
        <f>IF(D198&gt;MIN(G198:J198),MIN(G198:J198),MAX(G198:J198))</f>
        <v>0.5</v>
      </c>
      <c r="L198" s="9">
        <f>D198-K198</f>
        <v>-0.19610580866943528</v>
      </c>
      <c r="M198" s="9" t="str">
        <f>IF(L198 &lt; 0, "Under", "Over")</f>
        <v>Under</v>
      </c>
      <c r="N198" s="8">
        <v>0.4</v>
      </c>
      <c r="O198" s="8">
        <v>0.3</v>
      </c>
      <c r="P198" s="9">
        <f>IF(
    AND(M198="Over", COUNTIF(D198:F198, "&gt;"&amp;K198) = 3),
    3,
    IF(
        AND(M198="Under", COUNTIF(D198:F198, "&lt;"&amp;K198) = 3),
        3,
        IF(
            AND(M198="Over", COUNTIF(D198:F198, "&gt;"&amp;K198) = 2),
            2,
            IF(
                AND(M198="Under", COUNTIF(D198:F198, "&lt;"&amp;K198) = 2),
                2,
                IF(
                    AND(M198="Over", OR(D198&gt;K198, E198&gt;K198, F198&gt;K198)),
                    1,
                    IF(
                        AND(M198="Under", OR(D198&lt;K198, E198&lt;K198, F198&lt;K198)),
                        1,
                        0
                    )
                )
            )
        )
    )
)</f>
        <v>3</v>
      </c>
      <c r="Q198" s="9">
        <f>IF(OR(L198 &gt; 0.5, L198 &lt; -0.5), 5,
    IF(OR(AND(L198 &lt;= 0.5, L198 &gt; 0.25), AND(L198 &gt;= -0.5, L198 &lt; -0.25)), 4,
        IF(OR(AND(L198 &lt;= 0.25, L198 &gt; 0.15), AND(L198 &gt;= -0.25, L198 &lt; -0.15)), 3,
            IF(OR(AND(L198 &lt;= 0.15, L198 &gt; 0.05), AND(L198 &gt;= -0.15, L198 &lt; -0.05)), 2,
                IF(OR(L198 &lt;= 0.05, L198 &gt;= -0.05), 1, "")
            )
        )
    )
)</f>
        <v>3</v>
      </c>
      <c r="R198" s="9">
        <f>IF(AND(M198="Over", N198&gt;K198), 1, IF(AND(M198="Under", N198&lt;=K198), 1, 0))</f>
        <v>1</v>
      </c>
      <c r="S198" s="9">
        <f>IF(AND(M198="Over", O198&gt;0.5), 1, IF(AND(M198="Under", O198&lt;=0.5), 1, 0))</f>
        <v>1</v>
      </c>
      <c r="T198" s="9">
        <f>SUM(P198:S198)</f>
        <v>8</v>
      </c>
      <c r="U198" s="9"/>
      <c r="V198" s="8">
        <v>0.64013567564385576</v>
      </c>
      <c r="W198" s="8">
        <v>1.0052407468064199</v>
      </c>
      <c r="X198" s="8">
        <v>0.52381899060817105</v>
      </c>
      <c r="Y198" s="8">
        <v>0.5</v>
      </c>
      <c r="Z198" s="8">
        <v>-210</v>
      </c>
      <c r="AA198" s="8">
        <v>270</v>
      </c>
      <c r="AB198" s="8">
        <v>0.1</v>
      </c>
      <c r="AC198" s="9">
        <f>Y198</f>
        <v>0.5</v>
      </c>
      <c r="AD198" s="9">
        <f>V198-AC198</f>
        <v>0.14013567564385576</v>
      </c>
      <c r="AE198" s="9" t="str">
        <f>IF(AD198 &lt; 0, "Under", "Over")</f>
        <v>Over</v>
      </c>
      <c r="AF198" s="8">
        <v>0.5</v>
      </c>
      <c r="AG198" s="8">
        <v>0.4</v>
      </c>
      <c r="AH198" s="9">
        <f>IF(
    AND(AE198="Over", COUNTIF(V198:X198, "&gt;"&amp;AC198) = 3),
    3,
    IF(
        AND(AE198="Under", COUNTIF(V198:X198, "&lt;"&amp;AC198) = 3),
        3,
        IF(
            AND(AE198="Over", COUNTIF(V198:X198, "&gt;"&amp;AC198) = 2),
            2,
            IF(
                AND(AE198="Under", COUNTIF(V198:X198, "&lt;"&amp;AC198) = 2),
                2,
                IF(
                    AND(AE198="Over", OR(V198&gt;AC198, W198&gt;AC198, X198&gt;AC198)),
                    1,
                    IF(
                        AND(AE198="Under", OR(V198&lt;AC198, W198&lt;AC198, X198&lt;AC198)),
                        1,
                        0
                    )
                )
            )
        )
    )
)</f>
        <v>3</v>
      </c>
      <c r="AI198" s="9">
        <f>IF(OR(AD198&gt;0.75,AD198&lt;-0.75),5,
IF(OR(AND(AD198&lt;=0.75,AD198&gt;0.5),AND(AD198&gt;=-0.75,AD198&lt;-0.5)),4,
IF(OR(AND(AD198&lt;=0.5,AD198&gt;0.25),AND(AD198&gt;=-0.5,AD198&lt;-0.25)),3,
IF(OR(AND(AD198&lt;=0.25,AD198&gt;0.1),AND(AD198&gt;=-0.25,AD198&lt;-0.1)),2,
IF(OR(AD198&lt;=0.1,AD198&gt;=-0.1),1,"")
)
)
))</f>
        <v>2</v>
      </c>
      <c r="AJ198" s="9">
        <f>IF(AND(AE198="Over", AF198&gt;AC198), 1, IF(AND(AE198="Under", AF198&lt;=AC198), 1, 0))</f>
        <v>0</v>
      </c>
      <c r="AK198" s="9">
        <f>IF(AND(AE198="Over", AG198&gt;0.5), 1, IF(AND(AE198="Under", AG198&lt;=0.5), 1, 0))</f>
        <v>0</v>
      </c>
      <c r="AL198" s="9">
        <f>SUM(AH198:AK198)</f>
        <v>5</v>
      </c>
      <c r="AM198" s="9"/>
      <c r="AN198" s="8">
        <v>3.8837244946475821E-2</v>
      </c>
      <c r="AO198" s="8">
        <v>0.183152520740268</v>
      </c>
      <c r="AP198" s="8">
        <v>0</v>
      </c>
      <c r="AQ198" s="8" t="s">
        <v>58</v>
      </c>
      <c r="AR198" s="8">
        <v>0.5</v>
      </c>
      <c r="AS198" s="8">
        <v>390</v>
      </c>
      <c r="AT198" s="8" t="s">
        <v>58</v>
      </c>
      <c r="AU198" s="9">
        <f>AR198</f>
        <v>0.5</v>
      </c>
      <c r="AV198" s="9">
        <f>AN198-AU198</f>
        <v>-0.46116275505352416</v>
      </c>
      <c r="AW198" s="9" t="str">
        <f>IF(AV198 &lt; 0, "Under", "Over")</f>
        <v>Under</v>
      </c>
      <c r="AX198" s="8">
        <v>0</v>
      </c>
      <c r="AY198" s="8">
        <v>0</v>
      </c>
      <c r="AZ198" s="9">
        <f>IF(
    AND(AW198="Over", COUNTIF(AN198:AP198, "&gt;"&amp;AU198) = 3),
    3,
    IF(
        AND(AW198="Under", COUNTIF(AN198:AP198, "&lt;"&amp;AU198) = 3),
        3,
        IF(
            AND(AW198="Over", COUNTIF(AN198:AP198, "&gt;"&amp;AU198) = 2),
            2,
            IF(
                AND(AW198="Under", COUNTIF(AN198:AP198, "&lt;"&amp;AU198) = 2),
                2,
                IF(
                    AND(AW198="Over", OR(AN198&gt;AU198, AO198&gt;AU198, AP198&gt;AU198)),
                    1,
                    IF(
                        AND(AW198="Under", OR(AN198&lt;AU198, AO198&lt;AU198, AP198&lt;AU198)),
                        1,
                        0
                    )
                )
            )
        )
    )
)</f>
        <v>3</v>
      </c>
      <c r="BA198" s="9">
        <f>IF(OR(AV198&gt;0.1),5,
IF(OR(AND(AV198&lt;=0.1,AV198&gt;0.08)),4,
IF(OR(AND(AV198&lt;=0.08,AV198&gt;0.06)),3,
IF(OR(AND(AV198&lt;=0.06,AV198&gt;0.03)),2,
IF(OR(AV198&lt;=0.03),1,"")
)
)
))</f>
        <v>1</v>
      </c>
      <c r="BB198" s="9">
        <f>IF(AND(AW198="Over", AX198&gt;AU198), 1, IF(AND(AW198="Under", AX198&lt;=AU198), 0, 0))</f>
        <v>0</v>
      </c>
      <c r="BC198" s="9">
        <f>IF(AND(AW198="Over", AY198&gt;=0.5), 1, IF(AND(AW198="Under", AY198&lt;0.5), 0, 0))</f>
        <v>0</v>
      </c>
      <c r="BD198" s="9">
        <f>SUM(AZ198:BC198)</f>
        <v>4</v>
      </c>
      <c r="BE198" s="9"/>
      <c r="BF198" s="8">
        <v>0.25687396569099169</v>
      </c>
      <c r="BG198" s="8">
        <v>0.74230537115268502</v>
      </c>
      <c r="BH198" s="8">
        <v>0.08</v>
      </c>
      <c r="BI198" s="8" t="s">
        <v>58</v>
      </c>
      <c r="BJ198" s="8">
        <v>0.5</v>
      </c>
      <c r="BK198" s="8">
        <v>150</v>
      </c>
      <c r="BL198" s="8" t="s">
        <v>58</v>
      </c>
      <c r="BM198" s="9">
        <f>BJ198</f>
        <v>0.5</v>
      </c>
      <c r="BN198" s="9">
        <f>BF198-BM198</f>
        <v>-0.24312603430900831</v>
      </c>
      <c r="BO198" s="9" t="str">
        <f>IF(BN198 &lt; 0, "Under", "Over")</f>
        <v>Under</v>
      </c>
      <c r="BP198" s="8">
        <v>0</v>
      </c>
      <c r="BQ198" s="8">
        <v>0</v>
      </c>
      <c r="BR198" s="9">
        <f>IF(
    AND(BO198="Over", COUNTIF(BF198:BH198, "&gt;"&amp;BM198) = 3),
    3,
    IF(
        AND(BO198="Under", COUNTIF(BF198:BH198, "&lt;"&amp;BM198) = 3),
        3,
        IF(
            AND(BO198="Over", COUNTIF(BF198:BH198, "&gt;"&amp;BM198) = 2),
            2,
            IF(
                AND(BO198="Under", COUNTIF(BF198:BH198, "&lt;"&amp;BM198) = 2),
                2,
                IF(
                    AND(BO198="Over", OR(BF198&gt;BM198, BG198&gt;BM198, BH198&gt;BM198)),
                    1,
                    IF(
                        AND(BO198="Under", OR(BF198&lt;BM198, BG198&lt;BM198, BH198&lt;BM198)),
                        1,
                        0
                    )
                )
            )
        )
    )
)</f>
        <v>2</v>
      </c>
      <c r="BS198" s="9">
        <f>IF(OR(BN198&gt;0.5),5,
IF(OR(AND(BN198&lt;=0.5,BN198&gt;0.25)),4,
IF(OR(AND(BN198&lt;=0.25,BN198&gt;0.15)),3,
IF(OR(AND(BN198&lt;=0.15,BN198&gt;0.075)),2,
IF(OR(BN198&lt;=0.075),1,"")
)
)
))</f>
        <v>1</v>
      </c>
      <c r="BT198" s="9">
        <f>IF(AND(BO198="Over", BP198&gt;BM198), 1, IF(AND(BO198="Under", BP198&lt;=BM198), 1, 0))</f>
        <v>1</v>
      </c>
      <c r="BU198" s="9">
        <f>IF(AND(BO198="Over", BQ198&gt;0.5), 1, IF(AND(BO198="Under", BQ198&lt;=0.5), 1, 0))</f>
        <v>1</v>
      </c>
      <c r="BV198" s="9">
        <f>SUM(BR198:BU198)</f>
        <v>5</v>
      </c>
      <c r="BW198" s="9"/>
      <c r="BX198" s="8">
        <v>0.13264958714593089</v>
      </c>
      <c r="BY198" s="8">
        <v>0.50555681560444499</v>
      </c>
      <c r="BZ198" s="8">
        <v>1.8062625267173699E-2</v>
      </c>
      <c r="CA198" s="8" t="s">
        <v>58</v>
      </c>
      <c r="CB198" s="8">
        <v>0.5</v>
      </c>
      <c r="CC198" s="8">
        <v>880</v>
      </c>
      <c r="CD198" s="8" t="s">
        <v>58</v>
      </c>
      <c r="CE198" s="9">
        <f>CB198</f>
        <v>0.5</v>
      </c>
      <c r="CF198" s="9">
        <f>BX198-CE198</f>
        <v>-0.36735041285406911</v>
      </c>
      <c r="CG198" s="9" t="str">
        <f>IF(CF198 &lt; 0, "Under", "Over")</f>
        <v>Under</v>
      </c>
      <c r="CH198" s="8">
        <v>0.2</v>
      </c>
      <c r="CI198" s="8">
        <v>0.2</v>
      </c>
      <c r="CJ198" s="9">
        <f>IF(
    AND(CG198="Over", COUNTIF(BX198:BZ198, "&gt;"&amp;CE198) = 3),
    3,
    IF(
        AND(CG198="Under", COUNTIF(BX198:BZ198, "&lt;"&amp;CE198) = 3),
        3,
        IF(
            AND(CG198="Over", COUNTIF(BX198:BZ198, "&gt;"&amp;CE198) = 2),
            2,
            IF(
                AND(CG198="Under", COUNTIF(BX198:BZ198, "&lt;"&amp;CE198) = 2),
                2,
                IF(
                    AND(CG198="Over", OR(BX198&gt;CE198, BY198&gt;CE198, BZ198&gt;CE198)),
                    1,
                    IF(
                        AND(CG198="Under", OR(BX198&lt;CE198, BY198&lt;CE198, BZ198&lt;CE198)),
                        1,
                        0
                    )
                )
            )
        )
    )
)</f>
        <v>2</v>
      </c>
      <c r="CK198" s="9">
        <f>IF(OR(CF198&gt;0.25),5,
IF(OR(AND(CF198&lt;=0.25,CF198&gt;0.15)),4,
IF(OR(AND(CF198&lt;=0.15,CF198&gt;0.1)),3,
IF(OR(AND(CF198&lt;=0.1,CF198&gt;0.05)),2,
IF(OR(CF198&lt;=0.05),1,"")
)
)
))</f>
        <v>1</v>
      </c>
      <c r="CL198" s="9">
        <f>IF(AND(CG198="Over", CH198&gt;CE198), 1, IF(AND(CG198="Under", CH198&lt;=CE198), 1, 0))</f>
        <v>1</v>
      </c>
      <c r="CM198" s="9">
        <f>IF(AND(CG198="Over", CI198&gt;0.5), 1, IF(AND(CG198="Under", CI198&lt;=0.5), 1, 0))</f>
        <v>1</v>
      </c>
      <c r="CN198" s="9">
        <f>SUM(CJ198:CM198)</f>
        <v>5</v>
      </c>
      <c r="CO198" s="9"/>
      <c r="CP198" s="8">
        <v>0.95286123913487253</v>
      </c>
      <c r="CQ198" s="8">
        <v>1.43153526970954</v>
      </c>
      <c r="CR198" s="8">
        <v>0.695680277346445</v>
      </c>
      <c r="CS198" s="8">
        <v>1.5</v>
      </c>
      <c r="CT198" s="8" t="s">
        <v>58</v>
      </c>
      <c r="CU198" s="8">
        <v>1.5</v>
      </c>
      <c r="CV198" s="8">
        <v>1.5</v>
      </c>
      <c r="CW198" s="9">
        <f>IF(CP198&gt;MIN(CS198:CV198),MIN(CS198:CV198),MAX(CS198:CV198))</f>
        <v>1.5</v>
      </c>
      <c r="CX198" s="9">
        <f>CQ198-CW198</f>
        <v>-6.8464730290459963E-2</v>
      </c>
      <c r="CY198" s="9" t="str">
        <f>IF(CX198 &lt; 0, "Under", "Over")</f>
        <v>Under</v>
      </c>
      <c r="CZ198" s="8">
        <v>0.6</v>
      </c>
      <c r="DA198" s="8">
        <v>0.2</v>
      </c>
      <c r="DB198" s="9">
        <f>IF(
    AND(CY198="Over", COUNTIF(CP198:CR198, "&gt;"&amp;CW198) = 3),
    3,
    IF(
        AND(CY198="Under", COUNTIF(CP198:CR198, "&lt;"&amp;CW198) = 3),
        3,
        IF(
            AND(CY198="Over", COUNTIF(CP198:CR198, "&gt;"&amp;CW198) = 2),
            2,
            IF(
                AND(CY198="Under", COUNTIF(CP198:CR198, "&lt;"&amp;CW198) = 2),
                2,
                IF(
                    AND(CY198="Over", OR(CP198&gt;CW198, CQ198&gt;CW198, CR198&gt;CW198)),
                    1,
                    IF(
                        AND(CY198="Under", OR(CP198&lt;CW198, CQ198&lt;CW198, CR198&lt;CW198)),
                        1,
                        0
                    )
                )
            )
        )
    )
)</f>
        <v>3</v>
      </c>
      <c r="DC198" s="9">
        <f>IF(OR(CX198&gt;2,CX198&lt;-2),5,
IF(OR(AND(CX198&lt;=2,CX198&gt;1.5),AND(CX198&gt;=-2,CX198&lt;-1.5)),4,
IF(OR(AND(CX198&lt;=1.5,CX198&gt;1),AND(CX198&gt;=-1.5,CX198&lt;-1)),3,
IF(OR(AND(CX198&lt;=1,CX198&gt;0.5),AND(CX198&gt;=1,CX198&lt;-0.5)),2,
IF(OR(CX198&lt;=0.5,CX198&gt;=-0.5),1,"")
)
)
))</f>
        <v>1</v>
      </c>
      <c r="DD198" s="9">
        <f>IF(AND(CY198="Over", CZ198&gt;CW198), 1, IF(AND(CY198="Under", CZ198&lt;=CW198), 1, 0))</f>
        <v>1</v>
      </c>
      <c r="DE198" s="9">
        <f>IF(AND(CY198="Over", DA198&gt;0.5), 1, IF(AND(CY198="Under", DA198&lt;=0.5), 1, 0))</f>
        <v>1</v>
      </c>
      <c r="DF198" s="9">
        <f>SUM(DB198:DE198)</f>
        <v>6</v>
      </c>
      <c r="DG198" s="9"/>
    </row>
    <row r="199" spans="1:111" x14ac:dyDescent="0.3">
      <c r="A199" s="8" t="s">
        <v>206</v>
      </c>
      <c r="B199" s="8" t="s">
        <v>116</v>
      </c>
      <c r="C199" s="8" t="s">
        <v>128</v>
      </c>
      <c r="D199" s="1">
        <v>0.20721354179217291</v>
      </c>
      <c r="E199" s="1">
        <v>0.413080476537806</v>
      </c>
      <c r="F199" s="1">
        <v>0.149779577045174</v>
      </c>
      <c r="G199" s="1">
        <v>0.5</v>
      </c>
      <c r="H199" s="1" t="s">
        <v>58</v>
      </c>
      <c r="I199" s="1">
        <v>0.5</v>
      </c>
      <c r="J199" s="1" t="s">
        <v>58</v>
      </c>
      <c r="K199" s="2">
        <f>IF(D199&gt;MIN(G199:J199),MIN(G199:J199),MAX(G199:J199))</f>
        <v>0.5</v>
      </c>
      <c r="L199" s="2">
        <f>D199-K199</f>
        <v>-0.29278645820782712</v>
      </c>
      <c r="M199" s="2" t="str">
        <f>IF(L199 &lt; 0, "Under", "Over")</f>
        <v>Under</v>
      </c>
      <c r="N199" s="1">
        <v>0.1</v>
      </c>
      <c r="O199" s="1">
        <v>0.1</v>
      </c>
      <c r="P199" s="2">
        <f>IF(
    AND(M199="Over", COUNTIF(D199:F199, "&gt;"&amp;K199) = 3),
    3,
    IF(
        AND(M199="Under", COUNTIF(D199:F199, "&lt;"&amp;K199) = 3),
        3,
        IF(
            AND(M199="Over", COUNTIF(D199:F199, "&gt;"&amp;K199) = 2),
            2,
            IF(
                AND(M199="Under", COUNTIF(D199:F199, "&lt;"&amp;K199) = 2),
                2,
                IF(
                    AND(M199="Over", OR(D199&gt;K199, E199&gt;K199, F199&gt;K199)),
                    1,
                    IF(
                        AND(M199="Under", OR(D199&lt;K199, E199&lt;K199, F199&lt;K199)),
                        1,
                        0
                    )
                )
            )
        )
    )
)</f>
        <v>3</v>
      </c>
      <c r="Q199" s="2">
        <f>IF(OR(L199 &gt; 0.5, L199 &lt; -0.5), 5,
    IF(OR(AND(L199 &lt;= 0.5, L199 &gt; 0.25), AND(L199 &gt;= -0.5, L199 &lt; -0.25)), 4,
        IF(OR(AND(L199 &lt;= 0.25, L199 &gt; 0.15), AND(L199 &gt;= -0.25, L199 &lt; -0.15)), 3,
            IF(OR(AND(L199 &lt;= 0.15, L199 &gt; 0.05), AND(L199 &gt;= -0.15, L199 &lt; -0.05)), 2,
                IF(OR(L199 &lt;= 0.05, L199 &gt;= -0.05), 1, "")
            )
        )
    )
)</f>
        <v>4</v>
      </c>
      <c r="R199" s="2">
        <f>IF(AND(M199="Over", N199&gt;K199), 1, IF(AND(M199="Under", N199&lt;=K199), 1, 0))</f>
        <v>1</v>
      </c>
      <c r="S199" s="2">
        <f>IF(AND(M199="Over", O199&gt;0.5), 1, IF(AND(M199="Under", O199&lt;=0.5), 1, 0))</f>
        <v>1</v>
      </c>
      <c r="T199" s="2">
        <f>SUM(P199:S199)</f>
        <v>9</v>
      </c>
      <c r="U199" s="9"/>
      <c r="V199" s="8">
        <v>0.57613005542046647</v>
      </c>
      <c r="W199" s="8">
        <v>1.0052407468064199</v>
      </c>
      <c r="X199" s="8">
        <v>0.39739355030880003</v>
      </c>
      <c r="Y199" s="8">
        <v>0.5</v>
      </c>
      <c r="Z199" s="8">
        <v>-130</v>
      </c>
      <c r="AA199" s="8">
        <v>490</v>
      </c>
      <c r="AB199" s="8">
        <v>0</v>
      </c>
      <c r="AC199" s="9">
        <f>Y199</f>
        <v>0.5</v>
      </c>
      <c r="AD199" s="9">
        <f>V199-AC199</f>
        <v>7.6130055420466469E-2</v>
      </c>
      <c r="AE199" s="9" t="str">
        <f>IF(AD199 &lt; 0, "Under", "Over")</f>
        <v>Over</v>
      </c>
      <c r="AF199" s="8">
        <v>0.4</v>
      </c>
      <c r="AG199" s="8">
        <v>0.4</v>
      </c>
      <c r="AH199" s="9">
        <f>IF(
    AND(AE199="Over", COUNTIF(V199:X199, "&gt;"&amp;AC199) = 3),
    3,
    IF(
        AND(AE199="Under", COUNTIF(V199:X199, "&lt;"&amp;AC199) = 3),
        3,
        IF(
            AND(AE199="Over", COUNTIF(V199:X199, "&gt;"&amp;AC199) = 2),
            2,
            IF(
                AND(AE199="Under", COUNTIF(V199:X199, "&lt;"&amp;AC199) = 2),
                2,
                IF(
                    AND(AE199="Over", OR(V199&gt;AC199, W199&gt;AC199, X199&gt;AC199)),
                    1,
                    IF(
                        AND(AE199="Under", OR(V199&lt;AC199, W199&lt;AC199, X199&lt;AC199)),
                        1,
                        0
                    )
                )
            )
        )
    )
)</f>
        <v>2</v>
      </c>
      <c r="AI199" s="9">
        <f>IF(OR(AD199&gt;0.75,AD199&lt;-0.75),5,
IF(OR(AND(AD199&lt;=0.75,AD199&gt;0.5),AND(AD199&gt;=-0.75,AD199&lt;-0.5)),4,
IF(OR(AND(AD199&lt;=0.5,AD199&gt;0.25),AND(AD199&gt;=-0.5,AD199&lt;-0.25)),3,
IF(OR(AND(AD199&lt;=0.25,AD199&gt;0.1),AND(AD199&gt;=-0.25,AD199&lt;-0.1)),2,
IF(OR(AD199&lt;=0.1,AD199&gt;=-0.1),1,"")
)
)
))</f>
        <v>1</v>
      </c>
      <c r="AJ199" s="9">
        <f>IF(AND(AE199="Over", AF199&gt;AC199), 1, IF(AND(AE199="Under", AF199&lt;=AC199), 1, 0))</f>
        <v>0</v>
      </c>
      <c r="AK199" s="9">
        <f>IF(AND(AE199="Over", AG199&gt;0.5), 1, IF(AND(AE199="Under", AG199&lt;=0.5), 1, 0))</f>
        <v>0</v>
      </c>
      <c r="AL199" s="9">
        <f>SUM(AH199:AK199)</f>
        <v>3</v>
      </c>
      <c r="AM199" s="9"/>
      <c r="AN199" s="8">
        <v>2.8502732817929161E-2</v>
      </c>
      <c r="AO199" s="8">
        <v>0.183152520740268</v>
      </c>
      <c r="AP199" s="8">
        <v>-2.60644969119942E-3</v>
      </c>
      <c r="AQ199" s="8" t="s">
        <v>58</v>
      </c>
      <c r="AR199" s="8">
        <v>0.5</v>
      </c>
      <c r="AS199" s="8">
        <v>870</v>
      </c>
      <c r="AT199" s="8" t="s">
        <v>58</v>
      </c>
      <c r="AU199" s="9">
        <f>AR199</f>
        <v>0.5</v>
      </c>
      <c r="AV199" s="9">
        <f>AN199-AU199</f>
        <v>-0.47149726718207086</v>
      </c>
      <c r="AW199" s="9" t="str">
        <f>IF(AV199 &lt; 0, "Under", "Over")</f>
        <v>Under</v>
      </c>
      <c r="AX199" s="8">
        <v>0</v>
      </c>
      <c r="AY199" s="8">
        <v>0</v>
      </c>
      <c r="AZ199" s="9">
        <f>IF(
    AND(AW199="Over", COUNTIF(AN199:AP199, "&gt;"&amp;AU199) = 3),
    3,
    IF(
        AND(AW199="Under", COUNTIF(AN199:AP199, "&lt;"&amp;AU199) = 3),
        3,
        IF(
            AND(AW199="Over", COUNTIF(AN199:AP199, "&gt;"&amp;AU199) = 2),
            2,
            IF(
                AND(AW199="Under", COUNTIF(AN199:AP199, "&lt;"&amp;AU199) = 2),
                2,
                IF(
                    AND(AW199="Over", OR(AN199&gt;AU199, AO199&gt;AU199, AP199&gt;AU199)),
                    1,
                    IF(
                        AND(AW199="Under", OR(AN199&lt;AU199, AO199&lt;AU199, AP199&lt;AU199)),
                        1,
                        0
                    )
                )
            )
        )
    )
)</f>
        <v>3</v>
      </c>
      <c r="BA199" s="9">
        <f>IF(OR(AV199&gt;0.1),5,
IF(OR(AND(AV199&lt;=0.1,AV199&gt;0.08)),4,
IF(OR(AND(AV199&lt;=0.08,AV199&gt;0.06)),3,
IF(OR(AND(AV199&lt;=0.06,AV199&gt;0.03)),2,
IF(OR(AV199&lt;=0.03),1,"")
)
)
))</f>
        <v>1</v>
      </c>
      <c r="BB199" s="9">
        <f>IF(AND(AW199="Over", AX199&gt;AU199), 1, IF(AND(AW199="Under", AX199&lt;=AU199), 0, 0))</f>
        <v>0</v>
      </c>
      <c r="BC199" s="9">
        <f>IF(AND(AW199="Over", AY199&gt;=0.5), 1, IF(AND(AW199="Under", AY199&lt;0.5), 0, 0))</f>
        <v>0</v>
      </c>
      <c r="BD199" s="9">
        <f>SUM(AZ199:BC199)</f>
        <v>4</v>
      </c>
      <c r="BE199" s="9"/>
      <c r="BF199" s="8">
        <v>0.40417667762448162</v>
      </c>
      <c r="BG199" s="8">
        <v>1.0157868919722</v>
      </c>
      <c r="BH199" s="8">
        <v>0.16328068798656001</v>
      </c>
      <c r="BI199" s="8" t="s">
        <v>58</v>
      </c>
      <c r="BJ199" s="8">
        <v>0.5</v>
      </c>
      <c r="BK199" s="8">
        <v>220</v>
      </c>
      <c r="BL199" s="8" t="s">
        <v>58</v>
      </c>
      <c r="BM199" s="9">
        <f>BJ199</f>
        <v>0.5</v>
      </c>
      <c r="BN199" s="9">
        <f>BF199-BM199</f>
        <v>-9.5823322375518383E-2</v>
      </c>
      <c r="BO199" s="9" t="str">
        <f>IF(BN199 &lt; 0, "Under", "Over")</f>
        <v>Under</v>
      </c>
      <c r="BP199" s="8">
        <v>0.1</v>
      </c>
      <c r="BQ199" s="8">
        <v>0.1</v>
      </c>
      <c r="BR199" s="9">
        <f>IF(
    AND(BO199="Over", COUNTIF(BF199:BH199, "&gt;"&amp;BM199) = 3),
    3,
    IF(
        AND(BO199="Under", COUNTIF(BF199:BH199, "&lt;"&amp;BM199) = 3),
        3,
        IF(
            AND(BO199="Over", COUNTIF(BF199:BH199, "&gt;"&amp;BM199) = 2),
            2,
            IF(
                AND(BO199="Under", COUNTIF(BF199:BH199, "&lt;"&amp;BM199) = 2),
                2,
                IF(
                    AND(BO199="Over", OR(BF199&gt;BM199, BG199&gt;BM199, BH199&gt;BM199)),
                    1,
                    IF(
                        AND(BO199="Under", OR(BF199&lt;BM199, BG199&lt;BM199, BH199&lt;BM199)),
                        1,
                        0
                    )
                )
            )
        )
    )
)</f>
        <v>2</v>
      </c>
      <c r="BS199" s="9">
        <f>IF(OR(BN199&gt;0.5),5,
IF(OR(AND(BN199&lt;=0.5,BN199&gt;0.25)),4,
IF(OR(AND(BN199&lt;=0.25,BN199&gt;0.15)),3,
IF(OR(AND(BN199&lt;=0.15,BN199&gt;0.075)),2,
IF(OR(BN199&lt;=0.075),1,"")
)
)
))</f>
        <v>1</v>
      </c>
      <c r="BT199" s="9">
        <f>IF(AND(BO199="Over", BP199&gt;BM199), 1, IF(AND(BO199="Under", BP199&lt;=BM199), 1, 0))</f>
        <v>1</v>
      </c>
      <c r="BU199" s="9">
        <f>IF(AND(BO199="Over", BQ199&gt;0.5), 1, IF(AND(BO199="Under", BQ199&lt;=0.5), 1, 0))</f>
        <v>1</v>
      </c>
      <c r="BV199" s="9">
        <f>SUM(BR199:BU199)</f>
        <v>5</v>
      </c>
      <c r="BW199" s="9"/>
      <c r="BX199" s="8">
        <v>9.7634984558782681E-2</v>
      </c>
      <c r="BY199" s="8">
        <v>0.31910569105691</v>
      </c>
      <c r="BZ199" s="8">
        <v>1.3692194599851101E-2</v>
      </c>
      <c r="CA199" s="8" t="s">
        <v>58</v>
      </c>
      <c r="CB199" s="8">
        <v>0.5</v>
      </c>
      <c r="CC199" s="8" t="s">
        <v>58</v>
      </c>
      <c r="CD199" s="8" t="s">
        <v>58</v>
      </c>
      <c r="CE199" s="9">
        <f>CB199</f>
        <v>0.5</v>
      </c>
      <c r="CF199" s="9">
        <f>BX199-CE199</f>
        <v>-0.40236501544121733</v>
      </c>
      <c r="CG199" s="9" t="str">
        <f>IF(CF199 &lt; 0, "Under", "Over")</f>
        <v>Under</v>
      </c>
      <c r="CH199" s="8">
        <v>0</v>
      </c>
      <c r="CI199" s="8">
        <v>0</v>
      </c>
      <c r="CJ199" s="9">
        <f>IF(
    AND(CG199="Over", COUNTIF(BX199:BZ199, "&gt;"&amp;CE199) = 3),
    3,
    IF(
        AND(CG199="Under", COUNTIF(BX199:BZ199, "&lt;"&amp;CE199) = 3),
        3,
        IF(
            AND(CG199="Over", COUNTIF(BX199:BZ199, "&gt;"&amp;CE199) = 2),
            2,
            IF(
                AND(CG199="Under", COUNTIF(BX199:BZ199, "&lt;"&amp;CE199) = 2),
                2,
                IF(
                    AND(CG199="Over", OR(BX199&gt;CE199, BY199&gt;CE199, BZ199&gt;CE199)),
                    1,
                    IF(
                        AND(CG199="Under", OR(BX199&lt;CE199, BY199&lt;CE199, BZ199&lt;CE199)),
                        1,
                        0
                    )
                )
            )
        )
    )
)</f>
        <v>3</v>
      </c>
      <c r="CK199" s="9">
        <f>IF(OR(CF199&gt;0.25),5,
IF(OR(AND(CF199&lt;=0.25,CF199&gt;0.15)),4,
IF(OR(AND(CF199&lt;=0.15,CF199&gt;0.1)),3,
IF(OR(AND(CF199&lt;=0.1,CF199&gt;0.05)),2,
IF(OR(CF199&lt;=0.05),1,"")
)
)
))</f>
        <v>1</v>
      </c>
      <c r="CL199" s="9">
        <f>IF(AND(CG199="Over", CH199&gt;CE199), 1, IF(AND(CG199="Under", CH199&lt;=CE199), 1, 0))</f>
        <v>1</v>
      </c>
      <c r="CM199" s="9">
        <f>IF(AND(CG199="Over", CI199&gt;0.5), 1, IF(AND(CG199="Under", CI199&lt;=0.5), 1, 0))</f>
        <v>1</v>
      </c>
      <c r="CN199" s="9">
        <f>SUM(CJ199:CM199)</f>
        <v>6</v>
      </c>
      <c r="CO199" s="9"/>
      <c r="CP199" s="8">
        <v>0.79556952172576423</v>
      </c>
      <c r="CQ199" s="8">
        <v>1.43153526970954</v>
      </c>
      <c r="CR199" s="8">
        <v>0.38959308520529701</v>
      </c>
      <c r="CS199" s="8">
        <v>0.5</v>
      </c>
      <c r="CT199" s="8" t="s">
        <v>58</v>
      </c>
      <c r="CU199" s="8">
        <v>0.5</v>
      </c>
      <c r="CV199" s="8" t="s">
        <v>58</v>
      </c>
      <c r="CW199" s="9">
        <f>IF(CP199&gt;MIN(CS199:CV199),MIN(CS199:CV199),MAX(CS199:CV199))</f>
        <v>0.5</v>
      </c>
      <c r="CX199" s="9">
        <f>CQ199-CW199</f>
        <v>0.93153526970954004</v>
      </c>
      <c r="CY199" s="9" t="str">
        <f>IF(CX199 &lt; 0, "Under", "Over")</f>
        <v>Over</v>
      </c>
      <c r="CZ199" s="8">
        <v>0.4</v>
      </c>
      <c r="DA199" s="8">
        <v>0.4</v>
      </c>
      <c r="DB199" s="9">
        <f>IF(
    AND(CY199="Over", COUNTIF(CP199:CR199, "&gt;"&amp;CW199) = 3),
    3,
    IF(
        AND(CY199="Under", COUNTIF(CP199:CR199, "&lt;"&amp;CW199) = 3),
        3,
        IF(
            AND(CY199="Over", COUNTIF(CP199:CR199, "&gt;"&amp;CW199) = 2),
            2,
            IF(
                AND(CY199="Under", COUNTIF(CP199:CR199, "&lt;"&amp;CW199) = 2),
                2,
                IF(
                    AND(CY199="Over", OR(CP199&gt;CW199, CQ199&gt;CW199, CR199&gt;CW199)),
                    1,
                    IF(
                        AND(CY199="Under", OR(CP199&lt;CW199, CQ199&lt;CW199, CR199&lt;CW199)),
                        1,
                        0
                    )
                )
            )
        )
    )
)</f>
        <v>2</v>
      </c>
      <c r="DC199" s="9">
        <f>IF(OR(CX199&gt;2,CX199&lt;-2),5,
IF(OR(AND(CX199&lt;=2,CX199&gt;1.5),AND(CX199&gt;=-2,CX199&lt;-1.5)),4,
IF(OR(AND(CX199&lt;=1.5,CX199&gt;1),AND(CX199&gt;=-1.5,CX199&lt;-1)),3,
IF(OR(AND(CX199&lt;=1,CX199&gt;0.5),AND(CX199&gt;=1,CX199&lt;-0.5)),2,
IF(OR(CX199&lt;=0.5,CX199&gt;=-0.5),1,"")
)
)
))</f>
        <v>2</v>
      </c>
      <c r="DD199" s="9">
        <f>IF(AND(CY199="Over", CZ199&gt;CW199), 1, IF(AND(CY199="Under", CZ199&lt;=CW199), 1, 0))</f>
        <v>0</v>
      </c>
      <c r="DE199" s="9">
        <f>IF(AND(CY199="Over", DA199&gt;0.5), 1, IF(AND(CY199="Under", DA199&lt;=0.5), 1, 0))</f>
        <v>0</v>
      </c>
      <c r="DF199" s="9">
        <f>SUM(DB199:DE199)</f>
        <v>4</v>
      </c>
      <c r="DG199" s="9"/>
    </row>
    <row r="200" spans="1:111" x14ac:dyDescent="0.3">
      <c r="A200" s="8" t="s">
        <v>153</v>
      </c>
      <c r="B200" s="8" t="s">
        <v>116</v>
      </c>
      <c r="C200" s="8" t="s">
        <v>128</v>
      </c>
      <c r="D200" s="8">
        <v>0.45319415531303597</v>
      </c>
      <c r="E200" s="8">
        <v>0.49970119203182001</v>
      </c>
      <c r="F200" s="8">
        <v>0.37960792213813899</v>
      </c>
      <c r="G200" s="8">
        <v>0.5</v>
      </c>
      <c r="H200" s="8" t="s">
        <v>58</v>
      </c>
      <c r="I200" s="8">
        <v>0.5</v>
      </c>
      <c r="J200" s="8">
        <v>0.5</v>
      </c>
      <c r="K200" s="9">
        <f>IF(D200&gt;MIN(G200:J200),MIN(G200:J200),MAX(G200:J200))</f>
        <v>0.5</v>
      </c>
      <c r="L200" s="9">
        <f>D200-K200</f>
        <v>-4.6805844686964027E-2</v>
      </c>
      <c r="M200" s="9" t="str">
        <f>IF(L200 &lt; 0, "Under", "Over")</f>
        <v>Under</v>
      </c>
      <c r="N200" s="8">
        <v>0.3</v>
      </c>
      <c r="O200" s="8">
        <v>0.3</v>
      </c>
      <c r="P200" s="9">
        <f>IF(
    AND(M200="Over", COUNTIF(D200:F200, "&gt;"&amp;K200) = 3),
    3,
    IF(
        AND(M200="Under", COUNTIF(D200:F200, "&lt;"&amp;K200) = 3),
        3,
        IF(
            AND(M200="Over", COUNTIF(D200:F200, "&gt;"&amp;K200) = 2),
            2,
            IF(
                AND(M200="Under", COUNTIF(D200:F200, "&lt;"&amp;K200) = 2),
                2,
                IF(
                    AND(M200="Over", OR(D200&gt;K200, E200&gt;K200, F200&gt;K200)),
                    1,
                    IF(
                        AND(M200="Under", OR(D200&lt;K200, E200&lt;K200, F200&lt;K200)),
                        1,
                        0
                    )
                )
            )
        )
    )
)</f>
        <v>3</v>
      </c>
      <c r="Q200" s="9">
        <f>IF(OR(L200 &gt; 0.5, L200 &lt; -0.5), 5,
    IF(OR(AND(L200 &lt;= 0.5, L200 &gt; 0.25), AND(L200 &gt;= -0.5, L200 &lt; -0.25)), 4,
        IF(OR(AND(L200 &lt;= 0.25, L200 &gt; 0.15), AND(L200 &gt;= -0.25, L200 &lt; -0.15)), 3,
            IF(OR(AND(L200 &lt;= 0.15, L200 &gt; 0.05), AND(L200 &gt;= -0.15, L200 &lt; -0.05)), 2,
                IF(OR(L200 &lt;= 0.05, L200 &gt;= -0.05), 1, "")
            )
        )
    )
)</f>
        <v>1</v>
      </c>
      <c r="R200" s="9">
        <f>IF(AND(M200="Over", N200&gt;K200), 1, IF(AND(M200="Under", N200&lt;=K200), 1, 0))</f>
        <v>1</v>
      </c>
      <c r="S200" s="9">
        <f>IF(AND(M200="Over", O200&gt;0.5), 1, IF(AND(M200="Under", O200&lt;=0.5), 1, 0))</f>
        <v>1</v>
      </c>
      <c r="T200" s="9">
        <f>SUM(P200:S200)</f>
        <v>6</v>
      </c>
      <c r="U200" s="9"/>
      <c r="V200" s="8">
        <v>0.96340098489533599</v>
      </c>
      <c r="W200" s="8">
        <v>1.0052407468064199</v>
      </c>
      <c r="X200" s="8">
        <v>0.92609614811205898</v>
      </c>
      <c r="Y200" s="8">
        <v>0.5</v>
      </c>
      <c r="Z200" s="8">
        <v>-300</v>
      </c>
      <c r="AA200" s="8">
        <v>180</v>
      </c>
      <c r="AB200" s="8">
        <v>0.2</v>
      </c>
      <c r="AC200" s="9">
        <f>Y200</f>
        <v>0.5</v>
      </c>
      <c r="AD200" s="9">
        <f>V200-AC200</f>
        <v>0.46340098489533599</v>
      </c>
      <c r="AE200" s="9" t="str">
        <f>IF(AD200 &lt; 0, "Under", "Over")</f>
        <v>Over</v>
      </c>
      <c r="AF200" s="8">
        <v>0.9</v>
      </c>
      <c r="AG200" s="8">
        <v>0.6</v>
      </c>
      <c r="AH200" s="9">
        <f>IF(
    AND(AE200="Over", COUNTIF(V200:X200, "&gt;"&amp;AC200) = 3),
    3,
    IF(
        AND(AE200="Under", COUNTIF(V200:X200, "&lt;"&amp;AC200) = 3),
        3,
        IF(
            AND(AE200="Over", COUNTIF(V200:X200, "&gt;"&amp;AC200) = 2),
            2,
            IF(
                AND(AE200="Under", COUNTIF(V200:X200, "&lt;"&amp;AC200) = 2),
                2,
                IF(
                    AND(AE200="Over", OR(V200&gt;AC200, W200&gt;AC200, X200&gt;AC200)),
                    1,
                    IF(
                        AND(AE200="Under", OR(V200&lt;AC200, W200&lt;AC200, X200&lt;AC200)),
                        1,
                        0
                    )
                )
            )
        )
    )
)</f>
        <v>3</v>
      </c>
      <c r="AI200" s="9">
        <f>IF(OR(AD200&gt;0.75,AD200&lt;-0.75),5,
IF(OR(AND(AD200&lt;=0.75,AD200&gt;0.5),AND(AD200&gt;=-0.75,AD200&lt;-0.5)),4,
IF(OR(AND(AD200&lt;=0.5,AD200&gt;0.25),AND(AD200&gt;=-0.5,AD200&lt;-0.25)),3,
IF(OR(AND(AD200&lt;=0.25,AD200&gt;0.1),AND(AD200&gt;=-0.25,AD200&lt;-0.1)),2,
IF(OR(AD200&lt;=0.1,AD200&gt;=-0.1),1,"")
)
)
))</f>
        <v>3</v>
      </c>
      <c r="AJ200" s="9">
        <f>IF(AND(AE200="Over", AF200&gt;AC200), 1, IF(AND(AE200="Under", AF200&lt;=AC200), 1, 0))</f>
        <v>1</v>
      </c>
      <c r="AK200" s="9">
        <f>IF(AND(AE200="Over", AG200&gt;0.5), 1, IF(AND(AE200="Under", AG200&lt;=0.5), 1, 0))</f>
        <v>1</v>
      </c>
      <c r="AL200" s="9">
        <f>SUM(AH200:AK200)</f>
        <v>8</v>
      </c>
      <c r="AM200" s="9"/>
      <c r="AN200" s="8">
        <v>8.1282021336648774E-2</v>
      </c>
      <c r="AO200" s="8">
        <v>0.183152520740268</v>
      </c>
      <c r="AP200" s="8">
        <v>0</v>
      </c>
      <c r="AQ200" s="8" t="s">
        <v>58</v>
      </c>
      <c r="AR200" s="8">
        <v>0.5</v>
      </c>
      <c r="AS200" s="8">
        <v>340</v>
      </c>
      <c r="AT200" s="8" t="s">
        <v>58</v>
      </c>
      <c r="AU200" s="9">
        <f>AR200</f>
        <v>0.5</v>
      </c>
      <c r="AV200" s="9">
        <f>AN200-AU200</f>
        <v>-0.41871797866335125</v>
      </c>
      <c r="AW200" s="9" t="str">
        <f>IF(AV200 &lt; 0, "Under", "Over")</f>
        <v>Under</v>
      </c>
      <c r="AX200" s="8">
        <v>0.1</v>
      </c>
      <c r="AY200" s="8">
        <v>0.1</v>
      </c>
      <c r="AZ200" s="9">
        <f>IF(
    AND(AW200="Over", COUNTIF(AN200:AP200, "&gt;"&amp;AU200) = 3),
    3,
    IF(
        AND(AW200="Under", COUNTIF(AN200:AP200, "&lt;"&amp;AU200) = 3),
        3,
        IF(
            AND(AW200="Over", COUNTIF(AN200:AP200, "&gt;"&amp;AU200) = 2),
            2,
            IF(
                AND(AW200="Under", COUNTIF(AN200:AP200, "&lt;"&amp;AU200) = 2),
                2,
                IF(
                    AND(AW200="Over", OR(AN200&gt;AU200, AO200&gt;AU200, AP200&gt;AU200)),
                    1,
                    IF(
                        AND(AW200="Under", OR(AN200&lt;AU200, AO200&lt;AU200, AP200&lt;AU200)),
                        1,
                        0
                    )
                )
            )
        )
    )
)</f>
        <v>3</v>
      </c>
      <c r="BA200" s="9">
        <f>IF(OR(AV200&gt;0.1),5,
IF(OR(AND(AV200&lt;=0.1,AV200&gt;0.08)),4,
IF(OR(AND(AV200&lt;=0.08,AV200&gt;0.06)),3,
IF(OR(AND(AV200&lt;=0.06,AV200&gt;0.03)),2,
IF(OR(AV200&lt;=0.03),1,"")
)
)
))</f>
        <v>1</v>
      </c>
      <c r="BB200" s="9">
        <f>IF(AND(AW200="Over", AX200&gt;AU200), 1, IF(AND(AW200="Under", AX200&lt;=AU200), 0, 0))</f>
        <v>0</v>
      </c>
      <c r="BC200" s="9">
        <f>IF(AND(AW200="Over", AY200&gt;=0.5), 1, IF(AND(AW200="Under", AY200&lt;0.5), 0, 0))</f>
        <v>0</v>
      </c>
      <c r="BD200" s="9">
        <f>SUM(AZ200:BC200)</f>
        <v>4</v>
      </c>
      <c r="BE200" s="9"/>
      <c r="BF200" s="8">
        <v>0.51019299992798339</v>
      </c>
      <c r="BG200" s="8">
        <v>1.0224751897256199</v>
      </c>
      <c r="BH200" s="8">
        <v>0.390889909561491</v>
      </c>
      <c r="BI200" s="8" t="s">
        <v>58</v>
      </c>
      <c r="BJ200" s="8">
        <v>0.5</v>
      </c>
      <c r="BK200" s="8">
        <v>130</v>
      </c>
      <c r="BL200" s="8" t="s">
        <v>58</v>
      </c>
      <c r="BM200" s="9">
        <f>BJ200</f>
        <v>0.5</v>
      </c>
      <c r="BN200" s="9">
        <f>BF200-BM200</f>
        <v>1.0192999927983393E-2</v>
      </c>
      <c r="BO200" s="9" t="str">
        <f>IF(BN200 &lt; 0, "Under", "Over")</f>
        <v>Over</v>
      </c>
      <c r="BP200" s="8">
        <v>0.4</v>
      </c>
      <c r="BQ200" s="8">
        <v>0.2</v>
      </c>
      <c r="BR200" s="9">
        <f>IF(
    AND(BO200="Over", COUNTIF(BF200:BH200, "&gt;"&amp;BM200) = 3),
    3,
    IF(
        AND(BO200="Under", COUNTIF(BF200:BH200, "&lt;"&amp;BM200) = 3),
        3,
        IF(
            AND(BO200="Over", COUNTIF(BF200:BH200, "&gt;"&amp;BM200) = 2),
            2,
            IF(
                AND(BO200="Under", COUNTIF(BF200:BH200, "&lt;"&amp;BM200) = 2),
                2,
                IF(
                    AND(BO200="Over", OR(BF200&gt;BM200, BG200&gt;BM200, BH200&gt;BM200)),
                    1,
                    IF(
                        AND(BO200="Under", OR(BF200&lt;BM200, BG200&lt;BM200, BH200&lt;BM200)),
                        1,
                        0
                    )
                )
            )
        )
    )
)</f>
        <v>2</v>
      </c>
      <c r="BS200" s="9">
        <f>IF(OR(BN200&gt;0.5),5,
IF(OR(AND(BN200&lt;=0.5,BN200&gt;0.25)),4,
IF(OR(AND(BN200&lt;=0.25,BN200&gt;0.15)),3,
IF(OR(AND(BN200&lt;=0.15,BN200&gt;0.075)),2,
IF(OR(BN200&lt;=0.075),1,"")
)
)
))</f>
        <v>1</v>
      </c>
      <c r="BT200" s="9">
        <f>IF(AND(BO200="Over", BP200&gt;BM200), 1, IF(AND(BO200="Under", BP200&lt;=BM200), 1, 0))</f>
        <v>0</v>
      </c>
      <c r="BU200" s="9">
        <f>IF(AND(BO200="Over", BQ200&gt;0.5), 1, IF(AND(BO200="Under", BQ200&lt;=0.5), 1, 0))</f>
        <v>0</v>
      </c>
      <c r="BV200" s="9">
        <f>SUM(BR200:BU200)</f>
        <v>3</v>
      </c>
      <c r="BW200" s="9"/>
      <c r="BX200" s="8">
        <v>0.17946221591580669</v>
      </c>
      <c r="BY200" s="8">
        <v>0.64025646897183397</v>
      </c>
      <c r="BZ200" s="8">
        <v>0.01</v>
      </c>
      <c r="CA200" s="8" t="s">
        <v>58</v>
      </c>
      <c r="CB200" s="8">
        <v>0.5</v>
      </c>
      <c r="CC200" s="8" t="s">
        <v>58</v>
      </c>
      <c r="CD200" s="8" t="s">
        <v>58</v>
      </c>
      <c r="CE200" s="9">
        <f>CB200</f>
        <v>0.5</v>
      </c>
      <c r="CF200" s="9">
        <f>BX200-CE200</f>
        <v>-0.32053778408419331</v>
      </c>
      <c r="CG200" s="9" t="str">
        <f>IF(CF200 &lt; 0, "Under", "Over")</f>
        <v>Under</v>
      </c>
      <c r="CH200" s="8">
        <v>0</v>
      </c>
      <c r="CI200" s="8">
        <v>0</v>
      </c>
      <c r="CJ200" s="9">
        <f>IF(
    AND(CG200="Over", COUNTIF(BX200:BZ200, "&gt;"&amp;CE200) = 3),
    3,
    IF(
        AND(CG200="Under", COUNTIF(BX200:BZ200, "&lt;"&amp;CE200) = 3),
        3,
        IF(
            AND(CG200="Over", COUNTIF(BX200:BZ200, "&gt;"&amp;CE200) = 2),
            2,
            IF(
                AND(CG200="Under", COUNTIF(BX200:BZ200, "&lt;"&amp;CE200) = 2),
                2,
                IF(
                    AND(CG200="Over", OR(BX200&gt;CE200, BY200&gt;CE200, BZ200&gt;CE200)),
                    1,
                    IF(
                        AND(CG200="Under", OR(BX200&lt;CE200, BY200&lt;CE200, BZ200&lt;CE200)),
                        1,
                        0
                    )
                )
            )
        )
    )
)</f>
        <v>2</v>
      </c>
      <c r="CK200" s="9">
        <f>IF(OR(CF200&gt;0.25),5,
IF(OR(AND(CF200&lt;=0.25,CF200&gt;0.15)),4,
IF(OR(AND(CF200&lt;=0.15,CF200&gt;0.1)),3,
IF(OR(AND(CF200&lt;=0.1,CF200&gt;0.05)),2,
IF(OR(CF200&lt;=0.05),1,"")
)
)
))</f>
        <v>1</v>
      </c>
      <c r="CL200" s="9">
        <f>IF(AND(CG200="Over", CH200&gt;CE200), 1, IF(AND(CG200="Under", CH200&lt;=CE200), 1, 0))</f>
        <v>1</v>
      </c>
      <c r="CM200" s="9">
        <f>IF(AND(CG200="Over", CI200&gt;0.5), 1, IF(AND(CG200="Under", CI200&lt;=0.5), 1, 0))</f>
        <v>1</v>
      </c>
      <c r="CN200" s="9">
        <f>SUM(CJ200:CM200)</f>
        <v>5</v>
      </c>
      <c r="CO200" s="9"/>
      <c r="CP200" s="8">
        <v>1.6143469302240601</v>
      </c>
      <c r="CQ200" s="8">
        <v>1.8441725692208599</v>
      </c>
      <c r="CR200" s="8">
        <v>1.38809457331485</v>
      </c>
      <c r="CS200" s="8">
        <v>1.5</v>
      </c>
      <c r="CT200" s="8" t="s">
        <v>58</v>
      </c>
      <c r="CU200" s="8">
        <v>1.5</v>
      </c>
      <c r="CV200" s="8">
        <v>1.5</v>
      </c>
      <c r="CW200" s="9">
        <f>IF(CP200&gt;MIN(CS200:CV200),MIN(CS200:CV200),MAX(CS200:CV200))</f>
        <v>1.5</v>
      </c>
      <c r="CX200" s="9">
        <f>CQ200-CW200</f>
        <v>0.34417256922085993</v>
      </c>
      <c r="CY200" s="9" t="str">
        <f>IF(CX200 &lt; 0, "Under", "Over")</f>
        <v>Over</v>
      </c>
      <c r="CZ200" s="8">
        <v>1.3</v>
      </c>
      <c r="DA200" s="8">
        <v>0.3</v>
      </c>
      <c r="DB200" s="9">
        <f>IF(
    AND(CY200="Over", COUNTIF(CP200:CR200, "&gt;"&amp;CW200) = 3),
    3,
    IF(
        AND(CY200="Under", COUNTIF(CP200:CR200, "&lt;"&amp;CW200) = 3),
        3,
        IF(
            AND(CY200="Over", COUNTIF(CP200:CR200, "&gt;"&amp;CW200) = 2),
            2,
            IF(
                AND(CY200="Under", COUNTIF(CP200:CR200, "&lt;"&amp;CW200) = 2),
                2,
                IF(
                    AND(CY200="Over", OR(CP200&gt;CW200, CQ200&gt;CW200, CR200&gt;CW200)),
                    1,
                    IF(
                        AND(CY200="Under", OR(CP200&lt;CW200, CQ200&lt;CW200, CR200&lt;CW200)),
                        1,
                        0
                    )
                )
            )
        )
    )
)</f>
        <v>2</v>
      </c>
      <c r="DC200" s="9">
        <f>IF(OR(CX200&gt;2,CX200&lt;-2),5,
IF(OR(AND(CX200&lt;=2,CX200&gt;1.5),AND(CX200&gt;=-2,CX200&lt;-1.5)),4,
IF(OR(AND(CX200&lt;=1.5,CX200&gt;1),AND(CX200&gt;=-1.5,CX200&lt;-1)),3,
IF(OR(AND(CX200&lt;=1,CX200&gt;0.5),AND(CX200&gt;=1,CX200&lt;-0.5)),2,
IF(OR(CX200&lt;=0.5,CX200&gt;=-0.5),1,"")
)
)
))</f>
        <v>1</v>
      </c>
      <c r="DD200" s="9">
        <f>IF(AND(CY200="Over", CZ200&gt;CW200), 1, IF(AND(CY200="Under", CZ200&lt;=CW200), 1, 0))</f>
        <v>0</v>
      </c>
      <c r="DE200" s="9">
        <f>IF(AND(CY200="Over", DA200&gt;0.5), 1, IF(AND(CY200="Under", DA200&lt;=0.5), 1, 0))</f>
        <v>0</v>
      </c>
      <c r="DF200" s="9">
        <f>SUM(DB200:DE200)</f>
        <v>3</v>
      </c>
      <c r="DG200" s="9"/>
    </row>
    <row r="201" spans="1:111" x14ac:dyDescent="0.3">
      <c r="A201" s="8" t="s">
        <v>165</v>
      </c>
      <c r="B201" s="8" t="s">
        <v>116</v>
      </c>
      <c r="C201" s="8" t="s">
        <v>128</v>
      </c>
      <c r="D201" s="8">
        <v>0.40050386874620558</v>
      </c>
      <c r="E201" s="8">
        <v>0.451647183846971</v>
      </c>
      <c r="F201" s="8">
        <v>0.32671831436059301</v>
      </c>
      <c r="G201" s="8">
        <v>0.5</v>
      </c>
      <c r="H201" s="8" t="s">
        <v>58</v>
      </c>
      <c r="I201" s="8">
        <v>0.5</v>
      </c>
      <c r="J201" s="8">
        <v>0.5</v>
      </c>
      <c r="K201" s="9">
        <f>IF(D201&gt;MIN(G201:J201),MIN(G201:J201),MAX(G201:J201))</f>
        <v>0.5</v>
      </c>
      <c r="L201" s="9">
        <f>D201-K201</f>
        <v>-9.9496131253794418E-2</v>
      </c>
      <c r="M201" s="9" t="str">
        <f>IF(L201 &lt; 0, "Under", "Over")</f>
        <v>Under</v>
      </c>
      <c r="N201" s="8">
        <v>0.2</v>
      </c>
      <c r="O201" s="8">
        <v>0.2</v>
      </c>
      <c r="P201" s="9">
        <f>IF(
    AND(M201="Over", COUNTIF(D201:F201, "&gt;"&amp;K201) = 3),
    3,
    IF(
        AND(M201="Under", COUNTIF(D201:F201, "&lt;"&amp;K201) = 3),
        3,
        IF(
            AND(M201="Over", COUNTIF(D201:F201, "&gt;"&amp;K201) = 2),
            2,
            IF(
                AND(M201="Under", COUNTIF(D201:F201, "&lt;"&amp;K201) = 2),
                2,
                IF(
                    AND(M201="Over", OR(D201&gt;K201, E201&gt;K201, F201&gt;K201)),
                    1,
                    IF(
                        AND(M201="Under", OR(D201&lt;K201, E201&lt;K201, F201&lt;K201)),
                        1,
                        0
                    )
                )
            )
        )
    )
)</f>
        <v>3</v>
      </c>
      <c r="Q201" s="9">
        <f>IF(OR(L201 &gt; 0.5, L201 &lt; -0.5), 5,
    IF(OR(AND(L201 &lt;= 0.5, L201 &gt; 0.25), AND(L201 &gt;= -0.5, L201 &lt; -0.25)), 4,
        IF(OR(AND(L201 &lt;= 0.25, L201 &gt; 0.15), AND(L201 &gt;= -0.25, L201 &lt; -0.15)), 3,
            IF(OR(AND(L201 &lt;= 0.15, L201 &gt; 0.05), AND(L201 &gt;= -0.15, L201 &lt; -0.05)), 2,
                IF(OR(L201 &lt;= 0.05, L201 &gt;= -0.05), 1, "")
            )
        )
    )
)</f>
        <v>2</v>
      </c>
      <c r="R201" s="9">
        <f>IF(AND(M201="Over", N201&gt;K201), 1, IF(AND(M201="Under", N201&lt;=K201), 1, 0))</f>
        <v>1</v>
      </c>
      <c r="S201" s="9">
        <f>IF(AND(M201="Over", O201&gt;0.5), 1, IF(AND(M201="Under", O201&lt;=0.5), 1, 0))</f>
        <v>1</v>
      </c>
      <c r="T201" s="9">
        <f>SUM(P201:S201)</f>
        <v>7</v>
      </c>
      <c r="U201" s="9"/>
      <c r="V201" s="8">
        <v>0.96480015778114991</v>
      </c>
      <c r="W201" s="8">
        <v>1.0052407468064199</v>
      </c>
      <c r="X201" s="8">
        <v>0.92044646034253097</v>
      </c>
      <c r="Y201" s="8">
        <v>0.5</v>
      </c>
      <c r="Z201" s="8">
        <v>-185</v>
      </c>
      <c r="AA201" s="8">
        <v>310</v>
      </c>
      <c r="AB201" s="8">
        <v>0.2</v>
      </c>
      <c r="AC201" s="9">
        <f>Y201</f>
        <v>0.5</v>
      </c>
      <c r="AD201" s="9">
        <f>V201-AC201</f>
        <v>0.46480015778114991</v>
      </c>
      <c r="AE201" s="9" t="str">
        <f>IF(AD201 &lt; 0, "Under", "Over")</f>
        <v>Over</v>
      </c>
      <c r="AF201" s="8">
        <v>0.9</v>
      </c>
      <c r="AG201" s="8">
        <v>0.7</v>
      </c>
      <c r="AH201" s="9">
        <f>IF(
    AND(AE201="Over", COUNTIF(V201:X201, "&gt;"&amp;AC201) = 3),
    3,
    IF(
        AND(AE201="Under", COUNTIF(V201:X201, "&lt;"&amp;AC201) = 3),
        3,
        IF(
            AND(AE201="Over", COUNTIF(V201:X201, "&gt;"&amp;AC201) = 2),
            2,
            IF(
                AND(AE201="Under", COUNTIF(V201:X201, "&lt;"&amp;AC201) = 2),
                2,
                IF(
                    AND(AE201="Over", OR(V201&gt;AC201, W201&gt;AC201, X201&gt;AC201)),
                    1,
                    IF(
                        AND(AE201="Under", OR(V201&lt;AC201, W201&lt;AC201, X201&lt;AC201)),
                        1,
                        0
                    )
                )
            )
        )
    )
)</f>
        <v>3</v>
      </c>
      <c r="AI201" s="9">
        <f>IF(OR(AD201&gt;0.75,AD201&lt;-0.75),5,
IF(OR(AND(AD201&lt;=0.75,AD201&gt;0.5),AND(AD201&gt;=-0.75,AD201&lt;-0.5)),4,
IF(OR(AND(AD201&lt;=0.5,AD201&gt;0.25),AND(AD201&gt;=-0.5,AD201&lt;-0.25)),3,
IF(OR(AND(AD201&lt;=0.25,AD201&gt;0.1),AND(AD201&gt;=-0.25,AD201&lt;-0.1)),2,
IF(OR(AD201&lt;=0.1,AD201&gt;=-0.1),1,"")
)
)
))</f>
        <v>3</v>
      </c>
      <c r="AJ201" s="9">
        <f>IF(AND(AE201="Over", AF201&gt;AC201), 1, IF(AND(AE201="Under", AF201&lt;=AC201), 1, 0))</f>
        <v>1</v>
      </c>
      <c r="AK201" s="9">
        <f>IF(AND(AE201="Over", AG201&gt;0.5), 1, IF(AND(AE201="Under", AG201&lt;=0.5), 1, 0))</f>
        <v>1</v>
      </c>
      <c r="AL201" s="9">
        <f>SUM(AH201:AK201)</f>
        <v>8</v>
      </c>
      <c r="AM201" s="9"/>
      <c r="AN201" s="8">
        <v>8.3024305923713473E-2</v>
      </c>
      <c r="AO201" s="8">
        <v>0.183152520740268</v>
      </c>
      <c r="AP201" s="8">
        <v>-2.0905761928659899E-5</v>
      </c>
      <c r="AQ201" s="8" t="s">
        <v>58</v>
      </c>
      <c r="AR201" s="8">
        <v>0.5</v>
      </c>
      <c r="AS201" s="8">
        <v>900</v>
      </c>
      <c r="AT201" s="8" t="s">
        <v>58</v>
      </c>
      <c r="AU201" s="9">
        <f>AR201</f>
        <v>0.5</v>
      </c>
      <c r="AV201" s="9">
        <f>AN201-AU201</f>
        <v>-0.41697569407628654</v>
      </c>
      <c r="AW201" s="9" t="str">
        <f>IF(AV201 &lt; 0, "Under", "Over")</f>
        <v>Under</v>
      </c>
      <c r="AX201" s="8">
        <v>0.1</v>
      </c>
      <c r="AY201" s="8">
        <v>0.1</v>
      </c>
      <c r="AZ201" s="9">
        <f>IF(
    AND(AW201="Over", COUNTIF(AN201:AP201, "&gt;"&amp;AU201) = 3),
    3,
    IF(
        AND(AW201="Under", COUNTIF(AN201:AP201, "&lt;"&amp;AU201) = 3),
        3,
        IF(
            AND(AW201="Over", COUNTIF(AN201:AP201, "&gt;"&amp;AU201) = 2),
            2,
            IF(
                AND(AW201="Under", COUNTIF(AN201:AP201, "&lt;"&amp;AU201) = 2),
                2,
                IF(
                    AND(AW201="Over", OR(AN201&gt;AU201, AO201&gt;AU201, AP201&gt;AU201)),
                    1,
                    IF(
                        AND(AW201="Under", OR(AN201&lt;AU201, AO201&lt;AU201, AP201&lt;AU201)),
                        1,
                        0
                    )
                )
            )
        )
    )
)</f>
        <v>3</v>
      </c>
      <c r="BA201" s="9">
        <f>IF(OR(AV201&gt;0.1),5,
IF(OR(AND(AV201&lt;=0.1,AV201&gt;0.08)),4,
IF(OR(AND(AV201&lt;=0.08,AV201&gt;0.06)),3,
IF(OR(AND(AV201&lt;=0.06,AV201&gt;0.03)),2,
IF(OR(AV201&lt;=0.03),1,"")
)
)
))</f>
        <v>1</v>
      </c>
      <c r="BB201" s="9">
        <f>IF(AND(AW201="Over", AX201&gt;AU201), 1, IF(AND(AW201="Under", AX201&lt;=AU201), 0, 0))</f>
        <v>0</v>
      </c>
      <c r="BC201" s="9">
        <f>IF(AND(AW201="Over", AY201&gt;=0.5), 1, IF(AND(AW201="Under", AY201&lt;0.5), 0, 0))</f>
        <v>0</v>
      </c>
      <c r="BD201" s="9">
        <f>SUM(AZ201:BC201)</f>
        <v>4</v>
      </c>
      <c r="BE201" s="9"/>
      <c r="BF201" s="8">
        <v>0.68544415696175798</v>
      </c>
      <c r="BG201" s="8">
        <v>1.1594845959701601</v>
      </c>
      <c r="BH201" s="8">
        <v>0.4</v>
      </c>
      <c r="BI201" s="8" t="s">
        <v>58</v>
      </c>
      <c r="BJ201" s="8">
        <v>0.5</v>
      </c>
      <c r="BK201" s="8">
        <v>185</v>
      </c>
      <c r="BL201" s="8" t="s">
        <v>58</v>
      </c>
      <c r="BM201" s="9">
        <f>BJ201</f>
        <v>0.5</v>
      </c>
      <c r="BN201" s="9">
        <f>BF201-BM201</f>
        <v>0.18544415696175798</v>
      </c>
      <c r="BO201" s="9" t="str">
        <f>IF(BN201 &lt; 0, "Under", "Over")</f>
        <v>Over</v>
      </c>
      <c r="BP201" s="8">
        <v>0.5</v>
      </c>
      <c r="BQ201" s="8">
        <v>0.3</v>
      </c>
      <c r="BR201" s="9">
        <f>IF(
    AND(BO201="Over", COUNTIF(BF201:BH201, "&gt;"&amp;BM201) = 3),
    3,
    IF(
        AND(BO201="Under", COUNTIF(BF201:BH201, "&lt;"&amp;BM201) = 3),
        3,
        IF(
            AND(BO201="Over", COUNTIF(BF201:BH201, "&gt;"&amp;BM201) = 2),
            2,
            IF(
                AND(BO201="Under", COUNTIF(BF201:BH201, "&lt;"&amp;BM201) = 2),
                2,
                IF(
                    AND(BO201="Over", OR(BF201&gt;BM201, BG201&gt;BM201, BH201&gt;BM201)),
                    1,
                    IF(
                        AND(BO201="Under", OR(BF201&lt;BM201, BG201&lt;BM201, BH201&lt;BM201)),
                        1,
                        0
                    )
                )
            )
        )
    )
)</f>
        <v>2</v>
      </c>
      <c r="BS201" s="9">
        <f>IF(OR(BN201&gt;0.5),5,
IF(OR(AND(BN201&lt;=0.5,BN201&gt;0.25)),4,
IF(OR(AND(BN201&lt;=0.25,BN201&gt;0.15)),3,
IF(OR(AND(BN201&lt;=0.15,BN201&gt;0.075)),2,
IF(OR(BN201&lt;=0.075),1,"")
)
)
))</f>
        <v>3</v>
      </c>
      <c r="BT201" s="9">
        <f>IF(AND(BO201="Over", BP201&gt;BM201), 1, IF(AND(BO201="Under", BP201&lt;=BM201), 1, 0))</f>
        <v>0</v>
      </c>
      <c r="BU201" s="9">
        <f>IF(AND(BO201="Over", BQ201&gt;0.5), 1, IF(AND(BO201="Under", BQ201&lt;=0.5), 1, 0))</f>
        <v>0</v>
      </c>
      <c r="BV201" s="9">
        <f>SUM(BR201:BU201)</f>
        <v>5</v>
      </c>
      <c r="BW201" s="9"/>
      <c r="BX201" s="8">
        <v>0.1752036153353258</v>
      </c>
      <c r="BY201" s="8">
        <v>0.64025646897183397</v>
      </c>
      <c r="BZ201" s="8">
        <v>0.04</v>
      </c>
      <c r="CA201" s="8" t="s">
        <v>58</v>
      </c>
      <c r="CB201" s="8">
        <v>0.5</v>
      </c>
      <c r="CC201" s="8">
        <v>750</v>
      </c>
      <c r="CD201" s="8" t="s">
        <v>58</v>
      </c>
      <c r="CE201" s="9">
        <f>CB201</f>
        <v>0.5</v>
      </c>
      <c r="CF201" s="9">
        <f>BX201-CE201</f>
        <v>-0.3247963846646742</v>
      </c>
      <c r="CG201" s="9" t="str">
        <f>IF(CF201 &lt; 0, "Under", "Over")</f>
        <v>Under</v>
      </c>
      <c r="CH201" s="8">
        <v>0</v>
      </c>
      <c r="CI201" s="8">
        <v>0</v>
      </c>
      <c r="CJ201" s="9">
        <f>IF(
    AND(CG201="Over", COUNTIF(BX201:BZ201, "&gt;"&amp;CE201) = 3),
    3,
    IF(
        AND(CG201="Under", COUNTIF(BX201:BZ201, "&lt;"&amp;CE201) = 3),
        3,
        IF(
            AND(CG201="Over", COUNTIF(BX201:BZ201, "&gt;"&amp;CE201) = 2),
            2,
            IF(
                AND(CG201="Under", COUNTIF(BX201:BZ201, "&lt;"&amp;CE201) = 2),
                2,
                IF(
                    AND(CG201="Over", OR(BX201&gt;CE201, BY201&gt;CE201, BZ201&gt;CE201)),
                    1,
                    IF(
                        AND(CG201="Under", OR(BX201&lt;CE201, BY201&lt;CE201, BZ201&lt;CE201)),
                        1,
                        0
                    )
                )
            )
        )
    )
)</f>
        <v>2</v>
      </c>
      <c r="CK201" s="9">
        <f>IF(OR(CF201&gt;0.25),5,
IF(OR(AND(CF201&lt;=0.25,CF201&gt;0.15)),4,
IF(OR(AND(CF201&lt;=0.15,CF201&gt;0.1)),3,
IF(OR(AND(CF201&lt;=0.1,CF201&gt;0.05)),2,
IF(OR(CF201&lt;=0.05),1,"")
)
)
))</f>
        <v>1</v>
      </c>
      <c r="CL201" s="9">
        <f>IF(AND(CG201="Over", CH201&gt;CE201), 1, IF(AND(CG201="Under", CH201&lt;=CE201), 1, 0))</f>
        <v>1</v>
      </c>
      <c r="CM201" s="9">
        <f>IF(AND(CG201="Over", CI201&gt;0.5), 1, IF(AND(CG201="Under", CI201&lt;=0.5), 1, 0))</f>
        <v>1</v>
      </c>
      <c r="CN201" s="9">
        <f>SUM(CJ201:CM201)</f>
        <v>5</v>
      </c>
      <c r="CO201" s="9"/>
      <c r="CP201" s="8">
        <v>1.6761269201303699</v>
      </c>
      <c r="CQ201" s="8">
        <v>1.9232543737238199</v>
      </c>
      <c r="CR201" s="8">
        <v>1.4552620742781599</v>
      </c>
      <c r="CS201" s="8">
        <v>1.5</v>
      </c>
      <c r="CT201" s="8" t="s">
        <v>58</v>
      </c>
      <c r="CU201" s="8">
        <v>1.5</v>
      </c>
      <c r="CV201" s="8">
        <v>1.5</v>
      </c>
      <c r="CW201" s="9">
        <f>IF(CP201&gt;MIN(CS201:CV201),MIN(CS201:CV201),MAX(CS201:CV201))</f>
        <v>1.5</v>
      </c>
      <c r="CX201" s="9">
        <f>CQ201-CW201</f>
        <v>0.42325437372381991</v>
      </c>
      <c r="CY201" s="9" t="str">
        <f>IF(CX201 &lt; 0, "Under", "Over")</f>
        <v>Over</v>
      </c>
      <c r="CZ201" s="8">
        <v>1.4</v>
      </c>
      <c r="DA201" s="8">
        <v>0.4</v>
      </c>
      <c r="DB201" s="9">
        <f>IF(
    AND(CY201="Over", COUNTIF(CP201:CR201, "&gt;"&amp;CW201) = 3),
    3,
    IF(
        AND(CY201="Under", COUNTIF(CP201:CR201, "&lt;"&amp;CW201) = 3),
        3,
        IF(
            AND(CY201="Over", COUNTIF(CP201:CR201, "&gt;"&amp;CW201) = 2),
            2,
            IF(
                AND(CY201="Under", COUNTIF(CP201:CR201, "&lt;"&amp;CW201) = 2),
                2,
                IF(
                    AND(CY201="Over", OR(CP201&gt;CW201, CQ201&gt;CW201, CR201&gt;CW201)),
                    1,
                    IF(
                        AND(CY201="Under", OR(CP201&lt;CW201, CQ201&lt;CW201, CR201&lt;CW201)),
                        1,
                        0
                    )
                )
            )
        )
    )
)</f>
        <v>2</v>
      </c>
      <c r="DC201" s="9">
        <f>IF(OR(CX201&gt;2,CX201&lt;-2),5,
IF(OR(AND(CX201&lt;=2,CX201&gt;1.5),AND(CX201&gt;=-2,CX201&lt;-1.5)),4,
IF(OR(AND(CX201&lt;=1.5,CX201&gt;1),AND(CX201&gt;=-1.5,CX201&lt;-1)),3,
IF(OR(AND(CX201&lt;=1,CX201&gt;0.5),AND(CX201&gt;=1,CX201&lt;-0.5)),2,
IF(OR(CX201&lt;=0.5,CX201&gt;=-0.5),1,"")
)
)
))</f>
        <v>1</v>
      </c>
      <c r="DD201" s="9">
        <f>IF(AND(CY201="Over", CZ201&gt;CW201), 1, IF(AND(CY201="Under", CZ201&lt;=CW201), 1, 0))</f>
        <v>0</v>
      </c>
      <c r="DE201" s="9">
        <f>IF(AND(CY201="Over", DA201&gt;0.5), 1, IF(AND(CY201="Under", DA201&lt;=0.5), 1, 0))</f>
        <v>0</v>
      </c>
      <c r="DF201" s="9">
        <f>SUM(DB201:DE201)</f>
        <v>3</v>
      </c>
      <c r="DG201" s="9"/>
    </row>
    <row r="202" spans="1:111" x14ac:dyDescent="0.3">
      <c r="A202" s="8" t="s">
        <v>154</v>
      </c>
      <c r="B202" s="8" t="s">
        <v>116</v>
      </c>
      <c r="C202" s="8" t="s">
        <v>128</v>
      </c>
      <c r="D202" s="1">
        <v>0.15075216166241109</v>
      </c>
      <c r="E202" s="1">
        <v>0.38169164882226903</v>
      </c>
      <c r="F202" s="1">
        <v>4.7757715704343701E-2</v>
      </c>
      <c r="G202" s="1">
        <v>0.5</v>
      </c>
      <c r="H202" s="1" t="s">
        <v>58</v>
      </c>
      <c r="I202" s="1">
        <v>0.5</v>
      </c>
      <c r="J202" s="1" t="s">
        <v>58</v>
      </c>
      <c r="K202" s="2">
        <f>IF(D202&gt;MIN(G202:J202),MIN(G202:J202),MAX(G202:J202))</f>
        <v>0.5</v>
      </c>
      <c r="L202" s="2">
        <f>D202-K202</f>
        <v>-0.34924783833758888</v>
      </c>
      <c r="M202" s="2" t="str">
        <f>IF(L202 &lt; 0, "Under", "Over")</f>
        <v>Under</v>
      </c>
      <c r="N202" s="1">
        <v>0.2</v>
      </c>
      <c r="O202" s="1">
        <v>0.2</v>
      </c>
      <c r="P202" s="2">
        <f>IF(
    AND(M202="Over", COUNTIF(D202:F202, "&gt;"&amp;K202) = 3),
    3,
    IF(
        AND(M202="Under", COUNTIF(D202:F202, "&lt;"&amp;K202) = 3),
        3,
        IF(
            AND(M202="Over", COUNTIF(D202:F202, "&gt;"&amp;K202) = 2),
            2,
            IF(
                AND(M202="Under", COUNTIF(D202:F202, "&lt;"&amp;K202) = 2),
                2,
                IF(
                    AND(M202="Over", OR(D202&gt;K202, E202&gt;K202, F202&gt;K202)),
                    1,
                    IF(
                        AND(M202="Under", OR(D202&lt;K202, E202&lt;K202, F202&lt;K202)),
                        1,
                        0
                    )
                )
            )
        )
    )
)</f>
        <v>3</v>
      </c>
      <c r="Q202" s="2">
        <f>IF(OR(L202 &gt; 0.5, L202 &lt; -0.5), 5,
    IF(OR(AND(L202 &lt;= 0.5, L202 &gt; 0.25), AND(L202 &gt;= -0.5, L202 &lt; -0.25)), 4,
        IF(OR(AND(L202 &lt;= 0.25, L202 &gt; 0.15), AND(L202 &gt;= -0.25, L202 &lt; -0.15)), 3,
            IF(OR(AND(L202 &lt;= 0.15, L202 &gt; 0.05), AND(L202 &gt;= -0.15, L202 &lt; -0.05)), 2,
                IF(OR(L202 &lt;= 0.05, L202 &gt;= -0.05), 1, "")
            )
        )
    )
)</f>
        <v>4</v>
      </c>
      <c r="R202" s="2">
        <f>IF(AND(M202="Over", N202&gt;K202), 1, IF(AND(M202="Under", N202&lt;=K202), 1, 0))</f>
        <v>1</v>
      </c>
      <c r="S202" s="2">
        <f>IF(AND(M202="Over", O202&gt;0.5), 1, IF(AND(M202="Under", O202&lt;=0.5), 1, 0))</f>
        <v>1</v>
      </c>
      <c r="T202" s="2">
        <f>SUM(P202:S202)</f>
        <v>9</v>
      </c>
      <c r="U202" s="9"/>
      <c r="V202" s="8">
        <v>6.4080294781013222E-2</v>
      </c>
      <c r="W202" s="8">
        <v>0.14799899571809899</v>
      </c>
      <c r="X202" s="8">
        <v>-8.2875068232886296E-4</v>
      </c>
      <c r="Y202" s="8">
        <v>0.5</v>
      </c>
      <c r="Z202" s="8">
        <v>-195</v>
      </c>
      <c r="AA202" s="8">
        <v>310</v>
      </c>
      <c r="AB202" s="8">
        <v>0</v>
      </c>
      <c r="AC202" s="9">
        <f>Y202</f>
        <v>0.5</v>
      </c>
      <c r="AD202" s="9">
        <f>V202-AC202</f>
        <v>-0.43591970521898676</v>
      </c>
      <c r="AE202" s="9" t="str">
        <f>IF(AD202 &lt; 0, "Under", "Over")</f>
        <v>Under</v>
      </c>
      <c r="AF202" s="8">
        <v>0.1</v>
      </c>
      <c r="AG202" s="8">
        <v>0.1</v>
      </c>
      <c r="AH202" s="9">
        <f>IF(
    AND(AE202="Over", COUNTIF(V202:X202, "&gt;"&amp;AC202) = 3),
    3,
    IF(
        AND(AE202="Under", COUNTIF(V202:X202, "&lt;"&amp;AC202) = 3),
        3,
        IF(
            AND(AE202="Over", COUNTIF(V202:X202, "&gt;"&amp;AC202) = 2),
            2,
            IF(
                AND(AE202="Under", COUNTIF(V202:X202, "&lt;"&amp;AC202) = 2),
                2,
                IF(
                    AND(AE202="Over", OR(V202&gt;AC202, W202&gt;AC202, X202&gt;AC202)),
                    1,
                    IF(
                        AND(AE202="Under", OR(V202&lt;AC202, W202&lt;AC202, X202&lt;AC202)),
                        1,
                        0
                    )
                )
            )
        )
    )
)</f>
        <v>3</v>
      </c>
      <c r="AI202" s="9">
        <f>IF(OR(AD202&gt;0.75,AD202&lt;-0.75),5,
IF(OR(AND(AD202&lt;=0.75,AD202&gt;0.5),AND(AD202&gt;=-0.75,AD202&lt;-0.5)),4,
IF(OR(AND(AD202&lt;=0.5,AD202&gt;0.25),AND(AD202&gt;=-0.5,AD202&lt;-0.25)),3,
IF(OR(AND(AD202&lt;=0.25,AD202&gt;0.1),AND(AD202&gt;=-0.25,AD202&lt;-0.1)),2,
IF(OR(AD202&lt;=0.1,AD202&gt;=-0.1),1,"")
)
)
))</f>
        <v>3</v>
      </c>
      <c r="AJ202" s="9">
        <f>IF(AND(AE202="Over", AF202&gt;AC202), 1, IF(AND(AE202="Under", AF202&lt;=AC202), 1, 0))</f>
        <v>1</v>
      </c>
      <c r="AK202" s="9">
        <f>IF(AND(AE202="Over", AG202&gt;0.5), 1, IF(AND(AE202="Under", AG202&lt;=0.5), 1, 0))</f>
        <v>1</v>
      </c>
      <c r="AL202" s="9">
        <f>SUM(AH202:AK202)</f>
        <v>8</v>
      </c>
      <c r="AM202" s="9"/>
      <c r="AN202" s="8">
        <v>3.8924327205185481E-2</v>
      </c>
      <c r="AO202" s="8">
        <v>0.183152520740268</v>
      </c>
      <c r="AP202" s="8">
        <v>0</v>
      </c>
      <c r="AQ202" s="8" t="s">
        <v>58</v>
      </c>
      <c r="AR202" s="8">
        <v>0.5</v>
      </c>
      <c r="AS202" s="8">
        <v>830</v>
      </c>
      <c r="AT202" s="8" t="s">
        <v>58</v>
      </c>
      <c r="AU202" s="9">
        <f>AR202</f>
        <v>0.5</v>
      </c>
      <c r="AV202" s="9">
        <f>AN202-AU202</f>
        <v>-0.46107567279481454</v>
      </c>
      <c r="AW202" s="9" t="str">
        <f>IF(AV202 &lt; 0, "Under", "Over")</f>
        <v>Under</v>
      </c>
      <c r="AX202" s="8">
        <v>0</v>
      </c>
      <c r="AY202" s="8">
        <v>0</v>
      </c>
      <c r="AZ202" s="9">
        <f>IF(
    AND(AW202="Over", COUNTIF(AN202:AP202, "&gt;"&amp;AU202) = 3),
    3,
    IF(
        AND(AW202="Under", COUNTIF(AN202:AP202, "&lt;"&amp;AU202) = 3),
        3,
        IF(
            AND(AW202="Over", COUNTIF(AN202:AP202, "&gt;"&amp;AU202) = 2),
            2,
            IF(
                AND(AW202="Under", COUNTIF(AN202:AP202, "&lt;"&amp;AU202) = 2),
                2,
                IF(
                    AND(AW202="Over", OR(AN202&gt;AU202, AO202&gt;AU202, AP202&gt;AU202)),
                    1,
                    IF(
                        AND(AW202="Under", OR(AN202&lt;AU202, AO202&lt;AU202, AP202&lt;AU202)),
                        1,
                        0
                    )
                )
            )
        )
    )
)</f>
        <v>3</v>
      </c>
      <c r="BA202" s="9">
        <f>IF(OR(AV202&gt;0.1),5,
IF(OR(AND(AV202&lt;=0.1,AV202&gt;0.08)),4,
IF(OR(AND(AV202&lt;=0.08,AV202&gt;0.06)),3,
IF(OR(AND(AV202&lt;=0.06,AV202&gt;0.03)),2,
IF(OR(AV202&lt;=0.03),1,"")
)
)
))</f>
        <v>1</v>
      </c>
      <c r="BB202" s="9">
        <f>IF(AND(AW202="Over", AX202&gt;AU202), 1, IF(AND(AW202="Under", AX202&lt;=AU202), 0, 0))</f>
        <v>0</v>
      </c>
      <c r="BC202" s="9">
        <f>IF(AND(AW202="Over", AY202&gt;=0.5), 1, IF(AND(AW202="Under", AY202&lt;0.5), 0, 0))</f>
        <v>0</v>
      </c>
      <c r="BD202" s="9">
        <f>SUM(AZ202:BC202)</f>
        <v>4</v>
      </c>
      <c r="BE202" s="9"/>
      <c r="BF202" s="8">
        <v>0.1335421223263599</v>
      </c>
      <c r="BG202" s="8">
        <v>0.52806018706791302</v>
      </c>
      <c r="BH202" s="8">
        <v>0</v>
      </c>
      <c r="BI202" s="8" t="s">
        <v>58</v>
      </c>
      <c r="BJ202" s="8">
        <v>0.5</v>
      </c>
      <c r="BK202" s="8">
        <v>180</v>
      </c>
      <c r="BL202" s="8" t="s">
        <v>58</v>
      </c>
      <c r="BM202" s="9">
        <f>BJ202</f>
        <v>0.5</v>
      </c>
      <c r="BN202" s="9">
        <f>BF202-BM202</f>
        <v>-0.36645787767364013</v>
      </c>
      <c r="BO202" s="9" t="str">
        <f>IF(BN202 &lt; 0, "Under", "Over")</f>
        <v>Under</v>
      </c>
      <c r="BP202" s="8">
        <v>0</v>
      </c>
      <c r="BQ202" s="8">
        <v>0</v>
      </c>
      <c r="BR202" s="9">
        <f>IF(
    AND(BO202="Over", COUNTIF(BF202:BH202, "&gt;"&amp;BM202) = 3),
    3,
    IF(
        AND(BO202="Under", COUNTIF(BF202:BH202, "&lt;"&amp;BM202) = 3),
        3,
        IF(
            AND(BO202="Over", COUNTIF(BF202:BH202, "&gt;"&amp;BM202) = 2),
            2,
            IF(
                AND(BO202="Under", COUNTIF(BF202:BH202, "&lt;"&amp;BM202) = 2),
                2,
                IF(
                    AND(BO202="Over", OR(BF202&gt;BM202, BG202&gt;BM202, BH202&gt;BM202)),
                    1,
                    IF(
                        AND(BO202="Under", OR(BF202&lt;BM202, BG202&lt;BM202, BH202&lt;BM202)),
                        1,
                        0
                    )
                )
            )
        )
    )
)</f>
        <v>2</v>
      </c>
      <c r="BS202" s="9">
        <f>IF(OR(BN202&gt;0.5),5,
IF(OR(AND(BN202&lt;=0.5,BN202&gt;0.25)),4,
IF(OR(AND(BN202&lt;=0.25,BN202&gt;0.15)),3,
IF(OR(AND(BN202&lt;=0.15,BN202&gt;0.075)),2,
IF(OR(BN202&lt;=0.075),1,"")
)
)
))</f>
        <v>1</v>
      </c>
      <c r="BT202" s="9">
        <f>IF(AND(BO202="Over", BP202&gt;BM202), 1, IF(AND(BO202="Under", BP202&lt;=BM202), 1, 0))</f>
        <v>1</v>
      </c>
      <c r="BU202" s="9">
        <f>IF(AND(BO202="Over", BQ202&gt;0.5), 1, IF(AND(BO202="Under", BQ202&lt;=0.5), 1, 0))</f>
        <v>1</v>
      </c>
      <c r="BV202" s="9">
        <f>SUM(BR202:BU202)</f>
        <v>5</v>
      </c>
      <c r="BW202" s="9"/>
      <c r="BX202" s="8">
        <v>8.9155316303777946E-2</v>
      </c>
      <c r="BY202" s="8">
        <v>0.31910569105691</v>
      </c>
      <c r="BZ202" s="8">
        <v>1.7078165883010098E-2</v>
      </c>
      <c r="CA202" s="8" t="s">
        <v>58</v>
      </c>
      <c r="CB202" s="8">
        <v>0.5</v>
      </c>
      <c r="CC202" s="8">
        <v>550</v>
      </c>
      <c r="CD202" s="8" t="s">
        <v>58</v>
      </c>
      <c r="CE202" s="9">
        <f>CB202</f>
        <v>0.5</v>
      </c>
      <c r="CF202" s="9">
        <f>BX202-CE202</f>
        <v>-0.41084468369622207</v>
      </c>
      <c r="CG202" s="9" t="str">
        <f>IF(CF202 &lt; 0, "Under", "Over")</f>
        <v>Under</v>
      </c>
      <c r="CH202" s="8">
        <v>0.1</v>
      </c>
      <c r="CI202" s="8">
        <v>0.1</v>
      </c>
      <c r="CJ202" s="9">
        <f>IF(
    AND(CG202="Over", COUNTIF(BX202:BZ202, "&gt;"&amp;CE202) = 3),
    3,
    IF(
        AND(CG202="Under", COUNTIF(BX202:BZ202, "&lt;"&amp;CE202) = 3),
        3,
        IF(
            AND(CG202="Over", COUNTIF(BX202:BZ202, "&gt;"&amp;CE202) = 2),
            2,
            IF(
                AND(CG202="Under", COUNTIF(BX202:BZ202, "&lt;"&amp;CE202) = 2),
                2,
                IF(
                    AND(CG202="Over", OR(BX202&gt;CE202, BY202&gt;CE202, BZ202&gt;CE202)),
                    1,
                    IF(
                        AND(CG202="Under", OR(BX202&lt;CE202, BY202&lt;CE202, BZ202&lt;CE202)),
                        1,
                        0
                    )
                )
            )
        )
    )
)</f>
        <v>3</v>
      </c>
      <c r="CK202" s="9">
        <f>IF(OR(CF202&gt;0.25),5,
IF(OR(AND(CF202&lt;=0.25,CF202&gt;0.15)),4,
IF(OR(AND(CF202&lt;=0.15,CF202&gt;0.1)),3,
IF(OR(AND(CF202&lt;=0.1,CF202&gt;0.05)),2,
IF(OR(CF202&lt;=0.05),1,"")
)
)
))</f>
        <v>1</v>
      </c>
      <c r="CL202" s="9">
        <f>IF(AND(CG202="Over", CH202&gt;CE202), 1, IF(AND(CG202="Under", CH202&lt;=CE202), 1, 0))</f>
        <v>1</v>
      </c>
      <c r="CM202" s="9">
        <f>IF(AND(CG202="Over", CI202&gt;0.5), 1, IF(AND(CG202="Under", CI202&lt;=0.5), 1, 0))</f>
        <v>1</v>
      </c>
      <c r="CN202" s="9">
        <f>SUM(CJ202:CM202)</f>
        <v>6</v>
      </c>
      <c r="CO202" s="9"/>
      <c r="CP202" s="8">
        <v>9.479844549338412E-2</v>
      </c>
      <c r="CQ202" s="8">
        <v>0.20305372574217501</v>
      </c>
      <c r="CR202" s="8">
        <v>0</v>
      </c>
      <c r="CS202" s="8">
        <v>1.5</v>
      </c>
      <c r="CT202" s="8" t="s">
        <v>58</v>
      </c>
      <c r="CU202" s="8">
        <v>1.5</v>
      </c>
      <c r="CV202" s="8" t="s">
        <v>58</v>
      </c>
      <c r="CW202" s="9">
        <f>IF(CP202&gt;MIN(CS202:CV202),MIN(CS202:CV202),MAX(CS202:CV202))</f>
        <v>1.5</v>
      </c>
      <c r="CX202" s="9">
        <f>CQ202-CW202</f>
        <v>-1.296946274257825</v>
      </c>
      <c r="CY202" s="9" t="str">
        <f>IF(CX202 &lt; 0, "Under", "Over")</f>
        <v>Under</v>
      </c>
      <c r="CZ202" s="8">
        <v>0.1</v>
      </c>
      <c r="DA202" s="8">
        <v>0</v>
      </c>
      <c r="DB202" s="9">
        <f>IF(
    AND(CY202="Over", COUNTIF(CP202:CR202, "&gt;"&amp;CW202) = 3),
    3,
    IF(
        AND(CY202="Under", COUNTIF(CP202:CR202, "&lt;"&amp;CW202) = 3),
        3,
        IF(
            AND(CY202="Over", COUNTIF(CP202:CR202, "&gt;"&amp;CW202) = 2),
            2,
            IF(
                AND(CY202="Under", COUNTIF(CP202:CR202, "&lt;"&amp;CW202) = 2),
                2,
                IF(
                    AND(CY202="Over", OR(CP202&gt;CW202, CQ202&gt;CW202, CR202&gt;CW202)),
                    1,
                    IF(
                        AND(CY202="Under", OR(CP202&lt;CW202, CQ202&lt;CW202, CR202&lt;CW202)),
                        1,
                        0
                    )
                )
            )
        )
    )
)</f>
        <v>3</v>
      </c>
      <c r="DC202" s="9">
        <f>IF(OR(CX202&gt;2,CX202&lt;-2),5,
IF(OR(AND(CX202&lt;=2,CX202&gt;1.5),AND(CX202&gt;=-2,CX202&lt;-1.5)),4,
IF(OR(AND(CX202&lt;=1.5,CX202&gt;1),AND(CX202&gt;=-1.5,CX202&lt;-1)),3,
IF(OR(AND(CX202&lt;=1,CX202&gt;0.5),AND(CX202&gt;=1,CX202&lt;-0.5)),2,
IF(OR(CX202&lt;=0.5,CX202&gt;=-0.5),1,"")
)
)
))</f>
        <v>3</v>
      </c>
      <c r="DD202" s="9">
        <f>IF(AND(CY202="Over", CZ202&gt;CW202), 1, IF(AND(CY202="Under", CZ202&lt;=CW202), 1, 0))</f>
        <v>1</v>
      </c>
      <c r="DE202" s="9">
        <f>IF(AND(CY202="Over", DA202&gt;0.5), 1, IF(AND(CY202="Under", DA202&lt;=0.5), 1, 0))</f>
        <v>1</v>
      </c>
      <c r="DF202" s="9">
        <f>SUM(DB202:DE202)</f>
        <v>8</v>
      </c>
      <c r="DG202" s="9"/>
    </row>
    <row r="203" spans="1:111" x14ac:dyDescent="0.3">
      <c r="A203" s="8" t="s">
        <v>155</v>
      </c>
      <c r="B203" s="8" t="s">
        <v>116</v>
      </c>
      <c r="C203" s="8" t="s">
        <v>128</v>
      </c>
      <c r="D203" s="8">
        <v>0.45093647106551032</v>
      </c>
      <c r="E203" s="8">
        <v>0.50795091104710799</v>
      </c>
      <c r="F203" s="8">
        <v>0.359969091184344</v>
      </c>
      <c r="G203" s="8">
        <v>0.5</v>
      </c>
      <c r="H203" s="8" t="s">
        <v>58</v>
      </c>
      <c r="I203" s="8">
        <v>0.5</v>
      </c>
      <c r="J203" s="8">
        <v>0.5</v>
      </c>
      <c r="K203" s="9">
        <f>IF(D203&gt;MIN(G203:J203),MIN(G203:J203),MAX(G203:J203))</f>
        <v>0.5</v>
      </c>
      <c r="L203" s="9">
        <f>D203-K203</f>
        <v>-4.9063528934489675E-2</v>
      </c>
      <c r="M203" s="9" t="str">
        <f>IF(L203 &lt; 0, "Under", "Over")</f>
        <v>Under</v>
      </c>
      <c r="N203" s="8">
        <v>0.6</v>
      </c>
      <c r="O203" s="8">
        <v>0.5</v>
      </c>
      <c r="P203" s="9">
        <f>IF(
    AND(M203="Over", COUNTIF(D203:F203, "&gt;"&amp;K203) = 3),
    3,
    IF(
        AND(M203="Under", COUNTIF(D203:F203, "&lt;"&amp;K203) = 3),
        3,
        IF(
            AND(M203="Over", COUNTIF(D203:F203, "&gt;"&amp;K203) = 2),
            2,
            IF(
                AND(M203="Under", COUNTIF(D203:F203, "&lt;"&amp;K203) = 2),
                2,
                IF(
                    AND(M203="Over", OR(D203&gt;K203, E203&gt;K203, F203&gt;K203)),
                    1,
                    IF(
                        AND(M203="Under", OR(D203&lt;K203, E203&lt;K203, F203&lt;K203)),
                        1,
                        0
                    )
                )
            )
        )
    )
)</f>
        <v>2</v>
      </c>
      <c r="Q203" s="9">
        <f>IF(OR(L203 &gt; 0.5, L203 &lt; -0.5), 5,
    IF(OR(AND(L203 &lt;= 0.5, L203 &gt; 0.25), AND(L203 &gt;= -0.5, L203 &lt; -0.25)), 4,
        IF(OR(AND(L203 &lt;= 0.25, L203 &gt; 0.15), AND(L203 &gt;= -0.25, L203 &lt; -0.15)), 3,
            IF(OR(AND(L203 &lt;= 0.15, L203 &gt; 0.05), AND(L203 &gt;= -0.15, L203 &lt; -0.05)), 2,
                IF(OR(L203 &lt;= 0.05, L203 &gt;= -0.05), 1, "")
            )
        )
    )
)</f>
        <v>1</v>
      </c>
      <c r="R203" s="9">
        <f>IF(AND(M203="Over", N203&gt;K203), 1, IF(AND(M203="Under", N203&lt;=K203), 1, 0))</f>
        <v>0</v>
      </c>
      <c r="S203" s="9">
        <f>IF(AND(M203="Over", O203&gt;0.5), 1, IF(AND(M203="Under", O203&lt;=0.5), 1, 0))</f>
        <v>1</v>
      </c>
      <c r="T203" s="9">
        <f>SUM(P203:S203)</f>
        <v>4</v>
      </c>
      <c r="V203" s="8">
        <v>0.91526478739306316</v>
      </c>
      <c r="W203" s="8">
        <v>1.0052407468064199</v>
      </c>
      <c r="X203" s="8">
        <v>0.81898434566070499</v>
      </c>
      <c r="Y203" s="8">
        <v>0.5</v>
      </c>
      <c r="Z203" s="8">
        <v>-250</v>
      </c>
      <c r="AA203" s="8">
        <v>220</v>
      </c>
      <c r="AB203" s="8">
        <v>0.1</v>
      </c>
      <c r="AC203" s="9">
        <f>Y203</f>
        <v>0.5</v>
      </c>
      <c r="AD203" s="9">
        <f>V203-AC203</f>
        <v>0.41526478739306316</v>
      </c>
      <c r="AE203" s="9" t="str">
        <f>IF(AD203 &lt; 0, "Under", "Over")</f>
        <v>Over</v>
      </c>
      <c r="AF203" s="8">
        <v>0.8</v>
      </c>
      <c r="AG203" s="8">
        <v>0.6</v>
      </c>
      <c r="AH203" s="9">
        <f>IF(
    AND(AE203="Over", COUNTIF(V203:X203, "&gt;"&amp;AC203) = 3),
    3,
    IF(
        AND(AE203="Under", COUNTIF(V203:X203, "&lt;"&amp;AC203) = 3),
        3,
        IF(
            AND(AE203="Over", COUNTIF(V203:X203, "&gt;"&amp;AC203) = 2),
            2,
            IF(
                AND(AE203="Under", COUNTIF(V203:X203, "&lt;"&amp;AC203) = 2),
                2,
                IF(
                    AND(AE203="Over", OR(V203&gt;AC203, W203&gt;AC203, X203&gt;AC203)),
                    1,
                    IF(
                        AND(AE203="Under", OR(V203&lt;AC203, W203&lt;AC203, X203&lt;AC203)),
                        1,
                        0
                    )
                )
            )
        )
    )
)</f>
        <v>3</v>
      </c>
      <c r="AI203" s="9">
        <f>IF(OR(AD203&gt;0.75,AD203&lt;-0.75),5,
IF(OR(AND(AD203&lt;=0.75,AD203&gt;0.5),AND(AD203&gt;=-0.75,AD203&lt;-0.5)),4,
IF(OR(AND(AD203&lt;=0.5,AD203&gt;0.25),AND(AD203&gt;=-0.5,AD203&lt;-0.25)),3,
IF(OR(AND(AD203&lt;=0.25,AD203&gt;0.1),AND(AD203&gt;=-0.25,AD203&lt;-0.1)),2,
IF(OR(AD203&lt;=0.1,AD203&gt;=-0.1),1,"")
)
)
))</f>
        <v>3</v>
      </c>
      <c r="AJ203" s="9">
        <f>IF(AND(AE203="Over", AF203&gt;AC203), 1, IF(AND(AE203="Under", AF203&lt;=AC203), 1, 0))</f>
        <v>1</v>
      </c>
      <c r="AK203" s="9">
        <f>IF(AND(AE203="Over", AG203&gt;0.5), 1, IF(AND(AE203="Under", AG203&lt;=0.5), 1, 0))</f>
        <v>1</v>
      </c>
      <c r="AL203" s="9">
        <f>SUM(AH203:AK203)</f>
        <v>8</v>
      </c>
      <c r="AN203" s="8">
        <v>8.2411135815911668E-2</v>
      </c>
      <c r="AO203" s="8">
        <v>0.183152520740268</v>
      </c>
      <c r="AP203" s="8">
        <v>0</v>
      </c>
      <c r="AQ203" s="8" t="s">
        <v>58</v>
      </c>
      <c r="AR203" s="8">
        <v>0.5</v>
      </c>
      <c r="AS203" s="8">
        <v>560</v>
      </c>
      <c r="AT203" s="8" t="s">
        <v>58</v>
      </c>
      <c r="AU203" s="9">
        <f>AR203</f>
        <v>0.5</v>
      </c>
      <c r="AV203" s="9">
        <f>AN203-AU203</f>
        <v>-0.41758886418408836</v>
      </c>
      <c r="AW203" s="9" t="str">
        <f>IF(AV203 &lt; 0, "Under", "Over")</f>
        <v>Under</v>
      </c>
      <c r="AX203" s="8">
        <v>0.1</v>
      </c>
      <c r="AY203" s="8">
        <v>0.1</v>
      </c>
      <c r="AZ203" s="9">
        <f>IF(
    AND(AW203="Over", COUNTIF(AN203:AP203, "&gt;"&amp;AU203) = 3),
    3,
    IF(
        AND(AW203="Under", COUNTIF(AN203:AP203, "&lt;"&amp;AU203) = 3),
        3,
        IF(
            AND(AW203="Over", COUNTIF(AN203:AP203, "&gt;"&amp;AU203) = 2),
            2,
            IF(
                AND(AW203="Under", COUNTIF(AN203:AP203, "&lt;"&amp;AU203) = 2),
                2,
                IF(
                    AND(AW203="Over", OR(AN203&gt;AU203, AO203&gt;AU203, AP203&gt;AU203)),
                    1,
                    IF(
                        AND(AW203="Under", OR(AN203&lt;AU203, AO203&lt;AU203, AP203&lt;AU203)),
                        1,
                        0
                    )
                )
            )
        )
    )
)</f>
        <v>3</v>
      </c>
      <c r="BA203" s="9">
        <f>IF(OR(AV203&gt;0.1),5,
IF(OR(AND(AV203&lt;=0.1,AV203&gt;0.08)),4,
IF(OR(AND(AV203&lt;=0.08,AV203&gt;0.06)),3,
IF(OR(AND(AV203&lt;=0.06,AV203&gt;0.03)),2,
IF(OR(AV203&lt;=0.03),1,"")
)
)
))</f>
        <v>1</v>
      </c>
      <c r="BB203" s="9">
        <f>IF(AND(AW203="Over", AX203&gt;AU203), 1, IF(AND(AW203="Under", AX203&lt;=AU203), 0, 0))</f>
        <v>0</v>
      </c>
      <c r="BC203" s="9">
        <f>IF(AND(AW203="Over", AY203&gt;=0.5), 1, IF(AND(AW203="Under", AY203&lt;0.5), 0, 0))</f>
        <v>0</v>
      </c>
      <c r="BD203" s="9">
        <f>SUM(AZ203:BC203)</f>
        <v>4</v>
      </c>
      <c r="BF203" s="8">
        <v>0.36203820733408187</v>
      </c>
      <c r="BG203" s="8">
        <v>0.90119760479041899</v>
      </c>
      <c r="BH203" s="8">
        <v>0.06</v>
      </c>
      <c r="BI203" s="8" t="s">
        <v>58</v>
      </c>
      <c r="BJ203" s="8">
        <v>0.5</v>
      </c>
      <c r="BK203" s="8">
        <v>185</v>
      </c>
      <c r="BL203" s="8" t="s">
        <v>58</v>
      </c>
      <c r="BM203" s="9">
        <f>BJ203</f>
        <v>0.5</v>
      </c>
      <c r="BN203" s="9">
        <f>BF203-BM203</f>
        <v>-0.13796179266591813</v>
      </c>
      <c r="BO203" s="9" t="str">
        <f>IF(BN203 &lt; 0, "Under", "Over")</f>
        <v>Under</v>
      </c>
      <c r="BP203" s="8">
        <v>0.5</v>
      </c>
      <c r="BQ203" s="8">
        <v>0.2</v>
      </c>
      <c r="BR203" s="9">
        <f>IF(
    AND(BO203="Over", COUNTIF(BF203:BH203, "&gt;"&amp;BM203) = 3),
    3,
    IF(
        AND(BO203="Under", COUNTIF(BF203:BH203, "&lt;"&amp;BM203) = 3),
        3,
        IF(
            AND(BO203="Over", COUNTIF(BF203:BH203, "&gt;"&amp;BM203) = 2),
            2,
            IF(
                AND(BO203="Under", COUNTIF(BF203:BH203, "&lt;"&amp;BM203) = 2),
                2,
                IF(
                    AND(BO203="Over", OR(BF203&gt;BM203, BG203&gt;BM203, BH203&gt;BM203)),
                    1,
                    IF(
                        AND(BO203="Under", OR(BF203&lt;BM203, BG203&lt;BM203, BH203&lt;BM203)),
                        1,
                        0
                    )
                )
            )
        )
    )
)</f>
        <v>2</v>
      </c>
      <c r="BS203" s="9">
        <f>IF(OR(BN203&gt;0.5),5,
IF(OR(AND(BN203&lt;=0.5,BN203&gt;0.25)),4,
IF(OR(AND(BN203&lt;=0.25,BN203&gt;0.15)),3,
IF(OR(AND(BN203&lt;=0.15,BN203&gt;0.075)),2,
IF(OR(BN203&lt;=0.075),1,"")
)
)
))</f>
        <v>1</v>
      </c>
      <c r="BT203" s="9">
        <f>IF(AND(BO203="Over", BP203&gt;BM203), 1, IF(AND(BO203="Under", BP203&lt;=BM203), 1, 0))</f>
        <v>1</v>
      </c>
      <c r="BU203" s="9">
        <f>IF(AND(BO203="Over", BQ203&gt;0.5), 1, IF(AND(BO203="Under", BQ203&lt;=0.5), 1, 0))</f>
        <v>1</v>
      </c>
      <c r="BV203" s="9">
        <f>SUM(BR203:BU203)</f>
        <v>5</v>
      </c>
      <c r="BX203" s="8">
        <v>0.18273893581389769</v>
      </c>
      <c r="BY203" s="8">
        <v>0.64025646897183397</v>
      </c>
      <c r="BZ203" s="8">
        <v>0.01</v>
      </c>
      <c r="CA203" s="8" t="s">
        <v>58</v>
      </c>
      <c r="CB203" s="8">
        <v>0.5</v>
      </c>
      <c r="CC203" s="8">
        <v>640</v>
      </c>
      <c r="CD203" s="8" t="s">
        <v>58</v>
      </c>
      <c r="CE203" s="9">
        <f>CB203</f>
        <v>0.5</v>
      </c>
      <c r="CF203" s="9">
        <f>BX203-CE203</f>
        <v>-0.31726106418610234</v>
      </c>
      <c r="CG203" s="9" t="str">
        <f>IF(CF203 &lt; 0, "Under", "Over")</f>
        <v>Under</v>
      </c>
      <c r="CH203" s="8">
        <v>0.2</v>
      </c>
      <c r="CI203" s="8">
        <v>0.2</v>
      </c>
      <c r="CJ203" s="9">
        <f>IF(
    AND(CG203="Over", COUNTIF(BX203:BZ203, "&gt;"&amp;CE203) = 3),
    3,
    IF(
        AND(CG203="Under", COUNTIF(BX203:BZ203, "&lt;"&amp;CE203) = 3),
        3,
        IF(
            AND(CG203="Over", COUNTIF(BX203:BZ203, "&gt;"&amp;CE203) = 2),
            2,
            IF(
                AND(CG203="Under", COUNTIF(BX203:BZ203, "&lt;"&amp;CE203) = 2),
                2,
                IF(
                    AND(CG203="Over", OR(BX203&gt;CE203, BY203&gt;CE203, BZ203&gt;CE203)),
                    1,
                    IF(
                        AND(CG203="Under", OR(BX203&lt;CE203, BY203&lt;CE203, BZ203&lt;CE203)),
                        1,
                        0
                    )
                )
            )
        )
    )
)</f>
        <v>2</v>
      </c>
      <c r="CK203" s="9">
        <f>IF(OR(CF203&gt;0.25),5,
IF(OR(AND(CF203&lt;=0.25,CF203&gt;0.15)),4,
IF(OR(AND(CF203&lt;=0.15,CF203&gt;0.1)),3,
IF(OR(AND(CF203&lt;=0.1,CF203&gt;0.05)),2,
IF(OR(CF203&lt;=0.05),1,"")
)
)
))</f>
        <v>1</v>
      </c>
      <c r="CL203" s="9">
        <f>IF(AND(CG203="Over", CH203&gt;CE203), 1, IF(AND(CG203="Under", CH203&lt;=CE203), 1, 0))</f>
        <v>1</v>
      </c>
      <c r="CM203" s="9">
        <f>IF(AND(CG203="Over", CI203&gt;0.5), 1, IF(AND(CG203="Under", CI203&lt;=0.5), 1, 0))</f>
        <v>1</v>
      </c>
      <c r="CN203" s="9">
        <f>SUM(CJ203:CM203)</f>
        <v>5</v>
      </c>
      <c r="CP203" s="8">
        <v>1.2778736540301949</v>
      </c>
      <c r="CQ203" s="8">
        <v>1.45817843866171</v>
      </c>
      <c r="CR203" s="8">
        <v>1.00152893209816</v>
      </c>
      <c r="CS203" s="8">
        <v>1.5</v>
      </c>
      <c r="CT203" s="8" t="s">
        <v>58</v>
      </c>
      <c r="CU203" s="8">
        <v>1.5</v>
      </c>
      <c r="CV203" s="8">
        <v>1.5</v>
      </c>
      <c r="CW203" s="9">
        <f>IF(CP203&gt;MIN(CS203:CV203),MIN(CS203:CV203),MAX(CS203:CV203))</f>
        <v>1.5</v>
      </c>
      <c r="CX203" s="9">
        <f>CQ203-CW203</f>
        <v>-4.1821561338289959E-2</v>
      </c>
      <c r="CY203" s="9" t="str">
        <f>IF(CX203 &lt; 0, "Under", "Over")</f>
        <v>Under</v>
      </c>
      <c r="CZ203" s="8">
        <v>1.2</v>
      </c>
      <c r="DA203" s="8">
        <v>0.2</v>
      </c>
      <c r="DB203" s="9">
        <f>IF(
    AND(CY203="Over", COUNTIF(CP203:CR203, "&gt;"&amp;CW203) = 3),
    3,
    IF(
        AND(CY203="Under", COUNTIF(CP203:CR203, "&lt;"&amp;CW203) = 3),
        3,
        IF(
            AND(CY203="Over", COUNTIF(CP203:CR203, "&gt;"&amp;CW203) = 2),
            2,
            IF(
                AND(CY203="Under", COUNTIF(CP203:CR203, "&lt;"&amp;CW203) = 2),
                2,
                IF(
                    AND(CY203="Over", OR(CP203&gt;CW203, CQ203&gt;CW203, CR203&gt;CW203)),
                    1,
                    IF(
                        AND(CY203="Under", OR(CP203&lt;CW203, CQ203&lt;CW203, CR203&lt;CW203)),
                        1,
                        0
                    )
                )
            )
        )
    )
)</f>
        <v>3</v>
      </c>
      <c r="DC203" s="9">
        <f>IF(OR(CX203&gt;2,CX203&lt;-2),5,
IF(OR(AND(CX203&lt;=2,CX203&gt;1.5),AND(CX203&gt;=-2,CX203&lt;-1.5)),4,
IF(OR(AND(CX203&lt;=1.5,CX203&gt;1),AND(CX203&gt;=-1.5,CX203&lt;-1)),3,
IF(OR(AND(CX203&lt;=1,CX203&gt;0.5),AND(CX203&gt;=1,CX203&lt;-0.5)),2,
IF(OR(CX203&lt;=0.5,CX203&gt;=-0.5),1,"")
)
)
))</f>
        <v>1</v>
      </c>
      <c r="DD203" s="9">
        <f>IF(AND(CY203="Over", CZ203&gt;CW203), 1, IF(AND(CY203="Under", CZ203&lt;=CW203), 1, 0))</f>
        <v>1</v>
      </c>
      <c r="DE203" s="9">
        <f>IF(AND(CY203="Over", DA203&gt;0.5), 1, IF(AND(CY203="Under", DA203&lt;=0.5), 1, 0))</f>
        <v>1</v>
      </c>
      <c r="DF203" s="9">
        <f>SUM(DB203:DE203)</f>
        <v>6</v>
      </c>
    </row>
    <row r="204" spans="1:111" x14ac:dyDescent="0.3">
      <c r="A204" s="8" t="s">
        <v>157</v>
      </c>
      <c r="B204" s="8" t="s">
        <v>116</v>
      </c>
      <c r="C204" s="8" t="s">
        <v>128</v>
      </c>
      <c r="D204" s="8">
        <v>0.36946597305668538</v>
      </c>
      <c r="E204" s="8">
        <v>0.451647183846971</v>
      </c>
      <c r="F204" s="8">
        <v>0.235395649522155</v>
      </c>
      <c r="G204" s="8">
        <v>0.5</v>
      </c>
      <c r="H204" s="8" t="s">
        <v>58</v>
      </c>
      <c r="I204" s="8">
        <v>0.5</v>
      </c>
      <c r="J204" s="8">
        <v>0.5</v>
      </c>
      <c r="K204" s="9">
        <f>IF(D204&gt;MIN(G204:J204),MIN(G204:J204),MAX(G204:J204))</f>
        <v>0.5</v>
      </c>
      <c r="L204" s="9">
        <f>D204-K204</f>
        <v>-0.13053402694331462</v>
      </c>
      <c r="M204" s="9" t="str">
        <f>IF(L204 &lt; 0, "Under", "Over")</f>
        <v>Under</v>
      </c>
      <c r="N204" s="8">
        <v>0.3</v>
      </c>
      <c r="O204" s="8">
        <v>0.3</v>
      </c>
      <c r="P204" s="9">
        <f>IF(
    AND(M204="Over", COUNTIF(D204:F204, "&gt;"&amp;K204) = 3),
    3,
    IF(
        AND(M204="Under", COUNTIF(D204:F204, "&lt;"&amp;K204) = 3),
        3,
        IF(
            AND(M204="Over", COUNTIF(D204:F204, "&gt;"&amp;K204) = 2),
            2,
            IF(
                AND(M204="Under", COUNTIF(D204:F204, "&lt;"&amp;K204) = 2),
                2,
                IF(
                    AND(M204="Over", OR(D204&gt;K204, E204&gt;K204, F204&gt;K204)),
                    1,
                    IF(
                        AND(M204="Under", OR(D204&lt;K204, E204&lt;K204, F204&lt;K204)),
                        1,
                        0
                    )
                )
            )
        )
    )
)</f>
        <v>3</v>
      </c>
      <c r="Q204" s="9">
        <f>IF(OR(L204 &gt; 0.5, L204 &lt; -0.5), 5,
    IF(OR(AND(L204 &lt;= 0.5, L204 &gt; 0.25), AND(L204 &gt;= -0.5, L204 &lt; -0.25)), 4,
        IF(OR(AND(L204 &lt;= 0.25, L204 &gt; 0.15), AND(L204 &gt;= -0.25, L204 &lt; -0.15)), 3,
            IF(OR(AND(L204 &lt;= 0.15, L204 &gt; 0.05), AND(L204 &gt;= -0.15, L204 &lt; -0.05)), 2,
                IF(OR(L204 &lt;= 0.05, L204 &gt;= -0.05), 1, "")
            )
        )
    )
)</f>
        <v>2</v>
      </c>
      <c r="R204" s="9">
        <f>IF(AND(M204="Over", N204&gt;K204), 1, IF(AND(M204="Under", N204&lt;=K204), 1, 0))</f>
        <v>1</v>
      </c>
      <c r="S204" s="9">
        <f>IF(AND(M204="Over", O204&gt;0.5), 1, IF(AND(M204="Under", O204&lt;=0.5), 1, 0))</f>
        <v>1</v>
      </c>
      <c r="T204" s="9">
        <f>SUM(P204:S204)</f>
        <v>7</v>
      </c>
      <c r="U204" s="9"/>
      <c r="V204" s="8">
        <v>0.87062147170838766</v>
      </c>
      <c r="W204" s="8">
        <v>1.0052407468064199</v>
      </c>
      <c r="X204" s="8">
        <v>0.73804274256756097</v>
      </c>
      <c r="Y204" s="8">
        <v>0.5</v>
      </c>
      <c r="Z204" s="8">
        <v>-240</v>
      </c>
      <c r="AA204" s="8">
        <v>230</v>
      </c>
      <c r="AB204" s="8">
        <v>0</v>
      </c>
      <c r="AC204" s="9">
        <f>Y204</f>
        <v>0.5</v>
      </c>
      <c r="AD204" s="9">
        <f>V204-AC204</f>
        <v>0.37062147170838766</v>
      </c>
      <c r="AE204" s="9" t="str">
        <f>IF(AD204 &lt; 0, "Under", "Over")</f>
        <v>Over</v>
      </c>
      <c r="AF204" s="8">
        <v>0.7</v>
      </c>
      <c r="AG204" s="8">
        <v>0.7</v>
      </c>
      <c r="AH204" s="9">
        <f>IF(
    AND(AE204="Over", COUNTIF(V204:X204, "&gt;"&amp;AC204) = 3),
    3,
    IF(
        AND(AE204="Under", COUNTIF(V204:X204, "&lt;"&amp;AC204) = 3),
        3,
        IF(
            AND(AE204="Over", COUNTIF(V204:X204, "&gt;"&amp;AC204) = 2),
            2,
            IF(
                AND(AE204="Under", COUNTIF(V204:X204, "&lt;"&amp;AC204) = 2),
                2,
                IF(
                    AND(AE204="Over", OR(V204&gt;AC204, W204&gt;AC204, X204&gt;AC204)),
                    1,
                    IF(
                        AND(AE204="Under", OR(V204&lt;AC204, W204&lt;AC204, X204&lt;AC204)),
                        1,
                        0
                    )
                )
            )
        )
    )
)</f>
        <v>3</v>
      </c>
      <c r="AI204" s="9">
        <f>IF(OR(AD204&gt;0.75,AD204&lt;-0.75),5,
IF(OR(AND(AD204&lt;=0.75,AD204&gt;0.5),AND(AD204&gt;=-0.75,AD204&lt;-0.5)),4,
IF(OR(AND(AD204&lt;=0.5,AD204&gt;0.25),AND(AD204&gt;=-0.5,AD204&lt;-0.25)),3,
IF(OR(AND(AD204&lt;=0.25,AD204&gt;0.1),AND(AD204&gt;=-0.25,AD204&lt;-0.1)),2,
IF(OR(AD204&lt;=0.1,AD204&gt;=-0.1),1,"")
)
)
))</f>
        <v>3</v>
      </c>
      <c r="AJ204" s="9">
        <f>IF(AND(AE204="Over", AF204&gt;AC204), 1, IF(AND(AE204="Under", AF204&lt;=AC204), 1, 0))</f>
        <v>1</v>
      </c>
      <c r="AK204" s="9">
        <f>IF(AND(AE204="Over", AG204&gt;0.5), 1, IF(AND(AE204="Under", AG204&lt;=0.5), 1, 0))</f>
        <v>1</v>
      </c>
      <c r="AL204" s="9">
        <f>SUM(AH204:AK204)</f>
        <v>8</v>
      </c>
      <c r="AM204" s="9"/>
      <c r="AN204" s="8">
        <v>4.6431611835032423E-2</v>
      </c>
      <c r="AO204" s="8">
        <v>0.183152520740268</v>
      </c>
      <c r="AP204" s="8">
        <v>-1.6471395662002601E-5</v>
      </c>
      <c r="AQ204" s="8" t="s">
        <v>58</v>
      </c>
      <c r="AR204" s="8">
        <v>0.5</v>
      </c>
      <c r="AS204" s="8">
        <v>560</v>
      </c>
      <c r="AT204" s="8" t="s">
        <v>58</v>
      </c>
      <c r="AU204" s="9">
        <f>AR204</f>
        <v>0.5</v>
      </c>
      <c r="AV204" s="9">
        <f>AN204-AU204</f>
        <v>-0.45356838816496758</v>
      </c>
      <c r="AW204" s="9" t="str">
        <f>IF(AV204 &lt; 0, "Under", "Over")</f>
        <v>Under</v>
      </c>
      <c r="AX204" s="8">
        <v>0</v>
      </c>
      <c r="AY204" s="8">
        <v>0</v>
      </c>
      <c r="AZ204" s="9">
        <f>IF(
    AND(AW204="Over", COUNTIF(AN204:AP204, "&gt;"&amp;AU204) = 3),
    3,
    IF(
        AND(AW204="Under", COUNTIF(AN204:AP204, "&lt;"&amp;AU204) = 3),
        3,
        IF(
            AND(AW204="Over", COUNTIF(AN204:AP204, "&gt;"&amp;AU204) = 2),
            2,
            IF(
                AND(AW204="Under", COUNTIF(AN204:AP204, "&lt;"&amp;AU204) = 2),
                2,
                IF(
                    AND(AW204="Over", OR(AN204&gt;AU204, AO204&gt;AU204, AP204&gt;AU204)),
                    1,
                    IF(
                        AND(AW204="Under", OR(AN204&lt;AU204, AO204&lt;AU204, AP204&lt;AU204)),
                        1,
                        0
                    )
                )
            )
        )
    )
)</f>
        <v>3</v>
      </c>
      <c r="BA204" s="9">
        <f>IF(OR(AV204&gt;0.1),5,
IF(OR(AND(AV204&lt;=0.1,AV204&gt;0.08)),4,
IF(OR(AND(AV204&lt;=0.08,AV204&gt;0.06)),3,
IF(OR(AND(AV204&lt;=0.06,AV204&gt;0.03)),2,
IF(OR(AV204&lt;=0.03),1,"")
)
)
))</f>
        <v>1</v>
      </c>
      <c r="BB204" s="9">
        <f>IF(AND(AW204="Over", AX204&gt;AU204), 1, IF(AND(AW204="Under", AX204&lt;=AU204), 0, 0))</f>
        <v>0</v>
      </c>
      <c r="BC204" s="9">
        <f>IF(AND(AW204="Over", AY204&gt;=0.5), 1, IF(AND(AW204="Under", AY204&lt;0.5), 0, 0))</f>
        <v>0</v>
      </c>
      <c r="BD204" s="9">
        <f>SUM(AZ204:BC204)</f>
        <v>4</v>
      </c>
      <c r="BE204" s="9"/>
      <c r="BF204" s="8">
        <v>0.54316009764792816</v>
      </c>
      <c r="BG204" s="8">
        <v>1.1670956010375499</v>
      </c>
      <c r="BH204" s="8">
        <v>0.18</v>
      </c>
      <c r="BI204" s="8" t="s">
        <v>58</v>
      </c>
      <c r="BJ204" s="8">
        <v>0.5</v>
      </c>
      <c r="BK204" s="8">
        <v>155</v>
      </c>
      <c r="BL204" s="8" t="s">
        <v>58</v>
      </c>
      <c r="BM204" s="9">
        <f>BJ204</f>
        <v>0.5</v>
      </c>
      <c r="BN204" s="9">
        <f>BF204-BM204</f>
        <v>4.3160097647928164E-2</v>
      </c>
      <c r="BO204" s="9" t="str">
        <f>IF(BN204 &lt; 0, "Under", "Over")</f>
        <v>Over</v>
      </c>
      <c r="BP204" s="8">
        <v>0.3</v>
      </c>
      <c r="BQ204" s="8">
        <v>0.3</v>
      </c>
      <c r="BR204" s="9">
        <f>IF(
    AND(BO204="Over", COUNTIF(BF204:BH204, "&gt;"&amp;BM204) = 3),
    3,
    IF(
        AND(BO204="Under", COUNTIF(BF204:BH204, "&lt;"&amp;BM204) = 3),
        3,
        IF(
            AND(BO204="Over", COUNTIF(BF204:BH204, "&gt;"&amp;BM204) = 2),
            2,
            IF(
                AND(BO204="Under", COUNTIF(BF204:BH204, "&lt;"&amp;BM204) = 2),
                2,
                IF(
                    AND(BO204="Over", OR(BF204&gt;BM204, BG204&gt;BM204, BH204&gt;BM204)),
                    1,
                    IF(
                        AND(BO204="Under", OR(BF204&lt;BM204, BG204&lt;BM204, BH204&lt;BM204)),
                        1,
                        0
                    )
                )
            )
        )
    )
)</f>
        <v>2</v>
      </c>
      <c r="BS204" s="9">
        <f>IF(OR(BN204&gt;0.5),5,
IF(OR(AND(BN204&lt;=0.5,BN204&gt;0.25)),4,
IF(OR(AND(BN204&lt;=0.25,BN204&gt;0.15)),3,
IF(OR(AND(BN204&lt;=0.15,BN204&gt;0.075)),2,
IF(OR(BN204&lt;=0.075),1,"")
)
)
))</f>
        <v>1</v>
      </c>
      <c r="BT204" s="9">
        <f>IF(AND(BO204="Over", BP204&gt;BM204), 1, IF(AND(BO204="Under", BP204&lt;=BM204), 1, 0))</f>
        <v>0</v>
      </c>
      <c r="BU204" s="9">
        <f>IF(AND(BO204="Over", BQ204&gt;0.5), 1, IF(AND(BO204="Under", BQ204&lt;=0.5), 1, 0))</f>
        <v>0</v>
      </c>
      <c r="BV204" s="9">
        <f>SUM(BR204:BU204)</f>
        <v>3</v>
      </c>
      <c r="BW204" s="9"/>
      <c r="BX204" s="8">
        <v>9.6848123461260677E-2</v>
      </c>
      <c r="BY204" s="8">
        <v>0.31910569105691</v>
      </c>
      <c r="BZ204" s="8">
        <v>1.17323839585395E-2</v>
      </c>
      <c r="CA204" s="8" t="s">
        <v>58</v>
      </c>
      <c r="CB204" s="8">
        <v>0.5</v>
      </c>
      <c r="CC204" s="8" t="s">
        <v>58</v>
      </c>
      <c r="CD204" s="8" t="s">
        <v>58</v>
      </c>
      <c r="CE204" s="9">
        <f>CB204</f>
        <v>0.5</v>
      </c>
      <c r="CF204" s="9">
        <f>BX204-CE204</f>
        <v>-0.4031518765387393</v>
      </c>
      <c r="CG204" s="9" t="str">
        <f>IF(CF204 &lt; 0, "Under", "Over")</f>
        <v>Under</v>
      </c>
      <c r="CH204" s="8">
        <v>0</v>
      </c>
      <c r="CI204" s="8">
        <v>0</v>
      </c>
      <c r="CJ204" s="9">
        <f>IF(
    AND(CG204="Over", COUNTIF(BX204:BZ204, "&gt;"&amp;CE204) = 3),
    3,
    IF(
        AND(CG204="Under", COUNTIF(BX204:BZ204, "&lt;"&amp;CE204) = 3),
        3,
        IF(
            AND(CG204="Over", COUNTIF(BX204:BZ204, "&gt;"&amp;CE204) = 2),
            2,
            IF(
                AND(CG204="Under", COUNTIF(BX204:BZ204, "&lt;"&amp;CE204) = 2),
                2,
                IF(
                    AND(CG204="Over", OR(BX204&gt;CE204, BY204&gt;CE204, BZ204&gt;CE204)),
                    1,
                    IF(
                        AND(CG204="Under", OR(BX204&lt;CE204, BY204&lt;CE204, BZ204&lt;CE204)),
                        1,
                        0
                    )
                )
            )
        )
    )
)</f>
        <v>3</v>
      </c>
      <c r="CK204" s="9">
        <f>IF(OR(CF204&gt;0.25),5,
IF(OR(AND(CF204&lt;=0.25,CF204&gt;0.15)),4,
IF(OR(AND(CF204&lt;=0.15,CF204&gt;0.1)),3,
IF(OR(AND(CF204&lt;=0.1,CF204&gt;0.05)),2,
IF(OR(CF204&lt;=0.05),1,"")
)
)
))</f>
        <v>1</v>
      </c>
      <c r="CL204" s="9">
        <f>IF(AND(CG204="Over", CH204&gt;CE204), 1, IF(AND(CG204="Under", CH204&lt;=CE204), 1, 0))</f>
        <v>1</v>
      </c>
      <c r="CM204" s="9">
        <f>IF(AND(CG204="Over", CI204&gt;0.5), 1, IF(AND(CG204="Under", CI204&lt;=0.5), 1, 0))</f>
        <v>1</v>
      </c>
      <c r="CN204" s="9">
        <f>SUM(CJ204:CM204)</f>
        <v>6</v>
      </c>
      <c r="CO204" s="9"/>
      <c r="CP204" s="8">
        <v>1.183692485340766</v>
      </c>
      <c r="CQ204" s="8">
        <v>1.43153526970954</v>
      </c>
      <c r="CR204" s="8">
        <v>0.98824224466725596</v>
      </c>
      <c r="CS204" s="8">
        <v>1.5</v>
      </c>
      <c r="CT204" s="8" t="s">
        <v>58</v>
      </c>
      <c r="CU204" s="8">
        <v>1.5</v>
      </c>
      <c r="CV204" s="8">
        <v>1.5</v>
      </c>
      <c r="CW204" s="9">
        <f>IF(CP204&gt;MIN(CS204:CV204),MIN(CS204:CV204),MAX(CS204:CV204))</f>
        <v>1.5</v>
      </c>
      <c r="CX204" s="9">
        <f>CQ204-CW204</f>
        <v>-6.8464730290459963E-2</v>
      </c>
      <c r="CY204" s="9" t="str">
        <f>IF(CX204 &lt; 0, "Under", "Over")</f>
        <v>Under</v>
      </c>
      <c r="CZ204" s="8">
        <v>1</v>
      </c>
      <c r="DA204" s="8">
        <v>0.3</v>
      </c>
      <c r="DB204" s="9">
        <f>IF(
    AND(CY204="Over", COUNTIF(CP204:CR204, "&gt;"&amp;CW204) = 3),
    3,
    IF(
        AND(CY204="Under", COUNTIF(CP204:CR204, "&lt;"&amp;CW204) = 3),
        3,
        IF(
            AND(CY204="Over", COUNTIF(CP204:CR204, "&gt;"&amp;CW204) = 2),
            2,
            IF(
                AND(CY204="Under", COUNTIF(CP204:CR204, "&lt;"&amp;CW204) = 2),
                2,
                IF(
                    AND(CY204="Over", OR(CP204&gt;CW204, CQ204&gt;CW204, CR204&gt;CW204)),
                    1,
                    IF(
                        AND(CY204="Under", OR(CP204&lt;CW204, CQ204&lt;CW204, CR204&lt;CW204)),
                        1,
                        0
                    )
                )
            )
        )
    )
)</f>
        <v>3</v>
      </c>
      <c r="DC204" s="9">
        <f>IF(OR(CX204&gt;2,CX204&lt;-2),5,
IF(OR(AND(CX204&lt;=2,CX204&gt;1.5),AND(CX204&gt;=-2,CX204&lt;-1.5)),4,
IF(OR(AND(CX204&lt;=1.5,CX204&gt;1),AND(CX204&gt;=-1.5,CX204&lt;-1)),3,
IF(OR(AND(CX204&lt;=1,CX204&gt;0.5),AND(CX204&gt;=1,CX204&lt;-0.5)),2,
IF(OR(CX204&lt;=0.5,CX204&gt;=-0.5),1,"")
)
)
))</f>
        <v>1</v>
      </c>
      <c r="DD204" s="9">
        <f>IF(AND(CY204="Over", CZ204&gt;CW204), 1, IF(AND(CY204="Under", CZ204&lt;=CW204), 1, 0))</f>
        <v>1</v>
      </c>
      <c r="DE204" s="9">
        <f>IF(AND(CY204="Over", DA204&gt;0.5), 1, IF(AND(CY204="Under", DA204&lt;=0.5), 1, 0))</f>
        <v>1</v>
      </c>
      <c r="DF204" s="9">
        <f>SUM(DB204:DE204)</f>
        <v>6</v>
      </c>
      <c r="DG204" s="9"/>
    </row>
    <row r="205" spans="1:111" x14ac:dyDescent="0.3">
      <c r="A205" s="8" t="s">
        <v>261</v>
      </c>
      <c r="B205" s="8" t="s">
        <v>116</v>
      </c>
      <c r="C205" s="8" t="s">
        <v>128</v>
      </c>
      <c r="D205" s="1">
        <v>0.19504935961047071</v>
      </c>
      <c r="E205" s="1">
        <v>0.413080476537806</v>
      </c>
      <c r="F205" s="1">
        <v>0.115466026247615</v>
      </c>
      <c r="G205" s="1">
        <v>0.5</v>
      </c>
      <c r="H205" s="1" t="s">
        <v>58</v>
      </c>
      <c r="I205" s="1">
        <v>0.5</v>
      </c>
      <c r="J205" s="1">
        <v>0.5</v>
      </c>
      <c r="K205" s="2">
        <f>IF(D205&gt;MIN(G205:J205),MIN(G205:J205),MAX(G205:J205))</f>
        <v>0.5</v>
      </c>
      <c r="L205" s="2">
        <f>D205-K205</f>
        <v>-0.30495064038952929</v>
      </c>
      <c r="M205" s="2" t="str">
        <f>IF(L205 &lt; 0, "Under", "Over")</f>
        <v>Under</v>
      </c>
      <c r="N205" s="1">
        <v>0.3</v>
      </c>
      <c r="O205" s="1">
        <v>0.3</v>
      </c>
      <c r="P205" s="2">
        <f>IF(
    AND(M205="Over", COUNTIF(D205:F205, "&gt;"&amp;K205) = 3),
    3,
    IF(
        AND(M205="Under", COUNTIF(D205:F205, "&lt;"&amp;K205) = 3),
        3,
        IF(
            AND(M205="Over", COUNTIF(D205:F205, "&gt;"&amp;K205) = 2),
            2,
            IF(
                AND(M205="Under", COUNTIF(D205:F205, "&lt;"&amp;K205) = 2),
                2,
                IF(
                    AND(M205="Over", OR(D205&gt;K205, E205&gt;K205, F205&gt;K205)),
                    1,
                    IF(
                        AND(M205="Under", OR(D205&lt;K205, E205&lt;K205, F205&lt;K205)),
                        1,
                        0
                    )
                )
            )
        )
    )
)</f>
        <v>3</v>
      </c>
      <c r="Q205" s="2">
        <f>IF(OR(L205 &gt; 0.5, L205 &lt; -0.5), 5,
    IF(OR(AND(L205 &lt;= 0.5, L205 &gt; 0.25), AND(L205 &gt;= -0.5, L205 &lt; -0.25)), 4,
        IF(OR(AND(L205 &lt;= 0.25, L205 &gt; 0.15), AND(L205 &gt;= -0.25, L205 &lt; -0.15)), 3,
            IF(OR(AND(L205 &lt;= 0.15, L205 &gt; 0.05), AND(L205 &gt;= -0.15, L205 &lt; -0.05)), 2,
                IF(OR(L205 &lt;= 0.05, L205 &gt;= -0.05), 1, "")
            )
        )
    )
)</f>
        <v>4</v>
      </c>
      <c r="R205" s="2">
        <f>IF(AND(M205="Over", N205&gt;K205), 1, IF(AND(M205="Under", N205&lt;=K205), 1, 0))</f>
        <v>1</v>
      </c>
      <c r="S205" s="2">
        <f>IF(AND(M205="Over", O205&gt;0.5), 1, IF(AND(M205="Under", O205&lt;=0.5), 1, 0))</f>
        <v>1</v>
      </c>
      <c r="T205" s="2">
        <f>SUM(P205:S205)</f>
        <v>9</v>
      </c>
      <c r="V205" s="8">
        <v>0.1483052621192647</v>
      </c>
      <c r="W205" s="8">
        <v>0.31006379692056002</v>
      </c>
      <c r="X205" s="8">
        <v>-8.2875068232886296E-4</v>
      </c>
      <c r="Y205" s="8">
        <v>0.5</v>
      </c>
      <c r="Z205" s="8">
        <v>-220</v>
      </c>
      <c r="AA205" s="8">
        <v>250</v>
      </c>
      <c r="AB205" s="8">
        <v>0</v>
      </c>
      <c r="AC205" s="9">
        <f>Y205</f>
        <v>0.5</v>
      </c>
      <c r="AD205" s="9">
        <f>V205-AC205</f>
        <v>-0.3516947378807353</v>
      </c>
      <c r="AE205" s="9" t="str">
        <f>IF(AD205 &lt; 0, "Under", "Over")</f>
        <v>Under</v>
      </c>
      <c r="AF205" s="8">
        <v>0.3</v>
      </c>
      <c r="AG205" s="8">
        <v>0.3</v>
      </c>
      <c r="AH205" s="9">
        <f>IF(
    AND(AE205="Over", COUNTIF(V205:X205, "&gt;"&amp;AC205) = 3),
    3,
    IF(
        AND(AE205="Under", COUNTIF(V205:X205, "&lt;"&amp;AC205) = 3),
        3,
        IF(
            AND(AE205="Over", COUNTIF(V205:X205, "&gt;"&amp;AC205) = 2),
            2,
            IF(
                AND(AE205="Under", COUNTIF(V205:X205, "&lt;"&amp;AC205) = 2),
                2,
                IF(
                    AND(AE205="Over", OR(V205&gt;AC205, W205&gt;AC205, X205&gt;AC205)),
                    1,
                    IF(
                        AND(AE205="Under", OR(V205&lt;AC205, W205&lt;AC205, X205&lt;AC205)),
                        1,
                        0
                    )
                )
            )
        )
    )
)</f>
        <v>3</v>
      </c>
      <c r="AI205" s="9">
        <f>IF(OR(AD205&gt;0.75,AD205&lt;-0.75),5,
IF(OR(AND(AD205&lt;=0.75,AD205&gt;0.5),AND(AD205&gt;=-0.75,AD205&lt;-0.5)),4,
IF(OR(AND(AD205&lt;=0.5,AD205&gt;0.25),AND(AD205&gt;=-0.5,AD205&lt;-0.25)),3,
IF(OR(AND(AD205&lt;=0.25,AD205&gt;0.1),AND(AD205&gt;=-0.25,AD205&lt;-0.1)),2,
IF(OR(AD205&lt;=0.1,AD205&gt;=-0.1),1,"")
)
)
))</f>
        <v>3</v>
      </c>
      <c r="AJ205" s="9">
        <f>IF(AND(AE205="Over", AF205&gt;AC205), 1, IF(AND(AE205="Under", AF205&lt;=AC205), 1, 0))</f>
        <v>1</v>
      </c>
      <c r="AK205" s="9">
        <f>IF(AND(AE205="Over", AG205&gt;0.5), 1, IF(AND(AE205="Under", AG205&lt;=0.5), 1, 0))</f>
        <v>1</v>
      </c>
      <c r="AL205" s="9">
        <f>SUM(AH205:AK205)</f>
        <v>8</v>
      </c>
      <c r="AN205" s="8">
        <v>2.525834344090928E-2</v>
      </c>
      <c r="AO205" s="8">
        <v>0.183152520740268</v>
      </c>
      <c r="AP205" s="8">
        <v>-9.7499885800864695E-3</v>
      </c>
      <c r="AQ205" s="8" t="s">
        <v>58</v>
      </c>
      <c r="AR205" s="8">
        <v>0.5</v>
      </c>
      <c r="AS205" s="8">
        <v>1060</v>
      </c>
      <c r="AT205" s="8" t="s">
        <v>58</v>
      </c>
      <c r="AU205" s="9">
        <f>AR205</f>
        <v>0.5</v>
      </c>
      <c r="AV205" s="9">
        <f>AN205-AU205</f>
        <v>-0.47474165655909073</v>
      </c>
      <c r="AW205" s="9" t="str">
        <f>IF(AV205 &lt; 0, "Under", "Over")</f>
        <v>Under</v>
      </c>
      <c r="AX205" s="8">
        <v>0</v>
      </c>
      <c r="AY205" s="8">
        <v>0</v>
      </c>
      <c r="AZ205" s="9">
        <f>IF(
    AND(AW205="Over", COUNTIF(AN205:AP205, "&gt;"&amp;AU205) = 3),
    3,
    IF(
        AND(AW205="Under", COUNTIF(AN205:AP205, "&lt;"&amp;AU205) = 3),
        3,
        IF(
            AND(AW205="Over", COUNTIF(AN205:AP205, "&gt;"&amp;AU205) = 2),
            2,
            IF(
                AND(AW205="Under", COUNTIF(AN205:AP205, "&lt;"&amp;AU205) = 2),
                2,
                IF(
                    AND(AW205="Over", OR(AN205&gt;AU205, AO205&gt;AU205, AP205&gt;AU205)),
                    1,
                    IF(
                        AND(AW205="Under", OR(AN205&lt;AU205, AO205&lt;AU205, AP205&lt;AU205)),
                        1,
                        0
                    )
                )
            )
        )
    )
)</f>
        <v>3</v>
      </c>
      <c r="BA205" s="9">
        <f>IF(OR(AV205&gt;0.1),5,
IF(OR(AND(AV205&lt;=0.1,AV205&gt;0.08)),4,
IF(OR(AND(AV205&lt;=0.08,AV205&gt;0.06)),3,
IF(OR(AND(AV205&lt;=0.06,AV205&gt;0.03)),2,
IF(OR(AV205&lt;=0.03),1,"")
)
)
))</f>
        <v>1</v>
      </c>
      <c r="BB205" s="9">
        <f>IF(AND(AW205="Over", AX205&gt;AU205), 1, IF(AND(AW205="Under", AX205&lt;=AU205), 0, 0))</f>
        <v>0</v>
      </c>
      <c r="BC205" s="9">
        <f>IF(AND(AW205="Over", AY205&gt;=0.5), 1, IF(AND(AW205="Under", AY205&lt;0.5), 0, 0))</f>
        <v>0</v>
      </c>
      <c r="BD205" s="9">
        <f>SUM(AZ205:BC205)</f>
        <v>4</v>
      </c>
      <c r="BF205" s="8">
        <v>0.1209547830257959</v>
      </c>
      <c r="BG205" s="8">
        <v>0.52806018706791302</v>
      </c>
      <c r="BH205" s="8">
        <v>1.86955285851567E-2</v>
      </c>
      <c r="BI205" s="8" t="s">
        <v>58</v>
      </c>
      <c r="BJ205" s="8">
        <v>0.5</v>
      </c>
      <c r="BK205" s="8">
        <v>195</v>
      </c>
      <c r="BL205" s="8" t="s">
        <v>58</v>
      </c>
      <c r="BM205" s="9">
        <f>BJ205</f>
        <v>0.5</v>
      </c>
      <c r="BN205" s="9">
        <f>BF205-BM205</f>
        <v>-0.37904521697420412</v>
      </c>
      <c r="BO205" s="9" t="str">
        <f>IF(BN205 &lt; 0, "Under", "Over")</f>
        <v>Under</v>
      </c>
      <c r="BP205" s="8">
        <v>0</v>
      </c>
      <c r="BQ205" s="8">
        <v>0</v>
      </c>
      <c r="BR205" s="9">
        <f>IF(
    AND(BO205="Over", COUNTIF(BF205:BH205, "&gt;"&amp;BM205) = 3),
    3,
    IF(
        AND(BO205="Under", COUNTIF(BF205:BH205, "&lt;"&amp;BM205) = 3),
        3,
        IF(
            AND(BO205="Over", COUNTIF(BF205:BH205, "&gt;"&amp;BM205) = 2),
            2,
            IF(
                AND(BO205="Under", COUNTIF(BF205:BH205, "&lt;"&amp;BM205) = 2),
                2,
                IF(
                    AND(BO205="Over", OR(BF205&gt;BM205, BG205&gt;BM205, BH205&gt;BM205)),
                    1,
                    IF(
                        AND(BO205="Under", OR(BF205&lt;BM205, BG205&lt;BM205, BH205&lt;BM205)),
                        1,
                        0
                    )
                )
            )
        )
    )
)</f>
        <v>2</v>
      </c>
      <c r="BS205" s="9">
        <f>IF(OR(BN205&gt;0.5),5,
IF(OR(AND(BN205&lt;=0.5,BN205&gt;0.25)),4,
IF(OR(AND(BN205&lt;=0.25,BN205&gt;0.15)),3,
IF(OR(AND(BN205&lt;=0.15,BN205&gt;0.075)),2,
IF(OR(BN205&lt;=0.075),1,"")
)
)
))</f>
        <v>1</v>
      </c>
      <c r="BT205" s="9">
        <f>IF(AND(BO205="Over", BP205&gt;BM205), 1, IF(AND(BO205="Under", BP205&lt;=BM205), 1, 0))</f>
        <v>1</v>
      </c>
      <c r="BU205" s="9">
        <f>IF(AND(BO205="Over", BQ205&gt;0.5), 1, IF(AND(BO205="Under", BQ205&lt;=0.5), 1, 0))</f>
        <v>1</v>
      </c>
      <c r="BV205" s="9">
        <f>SUM(BR205:BU205)</f>
        <v>5</v>
      </c>
      <c r="BX205" s="8">
        <v>9.4143798211426738E-2</v>
      </c>
      <c r="BY205" s="8">
        <v>0.31910569105691</v>
      </c>
      <c r="BZ205" s="8">
        <v>0.01</v>
      </c>
      <c r="CA205" s="8" t="s">
        <v>58</v>
      </c>
      <c r="CB205" s="8">
        <v>0.5</v>
      </c>
      <c r="CC205" s="8">
        <v>410</v>
      </c>
      <c r="CD205" s="8" t="s">
        <v>58</v>
      </c>
      <c r="CE205" s="9">
        <f>CB205</f>
        <v>0.5</v>
      </c>
      <c r="CF205" s="9">
        <f>BX205-CE205</f>
        <v>-0.40585620178857329</v>
      </c>
      <c r="CG205" s="9" t="str">
        <f>IF(CF205 &lt; 0, "Under", "Over")</f>
        <v>Under</v>
      </c>
      <c r="CH205" s="8">
        <v>0.2</v>
      </c>
      <c r="CI205" s="8">
        <v>0.2</v>
      </c>
      <c r="CJ205" s="9">
        <f>IF(
    AND(CG205="Over", COUNTIF(BX205:BZ205, "&gt;"&amp;CE205) = 3),
    3,
    IF(
        AND(CG205="Under", COUNTIF(BX205:BZ205, "&lt;"&amp;CE205) = 3),
        3,
        IF(
            AND(CG205="Over", COUNTIF(BX205:BZ205, "&gt;"&amp;CE205) = 2),
            2,
            IF(
                AND(CG205="Under", COUNTIF(BX205:BZ205, "&lt;"&amp;CE205) = 2),
                2,
                IF(
                    AND(CG205="Over", OR(BX205&gt;CE205, BY205&gt;CE205, BZ205&gt;CE205)),
                    1,
                    IF(
                        AND(CG205="Under", OR(BX205&lt;CE205, BY205&lt;CE205, BZ205&lt;CE205)),
                        1,
                        0
                    )
                )
            )
        )
    )
)</f>
        <v>3</v>
      </c>
      <c r="CK205" s="9">
        <f>IF(OR(CF205&gt;0.25),5,
IF(OR(AND(CF205&lt;=0.25,CF205&gt;0.15)),4,
IF(OR(AND(CF205&lt;=0.15,CF205&gt;0.1)),3,
IF(OR(AND(CF205&lt;=0.1,CF205&gt;0.05)),2,
IF(OR(CF205&lt;=0.05),1,"")
)
)
))</f>
        <v>1</v>
      </c>
      <c r="CL205" s="9">
        <f>IF(AND(CG205="Over", CH205&gt;CE205), 1, IF(AND(CG205="Under", CH205&lt;=CE205), 1, 0))</f>
        <v>1</v>
      </c>
      <c r="CM205" s="9">
        <f>IF(AND(CG205="Over", CI205&gt;0.5), 1, IF(AND(CG205="Under", CI205&lt;=0.5), 1, 0))</f>
        <v>1</v>
      </c>
      <c r="CN205" s="9">
        <f>SUM(CJ205:CM205)</f>
        <v>6</v>
      </c>
      <c r="CP205" s="8">
        <v>0.1324945618615789</v>
      </c>
      <c r="CQ205" s="8">
        <v>0.27621680226360301</v>
      </c>
      <c r="CR205" s="8">
        <v>-7.1734536001742399E-3</v>
      </c>
      <c r="CS205" s="8">
        <v>0.5</v>
      </c>
      <c r="CT205" s="8" t="s">
        <v>58</v>
      </c>
      <c r="CU205" s="8">
        <v>0.5</v>
      </c>
      <c r="CV205" s="8">
        <v>1.5</v>
      </c>
      <c r="CW205" s="9">
        <f>IF(CP205&gt;MIN(CS205:CV205),MIN(CS205:CV205),MAX(CS205:CV205))</f>
        <v>1.5</v>
      </c>
      <c r="CX205" s="9">
        <f>CQ205-CW205</f>
        <v>-1.2237831977363971</v>
      </c>
      <c r="CY205" s="9" t="str">
        <f>IF(CX205 &lt; 0, "Under", "Over")</f>
        <v>Under</v>
      </c>
      <c r="CZ205" s="8">
        <v>0.3</v>
      </c>
      <c r="DA205" s="8">
        <v>0</v>
      </c>
      <c r="DB205" s="9">
        <f>IF(
    AND(CY205="Over", COUNTIF(CP205:CR205, "&gt;"&amp;CW205) = 3),
    3,
    IF(
        AND(CY205="Under", COUNTIF(CP205:CR205, "&lt;"&amp;CW205) = 3),
        3,
        IF(
            AND(CY205="Over", COUNTIF(CP205:CR205, "&gt;"&amp;CW205) = 2),
            2,
            IF(
                AND(CY205="Under", COUNTIF(CP205:CR205, "&lt;"&amp;CW205) = 2),
                2,
                IF(
                    AND(CY205="Over", OR(CP205&gt;CW205, CQ205&gt;CW205, CR205&gt;CW205)),
                    1,
                    IF(
                        AND(CY205="Under", OR(CP205&lt;CW205, CQ205&lt;CW205, CR205&lt;CW205)),
                        1,
                        0
                    )
                )
            )
        )
    )
)</f>
        <v>3</v>
      </c>
      <c r="DC205" s="9">
        <f>IF(OR(CX205&gt;2,CX205&lt;-2),5,
IF(OR(AND(CX205&lt;=2,CX205&gt;1.5),AND(CX205&gt;=-2,CX205&lt;-1.5)),4,
IF(OR(AND(CX205&lt;=1.5,CX205&gt;1),AND(CX205&gt;=-1.5,CX205&lt;-1)),3,
IF(OR(AND(CX205&lt;=1,CX205&gt;0.5),AND(CX205&gt;=1,CX205&lt;-0.5)),2,
IF(OR(CX205&lt;=0.5,CX205&gt;=-0.5),1,"")
)
)
))</f>
        <v>3</v>
      </c>
      <c r="DD205" s="9">
        <f>IF(AND(CY205="Over", CZ205&gt;CW205), 1, IF(AND(CY205="Under", CZ205&lt;=CW205), 1, 0))</f>
        <v>1</v>
      </c>
      <c r="DE205" s="9">
        <f>IF(AND(CY205="Over", DA205&gt;0.5), 1, IF(AND(CY205="Under", DA205&lt;=0.5), 1, 0))</f>
        <v>1</v>
      </c>
      <c r="DF205" s="9">
        <f>SUM(DB205:DE205)</f>
        <v>8</v>
      </c>
    </row>
    <row r="206" spans="1:111" x14ac:dyDescent="0.3">
      <c r="A206" s="8" t="s">
        <v>156</v>
      </c>
      <c r="B206" s="8" t="s">
        <v>116</v>
      </c>
      <c r="C206" s="8" t="s">
        <v>128</v>
      </c>
      <c r="D206" s="8">
        <v>0.44391355810603977</v>
      </c>
      <c r="E206" s="8">
        <v>0.56000000000000005</v>
      </c>
      <c r="F206" s="8">
        <v>0.29108667621163598</v>
      </c>
      <c r="G206" s="8">
        <v>0.5</v>
      </c>
      <c r="H206" s="8" t="s">
        <v>58</v>
      </c>
      <c r="I206" s="8">
        <v>0.5</v>
      </c>
      <c r="J206" s="8">
        <v>0.5</v>
      </c>
      <c r="K206" s="9">
        <f>IF(D206&gt;MIN(G206:J206),MIN(G206:J206),MAX(G206:J206))</f>
        <v>0.5</v>
      </c>
      <c r="L206" s="9">
        <f>D206-K206</f>
        <v>-5.6086441893960226E-2</v>
      </c>
      <c r="M206" s="9" t="str">
        <f>IF(L206 &lt; 0, "Under", "Over")</f>
        <v>Under</v>
      </c>
      <c r="N206" s="8">
        <v>0.3</v>
      </c>
      <c r="O206" s="8">
        <v>0.3</v>
      </c>
      <c r="P206" s="9">
        <f>IF(
    AND(M206="Over", COUNTIF(D206:F206, "&gt;"&amp;K206) = 3),
    3,
    IF(
        AND(M206="Under", COUNTIF(D206:F206, "&lt;"&amp;K206) = 3),
        3,
        IF(
            AND(M206="Over", COUNTIF(D206:F206, "&gt;"&amp;K206) = 2),
            2,
            IF(
                AND(M206="Under", COUNTIF(D206:F206, "&lt;"&amp;K206) = 2),
                2,
                IF(
                    AND(M206="Over", OR(D206&gt;K206, E206&gt;K206, F206&gt;K206)),
                    1,
                    IF(
                        AND(M206="Under", OR(D206&lt;K206, E206&lt;K206, F206&lt;K206)),
                        1,
                        0
                    )
                )
            )
        )
    )
)</f>
        <v>2</v>
      </c>
      <c r="Q206" s="9">
        <f>IF(OR(L206 &gt; 0.5, L206 &lt; -0.5), 5,
    IF(OR(AND(L206 &lt;= 0.5, L206 &gt; 0.25), AND(L206 &gt;= -0.5, L206 &lt; -0.25)), 4,
        IF(OR(AND(L206 &lt;= 0.25, L206 &gt; 0.15), AND(L206 &gt;= -0.25, L206 &lt; -0.15)), 3,
            IF(OR(AND(L206 &lt;= 0.15, L206 &gt; 0.05), AND(L206 &gt;= -0.15, L206 &lt; -0.05)), 2,
                IF(OR(L206 &lt;= 0.05, L206 &gt;= -0.05), 1, "")
            )
        )
    )
)</f>
        <v>2</v>
      </c>
      <c r="R206" s="9">
        <f>IF(AND(M206="Over", N206&gt;K206), 1, IF(AND(M206="Under", N206&lt;=K206), 1, 0))</f>
        <v>1</v>
      </c>
      <c r="S206" s="9">
        <f>IF(AND(M206="Over", O206&gt;0.5), 1, IF(AND(M206="Under", O206&lt;=0.5), 1, 0))</f>
        <v>1</v>
      </c>
      <c r="T206" s="9">
        <f>SUM(P206:S206)</f>
        <v>6</v>
      </c>
      <c r="U206" s="9"/>
      <c r="V206" s="1">
        <v>1.0200380930640629</v>
      </c>
      <c r="W206" s="1">
        <v>1.0598607549828001</v>
      </c>
      <c r="X206" s="1">
        <v>0.99993371498606798</v>
      </c>
      <c r="Y206" s="1">
        <v>0.5</v>
      </c>
      <c r="Z206" s="1">
        <v>-210</v>
      </c>
      <c r="AA206" s="1">
        <v>270</v>
      </c>
      <c r="AB206" s="1">
        <v>0.3</v>
      </c>
      <c r="AC206" s="2">
        <f>Y206</f>
        <v>0.5</v>
      </c>
      <c r="AD206" s="2">
        <f>V206-AC206</f>
        <v>0.5200380930640629</v>
      </c>
      <c r="AE206" s="2" t="str">
        <f>IF(AD206 &lt; 0, "Under", "Over")</f>
        <v>Over</v>
      </c>
      <c r="AF206" s="1">
        <v>1</v>
      </c>
      <c r="AG206" s="1">
        <v>0.7</v>
      </c>
      <c r="AH206" s="2">
        <f>IF(
    AND(AE206="Over", COUNTIF(V206:X206, "&gt;"&amp;AC206) = 3),
    3,
    IF(
        AND(AE206="Under", COUNTIF(V206:X206, "&lt;"&amp;AC206) = 3),
        3,
        IF(
            AND(AE206="Over", COUNTIF(V206:X206, "&gt;"&amp;AC206) = 2),
            2,
            IF(
                AND(AE206="Under", COUNTIF(V206:X206, "&lt;"&amp;AC206) = 2),
                2,
                IF(
                    AND(AE206="Over", OR(V206&gt;AC206, W206&gt;AC206, X206&gt;AC206)),
                    1,
                    IF(
                        AND(AE206="Under", OR(V206&lt;AC206, W206&lt;AC206, X206&lt;AC206)),
                        1,
                        0
                    )
                )
            )
        )
    )
)</f>
        <v>3</v>
      </c>
      <c r="AI206" s="2">
        <f>IF(OR(AD206&gt;0.75,AD206&lt;-0.75),5,
IF(OR(AND(AD206&lt;=0.75,AD206&gt;0.5),AND(AD206&gt;=-0.75,AD206&lt;-0.5)),4,
IF(OR(AND(AD206&lt;=0.5,AD206&gt;0.25),AND(AD206&gt;=-0.5,AD206&lt;-0.25)),3,
IF(OR(AND(AD206&lt;=0.25,AD206&gt;0.1),AND(AD206&gt;=-0.25,AD206&lt;-0.1)),2,
IF(OR(AD206&lt;=0.1,AD206&gt;=-0.1),1,"")
)
)
))</f>
        <v>4</v>
      </c>
      <c r="AJ206" s="2">
        <f>IF(AND(AE206="Over", AF206&gt;AC206), 1, IF(AND(AE206="Under", AF206&lt;=AC206), 1, 0))</f>
        <v>1</v>
      </c>
      <c r="AK206" s="2">
        <f>IF(AND(AE206="Over", AG206&gt;0.5), 1, IF(AND(AE206="Under", AG206&lt;=0.5), 1, 0))</f>
        <v>1</v>
      </c>
      <c r="AL206" s="2">
        <f>SUM(AH206:AK206)</f>
        <v>9</v>
      </c>
      <c r="AM206" s="9"/>
      <c r="AN206" s="8">
        <v>4.1605851637217403E-2</v>
      </c>
      <c r="AO206" s="8">
        <v>0.183152520740268</v>
      </c>
      <c r="AP206" s="8">
        <v>-1.2171867341410099E-2</v>
      </c>
      <c r="AQ206" s="8" t="s">
        <v>58</v>
      </c>
      <c r="AR206" s="8">
        <v>0.5</v>
      </c>
      <c r="AS206" s="8">
        <v>870</v>
      </c>
      <c r="AT206" s="8" t="s">
        <v>58</v>
      </c>
      <c r="AU206" s="9">
        <f>AR206</f>
        <v>0.5</v>
      </c>
      <c r="AV206" s="9">
        <f>AN206-AU206</f>
        <v>-0.45839414836278258</v>
      </c>
      <c r="AW206" s="9" t="str">
        <f>IF(AV206 &lt; 0, "Under", "Over")</f>
        <v>Under</v>
      </c>
      <c r="AX206" s="8">
        <v>0</v>
      </c>
      <c r="AY206" s="8">
        <v>0</v>
      </c>
      <c r="AZ206" s="9">
        <f>IF(
    AND(AW206="Over", COUNTIF(AN206:AP206, "&gt;"&amp;AU206) = 3),
    3,
    IF(
        AND(AW206="Under", COUNTIF(AN206:AP206, "&lt;"&amp;AU206) = 3),
        3,
        IF(
            AND(AW206="Over", COUNTIF(AN206:AP206, "&gt;"&amp;AU206) = 2),
            2,
            IF(
                AND(AW206="Under", COUNTIF(AN206:AP206, "&lt;"&amp;AU206) = 2),
                2,
                IF(
                    AND(AW206="Over", OR(AN206&gt;AU206, AO206&gt;AU206, AP206&gt;AU206)),
                    1,
                    IF(
                        AND(AW206="Under", OR(AN206&lt;AU206, AO206&lt;AU206, AP206&lt;AU206)),
                        1,
                        0
                    )
                )
            )
        )
    )
)</f>
        <v>3</v>
      </c>
      <c r="BA206" s="9">
        <f>IF(OR(AV206&gt;0.1),5,
IF(OR(AND(AV206&lt;=0.1,AV206&gt;0.08)),4,
IF(OR(AND(AV206&lt;=0.08,AV206&gt;0.06)),3,
IF(OR(AND(AV206&lt;=0.06,AV206&gt;0.03)),2,
IF(OR(AV206&lt;=0.03),1,"")
)
)
))</f>
        <v>1</v>
      </c>
      <c r="BB206" s="9">
        <f>IF(AND(AW206="Over", AX206&gt;AU206), 1, IF(AND(AW206="Under", AX206&lt;=AU206), 0, 0))</f>
        <v>0</v>
      </c>
      <c r="BC206" s="9">
        <f>IF(AND(AW206="Over", AY206&gt;=0.5), 1, IF(AND(AW206="Under", AY206&lt;0.5), 0, 0))</f>
        <v>0</v>
      </c>
      <c r="BD206" s="9">
        <f>SUM(AZ206:BC206)</f>
        <v>4</v>
      </c>
      <c r="BE206" s="9"/>
      <c r="BF206" s="8">
        <v>0.53423699489715315</v>
      </c>
      <c r="BG206" s="8">
        <v>1.06346153846153</v>
      </c>
      <c r="BH206" s="8">
        <v>0.393095679942711</v>
      </c>
      <c r="BI206" s="8" t="s">
        <v>58</v>
      </c>
      <c r="BJ206" s="8">
        <v>0.5</v>
      </c>
      <c r="BK206" s="8">
        <v>190</v>
      </c>
      <c r="BL206" s="8" t="s">
        <v>58</v>
      </c>
      <c r="BM206" s="9">
        <f>BJ206</f>
        <v>0.5</v>
      </c>
      <c r="BN206" s="9">
        <f>BF206-BM206</f>
        <v>3.423699489715315E-2</v>
      </c>
      <c r="BO206" s="9" t="str">
        <f>IF(BN206 &lt; 0, "Under", "Over")</f>
        <v>Over</v>
      </c>
      <c r="BP206" s="8">
        <v>0.6</v>
      </c>
      <c r="BQ206" s="8">
        <v>0.4</v>
      </c>
      <c r="BR206" s="9">
        <f>IF(
    AND(BO206="Over", COUNTIF(BF206:BH206, "&gt;"&amp;BM206) = 3),
    3,
    IF(
        AND(BO206="Under", COUNTIF(BF206:BH206, "&lt;"&amp;BM206) = 3),
        3,
        IF(
            AND(BO206="Over", COUNTIF(BF206:BH206, "&gt;"&amp;BM206) = 2),
            2,
            IF(
                AND(BO206="Under", COUNTIF(BF206:BH206, "&lt;"&amp;BM206) = 2),
                2,
                IF(
                    AND(BO206="Over", OR(BF206&gt;BM206, BG206&gt;BM206, BH206&gt;BM206)),
                    1,
                    IF(
                        AND(BO206="Under", OR(BF206&lt;BM206, BG206&lt;BM206, BH206&lt;BM206)),
                        1,
                        0
                    )
                )
            )
        )
    )
)</f>
        <v>2</v>
      </c>
      <c r="BS206" s="9">
        <f>IF(OR(BN206&gt;0.5),5,
IF(OR(AND(BN206&lt;=0.5,BN206&gt;0.25)),4,
IF(OR(AND(BN206&lt;=0.25,BN206&gt;0.15)),3,
IF(OR(AND(BN206&lt;=0.15,BN206&gt;0.075)),2,
IF(OR(BN206&lt;=0.075),1,"")
)
)
))</f>
        <v>1</v>
      </c>
      <c r="BT206" s="9">
        <f>IF(AND(BO206="Over", BP206&gt;BM206), 1, IF(AND(BO206="Under", BP206&lt;=BM206), 1, 0))</f>
        <v>1</v>
      </c>
      <c r="BU206" s="9">
        <f>IF(AND(BO206="Over", BQ206&gt;0.5), 1, IF(AND(BO206="Under", BQ206&lt;=0.5), 1, 0))</f>
        <v>0</v>
      </c>
      <c r="BV206" s="9">
        <f>SUM(BR206:BU206)</f>
        <v>4</v>
      </c>
      <c r="BW206" s="9"/>
      <c r="BX206" s="8">
        <v>0.19390860981054039</v>
      </c>
      <c r="BY206" s="8">
        <v>0.64025646897183397</v>
      </c>
      <c r="BZ206" s="8">
        <v>7.7903552080992797E-2</v>
      </c>
      <c r="CA206" s="8" t="s">
        <v>58</v>
      </c>
      <c r="CB206" s="8">
        <v>0.5</v>
      </c>
      <c r="CC206" s="8">
        <v>640</v>
      </c>
      <c r="CD206" s="8" t="s">
        <v>58</v>
      </c>
      <c r="CE206" s="9">
        <f>CB206</f>
        <v>0.5</v>
      </c>
      <c r="CF206" s="9">
        <f>BX206-CE206</f>
        <v>-0.30609139018945963</v>
      </c>
      <c r="CG206" s="9" t="str">
        <f>IF(CF206 &lt; 0, "Under", "Over")</f>
        <v>Under</v>
      </c>
      <c r="CH206" s="8">
        <v>0.5</v>
      </c>
      <c r="CI206" s="8">
        <v>0.4</v>
      </c>
      <c r="CJ206" s="9">
        <f>IF(
    AND(CG206="Over", COUNTIF(BX206:BZ206, "&gt;"&amp;CE206) = 3),
    3,
    IF(
        AND(CG206="Under", COUNTIF(BX206:BZ206, "&lt;"&amp;CE206) = 3),
        3,
        IF(
            AND(CG206="Over", COUNTIF(BX206:BZ206, "&gt;"&amp;CE206) = 2),
            2,
            IF(
                AND(CG206="Under", COUNTIF(BX206:BZ206, "&lt;"&amp;CE206) = 2),
                2,
                IF(
                    AND(CG206="Over", OR(BX206&gt;CE206, BY206&gt;CE206, BZ206&gt;CE206)),
                    1,
                    IF(
                        AND(CG206="Under", OR(BX206&lt;CE206, BY206&lt;CE206, BZ206&lt;CE206)),
                        1,
                        0
                    )
                )
            )
        )
    )
)</f>
        <v>2</v>
      </c>
      <c r="CK206" s="9">
        <f>IF(OR(CF206&gt;0.25),5,
IF(OR(AND(CF206&lt;=0.25,CF206&gt;0.15)),4,
IF(OR(AND(CF206&lt;=0.15,CF206&gt;0.1)),3,
IF(OR(AND(CF206&lt;=0.1,CF206&gt;0.05)),2,
IF(OR(CF206&lt;=0.05),1,"")
)
)
))</f>
        <v>1</v>
      </c>
      <c r="CL206" s="9">
        <f>IF(AND(CG206="Over", CH206&gt;CE206), 1, IF(AND(CG206="Under", CH206&lt;=CE206), 1, 0))</f>
        <v>1</v>
      </c>
      <c r="CM206" s="9">
        <f>IF(AND(CG206="Over", CI206&gt;0.5), 1, IF(AND(CG206="Under", CI206&lt;=0.5), 1, 0))</f>
        <v>1</v>
      </c>
      <c r="CN206" s="9">
        <f>SUM(CJ206:CM206)</f>
        <v>5</v>
      </c>
      <c r="CO206" s="9"/>
      <c r="CP206" s="8">
        <v>1.690437447250027</v>
      </c>
      <c r="CQ206" s="8">
        <v>1.92645885991037</v>
      </c>
      <c r="CR206" s="8">
        <v>1.48168284893526</v>
      </c>
      <c r="CS206" s="8">
        <v>1.5</v>
      </c>
      <c r="CT206" s="8" t="s">
        <v>58</v>
      </c>
      <c r="CU206" s="8">
        <v>1.5</v>
      </c>
      <c r="CV206" s="8">
        <v>1.5</v>
      </c>
      <c r="CW206" s="9">
        <f>IF(CP206&gt;MIN(CS206:CV206),MIN(CS206:CV206),MAX(CS206:CV206))</f>
        <v>1.5</v>
      </c>
      <c r="CX206" s="9">
        <f>CQ206-CW206</f>
        <v>0.42645885991037003</v>
      </c>
      <c r="CY206" s="9" t="str">
        <f>IF(CX206 &lt; 0, "Under", "Over")</f>
        <v>Over</v>
      </c>
      <c r="CZ206" s="8">
        <v>1.4</v>
      </c>
      <c r="DA206" s="8">
        <v>0.4</v>
      </c>
      <c r="DB206" s="9">
        <f>IF(
    AND(CY206="Over", COUNTIF(CP206:CR206, "&gt;"&amp;CW206) = 3),
    3,
    IF(
        AND(CY206="Under", COUNTIF(CP206:CR206, "&lt;"&amp;CW206) = 3),
        3,
        IF(
            AND(CY206="Over", COUNTIF(CP206:CR206, "&gt;"&amp;CW206) = 2),
            2,
            IF(
                AND(CY206="Under", COUNTIF(CP206:CR206, "&lt;"&amp;CW206) = 2),
                2,
                IF(
                    AND(CY206="Over", OR(CP206&gt;CW206, CQ206&gt;CW206, CR206&gt;CW206)),
                    1,
                    IF(
                        AND(CY206="Under", OR(CP206&lt;CW206, CQ206&lt;CW206, CR206&lt;CW206)),
                        1,
                        0
                    )
                )
            )
        )
    )
)</f>
        <v>2</v>
      </c>
      <c r="DC206" s="9">
        <f>IF(OR(CX206&gt;2,CX206&lt;-2),5,
IF(OR(AND(CX206&lt;=2,CX206&gt;1.5),AND(CX206&gt;=-2,CX206&lt;-1.5)),4,
IF(OR(AND(CX206&lt;=1.5,CX206&gt;1),AND(CX206&gt;=-1.5,CX206&lt;-1)),3,
IF(OR(AND(CX206&lt;=1,CX206&gt;0.5),AND(CX206&gt;=1,CX206&lt;-0.5)),2,
IF(OR(CX206&lt;=0.5,CX206&gt;=-0.5),1,"")
)
)
))</f>
        <v>1</v>
      </c>
      <c r="DD206" s="9">
        <f>IF(AND(CY206="Over", CZ206&gt;CW206), 1, IF(AND(CY206="Under", CZ206&lt;=CW206), 1, 0))</f>
        <v>0</v>
      </c>
      <c r="DE206" s="9">
        <f>IF(AND(CY206="Over", DA206&gt;0.5), 1, IF(AND(CY206="Under", DA206&lt;=0.5), 1, 0))</f>
        <v>0</v>
      </c>
      <c r="DF206" s="9">
        <f>SUM(DB206:DE206)</f>
        <v>3</v>
      </c>
      <c r="DG206" s="9"/>
    </row>
    <row r="207" spans="1:111" x14ac:dyDescent="0.3">
      <c r="A207" s="8" t="s">
        <v>248</v>
      </c>
      <c r="B207" s="8" t="s">
        <v>176</v>
      </c>
      <c r="C207" s="8" t="s">
        <v>92</v>
      </c>
      <c r="D207" s="8">
        <v>0.29787276954889907</v>
      </c>
      <c r="E207" s="8">
        <v>0.413080476537806</v>
      </c>
      <c r="F207" s="8">
        <v>0.21533676491328099</v>
      </c>
      <c r="G207" s="8">
        <v>0.5</v>
      </c>
      <c r="H207" s="8" t="s">
        <v>58</v>
      </c>
      <c r="I207" s="8">
        <v>0.5</v>
      </c>
      <c r="J207" s="8" t="s">
        <v>58</v>
      </c>
      <c r="K207" s="9">
        <f>IF(D207&gt;MIN(G207:J207),MIN(G207:J207),MAX(G207:J207))</f>
        <v>0.5</v>
      </c>
      <c r="L207" s="9">
        <f>D207-K207</f>
        <v>-0.20212723045110093</v>
      </c>
      <c r="M207" s="9" t="str">
        <f>IF(L207 &lt; 0, "Under", "Over")</f>
        <v>Under</v>
      </c>
      <c r="N207" s="8">
        <v>0.1</v>
      </c>
      <c r="O207" s="8">
        <v>0.1</v>
      </c>
      <c r="P207" s="9">
        <f>IF(
    AND(M207="Over", COUNTIF(D207:F207, "&gt;"&amp;K207) = 3),
    3,
    IF(
        AND(M207="Under", COUNTIF(D207:F207, "&lt;"&amp;K207) = 3),
        3,
        IF(
            AND(M207="Over", COUNTIF(D207:F207, "&gt;"&amp;K207) = 2),
            2,
            IF(
                AND(M207="Under", COUNTIF(D207:F207, "&lt;"&amp;K207) = 2),
                2,
                IF(
                    AND(M207="Over", OR(D207&gt;K207, E207&gt;K207, F207&gt;K207)),
                    1,
                    IF(
                        AND(M207="Under", OR(D207&lt;K207, E207&lt;K207, F207&lt;K207)),
                        1,
                        0
                    )
                )
            )
        )
    )
)</f>
        <v>3</v>
      </c>
      <c r="Q207" s="9">
        <f>IF(OR(L207 &gt; 0.5, L207 &lt; -0.5), 5,
    IF(OR(AND(L207 &lt;= 0.5, L207 &gt; 0.25), AND(L207 &gt;= -0.5, L207 &lt; -0.25)), 4,
        IF(OR(AND(L207 &lt;= 0.25, L207 &gt; 0.15), AND(L207 &gt;= -0.25, L207 &lt; -0.15)), 3,
            IF(OR(AND(L207 &lt;= 0.15, L207 &gt; 0.05), AND(L207 &gt;= -0.15, L207 &lt; -0.05)), 2,
                IF(OR(L207 &lt;= 0.05, L207 &gt;= -0.05), 1, "")
            )
        )
    )
)</f>
        <v>3</v>
      </c>
      <c r="R207" s="9">
        <f>IF(AND(M207="Over", N207&gt;K207), 1, IF(AND(M207="Under", N207&lt;=K207), 1, 0))</f>
        <v>1</v>
      </c>
      <c r="S207" s="9">
        <f>IF(AND(M207="Over", O207&gt;0.5), 1, IF(AND(M207="Under", O207&lt;=0.5), 1, 0))</f>
        <v>1</v>
      </c>
      <c r="T207" s="9">
        <f>SUM(P207:S207)</f>
        <v>8</v>
      </c>
      <c r="U207" s="9"/>
      <c r="V207" s="8">
        <v>0.62516438271270991</v>
      </c>
      <c r="W207" s="8">
        <v>1.0052407468064199</v>
      </c>
      <c r="X207" s="8">
        <v>0.49513185345910998</v>
      </c>
      <c r="Y207" s="8">
        <v>0.5</v>
      </c>
      <c r="Z207" s="8" t="s">
        <v>58</v>
      </c>
      <c r="AA207" s="8" t="s">
        <v>58</v>
      </c>
      <c r="AB207" s="8">
        <v>0.1</v>
      </c>
      <c r="AC207" s="9">
        <f>Y207</f>
        <v>0.5</v>
      </c>
      <c r="AD207" s="9">
        <f>V207-AC207</f>
        <v>0.12516438271270991</v>
      </c>
      <c r="AE207" s="9" t="str">
        <f>IF(AD207 &lt; 0, "Under", "Over")</f>
        <v>Over</v>
      </c>
      <c r="AF207" s="8">
        <v>0.5</v>
      </c>
      <c r="AG207" s="8">
        <v>0.4</v>
      </c>
      <c r="AH207" s="9">
        <f>IF(
    AND(AE207="Over", COUNTIF(V207:X207, "&gt;"&amp;AC207) = 3),
    3,
    IF(
        AND(AE207="Under", COUNTIF(V207:X207, "&lt;"&amp;AC207) = 3),
        3,
        IF(
            AND(AE207="Over", COUNTIF(V207:X207, "&gt;"&amp;AC207) = 2),
            2,
            IF(
                AND(AE207="Under", COUNTIF(V207:X207, "&lt;"&amp;AC207) = 2),
                2,
                IF(
                    AND(AE207="Over", OR(V207&gt;AC207, W207&gt;AC207, X207&gt;AC207)),
                    1,
                    IF(
                        AND(AE207="Under", OR(V207&lt;AC207, W207&lt;AC207, X207&lt;AC207)),
                        1,
                        0
                    )
                )
            )
        )
    )
)</f>
        <v>2</v>
      </c>
      <c r="AI207" s="9">
        <f>IF(OR(AD207&gt;0.75,AD207&lt;-0.75),5,
IF(OR(AND(AD207&lt;=0.75,AD207&gt;0.5),AND(AD207&gt;=-0.75,AD207&lt;-0.5)),4,
IF(OR(AND(AD207&lt;=0.5,AD207&gt;0.25),AND(AD207&gt;=-0.5,AD207&lt;-0.25)),3,
IF(OR(AND(AD207&lt;=0.25,AD207&gt;0.1),AND(AD207&gt;=-0.25,AD207&lt;-0.1)),2,
IF(OR(AD207&lt;=0.1,AD207&gt;=-0.1),1,"")
)
)
))</f>
        <v>2</v>
      </c>
      <c r="AJ207" s="9">
        <f>IF(AND(AE207="Over", AF207&gt;AC207), 1, IF(AND(AE207="Under", AF207&lt;=AC207), 1, 0))</f>
        <v>0</v>
      </c>
      <c r="AK207" s="9">
        <f>IF(AND(AE207="Over", AG207&gt;0.5), 1, IF(AND(AE207="Under", AG207&lt;=0.5), 1, 0))</f>
        <v>0</v>
      </c>
      <c r="AL207" s="9">
        <f>SUM(AH207:AK207)</f>
        <v>4</v>
      </c>
      <c r="AM207" s="9"/>
      <c r="AN207" s="8">
        <v>6.9951256410878834E-2</v>
      </c>
      <c r="AO207" s="8">
        <v>0.183152520740268</v>
      </c>
      <c r="AP207" s="8">
        <v>-1.6471395662002601E-5</v>
      </c>
      <c r="AQ207" s="8" t="s">
        <v>58</v>
      </c>
      <c r="AR207" s="8">
        <v>0.5</v>
      </c>
      <c r="AS207" s="8" t="s">
        <v>58</v>
      </c>
      <c r="AT207" s="8" t="s">
        <v>58</v>
      </c>
      <c r="AU207" s="9">
        <f>AR207</f>
        <v>0.5</v>
      </c>
      <c r="AV207" s="9">
        <f>AN207-AU207</f>
        <v>-0.43004874358912115</v>
      </c>
      <c r="AW207" s="9" t="str">
        <f>IF(AV207 &lt; 0, "Under", "Over")</f>
        <v>Under</v>
      </c>
      <c r="AX207" s="8">
        <v>0.1</v>
      </c>
      <c r="AY207" s="8">
        <v>0.1</v>
      </c>
      <c r="AZ207" s="9">
        <f>IF(
    AND(AW207="Over", COUNTIF(AN207:AP207, "&gt;"&amp;AU207) = 3),
    3,
    IF(
        AND(AW207="Under", COUNTIF(AN207:AP207, "&lt;"&amp;AU207) = 3),
        3,
        IF(
            AND(AW207="Over", COUNTIF(AN207:AP207, "&gt;"&amp;AU207) = 2),
            2,
            IF(
                AND(AW207="Under", COUNTIF(AN207:AP207, "&lt;"&amp;AU207) = 2),
                2,
                IF(
                    AND(AW207="Over", OR(AN207&gt;AU207, AO207&gt;AU207, AP207&gt;AU207)),
                    1,
                    IF(
                        AND(AW207="Under", OR(AN207&lt;AU207, AO207&lt;AU207, AP207&lt;AU207)),
                        1,
                        0
                    )
                )
            )
        )
    )
)</f>
        <v>3</v>
      </c>
      <c r="BA207" s="9">
        <f>IF(OR(AV207&gt;0.1),5,
IF(OR(AND(AV207&lt;=0.1,AV207&gt;0.08)),4,
IF(OR(AND(AV207&lt;=0.08,AV207&gt;0.06)),3,
IF(OR(AND(AV207&lt;=0.06,AV207&gt;0.03)),2,
IF(OR(AV207&lt;=0.03),1,"")
)
)
))</f>
        <v>1</v>
      </c>
      <c r="BB207" s="9">
        <f>IF(AND(AW207="Over", AX207&gt;AU207), 1, IF(AND(AW207="Under", AX207&lt;=AU207), 0, 0))</f>
        <v>0</v>
      </c>
      <c r="BC207" s="9">
        <f>IF(AND(AW207="Over", AY207&gt;=0.5), 1, IF(AND(AW207="Under", AY207&lt;0.5), 0, 0))</f>
        <v>0</v>
      </c>
      <c r="BD207" s="9">
        <f>SUM(AZ207:BC207)</f>
        <v>4</v>
      </c>
      <c r="BE207" s="9"/>
      <c r="BF207" s="8">
        <v>0.54162255296450812</v>
      </c>
      <c r="BG207" s="8">
        <v>1.18456470417418</v>
      </c>
      <c r="BH207" s="8">
        <v>0.17</v>
      </c>
      <c r="BI207" s="8" t="s">
        <v>58</v>
      </c>
      <c r="BJ207" s="8">
        <v>0.5</v>
      </c>
      <c r="BK207" s="8" t="s">
        <v>58</v>
      </c>
      <c r="BL207" s="8" t="s">
        <v>58</v>
      </c>
      <c r="BM207" s="9">
        <f>BJ207</f>
        <v>0.5</v>
      </c>
      <c r="BN207" s="9">
        <f>BF207-BM207</f>
        <v>4.1622552964508119E-2</v>
      </c>
      <c r="BO207" s="9" t="str">
        <f>IF(BN207 &lt; 0, "Under", "Over")</f>
        <v>Over</v>
      </c>
      <c r="BP207" s="8">
        <v>0.3</v>
      </c>
      <c r="BQ207" s="8">
        <v>0.3</v>
      </c>
      <c r="BR207" s="9">
        <f>IF(
    AND(BO207="Over", COUNTIF(BF207:BH207, "&gt;"&amp;BM207) = 3),
    3,
    IF(
        AND(BO207="Under", COUNTIF(BF207:BH207, "&lt;"&amp;BM207) = 3),
        3,
        IF(
            AND(BO207="Over", COUNTIF(BF207:BH207, "&gt;"&amp;BM207) = 2),
            2,
            IF(
                AND(BO207="Under", COUNTIF(BF207:BH207, "&lt;"&amp;BM207) = 2),
                2,
                IF(
                    AND(BO207="Over", OR(BF207&gt;BM207, BG207&gt;BM207, BH207&gt;BM207)),
                    1,
                    IF(
                        AND(BO207="Under", OR(BF207&lt;BM207, BG207&lt;BM207, BH207&lt;BM207)),
                        1,
                        0
                    )
                )
            )
        )
    )
)</f>
        <v>2</v>
      </c>
      <c r="BS207" s="9">
        <f>IF(OR(BN207&gt;0.5),5,
IF(OR(AND(BN207&lt;=0.5,BN207&gt;0.25)),4,
IF(OR(AND(BN207&lt;=0.25,BN207&gt;0.15)),3,
IF(OR(AND(BN207&lt;=0.15,BN207&gt;0.075)),2,
IF(OR(BN207&lt;=0.075),1,"")
)
)
))</f>
        <v>1</v>
      </c>
      <c r="BT207" s="9">
        <f>IF(AND(BO207="Over", BP207&gt;BM207), 1, IF(AND(BO207="Under", BP207&lt;=BM207), 1, 0))</f>
        <v>0</v>
      </c>
      <c r="BU207" s="9">
        <f>IF(AND(BO207="Over", BQ207&gt;0.5), 1, IF(AND(BO207="Under", BQ207&lt;=0.5), 1, 0))</f>
        <v>0</v>
      </c>
      <c r="BV207" s="9">
        <f>SUM(BR207:BU207)</f>
        <v>3</v>
      </c>
      <c r="BW207" s="9"/>
      <c r="BX207" s="8">
        <v>8.5686155949071002E-2</v>
      </c>
      <c r="BY207" s="8">
        <v>0.31910569105691</v>
      </c>
      <c r="BZ207" s="8">
        <v>0</v>
      </c>
      <c r="CA207" s="8" t="s">
        <v>58</v>
      </c>
      <c r="CB207" s="8">
        <v>0.5</v>
      </c>
      <c r="CC207" s="8" t="s">
        <v>58</v>
      </c>
      <c r="CD207" s="8" t="s">
        <v>58</v>
      </c>
      <c r="CE207" s="9">
        <f>CB207</f>
        <v>0.5</v>
      </c>
      <c r="CF207" s="9">
        <f>BX207-CE207</f>
        <v>-0.41431384405092897</v>
      </c>
      <c r="CG207" s="9" t="str">
        <f>IF(CF207 &lt; 0, "Under", "Over")</f>
        <v>Under</v>
      </c>
      <c r="CH207" s="8">
        <v>0</v>
      </c>
      <c r="CI207" s="8">
        <v>0</v>
      </c>
      <c r="CJ207" s="9">
        <f>IF(
    AND(CG207="Over", COUNTIF(BX207:BZ207, "&gt;"&amp;CE207) = 3),
    3,
    IF(
        AND(CG207="Under", COUNTIF(BX207:BZ207, "&lt;"&amp;CE207) = 3),
        3,
        IF(
            AND(CG207="Over", COUNTIF(BX207:BZ207, "&gt;"&amp;CE207) = 2),
            2,
            IF(
                AND(CG207="Under", COUNTIF(BX207:BZ207, "&lt;"&amp;CE207) = 2),
                2,
                IF(
                    AND(CG207="Over", OR(BX207&gt;CE207, BY207&gt;CE207, BZ207&gt;CE207)),
                    1,
                    IF(
                        AND(CG207="Under", OR(BX207&lt;CE207, BY207&lt;CE207, BZ207&lt;CE207)),
                        1,
                        0
                    )
                )
            )
        )
    )
)</f>
        <v>3</v>
      </c>
      <c r="CK207" s="9">
        <f>IF(OR(CF207&gt;0.25),5,
IF(OR(AND(CF207&lt;=0.25,CF207&gt;0.15)),4,
IF(OR(AND(CF207&lt;=0.15,CF207&gt;0.1)),3,
IF(OR(AND(CF207&lt;=0.1,CF207&gt;0.05)),2,
IF(OR(CF207&lt;=0.05),1,"")
)
)
))</f>
        <v>1</v>
      </c>
      <c r="CL207" s="9">
        <f>IF(AND(CG207="Over", CH207&gt;CE207), 1, IF(AND(CG207="Under", CH207&lt;=CE207), 1, 0))</f>
        <v>1</v>
      </c>
      <c r="CM207" s="9">
        <f>IF(AND(CG207="Over", CI207&gt;0.5), 1, IF(AND(CG207="Under", CI207&lt;=0.5), 1, 0))</f>
        <v>1</v>
      </c>
      <c r="CN207" s="9">
        <f>SUM(CJ207:CM207)</f>
        <v>6</v>
      </c>
      <c r="CO207" s="9"/>
      <c r="CP207" s="8">
        <v>0.99188101828746444</v>
      </c>
      <c r="CQ207" s="8">
        <v>1.43153526970954</v>
      </c>
      <c r="CR207" s="8">
        <v>0.75068433461584505</v>
      </c>
      <c r="CS207" s="8">
        <v>1.5</v>
      </c>
      <c r="CT207" s="8" t="s">
        <v>58</v>
      </c>
      <c r="CU207" s="8">
        <v>1.5</v>
      </c>
      <c r="CV207" s="8" t="s">
        <v>58</v>
      </c>
      <c r="CW207" s="9">
        <f>IF(CP207&gt;MIN(CS207:CV207),MIN(CS207:CV207),MAX(CS207:CV207))</f>
        <v>1.5</v>
      </c>
      <c r="CX207" s="9">
        <f>CQ207-CW207</f>
        <v>-6.8464730290459963E-2</v>
      </c>
      <c r="CY207" s="9" t="str">
        <f>IF(CX207 &lt; 0, "Under", "Over")</f>
        <v>Under</v>
      </c>
      <c r="CZ207" s="8">
        <v>0.8</v>
      </c>
      <c r="DA207" s="8">
        <v>0.2</v>
      </c>
      <c r="DB207" s="9">
        <f>IF(
    AND(CY207="Over", COUNTIF(CP207:CR207, "&gt;"&amp;CW207) = 3),
    3,
    IF(
        AND(CY207="Under", COUNTIF(CP207:CR207, "&lt;"&amp;CW207) = 3),
        3,
        IF(
            AND(CY207="Over", COUNTIF(CP207:CR207, "&gt;"&amp;CW207) = 2),
            2,
            IF(
                AND(CY207="Under", COUNTIF(CP207:CR207, "&lt;"&amp;CW207) = 2),
                2,
                IF(
                    AND(CY207="Over", OR(CP207&gt;CW207, CQ207&gt;CW207, CR207&gt;CW207)),
                    1,
                    IF(
                        AND(CY207="Under", OR(CP207&lt;CW207, CQ207&lt;CW207, CR207&lt;CW207)),
                        1,
                        0
                    )
                )
            )
        )
    )
)</f>
        <v>3</v>
      </c>
      <c r="DC207" s="9">
        <f>IF(OR(CX207&gt;2,CX207&lt;-2),5,
IF(OR(AND(CX207&lt;=2,CX207&gt;1.5),AND(CX207&gt;=-2,CX207&lt;-1.5)),4,
IF(OR(AND(CX207&lt;=1.5,CX207&gt;1),AND(CX207&gt;=-1.5,CX207&lt;-1)),3,
IF(OR(AND(CX207&lt;=1,CX207&gt;0.5),AND(CX207&gt;=1,CX207&lt;-0.5)),2,
IF(OR(CX207&lt;=0.5,CX207&gt;=-0.5),1,"")
)
)
))</f>
        <v>1</v>
      </c>
      <c r="DD207" s="9">
        <f>IF(AND(CY207="Over", CZ207&gt;CW207), 1, IF(AND(CY207="Under", CZ207&lt;=CW207), 1, 0))</f>
        <v>1</v>
      </c>
      <c r="DE207" s="9">
        <f>IF(AND(CY207="Over", DA207&gt;0.5), 1, IF(AND(CY207="Under", DA207&lt;=0.5), 1, 0))</f>
        <v>1</v>
      </c>
      <c r="DF207" s="9">
        <f>SUM(DB207:DE207)</f>
        <v>6</v>
      </c>
      <c r="DG207" s="9"/>
    </row>
    <row r="208" spans="1:111" x14ac:dyDescent="0.3">
      <c r="A208" s="8" t="s">
        <v>249</v>
      </c>
      <c r="B208" s="8" t="s">
        <v>176</v>
      </c>
      <c r="C208" s="8" t="s">
        <v>92</v>
      </c>
      <c r="D208" s="8">
        <v>0.40635164950286551</v>
      </c>
      <c r="E208" s="8">
        <v>0.48</v>
      </c>
      <c r="F208" s="8">
        <v>0.29537881460452498</v>
      </c>
      <c r="G208" s="8">
        <v>0.5</v>
      </c>
      <c r="H208" s="8" t="s">
        <v>58</v>
      </c>
      <c r="I208" s="8">
        <v>0.5</v>
      </c>
      <c r="J208" s="8" t="s">
        <v>58</v>
      </c>
      <c r="K208" s="9">
        <f>IF(D208&gt;MIN(G208:J208),MIN(G208:J208),MAX(G208:J208))</f>
        <v>0.5</v>
      </c>
      <c r="L208" s="9">
        <f>D208-K208</f>
        <v>-9.3648350497134492E-2</v>
      </c>
      <c r="M208" s="9" t="str">
        <f>IF(L208 &lt; 0, "Under", "Over")</f>
        <v>Under</v>
      </c>
      <c r="N208" s="8">
        <v>0.3</v>
      </c>
      <c r="O208" s="8">
        <v>0.2</v>
      </c>
      <c r="P208" s="9">
        <f>IF(
    AND(M208="Over", COUNTIF(D208:F208, "&gt;"&amp;K208) = 3),
    3,
    IF(
        AND(M208="Under", COUNTIF(D208:F208, "&lt;"&amp;K208) = 3),
        3,
        IF(
            AND(M208="Over", COUNTIF(D208:F208, "&gt;"&amp;K208) = 2),
            2,
            IF(
                AND(M208="Under", COUNTIF(D208:F208, "&lt;"&amp;K208) = 2),
                2,
                IF(
                    AND(M208="Over", OR(D208&gt;K208, E208&gt;K208, F208&gt;K208)),
                    1,
                    IF(
                        AND(M208="Under", OR(D208&lt;K208, E208&lt;K208, F208&lt;K208)),
                        1,
                        0
                    )
                )
            )
        )
    )
)</f>
        <v>3</v>
      </c>
      <c r="Q208" s="9">
        <f>IF(OR(L208 &gt; 0.5, L208 &lt; -0.5), 5,
    IF(OR(AND(L208 &lt;= 0.5, L208 &gt; 0.25), AND(L208 &gt;= -0.5, L208 &lt; -0.25)), 4,
        IF(OR(AND(L208 &lt;= 0.25, L208 &gt; 0.15), AND(L208 &gt;= -0.25, L208 &lt; -0.15)), 3,
            IF(OR(AND(L208 &lt;= 0.15, L208 &gt; 0.05), AND(L208 &gt;= -0.15, L208 &lt; -0.05)), 2,
                IF(OR(L208 &lt;= 0.05, L208 &gt;= -0.05), 1, "")
            )
        )
    )
)</f>
        <v>2</v>
      </c>
      <c r="R208" s="9">
        <f>IF(AND(M208="Over", N208&gt;K208), 1, IF(AND(M208="Under", N208&lt;=K208), 1, 0))</f>
        <v>1</v>
      </c>
      <c r="S208" s="9">
        <f>IF(AND(M208="Over", O208&gt;0.5), 1, IF(AND(M208="Under", O208&lt;=0.5), 1, 0))</f>
        <v>1</v>
      </c>
      <c r="T208" s="9">
        <f>SUM(P208:S208)</f>
        <v>7</v>
      </c>
      <c r="U208" s="9"/>
      <c r="V208" s="8">
        <v>0.96246896657377456</v>
      </c>
      <c r="W208" s="8">
        <v>1.0052407468064199</v>
      </c>
      <c r="X208" s="8">
        <v>0.91147997515321899</v>
      </c>
      <c r="Y208" s="8">
        <v>0.5</v>
      </c>
      <c r="Z208" s="8">
        <v>-260</v>
      </c>
      <c r="AA208" s="8">
        <v>210</v>
      </c>
      <c r="AB208" s="8">
        <v>0.3</v>
      </c>
      <c r="AC208" s="9">
        <f>Y208</f>
        <v>0.5</v>
      </c>
      <c r="AD208" s="9">
        <f>V208-AC208</f>
        <v>0.46246896657377456</v>
      </c>
      <c r="AE208" s="9" t="str">
        <f>IF(AD208 &lt; 0, "Under", "Over")</f>
        <v>Over</v>
      </c>
      <c r="AF208" s="8">
        <v>0.9</v>
      </c>
      <c r="AG208" s="8">
        <v>0.6</v>
      </c>
      <c r="AH208" s="9">
        <f>IF(
    AND(AE208="Over", COUNTIF(V208:X208, "&gt;"&amp;AC208) = 3),
    3,
    IF(
        AND(AE208="Under", COUNTIF(V208:X208, "&lt;"&amp;AC208) = 3),
        3,
        IF(
            AND(AE208="Over", COUNTIF(V208:X208, "&gt;"&amp;AC208) = 2),
            2,
            IF(
                AND(AE208="Under", COUNTIF(V208:X208, "&lt;"&amp;AC208) = 2),
                2,
                IF(
                    AND(AE208="Over", OR(V208&gt;AC208, W208&gt;AC208, X208&gt;AC208)),
                    1,
                    IF(
                        AND(AE208="Under", OR(V208&lt;AC208, W208&lt;AC208, X208&lt;AC208)),
                        1,
                        0
                    )
                )
            )
        )
    )
)</f>
        <v>3</v>
      </c>
      <c r="AI208" s="9">
        <f>IF(OR(AD208&gt;0.75,AD208&lt;-0.75),5,
IF(OR(AND(AD208&lt;=0.75,AD208&gt;0.5),AND(AD208&gt;=-0.75,AD208&lt;-0.5)),4,
IF(OR(AND(AD208&lt;=0.5,AD208&gt;0.25),AND(AD208&gt;=-0.5,AD208&lt;-0.25)),3,
IF(OR(AND(AD208&lt;=0.25,AD208&gt;0.1),AND(AD208&gt;=-0.25,AD208&lt;-0.1)),2,
IF(OR(AD208&lt;=0.1,AD208&gt;=-0.1),1,"")
)
)
))</f>
        <v>3</v>
      </c>
      <c r="AJ208" s="9">
        <f>IF(AND(AE208="Over", AF208&gt;AC208), 1, IF(AND(AE208="Under", AF208&lt;=AC208), 1, 0))</f>
        <v>1</v>
      </c>
      <c r="AK208" s="9">
        <f>IF(AND(AE208="Over", AG208&gt;0.5), 1, IF(AND(AE208="Under", AG208&lt;=0.5), 1, 0))</f>
        <v>1</v>
      </c>
      <c r="AL208" s="9">
        <f>SUM(AH208:AK208)</f>
        <v>8</v>
      </c>
      <c r="AM208" s="9"/>
      <c r="AN208" s="8">
        <v>3.8121562117752493E-2</v>
      </c>
      <c r="AO208" s="8">
        <v>0.183152520740268</v>
      </c>
      <c r="AP208" s="8">
        <v>0</v>
      </c>
      <c r="AQ208" s="8" t="s">
        <v>58</v>
      </c>
      <c r="AR208" s="8">
        <v>0.5</v>
      </c>
      <c r="AS208" s="8">
        <v>900</v>
      </c>
      <c r="AT208" s="8" t="s">
        <v>58</v>
      </c>
      <c r="AU208" s="9">
        <f>AR208</f>
        <v>0.5</v>
      </c>
      <c r="AV208" s="9">
        <f>AN208-AU208</f>
        <v>-0.46187843788224753</v>
      </c>
      <c r="AW208" s="9" t="str">
        <f>IF(AV208 &lt; 0, "Under", "Over")</f>
        <v>Under</v>
      </c>
      <c r="AX208" s="8">
        <v>0</v>
      </c>
      <c r="AY208" s="8">
        <v>0</v>
      </c>
      <c r="AZ208" s="9">
        <f>IF(
    AND(AW208="Over", COUNTIF(AN208:AP208, "&gt;"&amp;AU208) = 3),
    3,
    IF(
        AND(AW208="Under", COUNTIF(AN208:AP208, "&lt;"&amp;AU208) = 3),
        3,
        IF(
            AND(AW208="Over", COUNTIF(AN208:AP208, "&gt;"&amp;AU208) = 2),
            2,
            IF(
                AND(AW208="Under", COUNTIF(AN208:AP208, "&lt;"&amp;AU208) = 2),
                2,
                IF(
                    AND(AW208="Over", OR(AN208&gt;AU208, AO208&gt;AU208, AP208&gt;AU208)),
                    1,
                    IF(
                        AND(AW208="Under", OR(AN208&lt;AU208, AO208&lt;AU208, AP208&lt;AU208)),
                        1,
                        0
                    )
                )
            )
        )
    )
)</f>
        <v>3</v>
      </c>
      <c r="BA208" s="9">
        <f>IF(OR(AV208&gt;0.1),5,
IF(OR(AND(AV208&lt;=0.1,AV208&gt;0.08)),4,
IF(OR(AND(AV208&lt;=0.08,AV208&gt;0.06)),3,
IF(OR(AND(AV208&lt;=0.06,AV208&gt;0.03)),2,
IF(OR(AV208&lt;=0.03),1,"")
)
)
))</f>
        <v>1</v>
      </c>
      <c r="BB208" s="9">
        <f>IF(AND(AW208="Over", AX208&gt;AU208), 1, IF(AND(AW208="Under", AX208&lt;=AU208), 0, 0))</f>
        <v>0</v>
      </c>
      <c r="BC208" s="9">
        <f>IF(AND(AW208="Over", AY208&gt;=0.5), 1, IF(AND(AW208="Under", AY208&lt;0.5), 0, 0))</f>
        <v>0</v>
      </c>
      <c r="BD208" s="9">
        <f>SUM(AZ208:BC208)</f>
        <v>4</v>
      </c>
      <c r="BE208" s="9"/>
      <c r="BF208" s="8">
        <v>0.37968518409405061</v>
      </c>
      <c r="BG208" s="8">
        <v>0.76882569773565002</v>
      </c>
      <c r="BH208" s="8">
        <v>0.22565357662810401</v>
      </c>
      <c r="BI208" s="8" t="s">
        <v>58</v>
      </c>
      <c r="BJ208" s="8">
        <v>0.5</v>
      </c>
      <c r="BK208" s="8">
        <v>175</v>
      </c>
      <c r="BL208" s="8" t="s">
        <v>58</v>
      </c>
      <c r="BM208" s="9">
        <f>BJ208</f>
        <v>0.5</v>
      </c>
      <c r="BN208" s="9">
        <f>BF208-BM208</f>
        <v>-0.12031481590594939</v>
      </c>
      <c r="BO208" s="9" t="str">
        <f>IF(BN208 &lt; 0, "Under", "Over")</f>
        <v>Under</v>
      </c>
      <c r="BP208" s="8">
        <v>0.3</v>
      </c>
      <c r="BQ208" s="8">
        <v>0.3</v>
      </c>
      <c r="BR208" s="9">
        <f>IF(
    AND(BO208="Over", COUNTIF(BF208:BH208, "&gt;"&amp;BM208) = 3),
    3,
    IF(
        AND(BO208="Under", COUNTIF(BF208:BH208, "&lt;"&amp;BM208) = 3),
        3,
        IF(
            AND(BO208="Over", COUNTIF(BF208:BH208, "&gt;"&amp;BM208) = 2),
            2,
            IF(
                AND(BO208="Under", COUNTIF(BF208:BH208, "&lt;"&amp;BM208) = 2),
                2,
                IF(
                    AND(BO208="Over", OR(BF208&gt;BM208, BG208&gt;BM208, BH208&gt;BM208)),
                    1,
                    IF(
                        AND(BO208="Under", OR(BF208&lt;BM208, BG208&lt;BM208, BH208&lt;BM208)),
                        1,
                        0
                    )
                )
            )
        )
    )
)</f>
        <v>2</v>
      </c>
      <c r="BS208" s="9">
        <f>IF(OR(BN208&gt;0.5),5,
IF(OR(AND(BN208&lt;=0.5,BN208&gt;0.25)),4,
IF(OR(AND(BN208&lt;=0.25,BN208&gt;0.15)),3,
IF(OR(AND(BN208&lt;=0.15,BN208&gt;0.075)),2,
IF(OR(BN208&lt;=0.075),1,"")
)
)
))</f>
        <v>1</v>
      </c>
      <c r="BT208" s="9">
        <f>IF(AND(BO208="Over", BP208&gt;BM208), 1, IF(AND(BO208="Under", BP208&lt;=BM208), 1, 0))</f>
        <v>1</v>
      </c>
      <c r="BU208" s="9">
        <f>IF(AND(BO208="Over", BQ208&gt;0.5), 1, IF(AND(BO208="Under", BQ208&lt;=0.5), 1, 0))</f>
        <v>1</v>
      </c>
      <c r="BV208" s="9">
        <f>SUM(BR208:BU208)</f>
        <v>5</v>
      </c>
      <c r="BW208" s="9"/>
      <c r="BX208" s="8">
        <v>0.118796881729359</v>
      </c>
      <c r="BY208" s="8">
        <v>0.41469924040238099</v>
      </c>
      <c r="BZ208" s="8">
        <v>0.01</v>
      </c>
      <c r="CA208" s="8" t="s">
        <v>58</v>
      </c>
      <c r="CB208" s="8">
        <v>0.5</v>
      </c>
      <c r="CC208" s="8">
        <v>750</v>
      </c>
      <c r="CD208" s="8" t="s">
        <v>58</v>
      </c>
      <c r="CE208" s="9">
        <f>CB208</f>
        <v>0.5</v>
      </c>
      <c r="CF208" s="9">
        <f>BX208-CE208</f>
        <v>-0.38120311827064102</v>
      </c>
      <c r="CG208" s="9" t="str">
        <f>IF(CF208 &lt; 0, "Under", "Over")</f>
        <v>Under</v>
      </c>
      <c r="CH208" s="8">
        <v>0</v>
      </c>
      <c r="CI208" s="8">
        <v>0</v>
      </c>
      <c r="CJ208" s="9">
        <f>IF(
    AND(CG208="Over", COUNTIF(BX208:BZ208, "&gt;"&amp;CE208) = 3),
    3,
    IF(
        AND(CG208="Under", COUNTIF(BX208:BZ208, "&lt;"&amp;CE208) = 3),
        3,
        IF(
            AND(CG208="Over", COUNTIF(BX208:BZ208, "&gt;"&amp;CE208) = 2),
            2,
            IF(
                AND(CG208="Under", COUNTIF(BX208:BZ208, "&lt;"&amp;CE208) = 2),
                2,
                IF(
                    AND(CG208="Over", OR(BX208&gt;CE208, BY208&gt;CE208, BZ208&gt;CE208)),
                    1,
                    IF(
                        AND(CG208="Under", OR(BX208&lt;CE208, BY208&lt;CE208, BZ208&lt;CE208)),
                        1,
                        0
                    )
                )
            )
        )
    )
)</f>
        <v>3</v>
      </c>
      <c r="CK208" s="9">
        <f>IF(OR(CF208&gt;0.25),5,
IF(OR(AND(CF208&lt;=0.25,CF208&gt;0.15)),4,
IF(OR(AND(CF208&lt;=0.15,CF208&gt;0.1)),3,
IF(OR(AND(CF208&lt;=0.1,CF208&gt;0.05)),2,
IF(OR(CF208&lt;=0.05),1,"")
)
)
))</f>
        <v>1</v>
      </c>
      <c r="CL208" s="9">
        <f>IF(AND(CG208="Over", CH208&gt;CE208), 1, IF(AND(CG208="Under", CH208&lt;=CE208), 1, 0))</f>
        <v>1</v>
      </c>
      <c r="CM208" s="9">
        <f>IF(AND(CG208="Over", CI208&gt;0.5), 1, IF(AND(CG208="Under", CI208&lt;=0.5), 1, 0))</f>
        <v>1</v>
      </c>
      <c r="CN208" s="9">
        <f>SUM(CJ208:CM208)</f>
        <v>6</v>
      </c>
      <c r="CO208" s="9"/>
      <c r="CP208" s="8">
        <v>1.2603590187852349</v>
      </c>
      <c r="CQ208" s="8">
        <v>1.45817843866171</v>
      </c>
      <c r="CR208" s="8">
        <v>1.00152893209816</v>
      </c>
      <c r="CS208" s="8">
        <v>1.5</v>
      </c>
      <c r="CT208" s="8" t="s">
        <v>58</v>
      </c>
      <c r="CU208" s="8">
        <v>1.5</v>
      </c>
      <c r="CV208" s="8" t="s">
        <v>58</v>
      </c>
      <c r="CW208" s="9">
        <f>IF(CP208&gt;MIN(CS208:CV208),MIN(CS208:CV208),MAX(CS208:CV208))</f>
        <v>1.5</v>
      </c>
      <c r="CX208" s="9">
        <f>CQ208-CW208</f>
        <v>-4.1821561338289959E-2</v>
      </c>
      <c r="CY208" s="9" t="str">
        <f>IF(CX208 &lt; 0, "Under", "Over")</f>
        <v>Under</v>
      </c>
      <c r="CZ208" s="8">
        <v>1.2</v>
      </c>
      <c r="DA208" s="8">
        <v>0.4</v>
      </c>
      <c r="DB208" s="9">
        <f>IF(
    AND(CY208="Over", COUNTIF(CP208:CR208, "&gt;"&amp;CW208) = 3),
    3,
    IF(
        AND(CY208="Under", COUNTIF(CP208:CR208, "&lt;"&amp;CW208) = 3),
        3,
        IF(
            AND(CY208="Over", COUNTIF(CP208:CR208, "&gt;"&amp;CW208) = 2),
            2,
            IF(
                AND(CY208="Under", COUNTIF(CP208:CR208, "&lt;"&amp;CW208) = 2),
                2,
                IF(
                    AND(CY208="Over", OR(CP208&gt;CW208, CQ208&gt;CW208, CR208&gt;CW208)),
                    1,
                    IF(
                        AND(CY208="Under", OR(CP208&lt;CW208, CQ208&lt;CW208, CR208&lt;CW208)),
                        1,
                        0
                    )
                )
            )
        )
    )
)</f>
        <v>3</v>
      </c>
      <c r="DC208" s="9">
        <f>IF(OR(CX208&gt;2,CX208&lt;-2),5,
IF(OR(AND(CX208&lt;=2,CX208&gt;1.5),AND(CX208&gt;=-2,CX208&lt;-1.5)),4,
IF(OR(AND(CX208&lt;=1.5,CX208&gt;1),AND(CX208&gt;=-1.5,CX208&lt;-1)),3,
IF(OR(AND(CX208&lt;=1,CX208&gt;0.5),AND(CX208&gt;=1,CX208&lt;-0.5)),2,
IF(OR(CX208&lt;=0.5,CX208&gt;=-0.5),1,"")
)
)
))</f>
        <v>1</v>
      </c>
      <c r="DD208" s="9">
        <f>IF(AND(CY208="Over", CZ208&gt;CW208), 1, IF(AND(CY208="Under", CZ208&lt;=CW208), 1, 0))</f>
        <v>1</v>
      </c>
      <c r="DE208" s="9">
        <f>IF(AND(CY208="Over", DA208&gt;0.5), 1, IF(AND(CY208="Under", DA208&lt;=0.5), 1, 0))</f>
        <v>1</v>
      </c>
      <c r="DF208" s="9">
        <f>SUM(DB208:DE208)</f>
        <v>6</v>
      </c>
      <c r="DG208" s="9"/>
    </row>
    <row r="209" spans="1:111" x14ac:dyDescent="0.3">
      <c r="A209" s="8" t="s">
        <v>177</v>
      </c>
      <c r="B209" s="8" t="s">
        <v>176</v>
      </c>
      <c r="C209" s="8" t="s">
        <v>92</v>
      </c>
      <c r="D209" s="8">
        <v>0.31301050411966219</v>
      </c>
      <c r="E209" s="8">
        <v>0.413080476537806</v>
      </c>
      <c r="F209" s="8">
        <v>0.21533676491328099</v>
      </c>
      <c r="G209" s="8">
        <v>0.5</v>
      </c>
      <c r="H209" s="8" t="s">
        <v>58</v>
      </c>
      <c r="I209" s="8">
        <v>0.5</v>
      </c>
      <c r="J209" s="8">
        <v>0.5</v>
      </c>
      <c r="K209" s="9">
        <f>IF(D209&gt;MIN(G209:J209),MIN(G209:J209),MAX(G209:J209))</f>
        <v>0.5</v>
      </c>
      <c r="L209" s="9">
        <f>D209-K209</f>
        <v>-0.18698949588033781</v>
      </c>
      <c r="M209" s="9" t="str">
        <f>IF(L209 &lt; 0, "Under", "Over")</f>
        <v>Under</v>
      </c>
      <c r="N209" s="8">
        <v>0.5</v>
      </c>
      <c r="O209" s="8">
        <v>0.4</v>
      </c>
      <c r="P209" s="9">
        <f>IF(
    AND(M209="Over", COUNTIF(D209:F209, "&gt;"&amp;K209) = 3),
    3,
    IF(
        AND(M209="Under", COUNTIF(D209:F209, "&lt;"&amp;K209) = 3),
        3,
        IF(
            AND(M209="Over", COUNTIF(D209:F209, "&gt;"&amp;K209) = 2),
            2,
            IF(
                AND(M209="Under", COUNTIF(D209:F209, "&lt;"&amp;K209) = 2),
                2,
                IF(
                    AND(M209="Over", OR(D209&gt;K209, E209&gt;K209, F209&gt;K209)),
                    1,
                    IF(
                        AND(M209="Under", OR(D209&lt;K209, E209&lt;K209, F209&lt;K209)),
                        1,
                        0
                    )
                )
            )
        )
    )
)</f>
        <v>3</v>
      </c>
      <c r="Q209" s="9">
        <f>IF(OR(L209 &gt; 0.5, L209 &lt; -0.5), 5,
    IF(OR(AND(L209 &lt;= 0.5, L209 &gt; 0.25), AND(L209 &gt;= -0.5, L209 &lt; -0.25)), 4,
        IF(OR(AND(L209 &lt;= 0.25, L209 &gt; 0.15), AND(L209 &gt;= -0.25, L209 &lt; -0.15)), 3,
            IF(OR(AND(L209 &lt;= 0.15, L209 &gt; 0.05), AND(L209 &gt;= -0.15, L209 &lt; -0.05)), 2,
                IF(OR(L209 &lt;= 0.05, L209 &gt;= -0.05), 1, "")
            )
        )
    )
)</f>
        <v>3</v>
      </c>
      <c r="R209" s="9">
        <f>IF(AND(M209="Over", N209&gt;K209), 1, IF(AND(M209="Under", N209&lt;=K209), 1, 0))</f>
        <v>1</v>
      </c>
      <c r="S209" s="9">
        <f>IF(AND(M209="Over", O209&gt;0.5), 1, IF(AND(M209="Under", O209&lt;=0.5), 1, 0))</f>
        <v>1</v>
      </c>
      <c r="T209" s="9">
        <f>SUM(P209:S209)</f>
        <v>8</v>
      </c>
      <c r="U209" s="9"/>
      <c r="V209" s="8">
        <v>0.70907130421687503</v>
      </c>
      <c r="W209" s="8">
        <v>1.0052407468064199</v>
      </c>
      <c r="X209" s="8">
        <v>0.55398960132096697</v>
      </c>
      <c r="Y209" s="8">
        <v>0.5</v>
      </c>
      <c r="Z209" s="8">
        <v>-160</v>
      </c>
      <c r="AA209" s="8">
        <v>390</v>
      </c>
      <c r="AB209" s="8">
        <v>0.1</v>
      </c>
      <c r="AC209" s="9">
        <f>Y209</f>
        <v>0.5</v>
      </c>
      <c r="AD209" s="9">
        <f>V209-AC209</f>
        <v>0.20907130421687503</v>
      </c>
      <c r="AE209" s="9" t="str">
        <f>IF(AD209 &lt; 0, "Under", "Over")</f>
        <v>Over</v>
      </c>
      <c r="AF209" s="8">
        <v>0.7</v>
      </c>
      <c r="AG209" s="8">
        <v>0.6</v>
      </c>
      <c r="AH209" s="9">
        <f>IF(
    AND(AE209="Over", COUNTIF(V209:X209, "&gt;"&amp;AC209) = 3),
    3,
    IF(
        AND(AE209="Under", COUNTIF(V209:X209, "&lt;"&amp;AC209) = 3),
        3,
        IF(
            AND(AE209="Over", COUNTIF(V209:X209, "&gt;"&amp;AC209) = 2),
            2,
            IF(
                AND(AE209="Under", COUNTIF(V209:X209, "&lt;"&amp;AC209) = 2),
                2,
                IF(
                    AND(AE209="Over", OR(V209&gt;AC209, W209&gt;AC209, X209&gt;AC209)),
                    1,
                    IF(
                        AND(AE209="Under", OR(V209&lt;AC209, W209&lt;AC209, X209&lt;AC209)),
                        1,
                        0
                    )
                )
            )
        )
    )
)</f>
        <v>3</v>
      </c>
      <c r="AI209" s="9">
        <f>IF(OR(AD209&gt;0.75,AD209&lt;-0.75),5,
IF(OR(AND(AD209&lt;=0.75,AD209&gt;0.5),AND(AD209&gt;=-0.75,AD209&lt;-0.5)),4,
IF(OR(AND(AD209&lt;=0.5,AD209&gt;0.25),AND(AD209&gt;=-0.5,AD209&lt;-0.25)),3,
IF(OR(AND(AD209&lt;=0.25,AD209&gt;0.1),AND(AD209&gt;=-0.25,AD209&lt;-0.1)),2,
IF(OR(AD209&lt;=0.1,AD209&gt;=-0.1),1,"")
)
)
))</f>
        <v>2</v>
      </c>
      <c r="AJ209" s="9">
        <f>IF(AND(AE209="Over", AF209&gt;AC209), 1, IF(AND(AE209="Under", AF209&lt;=AC209), 1, 0))</f>
        <v>1</v>
      </c>
      <c r="AK209" s="9">
        <f>IF(AND(AE209="Over", AG209&gt;0.5), 1, IF(AND(AE209="Under", AG209&lt;=0.5), 1, 0))</f>
        <v>1</v>
      </c>
      <c r="AL209" s="9">
        <f>SUM(AH209:AK209)</f>
        <v>7</v>
      </c>
      <c r="AM209" s="9"/>
      <c r="AN209" s="8">
        <v>5.5682788847716103E-2</v>
      </c>
      <c r="AO209" s="8">
        <v>0.183152520740268</v>
      </c>
      <c r="AP209" s="8">
        <v>0</v>
      </c>
      <c r="AQ209" s="8" t="s">
        <v>58</v>
      </c>
      <c r="AR209" s="8">
        <v>0.5</v>
      </c>
      <c r="AS209" s="8">
        <v>600</v>
      </c>
      <c r="AT209" s="8" t="s">
        <v>58</v>
      </c>
      <c r="AU209" s="9">
        <f>AR209</f>
        <v>0.5</v>
      </c>
      <c r="AV209" s="9">
        <f>AN209-AU209</f>
        <v>-0.4443172111522839</v>
      </c>
      <c r="AW209" s="9" t="str">
        <f>IF(AV209 &lt; 0, "Under", "Over")</f>
        <v>Under</v>
      </c>
      <c r="AX209" s="8">
        <v>0.1</v>
      </c>
      <c r="AY209" s="8">
        <v>0.1</v>
      </c>
      <c r="AZ209" s="9">
        <f>IF(
    AND(AW209="Over", COUNTIF(AN209:AP209, "&gt;"&amp;AU209) = 3),
    3,
    IF(
        AND(AW209="Under", COUNTIF(AN209:AP209, "&lt;"&amp;AU209) = 3),
        3,
        IF(
            AND(AW209="Over", COUNTIF(AN209:AP209, "&gt;"&amp;AU209) = 2),
            2,
            IF(
                AND(AW209="Under", COUNTIF(AN209:AP209, "&lt;"&amp;AU209) = 2),
                2,
                IF(
                    AND(AW209="Over", OR(AN209&gt;AU209, AO209&gt;AU209, AP209&gt;AU209)),
                    1,
                    IF(
                        AND(AW209="Under", OR(AN209&lt;AU209, AO209&lt;AU209, AP209&lt;AU209)),
                        1,
                        0
                    )
                )
            )
        )
    )
)</f>
        <v>3</v>
      </c>
      <c r="BA209" s="9">
        <f>IF(OR(AV209&gt;0.1),5,
IF(OR(AND(AV209&lt;=0.1,AV209&gt;0.08)),4,
IF(OR(AND(AV209&lt;=0.08,AV209&gt;0.06)),3,
IF(OR(AND(AV209&lt;=0.06,AV209&gt;0.03)),2,
IF(OR(AV209&lt;=0.03),1,"")
)
)
))</f>
        <v>1</v>
      </c>
      <c r="BB209" s="9">
        <f>IF(AND(AW209="Over", AX209&gt;AU209), 1, IF(AND(AW209="Under", AX209&lt;=AU209), 0, 0))</f>
        <v>0</v>
      </c>
      <c r="BC209" s="9">
        <f>IF(AND(AW209="Over", AY209&gt;=0.5), 1, IF(AND(AW209="Under", AY209&lt;0.5), 0, 0))</f>
        <v>0</v>
      </c>
      <c r="BD209" s="9">
        <f>SUM(AZ209:BC209)</f>
        <v>4</v>
      </c>
      <c r="BE209" s="9"/>
      <c r="BF209" s="8">
        <v>0.32968610790411662</v>
      </c>
      <c r="BG209" s="8">
        <v>0.76975945017182101</v>
      </c>
      <c r="BH209" s="8">
        <v>0.15</v>
      </c>
      <c r="BI209" s="8" t="s">
        <v>58</v>
      </c>
      <c r="BJ209" s="8">
        <v>0.5</v>
      </c>
      <c r="BK209" s="8">
        <v>200</v>
      </c>
      <c r="BL209" s="8" t="s">
        <v>58</v>
      </c>
      <c r="BM209" s="9">
        <f>BJ209</f>
        <v>0.5</v>
      </c>
      <c r="BN209" s="9">
        <f>BF209-BM209</f>
        <v>-0.17031389209588338</v>
      </c>
      <c r="BO209" s="9" t="str">
        <f>IF(BN209 &lt; 0, "Under", "Over")</f>
        <v>Under</v>
      </c>
      <c r="BP209" s="8">
        <v>0.4</v>
      </c>
      <c r="BQ209" s="8">
        <v>0.1</v>
      </c>
      <c r="BR209" s="9">
        <f>IF(
    AND(BO209="Over", COUNTIF(BF209:BH209, "&gt;"&amp;BM209) = 3),
    3,
    IF(
        AND(BO209="Under", COUNTIF(BF209:BH209, "&lt;"&amp;BM209) = 3),
        3,
        IF(
            AND(BO209="Over", COUNTIF(BF209:BH209, "&gt;"&amp;BM209) = 2),
            2,
            IF(
                AND(BO209="Under", COUNTIF(BF209:BH209, "&lt;"&amp;BM209) = 2),
                2,
                IF(
                    AND(BO209="Over", OR(BF209&gt;BM209, BG209&gt;BM209, BH209&gt;BM209)),
                    1,
                    IF(
                        AND(BO209="Under", OR(BF209&lt;BM209, BG209&lt;BM209, BH209&lt;BM209)),
                        1,
                        0
                    )
                )
            )
        )
    )
)</f>
        <v>2</v>
      </c>
      <c r="BS209" s="9">
        <f>IF(OR(BN209&gt;0.5),5,
IF(OR(AND(BN209&lt;=0.5,BN209&gt;0.25)),4,
IF(OR(AND(BN209&lt;=0.25,BN209&gt;0.15)),3,
IF(OR(AND(BN209&lt;=0.15,BN209&gt;0.075)),2,
IF(OR(BN209&lt;=0.075),1,"")
)
)
))</f>
        <v>1</v>
      </c>
      <c r="BT209" s="9">
        <f>IF(AND(BO209="Over", BP209&gt;BM209), 1, IF(AND(BO209="Under", BP209&lt;=BM209), 1, 0))</f>
        <v>1</v>
      </c>
      <c r="BU209" s="9">
        <f>IF(AND(BO209="Over", BQ209&gt;0.5), 1, IF(AND(BO209="Under", BQ209&lt;=0.5), 1, 0))</f>
        <v>1</v>
      </c>
      <c r="BV209" s="9">
        <f>SUM(BR209:BU209)</f>
        <v>5</v>
      </c>
      <c r="BW209" s="9"/>
      <c r="BX209" s="8">
        <v>0.13314671216476759</v>
      </c>
      <c r="BY209" s="8">
        <v>0.50555681560444499</v>
      </c>
      <c r="BZ209" s="8">
        <v>1.4652968735090401E-2</v>
      </c>
      <c r="CA209" s="8" t="s">
        <v>58</v>
      </c>
      <c r="CB209" s="8">
        <v>0.5</v>
      </c>
      <c r="CC209" s="8">
        <v>800</v>
      </c>
      <c r="CD209" s="8" t="s">
        <v>58</v>
      </c>
      <c r="CE209" s="9">
        <f>CB209</f>
        <v>0.5</v>
      </c>
      <c r="CF209" s="9">
        <f>BX209-CE209</f>
        <v>-0.36685328783523241</v>
      </c>
      <c r="CG209" s="9" t="str">
        <f>IF(CF209 &lt; 0, "Under", "Over")</f>
        <v>Under</v>
      </c>
      <c r="CH209" s="8">
        <v>0.2</v>
      </c>
      <c r="CI209" s="8">
        <v>0.2</v>
      </c>
      <c r="CJ209" s="9">
        <f>IF(
    AND(CG209="Over", COUNTIF(BX209:BZ209, "&gt;"&amp;CE209) = 3),
    3,
    IF(
        AND(CG209="Under", COUNTIF(BX209:BZ209, "&lt;"&amp;CE209) = 3),
        3,
        IF(
            AND(CG209="Over", COUNTIF(BX209:BZ209, "&gt;"&amp;CE209) = 2),
            2,
            IF(
                AND(CG209="Under", COUNTIF(BX209:BZ209, "&lt;"&amp;CE209) = 2),
                2,
                IF(
                    AND(CG209="Over", OR(BX209&gt;CE209, BY209&gt;CE209, BZ209&gt;CE209)),
                    1,
                    IF(
                        AND(CG209="Under", OR(BX209&lt;CE209, BY209&lt;CE209, BZ209&lt;CE209)),
                        1,
                        0
                    )
                )
            )
        )
    )
)</f>
        <v>2</v>
      </c>
      <c r="CK209" s="9">
        <f>IF(OR(CF209&gt;0.25),5,
IF(OR(AND(CF209&lt;=0.25,CF209&gt;0.15)),4,
IF(OR(AND(CF209&lt;=0.15,CF209&gt;0.1)),3,
IF(OR(AND(CF209&lt;=0.1,CF209&gt;0.05)),2,
IF(OR(CF209&lt;=0.05),1,"")
)
)
))</f>
        <v>1</v>
      </c>
      <c r="CL209" s="9">
        <f>IF(AND(CG209="Over", CH209&gt;CE209), 1, IF(AND(CG209="Under", CH209&lt;=CE209), 1, 0))</f>
        <v>1</v>
      </c>
      <c r="CM209" s="9">
        <f>IF(AND(CG209="Over", CI209&gt;0.5), 1, IF(AND(CG209="Under", CI209&lt;=0.5), 1, 0))</f>
        <v>1</v>
      </c>
      <c r="CN209" s="9">
        <f>SUM(CJ209:CM209)</f>
        <v>5</v>
      </c>
      <c r="CO209" s="9"/>
      <c r="CP209" s="8">
        <v>1.1224006602175669</v>
      </c>
      <c r="CQ209" s="8">
        <v>1.45817843866171</v>
      </c>
      <c r="CR209" s="8">
        <v>0.98824224466725596</v>
      </c>
      <c r="CS209" s="8">
        <v>0.5</v>
      </c>
      <c r="CT209" s="8" t="s">
        <v>58</v>
      </c>
      <c r="CU209" s="8">
        <v>0.5</v>
      </c>
      <c r="CV209" s="8">
        <v>1.5</v>
      </c>
      <c r="CW209" s="9">
        <f>IF(CP209&gt;MIN(CS209:CV209),MIN(CS209:CV209),MAX(CS209:CV209))</f>
        <v>0.5</v>
      </c>
      <c r="CX209" s="9">
        <f>CQ209-CW209</f>
        <v>0.95817843866171004</v>
      </c>
      <c r="CY209" s="9" t="str">
        <f>IF(CX209 &lt; 0, "Under", "Over")</f>
        <v>Over</v>
      </c>
      <c r="CZ209" s="8">
        <v>1.2</v>
      </c>
      <c r="DA209" s="8">
        <v>0.6</v>
      </c>
      <c r="DB209" s="9">
        <f>IF(
    AND(CY209="Over", COUNTIF(CP209:CR209, "&gt;"&amp;CW209) = 3),
    3,
    IF(
        AND(CY209="Under", COUNTIF(CP209:CR209, "&lt;"&amp;CW209) = 3),
        3,
        IF(
            AND(CY209="Over", COUNTIF(CP209:CR209, "&gt;"&amp;CW209) = 2),
            2,
            IF(
                AND(CY209="Under", COUNTIF(CP209:CR209, "&lt;"&amp;CW209) = 2),
                2,
                IF(
                    AND(CY209="Over", OR(CP209&gt;CW209, CQ209&gt;CW209, CR209&gt;CW209)),
                    1,
                    IF(
                        AND(CY209="Under", OR(CP209&lt;CW209, CQ209&lt;CW209, CR209&lt;CW209)),
                        1,
                        0
                    )
                )
            )
        )
    )
)</f>
        <v>3</v>
      </c>
      <c r="DC209" s="9">
        <f>IF(OR(CX209&gt;2,CX209&lt;-2),5,
IF(OR(AND(CX209&lt;=2,CX209&gt;1.5),AND(CX209&gt;=-2,CX209&lt;-1.5)),4,
IF(OR(AND(CX209&lt;=1.5,CX209&gt;1),AND(CX209&gt;=-1.5,CX209&lt;-1)),3,
IF(OR(AND(CX209&lt;=1,CX209&gt;0.5),AND(CX209&gt;=1,CX209&lt;-0.5)),2,
IF(OR(CX209&lt;=0.5,CX209&gt;=-0.5),1,"")
)
)
))</f>
        <v>2</v>
      </c>
      <c r="DD209" s="9">
        <f>IF(AND(CY209="Over", CZ209&gt;CW209), 1, IF(AND(CY209="Under", CZ209&lt;=CW209), 1, 0))</f>
        <v>1</v>
      </c>
      <c r="DE209" s="9">
        <f>IF(AND(CY209="Over", DA209&gt;0.5), 1, IF(AND(CY209="Under", DA209&lt;=0.5), 1, 0))</f>
        <v>1</v>
      </c>
      <c r="DF209" s="9">
        <f>SUM(DB209:DE209)</f>
        <v>7</v>
      </c>
      <c r="DG209" s="9"/>
    </row>
    <row r="210" spans="1:111" x14ac:dyDescent="0.3">
      <c r="A210" s="8" t="s">
        <v>250</v>
      </c>
      <c r="B210" s="8" t="s">
        <v>176</v>
      </c>
      <c r="C210" s="8" t="s">
        <v>92</v>
      </c>
      <c r="D210" s="8">
        <v>0.30931906470859633</v>
      </c>
      <c r="E210" s="8">
        <v>0.413080476537806</v>
      </c>
      <c r="F210" s="8">
        <v>0.21533676491328099</v>
      </c>
      <c r="G210" s="8">
        <v>0.5</v>
      </c>
      <c r="H210" s="8" t="s">
        <v>58</v>
      </c>
      <c r="I210" s="8">
        <v>0.5</v>
      </c>
      <c r="J210" s="8">
        <v>0.5</v>
      </c>
      <c r="K210" s="9">
        <f>IF(D210&gt;MIN(G210:J210),MIN(G210:J210),MAX(G210:J210))</f>
        <v>0.5</v>
      </c>
      <c r="L210" s="9">
        <f>D210-K210</f>
        <v>-0.19068093529140367</v>
      </c>
      <c r="M210" s="9" t="str">
        <f>IF(L210 &lt; 0, "Under", "Over")</f>
        <v>Under</v>
      </c>
      <c r="N210" s="8">
        <v>0.5</v>
      </c>
      <c r="O210" s="8">
        <v>0.4</v>
      </c>
      <c r="P210" s="9">
        <f>IF(
    AND(M210="Over", COUNTIF(D210:F210, "&gt;"&amp;K210) = 3),
    3,
    IF(
        AND(M210="Under", COUNTIF(D210:F210, "&lt;"&amp;K210) = 3),
        3,
        IF(
            AND(M210="Over", COUNTIF(D210:F210, "&gt;"&amp;K210) = 2),
            2,
            IF(
                AND(M210="Under", COUNTIF(D210:F210, "&lt;"&amp;K210) = 2),
                2,
                IF(
                    AND(M210="Over", OR(D210&gt;K210, E210&gt;K210, F210&gt;K210)),
                    1,
                    IF(
                        AND(M210="Under", OR(D210&lt;K210, E210&lt;K210, F210&lt;K210)),
                        1,
                        0
                    )
                )
            )
        )
    )
)</f>
        <v>3</v>
      </c>
      <c r="Q210" s="9">
        <f>IF(OR(L210 &gt; 0.5, L210 &lt; -0.5), 5,
    IF(OR(AND(L210 &lt;= 0.5, L210 &gt; 0.25), AND(L210 &gt;= -0.5, L210 &lt; -0.25)), 4,
        IF(OR(AND(L210 &lt;= 0.25, L210 &gt; 0.15), AND(L210 &gt;= -0.25, L210 &lt; -0.15)), 3,
            IF(OR(AND(L210 &lt;= 0.15, L210 &gt; 0.05), AND(L210 &gt;= -0.15, L210 &lt; -0.05)), 2,
                IF(OR(L210 &lt;= 0.05, L210 &gt;= -0.05), 1, "")
            )
        )
    )
)</f>
        <v>3</v>
      </c>
      <c r="R210" s="9">
        <f>IF(AND(M210="Over", N210&gt;K210), 1, IF(AND(M210="Under", N210&lt;=K210), 1, 0))</f>
        <v>1</v>
      </c>
      <c r="S210" s="9">
        <f>IF(AND(M210="Over", O210&gt;0.5), 1, IF(AND(M210="Under", O210&lt;=0.5), 1, 0))</f>
        <v>1</v>
      </c>
      <c r="T210" s="9">
        <f>SUM(P210:S210)</f>
        <v>8</v>
      </c>
      <c r="U210" s="9"/>
      <c r="V210" s="8">
        <v>0.55087954796096039</v>
      </c>
      <c r="W210" s="8">
        <v>1.0052407468064199</v>
      </c>
      <c r="X210" s="8">
        <v>0.34824963823319899</v>
      </c>
      <c r="Y210" s="8">
        <v>0.5</v>
      </c>
      <c r="Z210" s="8">
        <v>-170</v>
      </c>
      <c r="AA210" s="8">
        <v>320</v>
      </c>
      <c r="AB210" s="8">
        <v>0.1</v>
      </c>
      <c r="AC210" s="9">
        <f>Y210</f>
        <v>0.5</v>
      </c>
      <c r="AD210" s="9">
        <f>V210-AC210</f>
        <v>5.0879547960960392E-2</v>
      </c>
      <c r="AE210" s="9" t="str">
        <f>IF(AD210 &lt; 0, "Under", "Over")</f>
        <v>Over</v>
      </c>
      <c r="AF210" s="8">
        <v>0.4</v>
      </c>
      <c r="AG210" s="8">
        <v>0.3</v>
      </c>
      <c r="AH210" s="9">
        <f>IF(
    AND(AE210="Over", COUNTIF(V210:X210, "&gt;"&amp;AC210) = 3),
    3,
    IF(
        AND(AE210="Under", COUNTIF(V210:X210, "&lt;"&amp;AC210) = 3),
        3,
        IF(
            AND(AE210="Over", COUNTIF(V210:X210, "&gt;"&amp;AC210) = 2),
            2,
            IF(
                AND(AE210="Under", COUNTIF(V210:X210, "&lt;"&amp;AC210) = 2),
                2,
                IF(
                    AND(AE210="Over", OR(V210&gt;AC210, W210&gt;AC210, X210&gt;AC210)),
                    1,
                    IF(
                        AND(AE210="Under", OR(V210&lt;AC210, W210&lt;AC210, X210&lt;AC210)),
                        1,
                        0
                    )
                )
            )
        )
    )
)</f>
        <v>2</v>
      </c>
      <c r="AI210" s="9">
        <f>IF(OR(AD210&gt;0.75,AD210&lt;-0.75),5,
IF(OR(AND(AD210&lt;=0.75,AD210&gt;0.5),AND(AD210&gt;=-0.75,AD210&lt;-0.5)),4,
IF(OR(AND(AD210&lt;=0.5,AD210&gt;0.25),AND(AD210&gt;=-0.5,AD210&lt;-0.25)),3,
IF(OR(AND(AD210&lt;=0.25,AD210&gt;0.1),AND(AD210&gt;=-0.25,AD210&lt;-0.1)),2,
IF(OR(AD210&lt;=0.1,AD210&gt;=-0.1),1,"")
)
)
))</f>
        <v>1</v>
      </c>
      <c r="AJ210" s="9">
        <f>IF(AND(AE210="Over", AF210&gt;AC210), 1, IF(AND(AE210="Under", AF210&lt;=AC210), 1, 0))</f>
        <v>0</v>
      </c>
      <c r="AK210" s="9">
        <f>IF(AND(AE210="Over", AG210&gt;0.5), 1, IF(AND(AE210="Under", AG210&lt;=0.5), 1, 0))</f>
        <v>0</v>
      </c>
      <c r="AL210" s="9">
        <f>SUM(AH210:AK210)</f>
        <v>3</v>
      </c>
      <c r="AM210" s="9"/>
      <c r="AN210" s="8">
        <v>9.0193806505314819E-2</v>
      </c>
      <c r="AO210" s="8">
        <v>0.183152520740268</v>
      </c>
      <c r="AP210" s="8">
        <v>-1.6471395662002601E-5</v>
      </c>
      <c r="AQ210" s="8" t="s">
        <v>58</v>
      </c>
      <c r="AR210" s="8">
        <v>0.5</v>
      </c>
      <c r="AS210" s="8">
        <v>630</v>
      </c>
      <c r="AT210" s="8" t="s">
        <v>58</v>
      </c>
      <c r="AU210" s="9">
        <f>AR210</f>
        <v>0.5</v>
      </c>
      <c r="AV210" s="9">
        <f>AN210-AU210</f>
        <v>-0.40980619349468517</v>
      </c>
      <c r="AW210" s="9" t="str">
        <f>IF(AV210 &lt; 0, "Under", "Over")</f>
        <v>Under</v>
      </c>
      <c r="AX210" s="8">
        <v>0.2</v>
      </c>
      <c r="AY210" s="8">
        <v>0.2</v>
      </c>
      <c r="AZ210" s="9">
        <f>IF(
    AND(AW210="Over", COUNTIF(AN210:AP210, "&gt;"&amp;AU210) = 3),
    3,
    IF(
        AND(AW210="Under", COUNTIF(AN210:AP210, "&lt;"&amp;AU210) = 3),
        3,
        IF(
            AND(AW210="Over", COUNTIF(AN210:AP210, "&gt;"&amp;AU210) = 2),
            2,
            IF(
                AND(AW210="Under", COUNTIF(AN210:AP210, "&lt;"&amp;AU210) = 2),
                2,
                IF(
                    AND(AW210="Over", OR(AN210&gt;AU210, AO210&gt;AU210, AP210&gt;AU210)),
                    1,
                    IF(
                        AND(AW210="Under", OR(AN210&lt;AU210, AO210&lt;AU210, AP210&lt;AU210)),
                        1,
                        0
                    )
                )
            )
        )
    )
)</f>
        <v>3</v>
      </c>
      <c r="BA210" s="9">
        <f>IF(OR(AV210&gt;0.1),5,
IF(OR(AND(AV210&lt;=0.1,AV210&gt;0.08)),4,
IF(OR(AND(AV210&lt;=0.08,AV210&gt;0.06)),3,
IF(OR(AND(AV210&lt;=0.06,AV210&gt;0.03)),2,
IF(OR(AV210&lt;=0.03),1,"")
)
)
))</f>
        <v>1</v>
      </c>
      <c r="BB210" s="9">
        <f>IF(AND(AW210="Over", AX210&gt;AU210), 1, IF(AND(AW210="Under", AX210&lt;=AU210), 0, 0))</f>
        <v>0</v>
      </c>
      <c r="BC210" s="9">
        <f>IF(AND(AW210="Over", AY210&gt;=0.5), 1, IF(AND(AW210="Under", AY210&lt;0.5), 0, 0))</f>
        <v>0</v>
      </c>
      <c r="BD210" s="9">
        <f>SUM(AZ210:BC210)</f>
        <v>4</v>
      </c>
      <c r="BE210" s="9"/>
      <c r="BF210" s="8">
        <v>0.50892257515503236</v>
      </c>
      <c r="BG210" s="8">
        <v>1.1080419948044</v>
      </c>
      <c r="BH210" s="8">
        <v>0.18232436596148699</v>
      </c>
      <c r="BI210" s="8" t="s">
        <v>58</v>
      </c>
      <c r="BJ210" s="8">
        <v>0.5</v>
      </c>
      <c r="BK210" s="8">
        <v>210</v>
      </c>
      <c r="BL210" s="8" t="s">
        <v>58</v>
      </c>
      <c r="BM210" s="9">
        <f>BJ210</f>
        <v>0.5</v>
      </c>
      <c r="BN210" s="9">
        <f>BF210-BM210</f>
        <v>8.922575155032364E-3</v>
      </c>
      <c r="BO210" s="9" t="str">
        <f>IF(BN210 &lt; 0, "Under", "Over")</f>
        <v>Over</v>
      </c>
      <c r="BP210" s="8">
        <v>0.4</v>
      </c>
      <c r="BQ210" s="8">
        <v>0.4</v>
      </c>
      <c r="BR210" s="9">
        <f>IF(
    AND(BO210="Over", COUNTIF(BF210:BH210, "&gt;"&amp;BM210) = 3),
    3,
    IF(
        AND(BO210="Under", COUNTIF(BF210:BH210, "&lt;"&amp;BM210) = 3),
        3,
        IF(
            AND(BO210="Over", COUNTIF(BF210:BH210, "&gt;"&amp;BM210) = 2),
            2,
            IF(
                AND(BO210="Under", COUNTIF(BF210:BH210, "&lt;"&amp;BM210) = 2),
                2,
                IF(
                    AND(BO210="Over", OR(BF210&gt;BM210, BG210&gt;BM210, BH210&gt;BM210)),
                    1,
                    IF(
                        AND(BO210="Under", OR(BF210&lt;BM210, BG210&lt;BM210, BH210&lt;BM210)),
                        1,
                        0
                    )
                )
            )
        )
    )
)</f>
        <v>2</v>
      </c>
      <c r="BS210" s="9">
        <f>IF(OR(BN210&gt;0.5),5,
IF(OR(AND(BN210&lt;=0.5,BN210&gt;0.25)),4,
IF(OR(AND(BN210&lt;=0.25,BN210&gt;0.15)),3,
IF(OR(AND(BN210&lt;=0.15,BN210&gt;0.075)),2,
IF(OR(BN210&lt;=0.075),1,"")
)
)
))</f>
        <v>1</v>
      </c>
      <c r="BT210" s="9">
        <f>IF(AND(BO210="Over", BP210&gt;BM210), 1, IF(AND(BO210="Under", BP210&lt;=BM210), 1, 0))</f>
        <v>0</v>
      </c>
      <c r="BU210" s="9">
        <f>IF(AND(BO210="Over", BQ210&gt;0.5), 1, IF(AND(BO210="Under", BQ210&lt;=0.5), 1, 0))</f>
        <v>0</v>
      </c>
      <c r="BV210" s="9">
        <f>SUM(BR210:BU210)</f>
        <v>3</v>
      </c>
      <c r="BW210" s="9"/>
      <c r="BX210" s="8">
        <v>0.1519278392688001</v>
      </c>
      <c r="BY210" s="8">
        <v>0.61237594862813705</v>
      </c>
      <c r="BZ210" s="8">
        <v>1.38498120867646E-2</v>
      </c>
      <c r="CA210" s="8" t="s">
        <v>58</v>
      </c>
      <c r="CB210" s="8">
        <v>0.5</v>
      </c>
      <c r="CC210" s="8" t="s">
        <v>58</v>
      </c>
      <c r="CD210" s="8" t="s">
        <v>58</v>
      </c>
      <c r="CE210" s="9">
        <f>CB210</f>
        <v>0.5</v>
      </c>
      <c r="CF210" s="9">
        <f>BX210-CE210</f>
        <v>-0.3480721607311999</v>
      </c>
      <c r="CG210" s="9" t="str">
        <f>IF(CF210 &lt; 0, "Under", "Over")</f>
        <v>Under</v>
      </c>
      <c r="CH210" s="8">
        <v>0</v>
      </c>
      <c r="CI210" s="8">
        <v>0</v>
      </c>
      <c r="CJ210" s="9">
        <f>IF(
    AND(CG210="Over", COUNTIF(BX210:BZ210, "&gt;"&amp;CE210) = 3),
    3,
    IF(
        AND(CG210="Under", COUNTIF(BX210:BZ210, "&lt;"&amp;CE210) = 3),
        3,
        IF(
            AND(CG210="Over", COUNTIF(BX210:BZ210, "&gt;"&amp;CE210) = 2),
            2,
            IF(
                AND(CG210="Under", COUNTIF(BX210:BZ210, "&lt;"&amp;CE210) = 2),
                2,
                IF(
                    AND(CG210="Over", OR(BX210&gt;CE210, BY210&gt;CE210, BZ210&gt;CE210)),
                    1,
                    IF(
                        AND(CG210="Under", OR(BX210&lt;CE210, BY210&lt;CE210, BZ210&lt;CE210)),
                        1,
                        0
                    )
                )
            )
        )
    )
)</f>
        <v>2</v>
      </c>
      <c r="CK210" s="9">
        <f>IF(OR(CF210&gt;0.25),5,
IF(OR(AND(CF210&lt;=0.25,CF210&gt;0.15)),4,
IF(OR(AND(CF210&lt;=0.15,CF210&gt;0.1)),3,
IF(OR(AND(CF210&lt;=0.1,CF210&gt;0.05)),2,
IF(OR(CF210&lt;=0.05),1,"")
)
)
))</f>
        <v>1</v>
      </c>
      <c r="CL210" s="9">
        <f>IF(AND(CG210="Over", CH210&gt;CE210), 1, IF(AND(CG210="Under", CH210&lt;=CE210), 1, 0))</f>
        <v>1</v>
      </c>
      <c r="CM210" s="9">
        <f>IF(AND(CG210="Over", CI210&gt;0.5), 1, IF(AND(CG210="Under", CI210&lt;=0.5), 1, 0))</f>
        <v>1</v>
      </c>
      <c r="CN210" s="9">
        <f>SUM(CJ210:CM210)</f>
        <v>5</v>
      </c>
      <c r="CO210" s="9"/>
      <c r="CP210" s="8">
        <v>0.98933321834992727</v>
      </c>
      <c r="CQ210" s="8">
        <v>1.43153526970954</v>
      </c>
      <c r="CR210" s="8">
        <v>0.75542466197001101</v>
      </c>
      <c r="CS210" s="8">
        <v>1.5</v>
      </c>
      <c r="CT210" s="8" t="s">
        <v>58</v>
      </c>
      <c r="CU210" s="8">
        <v>1.5</v>
      </c>
      <c r="CV210" s="8">
        <v>1.5</v>
      </c>
      <c r="CW210" s="9">
        <f>IF(CP210&gt;MIN(CS210:CV210),MIN(CS210:CV210),MAX(CS210:CV210))</f>
        <v>1.5</v>
      </c>
      <c r="CX210" s="9">
        <f>CQ210-CW210</f>
        <v>-6.8464730290459963E-2</v>
      </c>
      <c r="CY210" s="9" t="str">
        <f>IF(CX210 &lt; 0, "Under", "Over")</f>
        <v>Under</v>
      </c>
      <c r="CZ210" s="8">
        <v>1</v>
      </c>
      <c r="DA210" s="8">
        <v>0.2</v>
      </c>
      <c r="DB210" s="9">
        <f>IF(
    AND(CY210="Over", COUNTIF(CP210:CR210, "&gt;"&amp;CW210) = 3),
    3,
    IF(
        AND(CY210="Under", COUNTIF(CP210:CR210, "&lt;"&amp;CW210) = 3),
        3,
        IF(
            AND(CY210="Over", COUNTIF(CP210:CR210, "&gt;"&amp;CW210) = 2),
            2,
            IF(
                AND(CY210="Under", COUNTIF(CP210:CR210, "&lt;"&amp;CW210) = 2),
                2,
                IF(
                    AND(CY210="Over", OR(CP210&gt;CW210, CQ210&gt;CW210, CR210&gt;CW210)),
                    1,
                    IF(
                        AND(CY210="Under", OR(CP210&lt;CW210, CQ210&lt;CW210, CR210&lt;CW210)),
                        1,
                        0
                    )
                )
            )
        )
    )
)</f>
        <v>3</v>
      </c>
      <c r="DC210" s="9">
        <f>IF(OR(CX210&gt;2,CX210&lt;-2),5,
IF(OR(AND(CX210&lt;=2,CX210&gt;1.5),AND(CX210&gt;=-2,CX210&lt;-1.5)),4,
IF(OR(AND(CX210&lt;=1.5,CX210&gt;1),AND(CX210&gt;=-1.5,CX210&lt;-1)),3,
IF(OR(AND(CX210&lt;=1,CX210&gt;0.5),AND(CX210&gt;=1,CX210&lt;-0.5)),2,
IF(OR(CX210&lt;=0.5,CX210&gt;=-0.5),1,"")
)
)
))</f>
        <v>1</v>
      </c>
      <c r="DD210" s="9">
        <f>IF(AND(CY210="Over", CZ210&gt;CW210), 1, IF(AND(CY210="Under", CZ210&lt;=CW210), 1, 0))</f>
        <v>1</v>
      </c>
      <c r="DE210" s="9">
        <f>IF(AND(CY210="Over", DA210&gt;0.5), 1, IF(AND(CY210="Under", DA210&lt;=0.5), 1, 0))</f>
        <v>1</v>
      </c>
      <c r="DF210" s="9">
        <f>SUM(DB210:DE210)</f>
        <v>6</v>
      </c>
      <c r="DG210" s="9"/>
    </row>
    <row r="211" spans="1:111" x14ac:dyDescent="0.3">
      <c r="A211" s="8" t="s">
        <v>178</v>
      </c>
      <c r="B211" s="8" t="s">
        <v>176</v>
      </c>
      <c r="C211" s="8" t="s">
        <v>92</v>
      </c>
      <c r="D211" s="8">
        <v>0.2826720618527907</v>
      </c>
      <c r="E211" s="8">
        <v>0.451647183846971</v>
      </c>
      <c r="F211" s="8">
        <v>0.18</v>
      </c>
      <c r="G211" s="8">
        <v>0.5</v>
      </c>
      <c r="H211" s="8" t="s">
        <v>58</v>
      </c>
      <c r="I211" s="8">
        <v>0.5</v>
      </c>
      <c r="J211" s="8">
        <v>0.5</v>
      </c>
      <c r="K211" s="9">
        <f>IF(D211&gt;MIN(G211:J211),MIN(G211:J211),MAX(G211:J211))</f>
        <v>0.5</v>
      </c>
      <c r="L211" s="9">
        <f>D211-K211</f>
        <v>-0.2173279381472093</v>
      </c>
      <c r="M211" s="9" t="str">
        <f>IF(L211 &lt; 0, "Under", "Over")</f>
        <v>Under</v>
      </c>
      <c r="N211" s="8">
        <v>0.4</v>
      </c>
      <c r="O211" s="8">
        <v>0.3</v>
      </c>
      <c r="P211" s="9">
        <f>IF(
    AND(M211="Over", COUNTIF(D211:F211, "&gt;"&amp;K211) = 3),
    3,
    IF(
        AND(M211="Under", COUNTIF(D211:F211, "&lt;"&amp;K211) = 3),
        3,
        IF(
            AND(M211="Over", COUNTIF(D211:F211, "&gt;"&amp;K211) = 2),
            2,
            IF(
                AND(M211="Under", COUNTIF(D211:F211, "&lt;"&amp;K211) = 2),
                2,
                IF(
                    AND(M211="Over", OR(D211&gt;K211, E211&gt;K211, F211&gt;K211)),
                    1,
                    IF(
                        AND(M211="Under", OR(D211&lt;K211, E211&lt;K211, F211&lt;K211)),
                        1,
                        0
                    )
                )
            )
        )
    )
)</f>
        <v>3</v>
      </c>
      <c r="Q211" s="9">
        <f>IF(OR(L211 &gt; 0.5, L211 &lt; -0.5), 5,
    IF(OR(AND(L211 &lt;= 0.5, L211 &gt; 0.25), AND(L211 &gt;= -0.5, L211 &lt; -0.25)), 4,
        IF(OR(AND(L211 &lt;= 0.25, L211 &gt; 0.15), AND(L211 &gt;= -0.25, L211 &lt; -0.15)), 3,
            IF(OR(AND(L211 &lt;= 0.15, L211 &gt; 0.05), AND(L211 &gt;= -0.15, L211 &lt; -0.05)), 2,
                IF(OR(L211 &lt;= 0.05, L211 &gt;= -0.05), 1, "")
            )
        )
    )
)</f>
        <v>3</v>
      </c>
      <c r="R211" s="9">
        <f>IF(AND(M211="Over", N211&gt;K211), 1, IF(AND(M211="Under", N211&lt;=K211), 1, 0))</f>
        <v>1</v>
      </c>
      <c r="S211" s="9">
        <f>IF(AND(M211="Over", O211&gt;0.5), 1, IF(AND(M211="Under", O211&lt;=0.5), 1, 0))</f>
        <v>1</v>
      </c>
      <c r="T211" s="9">
        <f>SUM(P211:S211)</f>
        <v>8</v>
      </c>
      <c r="U211" s="9"/>
      <c r="V211" s="8">
        <v>0.59120775374337919</v>
      </c>
      <c r="W211" s="8">
        <v>1.0052407468064199</v>
      </c>
      <c r="X211" s="8">
        <v>0.42609055320022798</v>
      </c>
      <c r="Y211" s="8">
        <v>0.5</v>
      </c>
      <c r="Z211" s="8">
        <v>-200</v>
      </c>
      <c r="AA211" s="8">
        <v>310</v>
      </c>
      <c r="AB211" s="8">
        <v>0</v>
      </c>
      <c r="AC211" s="9">
        <f>Y211</f>
        <v>0.5</v>
      </c>
      <c r="AD211" s="9">
        <f>V211-AC211</f>
        <v>9.1207753743379194E-2</v>
      </c>
      <c r="AE211" s="9" t="str">
        <f>IF(AD211 &lt; 0, "Under", "Over")</f>
        <v>Over</v>
      </c>
      <c r="AF211" s="8">
        <v>0.4</v>
      </c>
      <c r="AG211" s="8">
        <v>0.4</v>
      </c>
      <c r="AH211" s="9">
        <f>IF(
    AND(AE211="Over", COUNTIF(V211:X211, "&gt;"&amp;AC211) = 3),
    3,
    IF(
        AND(AE211="Under", COUNTIF(V211:X211, "&lt;"&amp;AC211) = 3),
        3,
        IF(
            AND(AE211="Over", COUNTIF(V211:X211, "&gt;"&amp;AC211) = 2),
            2,
            IF(
                AND(AE211="Under", COUNTIF(V211:X211, "&lt;"&amp;AC211) = 2),
                2,
                IF(
                    AND(AE211="Over", OR(V211&gt;AC211, W211&gt;AC211, X211&gt;AC211)),
                    1,
                    IF(
                        AND(AE211="Under", OR(V211&lt;AC211, W211&lt;AC211, X211&lt;AC211)),
                        1,
                        0
                    )
                )
            )
        )
    )
)</f>
        <v>2</v>
      </c>
      <c r="AI211" s="9">
        <f>IF(OR(AD211&gt;0.75,AD211&lt;-0.75),5,
IF(OR(AND(AD211&lt;=0.75,AD211&gt;0.5),AND(AD211&gt;=-0.75,AD211&lt;-0.5)),4,
IF(OR(AND(AD211&lt;=0.5,AD211&gt;0.25),AND(AD211&gt;=-0.5,AD211&lt;-0.25)),3,
IF(OR(AND(AD211&lt;=0.25,AD211&gt;0.1),AND(AD211&gt;=-0.25,AD211&lt;-0.1)),2,
IF(OR(AD211&lt;=0.1,AD211&gt;=-0.1),1,"")
)
)
))</f>
        <v>1</v>
      </c>
      <c r="AJ211" s="9">
        <f>IF(AND(AE211="Over", AF211&gt;AC211), 1, IF(AND(AE211="Under", AF211&lt;=AC211), 1, 0))</f>
        <v>0</v>
      </c>
      <c r="AK211" s="9">
        <f>IF(AND(AE211="Over", AG211&gt;0.5), 1, IF(AND(AE211="Under", AG211&lt;=0.5), 1, 0))</f>
        <v>0</v>
      </c>
      <c r="AL211" s="9">
        <f>SUM(AH211:AK211)</f>
        <v>3</v>
      </c>
      <c r="AM211" s="9"/>
      <c r="AN211" s="8">
        <v>4.0452289266549139E-2</v>
      </c>
      <c r="AO211" s="8">
        <v>0.183152520740268</v>
      </c>
      <c r="AP211" s="8">
        <v>0</v>
      </c>
      <c r="AQ211" s="8" t="s">
        <v>58</v>
      </c>
      <c r="AR211" s="8">
        <v>0.5</v>
      </c>
      <c r="AS211" s="8">
        <v>900</v>
      </c>
      <c r="AT211" s="8" t="s">
        <v>58</v>
      </c>
      <c r="AU211" s="9">
        <f>AR211</f>
        <v>0.5</v>
      </c>
      <c r="AV211" s="9">
        <f>AN211-AU211</f>
        <v>-0.45954771073345085</v>
      </c>
      <c r="AW211" s="9" t="str">
        <f>IF(AV211 &lt; 0, "Under", "Over")</f>
        <v>Under</v>
      </c>
      <c r="AX211" s="8">
        <v>0</v>
      </c>
      <c r="AY211" s="8">
        <v>0</v>
      </c>
      <c r="AZ211" s="9">
        <f>IF(
    AND(AW211="Over", COUNTIF(AN211:AP211, "&gt;"&amp;AU211) = 3),
    3,
    IF(
        AND(AW211="Under", COUNTIF(AN211:AP211, "&lt;"&amp;AU211) = 3),
        3,
        IF(
            AND(AW211="Over", COUNTIF(AN211:AP211, "&gt;"&amp;AU211) = 2),
            2,
            IF(
                AND(AW211="Under", COUNTIF(AN211:AP211, "&lt;"&amp;AU211) = 2),
                2,
                IF(
                    AND(AW211="Over", OR(AN211&gt;AU211, AO211&gt;AU211, AP211&gt;AU211)),
                    1,
                    IF(
                        AND(AW211="Under", OR(AN211&lt;AU211, AO211&lt;AU211, AP211&lt;AU211)),
                        1,
                        0
                    )
                )
            )
        )
    )
)</f>
        <v>3</v>
      </c>
      <c r="BA211" s="9">
        <f>IF(OR(AV211&gt;0.1),5,
IF(OR(AND(AV211&lt;=0.1,AV211&gt;0.08)),4,
IF(OR(AND(AV211&lt;=0.08,AV211&gt;0.06)),3,
IF(OR(AND(AV211&lt;=0.06,AV211&gt;0.03)),2,
IF(OR(AV211&lt;=0.03),1,"")
)
)
))</f>
        <v>1</v>
      </c>
      <c r="BB211" s="9">
        <f>IF(AND(AW211="Over", AX211&gt;AU211), 1, IF(AND(AW211="Under", AX211&lt;=AU211), 0, 0))</f>
        <v>0</v>
      </c>
      <c r="BC211" s="9">
        <f>IF(AND(AW211="Over", AY211&gt;=0.5), 1, IF(AND(AW211="Under", AY211&lt;0.5), 0, 0))</f>
        <v>0</v>
      </c>
      <c r="BD211" s="9">
        <f>SUM(AZ211:BC211)</f>
        <v>4</v>
      </c>
      <c r="BE211" s="9"/>
      <c r="BF211" s="8">
        <v>0.24944489221967611</v>
      </c>
      <c r="BG211" s="8">
        <v>0.73637344846195296</v>
      </c>
      <c r="BH211" s="8">
        <v>0.09</v>
      </c>
      <c r="BI211" s="8" t="s">
        <v>58</v>
      </c>
      <c r="BJ211" s="8">
        <v>0.5</v>
      </c>
      <c r="BK211" s="8">
        <v>210</v>
      </c>
      <c r="BL211" s="8" t="s">
        <v>58</v>
      </c>
      <c r="BM211" s="9">
        <f>BJ211</f>
        <v>0.5</v>
      </c>
      <c r="BN211" s="9">
        <f>BF211-BM211</f>
        <v>-0.25055510778032386</v>
      </c>
      <c r="BO211" s="9" t="str">
        <f>IF(BN211 &lt; 0, "Under", "Over")</f>
        <v>Under</v>
      </c>
      <c r="BP211" s="8">
        <v>0.2</v>
      </c>
      <c r="BQ211" s="8">
        <v>0.2</v>
      </c>
      <c r="BR211" s="9">
        <f>IF(
    AND(BO211="Over", COUNTIF(BF211:BH211, "&gt;"&amp;BM211) = 3),
    3,
    IF(
        AND(BO211="Under", COUNTIF(BF211:BH211, "&lt;"&amp;BM211) = 3),
        3,
        IF(
            AND(BO211="Over", COUNTIF(BF211:BH211, "&gt;"&amp;BM211) = 2),
            2,
            IF(
                AND(BO211="Under", COUNTIF(BF211:BH211, "&lt;"&amp;BM211) = 2),
                2,
                IF(
                    AND(BO211="Over", OR(BF211&gt;BM211, BG211&gt;BM211, BH211&gt;BM211)),
                    1,
                    IF(
                        AND(BO211="Under", OR(BF211&lt;BM211, BG211&lt;BM211, BH211&lt;BM211)),
                        1,
                        0
                    )
                )
            )
        )
    )
)</f>
        <v>2</v>
      </c>
      <c r="BS211" s="9">
        <f>IF(OR(BN211&gt;0.5),5,
IF(OR(AND(BN211&lt;=0.5,BN211&gt;0.25)),4,
IF(OR(AND(BN211&lt;=0.25,BN211&gt;0.15)),3,
IF(OR(AND(BN211&lt;=0.15,BN211&gt;0.075)),2,
IF(OR(BN211&lt;=0.075),1,"")
)
)
))</f>
        <v>1</v>
      </c>
      <c r="BT211" s="9">
        <f>IF(AND(BO211="Over", BP211&gt;BM211), 1, IF(AND(BO211="Under", BP211&lt;=BM211), 1, 0))</f>
        <v>1</v>
      </c>
      <c r="BU211" s="9">
        <f>IF(AND(BO211="Over", BQ211&gt;0.5), 1, IF(AND(BO211="Under", BQ211&lt;=0.5), 1, 0))</f>
        <v>1</v>
      </c>
      <c r="BV211" s="9">
        <f>SUM(BR211:BU211)</f>
        <v>5</v>
      </c>
      <c r="BW211" s="9"/>
      <c r="BX211" s="8">
        <v>0.12921699676713699</v>
      </c>
      <c r="BY211" s="8">
        <v>0.50555681560444499</v>
      </c>
      <c r="BZ211" s="8">
        <v>0.01</v>
      </c>
      <c r="CA211" s="8" t="s">
        <v>58</v>
      </c>
      <c r="CB211" s="8">
        <v>0.5</v>
      </c>
      <c r="CC211" s="8">
        <v>580</v>
      </c>
      <c r="CD211" s="8" t="s">
        <v>58</v>
      </c>
      <c r="CE211" s="9">
        <f>CB211</f>
        <v>0.5</v>
      </c>
      <c r="CF211" s="9">
        <f>BX211-CE211</f>
        <v>-0.37078300323286301</v>
      </c>
      <c r="CG211" s="9" t="str">
        <f>IF(CF211 &lt; 0, "Under", "Over")</f>
        <v>Under</v>
      </c>
      <c r="CH211" s="8">
        <v>0.1</v>
      </c>
      <c r="CI211" s="8">
        <v>0.1</v>
      </c>
      <c r="CJ211" s="9">
        <f>IF(
    AND(CG211="Over", COUNTIF(BX211:BZ211, "&gt;"&amp;CE211) = 3),
    3,
    IF(
        AND(CG211="Under", COUNTIF(BX211:BZ211, "&lt;"&amp;CE211) = 3),
        3,
        IF(
            AND(CG211="Over", COUNTIF(BX211:BZ211, "&gt;"&amp;CE211) = 2),
            2,
            IF(
                AND(CG211="Under", COUNTIF(BX211:BZ211, "&lt;"&amp;CE211) = 2),
                2,
                IF(
                    AND(CG211="Over", OR(BX211&gt;CE211, BY211&gt;CE211, BZ211&gt;CE211)),
                    1,
                    IF(
                        AND(CG211="Under", OR(BX211&lt;CE211, BY211&lt;CE211, BZ211&lt;CE211)),
                        1,
                        0
                    )
                )
            )
        )
    )
)</f>
        <v>2</v>
      </c>
      <c r="CK211" s="9">
        <f>IF(OR(CF211&gt;0.25),5,
IF(OR(AND(CF211&lt;=0.25,CF211&gt;0.15)),4,
IF(OR(AND(CF211&lt;=0.15,CF211&gt;0.1)),3,
IF(OR(AND(CF211&lt;=0.1,CF211&gt;0.05)),2,
IF(OR(CF211&lt;=0.05),1,"")
)
)
))</f>
        <v>1</v>
      </c>
      <c r="CL211" s="9">
        <f>IF(AND(CG211="Over", CH211&gt;CE211), 1, IF(AND(CG211="Under", CH211&lt;=CE211), 1, 0))</f>
        <v>1</v>
      </c>
      <c r="CM211" s="9">
        <f>IF(AND(CG211="Over", CI211&gt;0.5), 1, IF(AND(CG211="Under", CI211&lt;=0.5), 1, 0))</f>
        <v>1</v>
      </c>
      <c r="CN211" s="9">
        <f>SUM(CJ211:CM211)</f>
        <v>5</v>
      </c>
      <c r="CO211" s="9"/>
      <c r="CP211" s="8">
        <v>0.84904506533263202</v>
      </c>
      <c r="CQ211" s="8">
        <v>1.43153526970954</v>
      </c>
      <c r="CR211" s="8">
        <v>0.49535651095905497</v>
      </c>
      <c r="CS211" s="8">
        <v>1.5</v>
      </c>
      <c r="CT211" s="8" t="s">
        <v>58</v>
      </c>
      <c r="CU211" s="8">
        <v>1.5</v>
      </c>
      <c r="CV211" s="8">
        <v>1.5</v>
      </c>
      <c r="CW211" s="9">
        <f>IF(CP211&gt;MIN(CS211:CV211),MIN(CS211:CV211),MAX(CS211:CV211))</f>
        <v>1.5</v>
      </c>
      <c r="CX211" s="9">
        <f>CQ211-CW211</f>
        <v>-6.8464730290459963E-2</v>
      </c>
      <c r="CY211" s="9" t="str">
        <f>IF(CX211 &lt; 0, "Under", "Over")</f>
        <v>Under</v>
      </c>
      <c r="CZ211" s="8">
        <v>0.4</v>
      </c>
      <c r="DA211" s="8">
        <v>0</v>
      </c>
      <c r="DB211" s="9">
        <f>IF(
    AND(CY211="Over", COUNTIF(CP211:CR211, "&gt;"&amp;CW211) = 3),
    3,
    IF(
        AND(CY211="Under", COUNTIF(CP211:CR211, "&lt;"&amp;CW211) = 3),
        3,
        IF(
            AND(CY211="Over", COUNTIF(CP211:CR211, "&gt;"&amp;CW211) = 2),
            2,
            IF(
                AND(CY211="Under", COUNTIF(CP211:CR211, "&lt;"&amp;CW211) = 2),
                2,
                IF(
                    AND(CY211="Over", OR(CP211&gt;CW211, CQ211&gt;CW211, CR211&gt;CW211)),
                    1,
                    IF(
                        AND(CY211="Under", OR(CP211&lt;CW211, CQ211&lt;CW211, CR211&lt;CW211)),
                        1,
                        0
                    )
                )
            )
        )
    )
)</f>
        <v>3</v>
      </c>
      <c r="DC211" s="9">
        <f>IF(OR(CX211&gt;2,CX211&lt;-2),5,
IF(OR(AND(CX211&lt;=2,CX211&gt;1.5),AND(CX211&gt;=-2,CX211&lt;-1.5)),4,
IF(OR(AND(CX211&lt;=1.5,CX211&gt;1),AND(CX211&gt;=-1.5,CX211&lt;-1)),3,
IF(OR(AND(CX211&lt;=1,CX211&gt;0.5),AND(CX211&gt;=1,CX211&lt;-0.5)),2,
IF(OR(CX211&lt;=0.5,CX211&gt;=-0.5),1,"")
)
)
))</f>
        <v>1</v>
      </c>
      <c r="DD211" s="9">
        <f>IF(AND(CY211="Over", CZ211&gt;CW211), 1, IF(AND(CY211="Under", CZ211&lt;=CW211), 1, 0))</f>
        <v>1</v>
      </c>
      <c r="DE211" s="9">
        <f>IF(AND(CY211="Over", DA211&gt;0.5), 1, IF(AND(CY211="Under", DA211&lt;=0.5), 1, 0))</f>
        <v>1</v>
      </c>
      <c r="DF211" s="9">
        <f>SUM(DB211:DE211)</f>
        <v>6</v>
      </c>
      <c r="DG211" s="9"/>
    </row>
    <row r="212" spans="1:111" x14ac:dyDescent="0.3">
      <c r="A212" s="8" t="s">
        <v>179</v>
      </c>
      <c r="B212" s="8" t="s">
        <v>176</v>
      </c>
      <c r="C212" s="8" t="s">
        <v>92</v>
      </c>
      <c r="D212" s="8">
        <v>0.34789580715561952</v>
      </c>
      <c r="E212" s="8">
        <v>0.49</v>
      </c>
      <c r="F212" s="8">
        <v>0.102348100246938</v>
      </c>
      <c r="G212" s="8">
        <v>0.5</v>
      </c>
      <c r="H212" s="8" t="s">
        <v>58</v>
      </c>
      <c r="I212" s="8">
        <v>0.5</v>
      </c>
      <c r="J212" s="8">
        <v>0.5</v>
      </c>
      <c r="K212" s="9">
        <f>IF(D212&gt;MIN(G212:J212),MIN(G212:J212),MAX(G212:J212))</f>
        <v>0.5</v>
      </c>
      <c r="L212" s="9">
        <f>D212-K212</f>
        <v>-0.15210419284438048</v>
      </c>
      <c r="M212" s="9" t="str">
        <f>IF(L212 &lt; 0, "Under", "Over")</f>
        <v>Under</v>
      </c>
      <c r="N212" s="8">
        <v>0.1</v>
      </c>
      <c r="O212" s="8">
        <v>0.1</v>
      </c>
      <c r="P212" s="9">
        <f>IF(
    AND(M212="Over", COUNTIF(D212:F212, "&gt;"&amp;K212) = 3),
    3,
    IF(
        AND(M212="Under", COUNTIF(D212:F212, "&lt;"&amp;K212) = 3),
        3,
        IF(
            AND(M212="Over", COUNTIF(D212:F212, "&gt;"&amp;K212) = 2),
            2,
            IF(
                AND(M212="Under", COUNTIF(D212:F212, "&lt;"&amp;K212) = 2),
                2,
                IF(
                    AND(M212="Over", OR(D212&gt;K212, E212&gt;K212, F212&gt;K212)),
                    1,
                    IF(
                        AND(M212="Under", OR(D212&lt;K212, E212&lt;K212, F212&lt;K212)),
                        1,
                        0
                    )
                )
            )
        )
    )
)</f>
        <v>3</v>
      </c>
      <c r="Q212" s="9">
        <f>IF(OR(L212 &gt; 0.5, L212 &lt; -0.5), 5,
    IF(OR(AND(L212 &lt;= 0.5, L212 &gt; 0.25), AND(L212 &gt;= -0.5, L212 &lt; -0.25)), 4,
        IF(OR(AND(L212 &lt;= 0.25, L212 &gt; 0.15), AND(L212 &gt;= -0.25, L212 &lt; -0.15)), 3,
            IF(OR(AND(L212 &lt;= 0.15, L212 &gt; 0.05), AND(L212 &gt;= -0.15, L212 &lt; -0.05)), 2,
                IF(OR(L212 &lt;= 0.05, L212 &gt;= -0.05), 1, "")
            )
        )
    )
)</f>
        <v>3</v>
      </c>
      <c r="R212" s="9">
        <f>IF(AND(M212="Over", N212&gt;K212), 1, IF(AND(M212="Under", N212&lt;=K212), 1, 0))</f>
        <v>1</v>
      </c>
      <c r="S212" s="9">
        <f>IF(AND(M212="Over", O212&gt;0.5), 1, IF(AND(M212="Under", O212&lt;=0.5), 1, 0))</f>
        <v>1</v>
      </c>
      <c r="T212" s="9">
        <f>SUM(P212:S212)</f>
        <v>8</v>
      </c>
      <c r="U212" s="9"/>
      <c r="V212" s="8">
        <v>0.95601482878374056</v>
      </c>
      <c r="W212" s="8">
        <v>1.0052407468064199</v>
      </c>
      <c r="X212" s="8">
        <v>0.90456545230362295</v>
      </c>
      <c r="Y212" s="8">
        <v>0.5</v>
      </c>
      <c r="Z212" s="8">
        <v>-170</v>
      </c>
      <c r="AA212" s="8">
        <v>370</v>
      </c>
      <c r="AB212" s="8">
        <v>0.2</v>
      </c>
      <c r="AC212" s="9">
        <f>Y212</f>
        <v>0.5</v>
      </c>
      <c r="AD212" s="9">
        <f>V212-AC212</f>
        <v>0.45601482878374056</v>
      </c>
      <c r="AE212" s="9" t="str">
        <f>IF(AD212 &lt; 0, "Under", "Over")</f>
        <v>Over</v>
      </c>
      <c r="AF212" s="8">
        <v>0.9</v>
      </c>
      <c r="AG212" s="8">
        <v>0.7</v>
      </c>
      <c r="AH212" s="9">
        <f>IF(
    AND(AE212="Over", COUNTIF(V212:X212, "&gt;"&amp;AC212) = 3),
    3,
    IF(
        AND(AE212="Under", COUNTIF(V212:X212, "&lt;"&amp;AC212) = 3),
        3,
        IF(
            AND(AE212="Over", COUNTIF(V212:X212, "&gt;"&amp;AC212) = 2),
            2,
            IF(
                AND(AE212="Under", COUNTIF(V212:X212, "&lt;"&amp;AC212) = 2),
                2,
                IF(
                    AND(AE212="Over", OR(V212&gt;AC212, W212&gt;AC212, X212&gt;AC212)),
                    1,
                    IF(
                        AND(AE212="Under", OR(V212&lt;AC212, W212&lt;AC212, X212&lt;AC212)),
                        1,
                        0
                    )
                )
            )
        )
    )
)</f>
        <v>3</v>
      </c>
      <c r="AI212" s="9">
        <f>IF(OR(AD212&gt;0.75,AD212&lt;-0.75),5,
IF(OR(AND(AD212&lt;=0.75,AD212&gt;0.5),AND(AD212&gt;=-0.75,AD212&lt;-0.5)),4,
IF(OR(AND(AD212&lt;=0.5,AD212&gt;0.25),AND(AD212&gt;=-0.5,AD212&lt;-0.25)),3,
IF(OR(AND(AD212&lt;=0.25,AD212&gt;0.1),AND(AD212&gt;=-0.25,AD212&lt;-0.1)),2,
IF(OR(AD212&lt;=0.1,AD212&gt;=-0.1),1,"")
)
)
))</f>
        <v>3</v>
      </c>
      <c r="AJ212" s="9">
        <f>IF(AND(AE212="Over", AF212&gt;AC212), 1, IF(AND(AE212="Under", AF212&lt;=AC212), 1, 0))</f>
        <v>1</v>
      </c>
      <c r="AK212" s="9">
        <f>IF(AND(AE212="Over", AG212&gt;0.5), 1, IF(AND(AE212="Under", AG212&lt;=0.5), 1, 0))</f>
        <v>1</v>
      </c>
      <c r="AL212" s="9">
        <f>SUM(AH212:AK212)</f>
        <v>8</v>
      </c>
      <c r="AM212" s="9"/>
      <c r="AN212" s="8">
        <v>3.3240426554465401E-2</v>
      </c>
      <c r="AO212" s="8">
        <v>0.183152520740268</v>
      </c>
      <c r="AP212" s="8">
        <v>-2.0905761928659899E-5</v>
      </c>
      <c r="AQ212" s="8" t="s">
        <v>58</v>
      </c>
      <c r="AR212" s="8">
        <v>0.5</v>
      </c>
      <c r="AS212" s="8">
        <v>1500</v>
      </c>
      <c r="AT212" s="8" t="s">
        <v>58</v>
      </c>
      <c r="AU212" s="9">
        <f>AR212</f>
        <v>0.5</v>
      </c>
      <c r="AV212" s="9">
        <f>AN212-AU212</f>
        <v>-0.46675957344553459</v>
      </c>
      <c r="AW212" s="9" t="str">
        <f>IF(AV212 &lt; 0, "Under", "Over")</f>
        <v>Under</v>
      </c>
      <c r="AX212" s="8">
        <v>0</v>
      </c>
      <c r="AY212" s="8">
        <v>0</v>
      </c>
      <c r="AZ212" s="9">
        <f>IF(
    AND(AW212="Over", COUNTIF(AN212:AP212, "&gt;"&amp;AU212) = 3),
    3,
    IF(
        AND(AW212="Under", COUNTIF(AN212:AP212, "&lt;"&amp;AU212) = 3),
        3,
        IF(
            AND(AW212="Over", COUNTIF(AN212:AP212, "&gt;"&amp;AU212) = 2),
            2,
            IF(
                AND(AW212="Under", COUNTIF(AN212:AP212, "&lt;"&amp;AU212) = 2),
                2,
                IF(
                    AND(AW212="Over", OR(AN212&gt;AU212, AO212&gt;AU212, AP212&gt;AU212)),
                    1,
                    IF(
                        AND(AW212="Under", OR(AN212&lt;AU212, AO212&lt;AU212, AP212&lt;AU212)),
                        1,
                        0
                    )
                )
            )
        )
    )
)</f>
        <v>3</v>
      </c>
      <c r="BA212" s="9">
        <f>IF(OR(AV212&gt;0.1),5,
IF(OR(AND(AV212&lt;=0.1,AV212&gt;0.08)),4,
IF(OR(AND(AV212&lt;=0.08,AV212&gt;0.06)),3,
IF(OR(AND(AV212&lt;=0.06,AV212&gt;0.03)),2,
IF(OR(AV212&lt;=0.03),1,"")
)
)
))</f>
        <v>1</v>
      </c>
      <c r="BB212" s="9">
        <f>IF(AND(AW212="Over", AX212&gt;AU212), 1, IF(AND(AW212="Under", AX212&lt;=AU212), 0, 0))</f>
        <v>0</v>
      </c>
      <c r="BC212" s="9">
        <f>IF(AND(AW212="Over", AY212&gt;=0.5), 1, IF(AND(AW212="Under", AY212&lt;0.5), 0, 0))</f>
        <v>0</v>
      </c>
      <c r="BD212" s="9">
        <f>SUM(AZ212:BC212)</f>
        <v>4</v>
      </c>
      <c r="BE212" s="9"/>
      <c r="BF212" s="8">
        <v>0.55266889954105891</v>
      </c>
      <c r="BG212" s="8">
        <v>1.3444326944789</v>
      </c>
      <c r="BH212" s="8">
        <v>0.06</v>
      </c>
      <c r="BI212" s="8" t="s">
        <v>58</v>
      </c>
      <c r="BJ212" s="8">
        <v>0.5</v>
      </c>
      <c r="BK212" s="8">
        <v>240</v>
      </c>
      <c r="BL212" s="8" t="s">
        <v>58</v>
      </c>
      <c r="BM212" s="9">
        <f>BJ212</f>
        <v>0.5</v>
      </c>
      <c r="BN212" s="9">
        <f>BF212-BM212</f>
        <v>5.2668899541058911E-2</v>
      </c>
      <c r="BO212" s="9" t="str">
        <f>IF(BN212 &lt; 0, "Under", "Over")</f>
        <v>Over</v>
      </c>
      <c r="BP212" s="8">
        <v>0.8</v>
      </c>
      <c r="BQ212" s="8">
        <v>0.4</v>
      </c>
      <c r="BR212" s="9">
        <f>IF(
    AND(BO212="Over", COUNTIF(BF212:BH212, "&gt;"&amp;BM212) = 3),
    3,
    IF(
        AND(BO212="Under", COUNTIF(BF212:BH212, "&lt;"&amp;BM212) = 3),
        3,
        IF(
            AND(BO212="Over", COUNTIF(BF212:BH212, "&gt;"&amp;BM212) = 2),
            2,
            IF(
                AND(BO212="Under", COUNTIF(BF212:BH212, "&lt;"&amp;BM212) = 2),
                2,
                IF(
                    AND(BO212="Over", OR(BF212&gt;BM212, BG212&gt;BM212, BH212&gt;BM212)),
                    1,
                    IF(
                        AND(BO212="Under", OR(BF212&lt;BM212, BG212&lt;BM212, BH212&lt;BM212)),
                        1,
                        0
                    )
                )
            )
        )
    )
)</f>
        <v>2</v>
      </c>
      <c r="BS212" s="9">
        <f>IF(OR(BN212&gt;0.5),5,
IF(OR(AND(BN212&lt;=0.5,BN212&gt;0.25)),4,
IF(OR(AND(BN212&lt;=0.25,BN212&gt;0.15)),3,
IF(OR(AND(BN212&lt;=0.15,BN212&gt;0.075)),2,
IF(OR(BN212&lt;=0.075),1,"")
)
)
))</f>
        <v>1</v>
      </c>
      <c r="BT212" s="9">
        <f>IF(AND(BO212="Over", BP212&gt;BM212), 1, IF(AND(BO212="Under", BP212&lt;=BM212), 1, 0))</f>
        <v>1</v>
      </c>
      <c r="BU212" s="9">
        <f>IF(AND(BO212="Over", BQ212&gt;0.5), 1, IF(AND(BO212="Under", BQ212&lt;=0.5), 1, 0))</f>
        <v>0</v>
      </c>
      <c r="BV212" s="9">
        <f>SUM(BR212:BU212)</f>
        <v>4</v>
      </c>
      <c r="BW212" s="9"/>
      <c r="BX212" s="8">
        <v>0.18446652171813729</v>
      </c>
      <c r="BY212" s="8">
        <v>0.64025646897183397</v>
      </c>
      <c r="BZ212" s="8">
        <v>0.04</v>
      </c>
      <c r="CA212" s="8" t="s">
        <v>58</v>
      </c>
      <c r="CB212" s="8">
        <v>0.5</v>
      </c>
      <c r="CC212" s="8">
        <v>700</v>
      </c>
      <c r="CD212" s="8" t="s">
        <v>58</v>
      </c>
      <c r="CE212" s="9">
        <f>CB212</f>
        <v>0.5</v>
      </c>
      <c r="CF212" s="9">
        <f>BX212-CE212</f>
        <v>-0.31553347828186273</v>
      </c>
      <c r="CG212" s="9" t="str">
        <f>IF(CF212 &lt; 0, "Under", "Over")</f>
        <v>Under</v>
      </c>
      <c r="CH212" s="8">
        <v>0</v>
      </c>
      <c r="CI212" s="8">
        <v>0</v>
      </c>
      <c r="CJ212" s="9">
        <f>IF(
    AND(CG212="Over", COUNTIF(BX212:BZ212, "&gt;"&amp;CE212) = 3),
    3,
    IF(
        AND(CG212="Under", COUNTIF(BX212:BZ212, "&lt;"&amp;CE212) = 3),
        3,
        IF(
            AND(CG212="Over", COUNTIF(BX212:BZ212, "&gt;"&amp;CE212) = 2),
            2,
            IF(
                AND(CG212="Under", COUNTIF(BX212:BZ212, "&lt;"&amp;CE212) = 2),
                2,
                IF(
                    AND(CG212="Over", OR(BX212&gt;CE212, BY212&gt;CE212, BZ212&gt;CE212)),
                    1,
                    IF(
                        AND(CG212="Under", OR(BX212&lt;CE212, BY212&lt;CE212, BZ212&lt;CE212)),
                        1,
                        0
                    )
                )
            )
        )
    )
)</f>
        <v>2</v>
      </c>
      <c r="CK212" s="9">
        <f>IF(OR(CF212&gt;0.25),5,
IF(OR(AND(CF212&lt;=0.25,CF212&gt;0.15)),4,
IF(OR(AND(CF212&lt;=0.15,CF212&gt;0.1)),3,
IF(OR(AND(CF212&lt;=0.1,CF212&gt;0.05)),2,
IF(OR(CF212&lt;=0.05),1,"")
)
)
))</f>
        <v>1</v>
      </c>
      <c r="CL212" s="9">
        <f>IF(AND(CG212="Over", CH212&gt;CE212), 1, IF(AND(CG212="Under", CH212&lt;=CE212), 1, 0))</f>
        <v>1</v>
      </c>
      <c r="CM212" s="9">
        <f>IF(AND(CG212="Over", CI212&gt;0.5), 1, IF(AND(CG212="Under", CI212&lt;=0.5), 1, 0))</f>
        <v>1</v>
      </c>
      <c r="CN212" s="9">
        <f>SUM(CJ212:CM212)</f>
        <v>5</v>
      </c>
      <c r="CO212" s="9"/>
      <c r="CP212" s="8">
        <v>1.1178950620829899</v>
      </c>
      <c r="CQ212" s="8">
        <v>1.45817843866171</v>
      </c>
      <c r="CR212" s="8">
        <v>0.96535377699454294</v>
      </c>
      <c r="CS212" s="8">
        <v>0.5</v>
      </c>
      <c r="CT212" s="8" t="s">
        <v>58</v>
      </c>
      <c r="CU212" s="8">
        <v>0.5</v>
      </c>
      <c r="CV212" s="8">
        <v>1.5</v>
      </c>
      <c r="CW212" s="9">
        <f>IF(CP212&gt;MIN(CS212:CV212),MIN(CS212:CV212),MAX(CS212:CV212))</f>
        <v>0.5</v>
      </c>
      <c r="CX212" s="9">
        <f>CQ212-CW212</f>
        <v>0.95817843866171004</v>
      </c>
      <c r="CY212" s="9" t="str">
        <f>IF(CX212 &lt; 0, "Under", "Over")</f>
        <v>Over</v>
      </c>
      <c r="CZ212" s="8">
        <v>1</v>
      </c>
      <c r="DA212" s="8">
        <v>0.7</v>
      </c>
      <c r="DB212" s="9">
        <f>IF(
    AND(CY212="Over", COUNTIF(CP212:CR212, "&gt;"&amp;CW212) = 3),
    3,
    IF(
        AND(CY212="Under", COUNTIF(CP212:CR212, "&lt;"&amp;CW212) = 3),
        3,
        IF(
            AND(CY212="Over", COUNTIF(CP212:CR212, "&gt;"&amp;CW212) = 2),
            2,
            IF(
                AND(CY212="Under", COUNTIF(CP212:CR212, "&lt;"&amp;CW212) = 2),
                2,
                IF(
                    AND(CY212="Over", OR(CP212&gt;CW212, CQ212&gt;CW212, CR212&gt;CW212)),
                    1,
                    IF(
                        AND(CY212="Under", OR(CP212&lt;CW212, CQ212&lt;CW212, CR212&lt;CW212)),
                        1,
                        0
                    )
                )
            )
        )
    )
)</f>
        <v>3</v>
      </c>
      <c r="DC212" s="9">
        <f>IF(OR(CX212&gt;2,CX212&lt;-2),5,
IF(OR(AND(CX212&lt;=2,CX212&gt;1.5),AND(CX212&gt;=-2,CX212&lt;-1.5)),4,
IF(OR(AND(CX212&lt;=1.5,CX212&gt;1),AND(CX212&gt;=-1.5,CX212&lt;-1)),3,
IF(OR(AND(CX212&lt;=1,CX212&gt;0.5),AND(CX212&gt;=1,CX212&lt;-0.5)),2,
IF(OR(CX212&lt;=0.5,CX212&gt;=-0.5),1,"")
)
)
))</f>
        <v>2</v>
      </c>
      <c r="DD212" s="9">
        <f>IF(AND(CY212="Over", CZ212&gt;CW212), 1, IF(AND(CY212="Under", CZ212&lt;=CW212), 1, 0))</f>
        <v>1</v>
      </c>
      <c r="DE212" s="9">
        <f>IF(AND(CY212="Over", DA212&gt;0.5), 1, IF(AND(CY212="Under", DA212&lt;=0.5), 1, 0))</f>
        <v>1</v>
      </c>
      <c r="DF212" s="9">
        <f>SUM(DB212:DE212)</f>
        <v>7</v>
      </c>
      <c r="DG212" s="9"/>
    </row>
    <row r="213" spans="1:111" x14ac:dyDescent="0.3">
      <c r="A213" s="8" t="s">
        <v>204</v>
      </c>
      <c r="B213" s="8" t="s">
        <v>176</v>
      </c>
      <c r="C213" s="8" t="s">
        <v>92</v>
      </c>
      <c r="D213" s="1">
        <v>0.18218058658016181</v>
      </c>
      <c r="E213" s="1">
        <v>0.39382561535252297</v>
      </c>
      <c r="F213" s="1">
        <v>8.4249961500751702E-2</v>
      </c>
      <c r="G213" s="1">
        <v>0.5</v>
      </c>
      <c r="H213" s="1" t="s">
        <v>58</v>
      </c>
      <c r="I213" s="1" t="s">
        <v>58</v>
      </c>
      <c r="J213" s="1" t="s">
        <v>58</v>
      </c>
      <c r="K213" s="2">
        <f>IF(D213&gt;MIN(G213:J213),MIN(G213:J213),MAX(G213:J213))</f>
        <v>0.5</v>
      </c>
      <c r="L213" s="2">
        <f>D213-K213</f>
        <v>-0.31781941341983821</v>
      </c>
      <c r="M213" s="2" t="str">
        <f>IF(L213 &lt; 0, "Under", "Over")</f>
        <v>Under</v>
      </c>
      <c r="N213" s="1">
        <v>0.1</v>
      </c>
      <c r="O213" s="1">
        <v>0.1</v>
      </c>
      <c r="P213" s="2">
        <f>IF(
    AND(M213="Over", COUNTIF(D213:F213, "&gt;"&amp;K213) = 3),
    3,
    IF(
        AND(M213="Under", COUNTIF(D213:F213, "&lt;"&amp;K213) = 3),
        3,
        IF(
            AND(M213="Over", COUNTIF(D213:F213, "&gt;"&amp;K213) = 2),
            2,
            IF(
                AND(M213="Under", COUNTIF(D213:F213, "&lt;"&amp;K213) = 2),
                2,
                IF(
                    AND(M213="Over", OR(D213&gt;K213, E213&gt;K213, F213&gt;K213)),
                    1,
                    IF(
                        AND(M213="Under", OR(D213&lt;K213, E213&lt;K213, F213&lt;K213)),
                        1,
                        0
                    )
                )
            )
        )
    )
)</f>
        <v>3</v>
      </c>
      <c r="Q213" s="2">
        <f>IF(OR(L213 &gt; 0.5, L213 &lt; -0.5), 5,
    IF(OR(AND(L213 &lt;= 0.5, L213 &gt; 0.25), AND(L213 &gt;= -0.5, L213 &lt; -0.25)), 4,
        IF(OR(AND(L213 &lt;= 0.25, L213 &gt; 0.15), AND(L213 &gt;= -0.25, L213 &lt; -0.15)), 3,
            IF(OR(AND(L213 &lt;= 0.15, L213 &gt; 0.05), AND(L213 &gt;= -0.15, L213 &lt; -0.05)), 2,
                IF(OR(L213 &lt;= 0.05, L213 &gt;= -0.05), 1, "")
            )
        )
    )
)</f>
        <v>4</v>
      </c>
      <c r="R213" s="2">
        <f>IF(AND(M213="Over", N213&gt;K213), 1, IF(AND(M213="Under", N213&lt;=K213), 1, 0))</f>
        <v>1</v>
      </c>
      <c r="S213" s="2">
        <f>IF(AND(M213="Over", O213&gt;0.5), 1, IF(AND(M213="Under", O213&lt;=0.5), 1, 0))</f>
        <v>1</v>
      </c>
      <c r="T213" s="2">
        <f>SUM(P213:S213)</f>
        <v>9</v>
      </c>
      <c r="U213" s="9"/>
      <c r="V213" s="8">
        <v>0.27405733502540158</v>
      </c>
      <c r="W213" s="8">
        <v>1</v>
      </c>
      <c r="X213" s="8">
        <v>6.08187397381883E-5</v>
      </c>
      <c r="Y213" s="8">
        <v>0.5</v>
      </c>
      <c r="Z213" s="8" t="s">
        <v>58</v>
      </c>
      <c r="AA213" s="8" t="s">
        <v>58</v>
      </c>
      <c r="AB213" s="8">
        <v>0</v>
      </c>
      <c r="AC213" s="9">
        <f>Y213</f>
        <v>0.5</v>
      </c>
      <c r="AD213" s="9">
        <f>V213-AC213</f>
        <v>-0.22594266497459842</v>
      </c>
      <c r="AE213" s="9" t="str">
        <f>IF(AD213 &lt; 0, "Under", "Over")</f>
        <v>Under</v>
      </c>
      <c r="AF213" s="8">
        <v>0.2</v>
      </c>
      <c r="AG213" s="8">
        <v>0.2</v>
      </c>
      <c r="AH213" s="9">
        <f>IF(
    AND(AE213="Over", COUNTIF(V213:X213, "&gt;"&amp;AC213) = 3),
    3,
    IF(
        AND(AE213="Under", COUNTIF(V213:X213, "&lt;"&amp;AC213) = 3),
        3,
        IF(
            AND(AE213="Over", COUNTIF(V213:X213, "&gt;"&amp;AC213) = 2),
            2,
            IF(
                AND(AE213="Under", COUNTIF(V213:X213, "&lt;"&amp;AC213) = 2),
                2,
                IF(
                    AND(AE213="Over", OR(V213&gt;AC213, W213&gt;AC213, X213&gt;AC213)),
                    1,
                    IF(
                        AND(AE213="Under", OR(V213&lt;AC213, W213&lt;AC213, X213&lt;AC213)),
                        1,
                        0
                    )
                )
            )
        )
    )
)</f>
        <v>2</v>
      </c>
      <c r="AI213" s="9">
        <f>IF(OR(AD213&gt;0.75,AD213&lt;-0.75),5,
IF(OR(AND(AD213&lt;=0.75,AD213&gt;0.5),AND(AD213&gt;=-0.75,AD213&lt;-0.5)),4,
IF(OR(AND(AD213&lt;=0.5,AD213&gt;0.25),AND(AD213&gt;=-0.5,AD213&lt;-0.25)),3,
IF(OR(AND(AD213&lt;=0.25,AD213&gt;0.1),AND(AD213&gt;=-0.25,AD213&lt;-0.1)),2,
IF(OR(AD213&lt;=0.1,AD213&gt;=-0.1),1,"")
)
)
))</f>
        <v>2</v>
      </c>
      <c r="AJ213" s="9">
        <f>IF(AND(AE213="Over", AF213&gt;AC213), 1, IF(AND(AE213="Under", AF213&lt;=AC213), 1, 0))</f>
        <v>1</v>
      </c>
      <c r="AK213" s="9">
        <f>IF(AND(AE213="Over", AG213&gt;0.5), 1, IF(AND(AE213="Under", AG213&lt;=0.5), 1, 0))</f>
        <v>1</v>
      </c>
      <c r="AL213" s="9">
        <f>SUM(AH213:AK213)</f>
        <v>6</v>
      </c>
      <c r="AM213" s="9"/>
      <c r="AN213" s="8">
        <v>3.7924685819214279E-2</v>
      </c>
      <c r="AO213" s="8">
        <v>0.183152520740268</v>
      </c>
      <c r="AP213" s="8">
        <v>0</v>
      </c>
      <c r="AQ213" s="8" t="s">
        <v>58</v>
      </c>
      <c r="AR213" s="8">
        <v>0.5</v>
      </c>
      <c r="AS213" s="8" t="s">
        <v>58</v>
      </c>
      <c r="AT213" s="8" t="s">
        <v>58</v>
      </c>
      <c r="AU213" s="9">
        <f>AR213</f>
        <v>0.5</v>
      </c>
      <c r="AV213" s="9">
        <f>AN213-AU213</f>
        <v>-0.46207531418078573</v>
      </c>
      <c r="AW213" s="9" t="str">
        <f>IF(AV213 &lt; 0, "Under", "Over")</f>
        <v>Under</v>
      </c>
      <c r="AX213" s="8">
        <v>0.1</v>
      </c>
      <c r="AY213" s="8">
        <v>0.1</v>
      </c>
      <c r="AZ213" s="9">
        <f>IF(
    AND(AW213="Over", COUNTIF(AN213:AP213, "&gt;"&amp;AU213) = 3),
    3,
    IF(
        AND(AW213="Under", COUNTIF(AN213:AP213, "&lt;"&amp;AU213) = 3),
        3,
        IF(
            AND(AW213="Over", COUNTIF(AN213:AP213, "&gt;"&amp;AU213) = 2),
            2,
            IF(
                AND(AW213="Under", COUNTIF(AN213:AP213, "&lt;"&amp;AU213) = 2),
                2,
                IF(
                    AND(AW213="Over", OR(AN213&gt;AU213, AO213&gt;AU213, AP213&gt;AU213)),
                    1,
                    IF(
                        AND(AW213="Under", OR(AN213&lt;AU213, AO213&lt;AU213, AP213&lt;AU213)),
                        1,
                        0
                    )
                )
            )
        )
    )
)</f>
        <v>3</v>
      </c>
      <c r="BA213" s="9">
        <f>IF(OR(AV213&gt;0.1),5,
IF(OR(AND(AV213&lt;=0.1,AV213&gt;0.08)),4,
IF(OR(AND(AV213&lt;=0.08,AV213&gt;0.06)),3,
IF(OR(AND(AV213&lt;=0.06,AV213&gt;0.03)),2,
IF(OR(AV213&lt;=0.03),1,"")
)
)
))</f>
        <v>1</v>
      </c>
      <c r="BB213" s="9">
        <f>IF(AND(AW213="Over", AX213&gt;AU213), 1, IF(AND(AW213="Under", AX213&lt;=AU213), 0, 0))</f>
        <v>0</v>
      </c>
      <c r="BC213" s="9">
        <f>IF(AND(AW213="Over", AY213&gt;=0.5), 1, IF(AND(AW213="Under", AY213&lt;0.5), 0, 0))</f>
        <v>0</v>
      </c>
      <c r="BD213" s="9">
        <f>SUM(AZ213:BC213)</f>
        <v>4</v>
      </c>
      <c r="BE213" s="9"/>
      <c r="BF213" s="8">
        <v>0.1499932302418561</v>
      </c>
      <c r="BG213" s="8">
        <v>0.69138090824837795</v>
      </c>
      <c r="BH213" s="8">
        <v>1.23905281860133E-2</v>
      </c>
      <c r="BI213" s="8" t="s">
        <v>58</v>
      </c>
      <c r="BJ213" s="8">
        <v>0.5</v>
      </c>
      <c r="BK213" s="8" t="s">
        <v>58</v>
      </c>
      <c r="BL213" s="8" t="s">
        <v>58</v>
      </c>
      <c r="BM213" s="9">
        <f>BJ213</f>
        <v>0.5</v>
      </c>
      <c r="BN213" s="9">
        <f>BF213-BM213</f>
        <v>-0.35000676975814393</v>
      </c>
      <c r="BO213" s="9" t="str">
        <f>IF(BN213 &lt; 0, "Under", "Over")</f>
        <v>Under</v>
      </c>
      <c r="BP213" s="8">
        <v>0.1</v>
      </c>
      <c r="BQ213" s="8">
        <v>0.1</v>
      </c>
      <c r="BR213" s="9">
        <f>IF(
    AND(BO213="Over", COUNTIF(BF213:BH213, "&gt;"&amp;BM213) = 3),
    3,
    IF(
        AND(BO213="Under", COUNTIF(BF213:BH213, "&lt;"&amp;BM213) = 3),
        3,
        IF(
            AND(BO213="Over", COUNTIF(BF213:BH213, "&gt;"&amp;BM213) = 2),
            2,
            IF(
                AND(BO213="Under", COUNTIF(BF213:BH213, "&lt;"&amp;BM213) = 2),
                2,
                IF(
                    AND(BO213="Over", OR(BF213&gt;BM213, BG213&gt;BM213, BH213&gt;BM213)),
                    1,
                    IF(
                        AND(BO213="Under", OR(BF213&lt;BM213, BG213&lt;BM213, BH213&lt;BM213)),
                        1,
                        0
                    )
                )
            )
        )
    )
)</f>
        <v>2</v>
      </c>
      <c r="BS213" s="9">
        <f>IF(OR(BN213&gt;0.5),5,
IF(OR(AND(BN213&lt;=0.5,BN213&gt;0.25)),4,
IF(OR(AND(BN213&lt;=0.25,BN213&gt;0.15)),3,
IF(OR(AND(BN213&lt;=0.15,BN213&gt;0.075)),2,
IF(OR(BN213&lt;=0.075),1,"")
)
)
))</f>
        <v>1</v>
      </c>
      <c r="BT213" s="9">
        <f>IF(AND(BO213="Over", BP213&gt;BM213), 1, IF(AND(BO213="Under", BP213&lt;=BM213), 1, 0))</f>
        <v>1</v>
      </c>
      <c r="BU213" s="9">
        <f>IF(AND(BO213="Over", BQ213&gt;0.5), 1, IF(AND(BO213="Under", BQ213&lt;=0.5), 1, 0))</f>
        <v>1</v>
      </c>
      <c r="BV213" s="9">
        <f>SUM(BR213:BU213)</f>
        <v>5</v>
      </c>
      <c r="BW213" s="9"/>
      <c r="BX213" s="8">
        <v>0.12132623620820179</v>
      </c>
      <c r="BY213" s="8">
        <v>0.50555681560444499</v>
      </c>
      <c r="BZ213" s="8">
        <v>1.2061123475949001E-2</v>
      </c>
      <c r="CA213" s="8" t="s">
        <v>58</v>
      </c>
      <c r="CB213" s="8">
        <v>0.5</v>
      </c>
      <c r="CC213" s="8" t="s">
        <v>58</v>
      </c>
      <c r="CD213" s="8" t="s">
        <v>58</v>
      </c>
      <c r="CE213" s="9">
        <f>CB213</f>
        <v>0.5</v>
      </c>
      <c r="CF213" s="9">
        <f>BX213-CE213</f>
        <v>-0.37867376379179818</v>
      </c>
      <c r="CG213" s="9" t="str">
        <f>IF(CF213 &lt; 0, "Under", "Over")</f>
        <v>Under</v>
      </c>
      <c r="CH213" s="8">
        <v>0</v>
      </c>
      <c r="CI213" s="8">
        <v>0</v>
      </c>
      <c r="CJ213" s="9">
        <f>IF(
    AND(CG213="Over", COUNTIF(BX213:BZ213, "&gt;"&amp;CE213) = 3),
    3,
    IF(
        AND(CG213="Under", COUNTIF(BX213:BZ213, "&lt;"&amp;CE213) = 3),
        3,
        IF(
            AND(CG213="Over", COUNTIF(BX213:BZ213, "&gt;"&amp;CE213) = 2),
            2,
            IF(
                AND(CG213="Under", COUNTIF(BX213:BZ213, "&lt;"&amp;CE213) = 2),
                2,
                IF(
                    AND(CG213="Over", OR(BX213&gt;CE213, BY213&gt;CE213, BZ213&gt;CE213)),
                    1,
                    IF(
                        AND(CG213="Under", OR(BX213&lt;CE213, BY213&lt;CE213, BZ213&lt;CE213)),
                        1,
                        0
                    )
                )
            )
        )
    )
)</f>
        <v>2</v>
      </c>
      <c r="CK213" s="9">
        <f>IF(OR(CF213&gt;0.25),5,
IF(OR(AND(CF213&lt;=0.25,CF213&gt;0.15)),4,
IF(OR(AND(CF213&lt;=0.15,CF213&gt;0.1)),3,
IF(OR(AND(CF213&lt;=0.1,CF213&gt;0.05)),2,
IF(OR(CF213&lt;=0.05),1,"")
)
)
))</f>
        <v>1</v>
      </c>
      <c r="CL213" s="9">
        <f>IF(AND(CG213="Over", CH213&gt;CE213), 1, IF(AND(CG213="Under", CH213&lt;=CE213), 1, 0))</f>
        <v>1</v>
      </c>
      <c r="CM213" s="9">
        <f>IF(AND(CG213="Over", CI213&gt;0.5), 1, IF(AND(CG213="Under", CI213&lt;=0.5), 1, 0))</f>
        <v>1</v>
      </c>
      <c r="CN213" s="9">
        <f>SUM(CJ213:CM213)</f>
        <v>5</v>
      </c>
      <c r="CO213" s="9"/>
      <c r="CP213" s="8">
        <v>0.368628410709539</v>
      </c>
      <c r="CQ213" s="8">
        <v>0.85670731707317005</v>
      </c>
      <c r="CR213" s="8">
        <v>0.13830012327767899</v>
      </c>
      <c r="CS213" s="8">
        <v>0.5</v>
      </c>
      <c r="CT213" s="8" t="s">
        <v>58</v>
      </c>
      <c r="CU213" s="8" t="s">
        <v>58</v>
      </c>
      <c r="CV213" s="8" t="s">
        <v>58</v>
      </c>
      <c r="CW213" s="9">
        <f>IF(CP213&gt;MIN(CS213:CV213),MIN(CS213:CV213),MAX(CS213:CV213))</f>
        <v>0.5</v>
      </c>
      <c r="CX213" s="9">
        <f>CQ213-CW213</f>
        <v>0.35670731707317005</v>
      </c>
      <c r="CY213" s="9" t="str">
        <f>IF(CX213 &lt; 0, "Under", "Over")</f>
        <v>Over</v>
      </c>
      <c r="CZ213" s="8">
        <v>0.5</v>
      </c>
      <c r="DA213" s="8">
        <v>0.2</v>
      </c>
      <c r="DB213" s="9">
        <f>IF(
    AND(CY213="Over", COUNTIF(CP213:CR213, "&gt;"&amp;CW213) = 3),
    3,
    IF(
        AND(CY213="Under", COUNTIF(CP213:CR213, "&lt;"&amp;CW213) = 3),
        3,
        IF(
            AND(CY213="Over", COUNTIF(CP213:CR213, "&gt;"&amp;CW213) = 2),
            2,
            IF(
                AND(CY213="Under", COUNTIF(CP213:CR213, "&lt;"&amp;CW213) = 2),
                2,
                IF(
                    AND(CY213="Over", OR(CP213&gt;CW213, CQ213&gt;CW213, CR213&gt;CW213)),
                    1,
                    IF(
                        AND(CY213="Under", OR(CP213&lt;CW213, CQ213&lt;CW213, CR213&lt;CW213)),
                        1,
                        0
                    )
                )
            )
        )
    )
)</f>
        <v>1</v>
      </c>
      <c r="DC213" s="9">
        <f>IF(OR(CX213&gt;2,CX213&lt;-2),5,
IF(OR(AND(CX213&lt;=2,CX213&gt;1.5),AND(CX213&gt;=-2,CX213&lt;-1.5)),4,
IF(OR(AND(CX213&lt;=1.5,CX213&gt;1),AND(CX213&gt;=-1.5,CX213&lt;-1)),3,
IF(OR(AND(CX213&lt;=1,CX213&gt;0.5),AND(CX213&gt;=1,CX213&lt;-0.5)),2,
IF(OR(CX213&lt;=0.5,CX213&gt;=-0.5),1,"")
)
)
))</f>
        <v>1</v>
      </c>
      <c r="DD213" s="9">
        <f>IF(AND(CY213="Over", CZ213&gt;CW213), 1, IF(AND(CY213="Under", CZ213&lt;=CW213), 1, 0))</f>
        <v>0</v>
      </c>
      <c r="DE213" s="9">
        <f>IF(AND(CY213="Over", DA213&gt;0.5), 1, IF(AND(CY213="Under", DA213&lt;=0.5), 1, 0))</f>
        <v>0</v>
      </c>
      <c r="DF213" s="9">
        <f>SUM(DB213:DE213)</f>
        <v>2</v>
      </c>
      <c r="DG213" s="9"/>
    </row>
    <row r="214" spans="1:111" x14ac:dyDescent="0.3">
      <c r="A214" s="8" t="s">
        <v>205</v>
      </c>
      <c r="B214" s="8" t="s">
        <v>176</v>
      </c>
      <c r="C214" s="8" t="s">
        <v>92</v>
      </c>
      <c r="D214" s="8">
        <v>0.52240402048413148</v>
      </c>
      <c r="E214" s="8">
        <v>0.74982332155477005</v>
      </c>
      <c r="F214" s="8">
        <v>0.457980994579469</v>
      </c>
      <c r="G214" s="8">
        <v>0.5</v>
      </c>
      <c r="H214" s="8" t="s">
        <v>58</v>
      </c>
      <c r="I214" s="8">
        <v>0.5</v>
      </c>
      <c r="J214" s="8">
        <v>0.5</v>
      </c>
      <c r="K214" s="9">
        <f>IF(D214&gt;MIN(G214:J214),MIN(G214:J214),MAX(G214:J214))</f>
        <v>0.5</v>
      </c>
      <c r="L214" s="9">
        <f>D214-K214</f>
        <v>2.2404020484131482E-2</v>
      </c>
      <c r="M214" s="9" t="str">
        <f>IF(L214 &lt; 0, "Under", "Over")</f>
        <v>Over</v>
      </c>
      <c r="N214" s="8">
        <v>0.375</v>
      </c>
      <c r="O214" s="8">
        <v>0.375</v>
      </c>
      <c r="P214" s="9">
        <f>IF(
    AND(M214="Over", COUNTIF(D214:F214, "&gt;"&amp;K214) = 3),
    3,
    IF(
        AND(M214="Under", COUNTIF(D214:F214, "&lt;"&amp;K214) = 3),
        3,
        IF(
            AND(M214="Over", COUNTIF(D214:F214, "&gt;"&amp;K214) = 2),
            2,
            IF(
                AND(M214="Under", COUNTIF(D214:F214, "&lt;"&amp;K214) = 2),
                2,
                IF(
                    AND(M214="Over", OR(D214&gt;K214, E214&gt;K214, F214&gt;K214)),
                    1,
                    IF(
                        AND(M214="Under", OR(D214&lt;K214, E214&lt;K214, F214&lt;K214)),
                        1,
                        0
                    )
                )
            )
        )
    )
)</f>
        <v>2</v>
      </c>
      <c r="Q214" s="9">
        <f>IF(OR(L214 &gt; 0.5, L214 &lt; -0.5), 5,
    IF(OR(AND(L214 &lt;= 0.5, L214 &gt; 0.25), AND(L214 &gt;= -0.5, L214 &lt; -0.25)), 4,
        IF(OR(AND(L214 &lt;= 0.25, L214 &gt; 0.15), AND(L214 &gt;= -0.25, L214 &lt; -0.15)), 3,
            IF(OR(AND(L214 &lt;= 0.15, L214 &gt; 0.05), AND(L214 &gt;= -0.15, L214 &lt; -0.05)), 2,
                IF(OR(L214 &lt;= 0.05, L214 &gt;= -0.05), 1, "")
            )
        )
    )
)</f>
        <v>1</v>
      </c>
      <c r="R214" s="9">
        <f>IF(AND(M214="Over", N214&gt;K214), 1, IF(AND(M214="Under", N214&lt;=K214), 1, 0))</f>
        <v>0</v>
      </c>
      <c r="S214" s="9">
        <f>IF(AND(M214="Over", O214&gt;0.5), 1, IF(AND(M214="Under", O214&lt;=0.5), 1, 0))</f>
        <v>0</v>
      </c>
      <c r="T214" s="9">
        <f>SUM(P214:S214)</f>
        <v>3</v>
      </c>
      <c r="V214" s="1">
        <v>1.0731217208925889</v>
      </c>
      <c r="W214" s="1">
        <v>1.1475025230128899</v>
      </c>
      <c r="X214" s="1">
        <v>0.99649935179729299</v>
      </c>
      <c r="Y214" s="1">
        <v>0.5</v>
      </c>
      <c r="Z214" s="1">
        <v>-220</v>
      </c>
      <c r="AA214" s="1">
        <v>250</v>
      </c>
      <c r="AB214" s="1">
        <v>0.375</v>
      </c>
      <c r="AC214" s="2">
        <f>Y214</f>
        <v>0.5</v>
      </c>
      <c r="AD214" s="2">
        <f>V214-AC214</f>
        <v>0.57312172089258895</v>
      </c>
      <c r="AE214" s="2" t="str">
        <f>IF(AD214 &lt; 0, "Under", "Over")</f>
        <v>Over</v>
      </c>
      <c r="AF214" s="1">
        <v>1.125</v>
      </c>
      <c r="AG214" s="1">
        <v>0.75</v>
      </c>
      <c r="AH214" s="2">
        <f>IF(
    AND(AE214="Over", COUNTIF(V214:X214, "&gt;"&amp;AC214) = 3),
    3,
    IF(
        AND(AE214="Under", COUNTIF(V214:X214, "&lt;"&amp;AC214) = 3),
        3,
        IF(
            AND(AE214="Over", COUNTIF(V214:X214, "&gt;"&amp;AC214) = 2),
            2,
            IF(
                AND(AE214="Under", COUNTIF(V214:X214, "&lt;"&amp;AC214) = 2),
                2,
                IF(
                    AND(AE214="Over", OR(V214&gt;AC214, W214&gt;AC214, X214&gt;AC214)),
                    1,
                    IF(
                        AND(AE214="Under", OR(V214&lt;AC214, W214&lt;AC214, X214&lt;AC214)),
                        1,
                        0
                    )
                )
            )
        )
    )
)</f>
        <v>3</v>
      </c>
      <c r="AI214" s="2">
        <f>IF(OR(AD214&gt;0.75,AD214&lt;-0.75),5,
IF(OR(AND(AD214&lt;=0.75,AD214&gt;0.5),AND(AD214&gt;=-0.75,AD214&lt;-0.5)),4,
IF(OR(AND(AD214&lt;=0.5,AD214&gt;0.25),AND(AD214&gt;=-0.5,AD214&lt;-0.25)),3,
IF(OR(AND(AD214&lt;=0.25,AD214&gt;0.1),AND(AD214&gt;=-0.25,AD214&lt;-0.1)),2,
IF(OR(AD214&lt;=0.1,AD214&gt;=-0.1),1,"")
)
)
))</f>
        <v>4</v>
      </c>
      <c r="AJ214" s="2">
        <f>IF(AND(AE214="Over", AF214&gt;AC214), 1, IF(AND(AE214="Under", AF214&lt;=AC214), 1, 0))</f>
        <v>1</v>
      </c>
      <c r="AK214" s="2">
        <f>IF(AND(AE214="Over", AG214&gt;0.5), 1, IF(AND(AE214="Under", AG214&lt;=0.5), 1, 0))</f>
        <v>1</v>
      </c>
      <c r="AL214" s="2">
        <f>SUM(AH214:AK214)</f>
        <v>9</v>
      </c>
      <c r="AN214" s="8">
        <v>3.7825270465234623E-2</v>
      </c>
      <c r="AO214" s="8">
        <v>0.183152520740268</v>
      </c>
      <c r="AP214" s="8">
        <v>-9.7722629212861096E-7</v>
      </c>
      <c r="AQ214" s="8" t="s">
        <v>58</v>
      </c>
      <c r="AR214" s="8">
        <v>0.5</v>
      </c>
      <c r="AS214" s="8">
        <v>1400</v>
      </c>
      <c r="AT214" s="8" t="s">
        <v>58</v>
      </c>
      <c r="AU214" s="9">
        <f>AR214</f>
        <v>0.5</v>
      </c>
      <c r="AV214" s="9">
        <f>AN214-AU214</f>
        <v>-0.46217472953476535</v>
      </c>
      <c r="AW214" s="9" t="str">
        <f>IF(AV214 &lt; 0, "Under", "Over")</f>
        <v>Under</v>
      </c>
      <c r="AX214" s="8">
        <v>0</v>
      </c>
      <c r="AY214" s="8">
        <v>0</v>
      </c>
      <c r="AZ214" s="9">
        <f>IF(
    AND(AW214="Over", COUNTIF(AN214:AP214, "&gt;"&amp;AU214) = 3),
    3,
    IF(
        AND(AW214="Under", COUNTIF(AN214:AP214, "&lt;"&amp;AU214) = 3),
        3,
        IF(
            AND(AW214="Over", COUNTIF(AN214:AP214, "&gt;"&amp;AU214) = 2),
            2,
            IF(
                AND(AW214="Under", COUNTIF(AN214:AP214, "&lt;"&amp;AU214) = 2),
                2,
                IF(
                    AND(AW214="Over", OR(AN214&gt;AU214, AO214&gt;AU214, AP214&gt;AU214)),
                    1,
                    IF(
                        AND(AW214="Under", OR(AN214&lt;AU214, AO214&lt;AU214, AP214&lt;AU214)),
                        1,
                        0
                    )
                )
            )
        )
    )
)</f>
        <v>3</v>
      </c>
      <c r="BA214" s="9">
        <f>IF(OR(AV214&gt;0.1),5,
IF(OR(AND(AV214&lt;=0.1,AV214&gt;0.08)),4,
IF(OR(AND(AV214&lt;=0.08,AV214&gt;0.06)),3,
IF(OR(AND(AV214&lt;=0.06,AV214&gt;0.03)),2,
IF(OR(AV214&lt;=0.03),1,"")
)
)
))</f>
        <v>1</v>
      </c>
      <c r="BB214" s="9">
        <f>IF(AND(AW214="Over", AX214&gt;AU214), 1, IF(AND(AW214="Under", AX214&lt;=AU214), 0, 0))</f>
        <v>0</v>
      </c>
      <c r="BC214" s="9">
        <f>IF(AND(AW214="Over", AY214&gt;=0.5), 1, IF(AND(AW214="Under", AY214&lt;0.5), 0, 0))</f>
        <v>0</v>
      </c>
      <c r="BD214" s="9">
        <f>SUM(AZ214:BC214)</f>
        <v>4</v>
      </c>
      <c r="BF214" s="8">
        <v>0.34448098333297372</v>
      </c>
      <c r="BG214" s="8">
        <v>0.83539823008849501</v>
      </c>
      <c r="BH214" s="8">
        <v>0.17962448150951499</v>
      </c>
      <c r="BI214" s="8" t="s">
        <v>58</v>
      </c>
      <c r="BJ214" s="8">
        <v>0.5</v>
      </c>
      <c r="BK214" s="8">
        <v>250</v>
      </c>
      <c r="BL214" s="8" t="s">
        <v>58</v>
      </c>
      <c r="BM214" s="9">
        <f>BJ214</f>
        <v>0.5</v>
      </c>
      <c r="BN214" s="9">
        <f>BF214-BM214</f>
        <v>-0.15551901666702628</v>
      </c>
      <c r="BO214" s="9" t="str">
        <f>IF(BN214 &lt; 0, "Under", "Over")</f>
        <v>Under</v>
      </c>
      <c r="BP214" s="8">
        <v>0.375</v>
      </c>
      <c r="BQ214" s="8">
        <v>0.375</v>
      </c>
      <c r="BR214" s="9">
        <f>IF(
    AND(BO214="Over", COUNTIF(BF214:BH214, "&gt;"&amp;BM214) = 3),
    3,
    IF(
        AND(BO214="Under", COUNTIF(BF214:BH214, "&lt;"&amp;BM214) = 3),
        3,
        IF(
            AND(BO214="Over", COUNTIF(BF214:BH214, "&gt;"&amp;BM214) = 2),
            2,
            IF(
                AND(BO214="Under", COUNTIF(BF214:BH214, "&lt;"&amp;BM214) = 2),
                2,
                IF(
                    AND(BO214="Over", OR(BF214&gt;BM214, BG214&gt;BM214, BH214&gt;BM214)),
                    1,
                    IF(
                        AND(BO214="Under", OR(BF214&lt;BM214, BG214&lt;BM214, BH214&lt;BM214)),
                        1,
                        0
                    )
                )
            )
        )
    )
)</f>
        <v>2</v>
      </c>
      <c r="BS214" s="9">
        <f>IF(OR(BN214&gt;0.5),5,
IF(OR(AND(BN214&lt;=0.5,BN214&gt;0.25)),4,
IF(OR(AND(BN214&lt;=0.25,BN214&gt;0.15)),3,
IF(OR(AND(BN214&lt;=0.15,BN214&gt;0.075)),2,
IF(OR(BN214&lt;=0.075),1,"")
)
)
))</f>
        <v>1</v>
      </c>
      <c r="BT214" s="9">
        <f>IF(AND(BO214="Over", BP214&gt;BM214), 1, IF(AND(BO214="Under", BP214&lt;=BM214), 1, 0))</f>
        <v>1</v>
      </c>
      <c r="BU214" s="9">
        <f>IF(AND(BO214="Over", BQ214&gt;0.5), 1, IF(AND(BO214="Under", BQ214&lt;=0.5), 1, 0))</f>
        <v>1</v>
      </c>
      <c r="BV214" s="9">
        <f>SUM(BR214:BU214)</f>
        <v>5</v>
      </c>
      <c r="BX214" s="8">
        <v>0.2010990958201698</v>
      </c>
      <c r="BY214" s="8">
        <v>0.66922120961060405</v>
      </c>
      <c r="BZ214" s="8">
        <v>0.04</v>
      </c>
      <c r="CA214" s="8" t="s">
        <v>58</v>
      </c>
      <c r="CB214" s="8">
        <v>0.5</v>
      </c>
      <c r="CC214" s="8">
        <v>750</v>
      </c>
      <c r="CD214" s="8" t="s">
        <v>58</v>
      </c>
      <c r="CE214" s="9">
        <f>CB214</f>
        <v>0.5</v>
      </c>
      <c r="CF214" s="9">
        <f>BX214-CE214</f>
        <v>-0.29890090417983017</v>
      </c>
      <c r="CG214" s="9" t="str">
        <f>IF(CF214 &lt; 0, "Under", "Over")</f>
        <v>Under</v>
      </c>
      <c r="CH214" s="8">
        <v>0</v>
      </c>
      <c r="CI214" s="8">
        <v>0</v>
      </c>
      <c r="CJ214" s="9">
        <f>IF(
    AND(CG214="Over", COUNTIF(BX214:BZ214, "&gt;"&amp;CE214) = 3),
    3,
    IF(
        AND(CG214="Under", COUNTIF(BX214:BZ214, "&lt;"&amp;CE214) = 3),
        3,
        IF(
            AND(CG214="Over", COUNTIF(BX214:BZ214, "&gt;"&amp;CE214) = 2),
            2,
            IF(
                AND(CG214="Under", COUNTIF(BX214:BZ214, "&lt;"&amp;CE214) = 2),
                2,
                IF(
                    AND(CG214="Over", OR(BX214&gt;CE214, BY214&gt;CE214, BZ214&gt;CE214)),
                    1,
                    IF(
                        AND(CG214="Under", OR(BX214&lt;CE214, BY214&lt;CE214, BZ214&lt;CE214)),
                        1,
                        0
                    )
                )
            )
        )
    )
)</f>
        <v>2</v>
      </c>
      <c r="CK214" s="9">
        <f>IF(OR(CF214&gt;0.25),5,
IF(OR(AND(CF214&lt;=0.25,CF214&gt;0.15)),4,
IF(OR(AND(CF214&lt;=0.15,CF214&gt;0.1)),3,
IF(OR(AND(CF214&lt;=0.1,CF214&gt;0.05)),2,
IF(OR(CF214&lt;=0.05),1,"")
)
)
))</f>
        <v>1</v>
      </c>
      <c r="CL214" s="9">
        <f>IF(AND(CG214="Over", CH214&gt;CE214), 1, IF(AND(CG214="Under", CH214&lt;=CE214), 1, 0))</f>
        <v>1</v>
      </c>
      <c r="CM214" s="9">
        <f>IF(AND(CG214="Over", CI214&gt;0.5), 1, IF(AND(CG214="Under", CI214&lt;=0.5), 1, 0))</f>
        <v>1</v>
      </c>
      <c r="CN214" s="9">
        <f>SUM(CJ214:CM214)</f>
        <v>5</v>
      </c>
      <c r="CP214" s="8">
        <v>1.272329357705819</v>
      </c>
      <c r="CQ214" s="8">
        <v>1.45817843866171</v>
      </c>
      <c r="CR214" s="8">
        <v>0.99144673085380697</v>
      </c>
      <c r="CS214" s="8">
        <v>1.5</v>
      </c>
      <c r="CT214" s="8" t="s">
        <v>58</v>
      </c>
      <c r="CU214" s="8">
        <v>1.5</v>
      </c>
      <c r="CV214" s="8">
        <v>1.5</v>
      </c>
      <c r="CW214" s="9">
        <f>IF(CP214&gt;MIN(CS214:CV214),MIN(CS214:CV214),MAX(CS214:CV214))</f>
        <v>1.5</v>
      </c>
      <c r="CX214" s="9">
        <f>CQ214-CW214</f>
        <v>-4.1821561338289959E-2</v>
      </c>
      <c r="CY214" s="9" t="str">
        <f>IF(CX214 &lt; 0, "Under", "Over")</f>
        <v>Under</v>
      </c>
      <c r="CZ214" s="8">
        <v>1.25</v>
      </c>
      <c r="DA214" s="8">
        <v>0.375</v>
      </c>
      <c r="DB214" s="9">
        <f>IF(
    AND(CY214="Over", COUNTIF(CP214:CR214, "&gt;"&amp;CW214) = 3),
    3,
    IF(
        AND(CY214="Under", COUNTIF(CP214:CR214, "&lt;"&amp;CW214) = 3),
        3,
        IF(
            AND(CY214="Over", COUNTIF(CP214:CR214, "&gt;"&amp;CW214) = 2),
            2,
            IF(
                AND(CY214="Under", COUNTIF(CP214:CR214, "&lt;"&amp;CW214) = 2),
                2,
                IF(
                    AND(CY214="Over", OR(CP214&gt;CW214, CQ214&gt;CW214, CR214&gt;CW214)),
                    1,
                    IF(
                        AND(CY214="Under", OR(CP214&lt;CW214, CQ214&lt;CW214, CR214&lt;CW214)),
                        1,
                        0
                    )
                )
            )
        )
    )
)</f>
        <v>3</v>
      </c>
      <c r="DC214" s="9">
        <f>IF(OR(CX214&gt;2,CX214&lt;-2),5,
IF(OR(AND(CX214&lt;=2,CX214&gt;1.5),AND(CX214&gt;=-2,CX214&lt;-1.5)),4,
IF(OR(AND(CX214&lt;=1.5,CX214&gt;1),AND(CX214&gt;=-1.5,CX214&lt;-1)),3,
IF(OR(AND(CX214&lt;=1,CX214&gt;0.5),AND(CX214&gt;=1,CX214&lt;-0.5)),2,
IF(OR(CX214&lt;=0.5,CX214&gt;=-0.5),1,"")
)
)
))</f>
        <v>1</v>
      </c>
      <c r="DD214" s="9">
        <f>IF(AND(CY214="Over", CZ214&gt;CW214), 1, IF(AND(CY214="Under", CZ214&lt;=CW214), 1, 0))</f>
        <v>1</v>
      </c>
      <c r="DE214" s="9">
        <f>IF(AND(CY214="Over", DA214&gt;0.5), 1, IF(AND(CY214="Under", DA214&lt;=0.5), 1, 0))</f>
        <v>1</v>
      </c>
      <c r="DF214" s="9">
        <f>SUM(DB214:DE214)</f>
        <v>6</v>
      </c>
    </row>
    <row r="215" spans="1:111" x14ac:dyDescent="0.3">
      <c r="K215" s="9"/>
      <c r="L215" s="9"/>
      <c r="M215" s="9"/>
      <c r="P215" s="9"/>
      <c r="Q215" s="9"/>
      <c r="R215" s="9"/>
      <c r="S215" s="9"/>
      <c r="T215" s="9"/>
      <c r="U215" s="9"/>
      <c r="AC215" s="9"/>
      <c r="AD215" s="9"/>
      <c r="AE215" s="9"/>
      <c r="AH215" s="9"/>
      <c r="AI215" s="9"/>
      <c r="AJ215" s="9"/>
      <c r="AK215" s="9"/>
      <c r="AL215" s="9"/>
      <c r="AM215" s="9"/>
      <c r="AU215" s="9"/>
      <c r="AV215" s="9"/>
      <c r="AW215" s="9"/>
      <c r="AZ215" s="9"/>
      <c r="BA215" s="9"/>
      <c r="BB215" s="9"/>
      <c r="BC215" s="9"/>
      <c r="BD215" s="9"/>
      <c r="BE215" s="9"/>
      <c r="BM215" s="9"/>
      <c r="BN215" s="9"/>
      <c r="BO215" s="9"/>
      <c r="BR215" s="9"/>
      <c r="BS215" s="9"/>
      <c r="BT215" s="9"/>
      <c r="BU215" s="9"/>
      <c r="BV215" s="9"/>
      <c r="BW215" s="9"/>
      <c r="CE215" s="9"/>
      <c r="CF215" s="9"/>
      <c r="CG215" s="9"/>
      <c r="CJ215" s="9"/>
      <c r="CK215" s="9"/>
      <c r="CL215" s="9"/>
      <c r="CM215" s="9"/>
      <c r="CN215" s="9"/>
      <c r="CO215" s="9"/>
      <c r="CW215" s="9"/>
      <c r="CX215" s="9"/>
      <c r="CY215" s="9"/>
      <c r="DB215" s="9"/>
      <c r="DC215" s="9"/>
      <c r="DD215" s="9"/>
      <c r="DE215" s="9"/>
      <c r="DF215" s="9"/>
      <c r="DG215" s="9"/>
    </row>
    <row r="216" spans="1:111" x14ac:dyDescent="0.3">
      <c r="K216" s="9"/>
      <c r="L216" s="9"/>
      <c r="M216" s="9"/>
      <c r="P216" s="9"/>
      <c r="Q216" s="9"/>
      <c r="R216" s="9"/>
      <c r="S216" s="9"/>
      <c r="T216" s="9"/>
      <c r="U216" s="9"/>
      <c r="AC216" s="9"/>
      <c r="AD216" s="9"/>
      <c r="AE216" s="9"/>
      <c r="AH216" s="9"/>
      <c r="AI216" s="9"/>
      <c r="AJ216" s="9"/>
      <c r="AK216" s="9"/>
      <c r="AL216" s="9"/>
      <c r="AM216" s="9"/>
      <c r="AU216" s="9"/>
      <c r="AV216" s="9"/>
      <c r="AW216" s="9"/>
      <c r="AZ216" s="9"/>
      <c r="BA216" s="9"/>
      <c r="BB216" s="9"/>
      <c r="BC216" s="9"/>
      <c r="BD216" s="9"/>
      <c r="BE216" s="9"/>
      <c r="BM216" s="9"/>
      <c r="BN216" s="9"/>
      <c r="BO216" s="9"/>
      <c r="BR216" s="9"/>
      <c r="BS216" s="9"/>
      <c r="BT216" s="9"/>
      <c r="BU216" s="9"/>
      <c r="BV216" s="9"/>
      <c r="BW216" s="9"/>
      <c r="CE216" s="9"/>
      <c r="CF216" s="9"/>
      <c r="CG216" s="9"/>
      <c r="CJ216" s="9"/>
      <c r="CK216" s="9"/>
      <c r="CL216" s="9"/>
      <c r="CM216" s="9"/>
      <c r="CN216" s="9"/>
      <c r="CO216" s="9"/>
      <c r="CW216" s="9"/>
      <c r="CX216" s="9"/>
      <c r="CY216" s="9"/>
      <c r="DB216" s="9"/>
      <c r="DC216" s="9"/>
      <c r="DD216" s="9"/>
      <c r="DE216" s="9"/>
      <c r="DF216" s="9"/>
      <c r="DG216" s="9"/>
    </row>
    <row r="217" spans="1:111" x14ac:dyDescent="0.3">
      <c r="K217" s="9"/>
      <c r="L217" s="9"/>
      <c r="M217" s="9"/>
      <c r="P217" s="9"/>
      <c r="Q217" s="9"/>
      <c r="R217" s="9"/>
      <c r="S217" s="9"/>
      <c r="T217" s="9"/>
      <c r="AC217" s="9"/>
      <c r="AD217" s="9"/>
      <c r="AE217" s="9"/>
      <c r="AH217" s="9"/>
      <c r="AI217" s="9"/>
      <c r="AJ217" s="9"/>
      <c r="AK217" s="9"/>
      <c r="AL217" s="9"/>
      <c r="AU217" s="9"/>
      <c r="AV217" s="9"/>
      <c r="AW217" s="9"/>
      <c r="AZ217" s="9"/>
      <c r="BA217" s="9"/>
      <c r="BB217" s="9"/>
      <c r="BC217" s="9"/>
      <c r="BD217" s="9"/>
      <c r="BM217" s="9"/>
      <c r="BN217" s="9"/>
      <c r="BO217" s="9"/>
      <c r="BR217" s="9"/>
      <c r="BS217" s="9"/>
      <c r="BT217" s="9"/>
      <c r="BU217" s="9"/>
      <c r="BV217" s="9"/>
      <c r="CE217" s="9"/>
      <c r="CF217" s="9"/>
      <c r="CG217" s="9"/>
      <c r="CJ217" s="9"/>
      <c r="CK217" s="9"/>
      <c r="CL217" s="9"/>
      <c r="CM217" s="9"/>
      <c r="CN217" s="9"/>
      <c r="CW217" s="9"/>
      <c r="CX217" s="9"/>
      <c r="CY217" s="9"/>
      <c r="DB217" s="9"/>
      <c r="DC217" s="9"/>
      <c r="DD217" s="9"/>
      <c r="DE217" s="9"/>
      <c r="DF217" s="9"/>
    </row>
    <row r="218" spans="1:111" x14ac:dyDescent="0.3">
      <c r="K218" s="9"/>
      <c r="L218" s="9"/>
      <c r="M218" s="9"/>
      <c r="P218" s="9"/>
      <c r="Q218" s="9"/>
      <c r="R218" s="9"/>
      <c r="S218" s="9"/>
      <c r="T218" s="9"/>
      <c r="U218" s="9"/>
      <c r="AC218" s="9"/>
      <c r="AD218" s="9"/>
      <c r="AE218" s="9"/>
      <c r="AH218" s="9"/>
      <c r="AI218" s="9"/>
      <c r="AJ218" s="9"/>
      <c r="AK218" s="9"/>
      <c r="AL218" s="9"/>
      <c r="AM218" s="9"/>
      <c r="AU218" s="9"/>
      <c r="AV218" s="9"/>
      <c r="AW218" s="9"/>
      <c r="AZ218" s="9"/>
      <c r="BA218" s="9"/>
      <c r="BB218" s="9"/>
      <c r="BC218" s="9"/>
      <c r="BD218" s="9"/>
      <c r="BE218" s="9"/>
      <c r="BM218" s="9"/>
      <c r="BN218" s="9"/>
      <c r="BO218" s="9"/>
      <c r="BR218" s="9"/>
      <c r="BS218" s="9"/>
      <c r="BT218" s="9"/>
      <c r="BU218" s="9"/>
      <c r="BV218" s="9"/>
      <c r="BW218" s="9"/>
      <c r="CE218" s="9"/>
      <c r="CF218" s="9"/>
      <c r="CG218" s="9"/>
      <c r="CJ218" s="9"/>
      <c r="CK218" s="9"/>
      <c r="CL218" s="9"/>
      <c r="CM218" s="9"/>
      <c r="CN218" s="9"/>
      <c r="CO218" s="9"/>
      <c r="CW218" s="9"/>
      <c r="CX218" s="9"/>
      <c r="CY218" s="9"/>
      <c r="DB218" s="9"/>
      <c r="DC218" s="9"/>
      <c r="DD218" s="9"/>
      <c r="DE218" s="9"/>
      <c r="DF218" s="9"/>
      <c r="DG218" s="9"/>
    </row>
    <row r="219" spans="1:111" x14ac:dyDescent="0.3">
      <c r="K219" s="9"/>
      <c r="L219" s="9"/>
      <c r="M219" s="9"/>
      <c r="P219" s="9"/>
      <c r="Q219" s="9"/>
      <c r="R219" s="9"/>
      <c r="S219" s="9"/>
      <c r="T219" s="9"/>
      <c r="U219" s="9"/>
      <c r="AC219" s="9"/>
      <c r="AD219" s="9"/>
      <c r="AE219" s="9"/>
      <c r="AH219" s="9"/>
      <c r="AI219" s="9"/>
      <c r="AJ219" s="9"/>
      <c r="AK219" s="9"/>
      <c r="AL219" s="9"/>
      <c r="AM219" s="9"/>
      <c r="AU219" s="9"/>
      <c r="AV219" s="9"/>
      <c r="AW219" s="9"/>
      <c r="AZ219" s="9"/>
      <c r="BA219" s="9"/>
      <c r="BB219" s="9"/>
      <c r="BC219" s="9"/>
      <c r="BD219" s="9"/>
      <c r="BE219" s="9"/>
      <c r="BM219" s="9"/>
      <c r="BN219" s="9"/>
      <c r="BO219" s="9"/>
      <c r="BR219" s="9"/>
      <c r="BS219" s="9"/>
      <c r="BT219" s="9"/>
      <c r="BU219" s="9"/>
      <c r="BV219" s="9"/>
      <c r="BW219" s="9"/>
      <c r="CE219" s="9"/>
      <c r="CF219" s="9"/>
      <c r="CG219" s="9"/>
      <c r="CJ219" s="9"/>
      <c r="CK219" s="9"/>
      <c r="CL219" s="9"/>
      <c r="CM219" s="9"/>
      <c r="CN219" s="9"/>
      <c r="CO219" s="9"/>
      <c r="CW219" s="9"/>
      <c r="CX219" s="9"/>
      <c r="CY219" s="9"/>
      <c r="DB219" s="9"/>
      <c r="DC219" s="9"/>
      <c r="DD219" s="9"/>
      <c r="DE219" s="9"/>
      <c r="DF219" s="9"/>
      <c r="DG219" s="9"/>
    </row>
    <row r="220" spans="1:111" x14ac:dyDescent="0.3">
      <c r="K220" s="9"/>
      <c r="L220" s="9"/>
      <c r="M220" s="9"/>
      <c r="P220" s="9"/>
      <c r="Q220" s="9"/>
      <c r="R220" s="9"/>
      <c r="S220" s="9"/>
      <c r="T220" s="9"/>
      <c r="U220" s="9"/>
      <c r="AC220" s="9"/>
      <c r="AD220" s="9"/>
      <c r="AE220" s="9"/>
      <c r="AH220" s="9"/>
      <c r="AI220" s="9"/>
      <c r="AJ220" s="9"/>
      <c r="AK220" s="9"/>
      <c r="AL220" s="9"/>
      <c r="AM220" s="9"/>
      <c r="AU220" s="9"/>
      <c r="AV220" s="9"/>
      <c r="AW220" s="9"/>
      <c r="AZ220" s="9"/>
      <c r="BA220" s="9"/>
      <c r="BB220" s="9"/>
      <c r="BC220" s="9"/>
      <c r="BD220" s="9"/>
      <c r="BE220" s="9"/>
      <c r="BM220" s="9"/>
      <c r="BN220" s="9"/>
      <c r="BO220" s="9"/>
      <c r="BR220" s="9"/>
      <c r="BS220" s="9"/>
      <c r="BT220" s="9"/>
      <c r="BU220" s="9"/>
      <c r="BV220" s="9"/>
      <c r="BW220" s="9"/>
      <c r="CE220" s="9"/>
      <c r="CF220" s="9"/>
      <c r="CG220" s="9"/>
      <c r="CJ220" s="9"/>
      <c r="CK220" s="9"/>
      <c r="CL220" s="9"/>
      <c r="CM220" s="9"/>
      <c r="CN220" s="9"/>
      <c r="CO220" s="9"/>
      <c r="CW220" s="9"/>
      <c r="CX220" s="9"/>
      <c r="CY220" s="9"/>
      <c r="DB220" s="9"/>
      <c r="DC220" s="9"/>
      <c r="DD220" s="9"/>
      <c r="DE220" s="9"/>
      <c r="DF220" s="9"/>
      <c r="DG220" s="9"/>
    </row>
    <row r="221" spans="1:111" x14ac:dyDescent="0.3">
      <c r="K221" s="9"/>
      <c r="L221" s="9"/>
      <c r="M221" s="9"/>
      <c r="P221" s="9"/>
      <c r="Q221" s="9"/>
      <c r="R221" s="9"/>
      <c r="S221" s="9"/>
      <c r="T221" s="9"/>
      <c r="U221" s="9"/>
      <c r="AC221" s="9"/>
      <c r="AD221" s="9"/>
      <c r="AE221" s="9"/>
      <c r="AH221" s="9"/>
      <c r="AI221" s="9"/>
      <c r="AJ221" s="9"/>
      <c r="AK221" s="9"/>
      <c r="AL221" s="9"/>
      <c r="AM221" s="9"/>
      <c r="AU221" s="9"/>
      <c r="AV221" s="9"/>
      <c r="AW221" s="9"/>
      <c r="AZ221" s="9"/>
      <c r="BA221" s="9"/>
      <c r="BB221" s="9"/>
      <c r="BC221" s="9"/>
      <c r="BD221" s="9"/>
      <c r="BE221" s="9"/>
      <c r="BM221" s="9"/>
      <c r="BN221" s="9"/>
      <c r="BO221" s="9"/>
      <c r="BR221" s="9"/>
      <c r="BS221" s="9"/>
      <c r="BT221" s="9"/>
      <c r="BU221" s="9"/>
      <c r="BV221" s="9"/>
      <c r="BW221" s="9"/>
      <c r="CE221" s="9"/>
      <c r="CF221" s="9"/>
      <c r="CG221" s="9"/>
      <c r="CJ221" s="9"/>
      <c r="CK221" s="9"/>
      <c r="CL221" s="9"/>
      <c r="CM221" s="9"/>
      <c r="CN221" s="9"/>
      <c r="CO221" s="9"/>
      <c r="CW221" s="9"/>
      <c r="CX221" s="9"/>
      <c r="CY221" s="9"/>
      <c r="DB221" s="9"/>
      <c r="DC221" s="9"/>
      <c r="DD221" s="9"/>
      <c r="DE221" s="9"/>
      <c r="DF221" s="9"/>
      <c r="DG221" s="9"/>
    </row>
    <row r="222" spans="1:111" x14ac:dyDescent="0.3">
      <c r="K222" s="9"/>
      <c r="L222" s="9"/>
      <c r="M222" s="9"/>
      <c r="P222" s="9"/>
      <c r="Q222" s="9"/>
      <c r="R222" s="9"/>
      <c r="S222" s="9"/>
      <c r="T222" s="9"/>
      <c r="U222" s="9"/>
      <c r="AC222" s="9"/>
      <c r="AD222" s="9"/>
      <c r="AE222" s="9"/>
      <c r="AH222" s="9"/>
      <c r="AI222" s="9"/>
      <c r="AJ222" s="9"/>
      <c r="AK222" s="9"/>
      <c r="AL222" s="9"/>
      <c r="AM222" s="9"/>
      <c r="AU222" s="9"/>
      <c r="AV222" s="9"/>
      <c r="AW222" s="9"/>
      <c r="AZ222" s="9"/>
      <c r="BA222" s="9"/>
      <c r="BB222" s="9"/>
      <c r="BC222" s="9"/>
      <c r="BD222" s="9"/>
      <c r="BE222" s="9"/>
      <c r="BM222" s="9"/>
      <c r="BN222" s="9"/>
      <c r="BO222" s="9"/>
      <c r="BR222" s="9"/>
      <c r="BS222" s="9"/>
      <c r="BT222" s="9"/>
      <c r="BU222" s="9"/>
      <c r="BV222" s="9"/>
      <c r="BW222" s="9"/>
      <c r="CE222" s="9"/>
      <c r="CF222" s="9"/>
      <c r="CG222" s="9"/>
      <c r="CJ222" s="9"/>
      <c r="CK222" s="9"/>
      <c r="CL222" s="9"/>
      <c r="CM222" s="9"/>
      <c r="CN222" s="9"/>
      <c r="CO222" s="9"/>
      <c r="CW222" s="9"/>
      <c r="CX222" s="9"/>
      <c r="CY222" s="9"/>
      <c r="DB222" s="9"/>
      <c r="DC222" s="9"/>
      <c r="DD222" s="9"/>
      <c r="DE222" s="9"/>
      <c r="DF222" s="9"/>
      <c r="DG222" s="9"/>
    </row>
    <row r="223" spans="1:111" x14ac:dyDescent="0.3">
      <c r="K223" s="9"/>
      <c r="L223" s="9"/>
      <c r="M223" s="9"/>
      <c r="P223" s="9"/>
      <c r="Q223" s="9"/>
      <c r="R223" s="9"/>
      <c r="S223" s="9"/>
      <c r="T223" s="9"/>
      <c r="U223" s="9"/>
      <c r="AC223" s="9"/>
      <c r="AD223" s="9"/>
      <c r="AE223" s="9"/>
      <c r="AH223" s="9"/>
      <c r="AI223" s="9"/>
      <c r="AJ223" s="9"/>
      <c r="AK223" s="9"/>
      <c r="AL223" s="9"/>
      <c r="AM223" s="9"/>
      <c r="AU223" s="9"/>
      <c r="AV223" s="9"/>
      <c r="AW223" s="9"/>
      <c r="AZ223" s="9"/>
      <c r="BA223" s="9"/>
      <c r="BB223" s="9"/>
      <c r="BC223" s="9"/>
      <c r="BD223" s="9"/>
      <c r="BE223" s="9"/>
      <c r="BM223" s="9"/>
      <c r="BN223" s="9"/>
      <c r="BO223" s="9"/>
      <c r="BR223" s="9"/>
      <c r="BS223" s="9"/>
      <c r="BT223" s="9"/>
      <c r="BU223" s="9"/>
      <c r="BV223" s="9"/>
      <c r="BW223" s="9"/>
      <c r="CE223" s="9"/>
      <c r="CF223" s="9"/>
      <c r="CG223" s="9"/>
      <c r="CJ223" s="9"/>
      <c r="CK223" s="9"/>
      <c r="CL223" s="9"/>
      <c r="CM223" s="9"/>
      <c r="CN223" s="9"/>
      <c r="CO223" s="9"/>
      <c r="CW223" s="9"/>
      <c r="CX223" s="9"/>
      <c r="CY223" s="9"/>
      <c r="DB223" s="9"/>
      <c r="DC223" s="9"/>
      <c r="DD223" s="9"/>
      <c r="DE223" s="9"/>
      <c r="DF223" s="9"/>
      <c r="DG223" s="9"/>
    </row>
    <row r="224" spans="1:111" x14ac:dyDescent="0.3">
      <c r="K224" s="9"/>
      <c r="L224" s="9"/>
      <c r="M224" s="9"/>
      <c r="P224" s="9"/>
      <c r="Q224" s="9"/>
      <c r="R224" s="9"/>
      <c r="S224" s="9"/>
      <c r="T224" s="9"/>
      <c r="U224" s="9"/>
      <c r="AC224" s="9"/>
      <c r="AD224" s="9"/>
      <c r="AE224" s="9"/>
      <c r="AH224" s="9"/>
      <c r="AI224" s="9"/>
      <c r="AJ224" s="9"/>
      <c r="AK224" s="9"/>
      <c r="AL224" s="9"/>
      <c r="AM224" s="9"/>
      <c r="AU224" s="9"/>
      <c r="AV224" s="9"/>
      <c r="AW224" s="9"/>
      <c r="AZ224" s="9"/>
      <c r="BA224" s="9"/>
      <c r="BB224" s="9"/>
      <c r="BC224" s="9"/>
      <c r="BD224" s="9"/>
      <c r="BE224" s="9"/>
      <c r="BM224" s="9"/>
      <c r="BN224" s="9"/>
      <c r="BO224" s="9"/>
      <c r="BR224" s="9"/>
      <c r="BS224" s="9"/>
      <c r="BT224" s="9"/>
      <c r="BU224" s="9"/>
      <c r="BV224" s="9"/>
      <c r="BW224" s="9"/>
      <c r="CE224" s="9"/>
      <c r="CF224" s="9"/>
      <c r="CG224" s="9"/>
      <c r="CJ224" s="9"/>
      <c r="CK224" s="9"/>
      <c r="CL224" s="9"/>
      <c r="CM224" s="9"/>
      <c r="CN224" s="9"/>
      <c r="CO224" s="9"/>
      <c r="CW224" s="9"/>
      <c r="CX224" s="9"/>
      <c r="CY224" s="9"/>
      <c r="DB224" s="9"/>
      <c r="DC224" s="9"/>
      <c r="DD224" s="9"/>
      <c r="DE224" s="9"/>
      <c r="DF224" s="9"/>
      <c r="DG224" s="9"/>
    </row>
    <row r="225" spans="11:111" x14ac:dyDescent="0.3">
      <c r="K225" s="9"/>
      <c r="L225" s="9"/>
      <c r="M225" s="9"/>
      <c r="P225" s="9"/>
      <c r="Q225" s="9"/>
      <c r="R225" s="9"/>
      <c r="S225" s="9"/>
      <c r="T225" s="9"/>
      <c r="U225" s="9"/>
      <c r="AC225" s="9"/>
      <c r="AD225" s="9"/>
      <c r="AE225" s="9"/>
      <c r="AH225" s="9"/>
      <c r="AI225" s="9"/>
      <c r="AJ225" s="9"/>
      <c r="AK225" s="9"/>
      <c r="AL225" s="9"/>
      <c r="AM225" s="9"/>
      <c r="AU225" s="9"/>
      <c r="AV225" s="9"/>
      <c r="AW225" s="9"/>
      <c r="AZ225" s="9"/>
      <c r="BA225" s="9"/>
      <c r="BB225" s="9"/>
      <c r="BC225" s="9"/>
      <c r="BD225" s="9"/>
      <c r="BE225" s="9"/>
      <c r="BM225" s="9"/>
      <c r="BN225" s="9"/>
      <c r="BO225" s="9"/>
      <c r="BR225" s="9"/>
      <c r="BS225" s="9"/>
      <c r="BT225" s="9"/>
      <c r="BU225" s="9"/>
      <c r="BV225" s="9"/>
      <c r="BW225" s="9"/>
      <c r="CE225" s="9"/>
      <c r="CF225" s="9"/>
      <c r="CG225" s="9"/>
      <c r="CJ225" s="9"/>
      <c r="CK225" s="9"/>
      <c r="CL225" s="9"/>
      <c r="CM225" s="9"/>
      <c r="CN225" s="9"/>
      <c r="CO225" s="9"/>
      <c r="CW225" s="9"/>
      <c r="CX225" s="9"/>
      <c r="CY225" s="9"/>
      <c r="DB225" s="9"/>
      <c r="DC225" s="9"/>
      <c r="DD225" s="9"/>
      <c r="DE225" s="9"/>
      <c r="DF225" s="9"/>
      <c r="DG225" s="9"/>
    </row>
    <row r="226" spans="11:111" x14ac:dyDescent="0.3">
      <c r="K226" s="9"/>
      <c r="L226" s="9"/>
      <c r="M226" s="9"/>
      <c r="P226" s="9"/>
      <c r="Q226" s="9"/>
      <c r="R226" s="9"/>
      <c r="S226" s="9"/>
      <c r="T226" s="9"/>
      <c r="U226" s="9"/>
      <c r="AC226" s="9"/>
      <c r="AD226" s="9"/>
      <c r="AE226" s="9"/>
      <c r="AH226" s="9"/>
      <c r="AI226" s="9"/>
      <c r="AJ226" s="9"/>
      <c r="AK226" s="9"/>
      <c r="AL226" s="9"/>
      <c r="AM226" s="9"/>
      <c r="AU226" s="9"/>
      <c r="AV226" s="9"/>
      <c r="AW226" s="9"/>
      <c r="AZ226" s="9"/>
      <c r="BA226" s="9"/>
      <c r="BB226" s="9"/>
      <c r="BC226" s="9"/>
      <c r="BD226" s="9"/>
      <c r="BE226" s="9"/>
      <c r="BM226" s="9"/>
      <c r="BN226" s="9"/>
      <c r="BO226" s="9"/>
      <c r="BR226" s="9"/>
      <c r="BS226" s="9"/>
      <c r="BT226" s="9"/>
      <c r="BU226" s="9"/>
      <c r="BV226" s="9"/>
      <c r="BW226" s="9"/>
      <c r="CE226" s="9"/>
      <c r="CF226" s="9"/>
      <c r="CG226" s="9"/>
      <c r="CJ226" s="9"/>
      <c r="CK226" s="9"/>
      <c r="CL226" s="9"/>
      <c r="CM226" s="9"/>
      <c r="CN226" s="9"/>
      <c r="CO226" s="9"/>
      <c r="CW226" s="9"/>
      <c r="CX226" s="9"/>
      <c r="CY226" s="9"/>
      <c r="DB226" s="9"/>
      <c r="DC226" s="9"/>
      <c r="DD226" s="9"/>
      <c r="DE226" s="9"/>
      <c r="DF226" s="9"/>
      <c r="DG226" s="9"/>
    </row>
    <row r="227" spans="11:111" x14ac:dyDescent="0.3">
      <c r="K227" s="9"/>
      <c r="L227" s="9"/>
      <c r="M227" s="9"/>
      <c r="P227" s="9"/>
      <c r="Q227" s="9"/>
      <c r="R227" s="9"/>
      <c r="S227" s="9"/>
      <c r="T227" s="9"/>
      <c r="U227" s="9"/>
      <c r="AC227" s="9"/>
      <c r="AD227" s="9"/>
      <c r="AE227" s="9"/>
      <c r="AH227" s="9"/>
      <c r="AI227" s="9"/>
      <c r="AJ227" s="9"/>
      <c r="AK227" s="9"/>
      <c r="AL227" s="9"/>
      <c r="AM227" s="9"/>
      <c r="AU227" s="9"/>
      <c r="AV227" s="9"/>
      <c r="AW227" s="9"/>
      <c r="AZ227" s="9"/>
      <c r="BA227" s="9"/>
      <c r="BB227" s="9"/>
      <c r="BC227" s="9"/>
      <c r="BD227" s="9"/>
      <c r="BE227" s="9"/>
      <c r="BM227" s="9"/>
      <c r="BN227" s="9"/>
      <c r="BO227" s="9"/>
      <c r="BR227" s="9"/>
      <c r="BS227" s="9"/>
      <c r="BT227" s="9"/>
      <c r="BU227" s="9"/>
      <c r="BV227" s="9"/>
      <c r="BW227" s="9"/>
      <c r="CE227" s="9"/>
      <c r="CF227" s="9"/>
      <c r="CG227" s="9"/>
      <c r="CJ227" s="9"/>
      <c r="CK227" s="9"/>
      <c r="CL227" s="9"/>
      <c r="CM227" s="9"/>
      <c r="CN227" s="9"/>
      <c r="CO227" s="9"/>
      <c r="CW227" s="9"/>
      <c r="CX227" s="9"/>
      <c r="CY227" s="9"/>
      <c r="DB227" s="9"/>
      <c r="DC227" s="9"/>
      <c r="DD227" s="9"/>
      <c r="DE227" s="9"/>
      <c r="DF227" s="9"/>
      <c r="DG227" s="9"/>
    </row>
    <row r="228" spans="11:111" x14ac:dyDescent="0.3">
      <c r="K228" s="9"/>
      <c r="L228" s="9"/>
      <c r="M228" s="9"/>
      <c r="P228" s="9"/>
      <c r="Q228" s="9"/>
      <c r="R228" s="9"/>
      <c r="S228" s="9"/>
      <c r="T228" s="9"/>
      <c r="U228" s="9"/>
      <c r="AC228" s="9"/>
      <c r="AD228" s="9"/>
      <c r="AE228" s="9"/>
      <c r="AH228" s="9"/>
      <c r="AI228" s="9"/>
      <c r="AJ228" s="9"/>
      <c r="AK228" s="9"/>
      <c r="AL228" s="9"/>
      <c r="AM228" s="9"/>
      <c r="AU228" s="9"/>
      <c r="AV228" s="9"/>
      <c r="AW228" s="9"/>
      <c r="AZ228" s="9"/>
      <c r="BA228" s="9"/>
      <c r="BB228" s="9"/>
      <c r="BC228" s="9"/>
      <c r="BD228" s="9"/>
      <c r="BE228" s="9"/>
      <c r="BM228" s="9"/>
      <c r="BN228" s="9"/>
      <c r="BO228" s="9"/>
      <c r="BR228" s="9"/>
      <c r="BS228" s="9"/>
      <c r="BT228" s="9"/>
      <c r="BU228" s="9"/>
      <c r="BV228" s="9"/>
      <c r="BW228" s="9"/>
      <c r="CE228" s="9"/>
      <c r="CF228" s="9"/>
      <c r="CG228" s="9"/>
      <c r="CJ228" s="9"/>
      <c r="CK228" s="9"/>
      <c r="CL228" s="9"/>
      <c r="CM228" s="9"/>
      <c r="CN228" s="9"/>
      <c r="CO228" s="9"/>
      <c r="CW228" s="9"/>
      <c r="CX228" s="9"/>
      <c r="CY228" s="9"/>
      <c r="DB228" s="9"/>
      <c r="DC228" s="9"/>
      <c r="DD228" s="9"/>
      <c r="DE228" s="9"/>
      <c r="DF228" s="9"/>
      <c r="DG228" s="9"/>
    </row>
    <row r="229" spans="11:111" x14ac:dyDescent="0.3">
      <c r="K229" s="9"/>
      <c r="L229" s="9"/>
      <c r="M229" s="9"/>
      <c r="P229" s="9"/>
      <c r="Q229" s="9"/>
      <c r="R229" s="9"/>
      <c r="S229" s="9"/>
      <c r="T229" s="9"/>
      <c r="U229" s="9"/>
      <c r="AC229" s="9"/>
      <c r="AD229" s="9"/>
      <c r="AE229" s="9"/>
      <c r="AH229" s="9"/>
      <c r="AI229" s="9"/>
      <c r="AJ229" s="9"/>
      <c r="AK229" s="9"/>
      <c r="AL229" s="9"/>
      <c r="AM229" s="9"/>
      <c r="AU229" s="9"/>
      <c r="AV229" s="9"/>
      <c r="AW229" s="9"/>
      <c r="AZ229" s="9"/>
      <c r="BA229" s="9"/>
      <c r="BB229" s="9"/>
      <c r="BC229" s="9"/>
      <c r="BD229" s="9"/>
      <c r="BE229" s="9"/>
      <c r="BM229" s="9"/>
      <c r="BN229" s="9"/>
      <c r="BO229" s="9"/>
      <c r="BR229" s="9"/>
      <c r="BS229" s="9"/>
      <c r="BT229" s="9"/>
      <c r="BU229" s="9"/>
      <c r="BV229" s="9"/>
      <c r="BW229" s="9"/>
      <c r="CE229" s="9"/>
      <c r="CF229" s="9"/>
      <c r="CG229" s="9"/>
      <c r="CJ229" s="9"/>
      <c r="CK229" s="9"/>
      <c r="CL229" s="9"/>
      <c r="CM229" s="9"/>
      <c r="CN229" s="9"/>
      <c r="CO229" s="9"/>
      <c r="CW229" s="9"/>
      <c r="CX229" s="9"/>
      <c r="CY229" s="9"/>
      <c r="DB229" s="9"/>
      <c r="DC229" s="9"/>
      <c r="DD229" s="9"/>
      <c r="DE229" s="9"/>
      <c r="DF229" s="9"/>
      <c r="DG229" s="9"/>
    </row>
    <row r="230" spans="11:111" x14ac:dyDescent="0.3">
      <c r="K230" s="9"/>
      <c r="L230" s="9"/>
      <c r="M230" s="9"/>
      <c r="P230" s="9"/>
      <c r="Q230" s="9"/>
      <c r="R230" s="9"/>
      <c r="S230" s="9"/>
      <c r="T230" s="9"/>
      <c r="U230" s="9"/>
      <c r="AC230" s="9"/>
      <c r="AD230" s="9"/>
      <c r="AE230" s="9"/>
      <c r="AH230" s="9"/>
      <c r="AI230" s="9"/>
      <c r="AJ230" s="9"/>
      <c r="AK230" s="9"/>
      <c r="AL230" s="9"/>
      <c r="AM230" s="9"/>
      <c r="AU230" s="9"/>
      <c r="AV230" s="9"/>
      <c r="AW230" s="9"/>
      <c r="AZ230" s="9"/>
      <c r="BA230" s="9"/>
      <c r="BB230" s="9"/>
      <c r="BC230" s="9"/>
      <c r="BD230" s="9"/>
      <c r="BE230" s="9"/>
      <c r="BM230" s="9"/>
      <c r="BN230" s="9"/>
      <c r="BO230" s="9"/>
      <c r="BR230" s="9"/>
      <c r="BS230" s="9"/>
      <c r="BT230" s="9"/>
      <c r="BU230" s="9"/>
      <c r="BV230" s="9"/>
      <c r="BW230" s="9"/>
      <c r="CE230" s="9"/>
      <c r="CF230" s="9"/>
      <c r="CG230" s="9"/>
      <c r="CJ230" s="9"/>
      <c r="CK230" s="9"/>
      <c r="CL230" s="9"/>
      <c r="CM230" s="9"/>
      <c r="CN230" s="9"/>
      <c r="CO230" s="9"/>
      <c r="CW230" s="9"/>
      <c r="CX230" s="9"/>
      <c r="CY230" s="9"/>
      <c r="DB230" s="9"/>
      <c r="DC230" s="9"/>
      <c r="DD230" s="9"/>
      <c r="DE230" s="9"/>
      <c r="DF230" s="9"/>
      <c r="DG230" s="9"/>
    </row>
    <row r="231" spans="11:111" x14ac:dyDescent="0.3">
      <c r="K231" s="9"/>
      <c r="L231" s="9"/>
      <c r="M231" s="9"/>
      <c r="P231" s="9"/>
      <c r="Q231" s="9"/>
      <c r="R231" s="9"/>
      <c r="S231" s="9"/>
      <c r="T231" s="9"/>
      <c r="U231" s="9"/>
      <c r="AC231" s="9"/>
      <c r="AD231" s="9"/>
      <c r="AE231" s="9"/>
      <c r="AH231" s="9"/>
      <c r="AI231" s="9"/>
      <c r="AJ231" s="9"/>
      <c r="AK231" s="9"/>
      <c r="AL231" s="9"/>
      <c r="AM231" s="9"/>
      <c r="AU231" s="9"/>
      <c r="AV231" s="9"/>
      <c r="AW231" s="9"/>
      <c r="AZ231" s="9"/>
      <c r="BA231" s="9"/>
      <c r="BB231" s="9"/>
      <c r="BC231" s="9"/>
      <c r="BD231" s="9"/>
      <c r="BE231" s="9"/>
      <c r="BM231" s="9"/>
      <c r="BN231" s="9"/>
      <c r="BO231" s="9"/>
      <c r="BR231" s="9"/>
      <c r="BS231" s="9"/>
      <c r="BT231" s="9"/>
      <c r="BU231" s="9"/>
      <c r="BV231" s="9"/>
      <c r="BW231" s="9"/>
      <c r="CE231" s="9"/>
      <c r="CF231" s="9"/>
      <c r="CG231" s="9"/>
      <c r="CJ231" s="9"/>
      <c r="CK231" s="9"/>
      <c r="CL231" s="9"/>
      <c r="CM231" s="9"/>
      <c r="CN231" s="9"/>
      <c r="CO231" s="9"/>
      <c r="CW231" s="9"/>
      <c r="CX231" s="9"/>
      <c r="CY231" s="9"/>
      <c r="DB231" s="9"/>
      <c r="DC231" s="9"/>
      <c r="DD231" s="9"/>
      <c r="DE231" s="9"/>
      <c r="DF231" s="9"/>
      <c r="DG231" s="9"/>
    </row>
    <row r="232" spans="11:111" x14ac:dyDescent="0.3">
      <c r="K232" s="9"/>
      <c r="L232" s="9"/>
      <c r="M232" s="9"/>
      <c r="P232" s="9"/>
      <c r="Q232" s="9"/>
      <c r="R232" s="9"/>
      <c r="S232" s="9"/>
      <c r="T232" s="9"/>
      <c r="U232" s="9"/>
      <c r="AC232" s="9"/>
      <c r="AD232" s="9"/>
      <c r="AE232" s="9"/>
      <c r="AH232" s="9"/>
      <c r="AI232" s="9"/>
      <c r="AJ232" s="9"/>
      <c r="AK232" s="9"/>
      <c r="AL232" s="9"/>
      <c r="AM232" s="9"/>
      <c r="AU232" s="9"/>
      <c r="AV232" s="9"/>
      <c r="AW232" s="9"/>
      <c r="AZ232" s="9"/>
      <c r="BA232" s="9"/>
      <c r="BB232" s="9"/>
      <c r="BC232" s="9"/>
      <c r="BD232" s="9"/>
      <c r="BE232" s="9"/>
      <c r="BM232" s="9"/>
      <c r="BN232" s="9"/>
      <c r="BO232" s="9"/>
      <c r="BR232" s="9"/>
      <c r="BS232" s="9"/>
      <c r="BT232" s="9"/>
      <c r="BU232" s="9"/>
      <c r="BV232" s="9"/>
      <c r="BW232" s="9"/>
      <c r="CE232" s="9"/>
      <c r="CF232" s="9"/>
      <c r="CG232" s="9"/>
      <c r="CJ232" s="9"/>
      <c r="CK232" s="9"/>
      <c r="CL232" s="9"/>
      <c r="CM232" s="9"/>
      <c r="CN232" s="9"/>
      <c r="CO232" s="9"/>
      <c r="CW232" s="9"/>
      <c r="CX232" s="9"/>
      <c r="CY232" s="9"/>
      <c r="DB232" s="9"/>
      <c r="DC232" s="9"/>
      <c r="DD232" s="9"/>
      <c r="DE232" s="9"/>
      <c r="DF232" s="9"/>
      <c r="DG232" s="9"/>
    </row>
    <row r="233" spans="11:111" x14ac:dyDescent="0.3">
      <c r="K233" s="9"/>
      <c r="L233" s="9"/>
      <c r="M233" s="9"/>
      <c r="P233" s="9"/>
      <c r="Q233" s="9"/>
      <c r="R233" s="9"/>
      <c r="S233" s="9"/>
      <c r="T233" s="9"/>
      <c r="U233" s="9"/>
      <c r="AC233" s="9"/>
      <c r="AD233" s="9"/>
      <c r="AE233" s="9"/>
      <c r="AH233" s="9"/>
      <c r="AI233" s="9"/>
      <c r="AJ233" s="9"/>
      <c r="AK233" s="9"/>
      <c r="AL233" s="9"/>
      <c r="AM233" s="9"/>
      <c r="AU233" s="9"/>
      <c r="AV233" s="9"/>
      <c r="AW233" s="9"/>
      <c r="AZ233" s="9"/>
      <c r="BA233" s="9"/>
      <c r="BB233" s="9"/>
      <c r="BC233" s="9"/>
      <c r="BD233" s="9"/>
      <c r="BE233" s="9"/>
      <c r="BM233" s="9"/>
      <c r="BN233" s="9"/>
      <c r="BO233" s="9"/>
      <c r="BR233" s="9"/>
      <c r="BS233" s="9"/>
      <c r="BT233" s="9"/>
      <c r="BU233" s="9"/>
      <c r="BV233" s="9"/>
      <c r="BW233" s="9"/>
      <c r="CE233" s="9"/>
      <c r="CF233" s="9"/>
      <c r="CG233" s="9"/>
      <c r="CJ233" s="9"/>
      <c r="CK233" s="9"/>
      <c r="CL233" s="9"/>
      <c r="CM233" s="9"/>
      <c r="CN233" s="9"/>
      <c r="CO233" s="9"/>
      <c r="CW233" s="9"/>
      <c r="CX233" s="9"/>
      <c r="CY233" s="9"/>
      <c r="DB233" s="9"/>
      <c r="DC233" s="9"/>
      <c r="DD233" s="9"/>
      <c r="DE233" s="9"/>
      <c r="DF233" s="9"/>
      <c r="DG233" s="9"/>
    </row>
    <row r="234" spans="11:111" x14ac:dyDescent="0.3">
      <c r="K234" s="9"/>
      <c r="L234" s="9"/>
      <c r="M234" s="9"/>
      <c r="P234" s="9"/>
      <c r="Q234" s="9"/>
      <c r="R234" s="9"/>
      <c r="S234" s="9"/>
      <c r="T234" s="9"/>
      <c r="U234" s="9"/>
      <c r="AC234" s="9"/>
      <c r="AD234" s="9"/>
      <c r="AE234" s="9"/>
      <c r="AH234" s="9"/>
      <c r="AI234" s="9"/>
      <c r="AJ234" s="9"/>
      <c r="AK234" s="9"/>
      <c r="AL234" s="9"/>
      <c r="AM234" s="9"/>
      <c r="AU234" s="9"/>
      <c r="AV234" s="9"/>
      <c r="AW234" s="9"/>
      <c r="AZ234" s="9"/>
      <c r="BA234" s="9"/>
      <c r="BB234" s="9"/>
      <c r="BC234" s="9"/>
      <c r="BD234" s="9"/>
      <c r="BE234" s="9"/>
      <c r="BM234" s="9"/>
      <c r="BN234" s="9"/>
      <c r="BO234" s="9"/>
      <c r="BR234" s="9"/>
      <c r="BS234" s="9"/>
      <c r="BT234" s="9"/>
      <c r="BU234" s="9"/>
      <c r="BV234" s="9"/>
      <c r="BW234" s="9"/>
      <c r="CE234" s="9"/>
      <c r="CF234" s="9"/>
      <c r="CG234" s="9"/>
      <c r="CJ234" s="9"/>
      <c r="CK234" s="9"/>
      <c r="CL234" s="9"/>
      <c r="CM234" s="9"/>
      <c r="CN234" s="9"/>
      <c r="CO234" s="9"/>
      <c r="CW234" s="9"/>
      <c r="CX234" s="9"/>
      <c r="CY234" s="9"/>
      <c r="DB234" s="9"/>
      <c r="DC234" s="9"/>
      <c r="DD234" s="9"/>
      <c r="DE234" s="9"/>
      <c r="DF234" s="9"/>
      <c r="DG234" s="9"/>
    </row>
    <row r="235" spans="11:111" x14ac:dyDescent="0.3">
      <c r="K235" s="9"/>
      <c r="L235" s="9"/>
      <c r="M235" s="9"/>
      <c r="P235" s="9"/>
      <c r="Q235" s="9"/>
      <c r="R235" s="9"/>
      <c r="S235" s="9"/>
      <c r="T235" s="9"/>
      <c r="U235" s="9"/>
      <c r="AC235" s="9"/>
      <c r="AD235" s="9"/>
      <c r="AE235" s="9"/>
      <c r="AH235" s="9"/>
      <c r="AI235" s="9"/>
      <c r="AJ235" s="9"/>
      <c r="AK235" s="9"/>
      <c r="AL235" s="9"/>
      <c r="AM235" s="9"/>
      <c r="AU235" s="9"/>
      <c r="AV235" s="9"/>
      <c r="AW235" s="9"/>
      <c r="AZ235" s="9"/>
      <c r="BA235" s="9"/>
      <c r="BB235" s="9"/>
      <c r="BC235" s="9"/>
      <c r="BD235" s="9"/>
      <c r="BE235" s="9"/>
      <c r="BM235" s="9"/>
      <c r="BN235" s="9"/>
      <c r="BO235" s="9"/>
      <c r="BR235" s="9"/>
      <c r="BS235" s="9"/>
      <c r="BT235" s="9"/>
      <c r="BU235" s="9"/>
      <c r="BV235" s="9"/>
      <c r="BW235" s="9"/>
      <c r="CE235" s="9"/>
      <c r="CF235" s="9"/>
      <c r="CG235" s="9"/>
      <c r="CJ235" s="9"/>
      <c r="CK235" s="9"/>
      <c r="CL235" s="9"/>
      <c r="CM235" s="9"/>
      <c r="CN235" s="9"/>
      <c r="CO235" s="9"/>
      <c r="CW235" s="9"/>
      <c r="CX235" s="9"/>
      <c r="CY235" s="9"/>
      <c r="DB235" s="9"/>
      <c r="DC235" s="9"/>
      <c r="DD235" s="9"/>
      <c r="DE235" s="9"/>
      <c r="DF235" s="9"/>
      <c r="DG235" s="9"/>
    </row>
    <row r="236" spans="11:111" x14ac:dyDescent="0.3">
      <c r="K236" s="9"/>
      <c r="L236" s="9"/>
      <c r="M236" s="9"/>
      <c r="P236" s="9"/>
      <c r="Q236" s="9"/>
      <c r="R236" s="9"/>
      <c r="S236" s="9"/>
      <c r="T236" s="9"/>
      <c r="U236" s="9"/>
      <c r="AC236" s="9"/>
      <c r="AD236" s="9"/>
      <c r="AE236" s="9"/>
      <c r="AH236" s="9"/>
      <c r="AI236" s="9"/>
      <c r="AJ236" s="9"/>
      <c r="AK236" s="9"/>
      <c r="AL236" s="9"/>
      <c r="AM236" s="9"/>
      <c r="AU236" s="9"/>
      <c r="AV236" s="9"/>
      <c r="AW236" s="9"/>
      <c r="AZ236" s="9"/>
      <c r="BA236" s="9"/>
      <c r="BB236" s="9"/>
      <c r="BC236" s="9"/>
      <c r="BD236" s="9"/>
      <c r="BE236" s="9"/>
      <c r="BM236" s="9"/>
      <c r="BN236" s="9"/>
      <c r="BO236" s="9"/>
      <c r="BR236" s="9"/>
      <c r="BS236" s="9"/>
      <c r="BT236" s="9"/>
      <c r="BU236" s="9"/>
      <c r="BV236" s="9"/>
      <c r="BW236" s="9"/>
      <c r="CE236" s="9"/>
      <c r="CF236" s="9"/>
      <c r="CG236" s="9"/>
      <c r="CJ236" s="9"/>
      <c r="CK236" s="9"/>
      <c r="CL236" s="9"/>
      <c r="CM236" s="9"/>
      <c r="CN236" s="9"/>
      <c r="CO236" s="9"/>
      <c r="CW236" s="9"/>
      <c r="CX236" s="9"/>
      <c r="CY236" s="9"/>
      <c r="DB236" s="9"/>
      <c r="DC236" s="9"/>
      <c r="DD236" s="9"/>
      <c r="DE236" s="9"/>
      <c r="DF236" s="9"/>
      <c r="DG236" s="9"/>
    </row>
    <row r="237" spans="11:111" x14ac:dyDescent="0.3">
      <c r="K237" s="9"/>
      <c r="L237" s="9"/>
      <c r="M237" s="9"/>
      <c r="P237" s="9"/>
      <c r="Q237" s="9"/>
      <c r="R237" s="9"/>
      <c r="S237" s="9"/>
      <c r="T237" s="9"/>
      <c r="U237" s="9"/>
      <c r="AC237" s="9"/>
      <c r="AD237" s="9"/>
      <c r="AE237" s="9"/>
      <c r="AH237" s="9"/>
      <c r="AI237" s="9"/>
      <c r="AJ237" s="9"/>
      <c r="AK237" s="9"/>
      <c r="AL237" s="9"/>
      <c r="AM237" s="9"/>
      <c r="AU237" s="9"/>
      <c r="AV237" s="9"/>
      <c r="AW237" s="9"/>
      <c r="AZ237" s="9"/>
      <c r="BA237" s="9"/>
      <c r="BB237" s="9"/>
      <c r="BC237" s="9"/>
      <c r="BD237" s="9"/>
      <c r="BE237" s="9"/>
      <c r="BM237" s="9"/>
      <c r="BN237" s="9"/>
      <c r="BO237" s="9"/>
      <c r="BR237" s="9"/>
      <c r="BS237" s="9"/>
      <c r="BT237" s="9"/>
      <c r="BU237" s="9"/>
      <c r="BV237" s="9"/>
      <c r="BW237" s="9"/>
      <c r="CE237" s="9"/>
      <c r="CF237" s="9"/>
      <c r="CG237" s="9"/>
      <c r="CJ237" s="9"/>
      <c r="CK237" s="9"/>
      <c r="CL237" s="9"/>
      <c r="CM237" s="9"/>
      <c r="CN237" s="9"/>
      <c r="CO237" s="9"/>
      <c r="CW237" s="9"/>
      <c r="CX237" s="9"/>
      <c r="CY237" s="9"/>
      <c r="DB237" s="9"/>
      <c r="DC237" s="9"/>
      <c r="DD237" s="9"/>
      <c r="DE237" s="9"/>
      <c r="DF237" s="9"/>
      <c r="DG237" s="9"/>
    </row>
    <row r="238" spans="11:111" x14ac:dyDescent="0.3">
      <c r="K238" s="9"/>
      <c r="L238" s="9"/>
      <c r="M238" s="9"/>
      <c r="P238" s="9"/>
      <c r="Q238" s="9"/>
      <c r="R238" s="9"/>
      <c r="S238" s="9"/>
      <c r="T238" s="9"/>
      <c r="U238" s="9"/>
      <c r="AC238" s="9"/>
      <c r="AD238" s="9"/>
      <c r="AE238" s="9"/>
      <c r="AH238" s="9"/>
      <c r="AI238" s="9"/>
      <c r="AJ238" s="9"/>
      <c r="AK238" s="9"/>
      <c r="AL238" s="9"/>
      <c r="AM238" s="9"/>
      <c r="AU238" s="9"/>
      <c r="AV238" s="9"/>
      <c r="AW238" s="9"/>
      <c r="AZ238" s="9"/>
      <c r="BA238" s="9"/>
      <c r="BB238" s="9"/>
      <c r="BC238" s="9"/>
      <c r="BD238" s="9"/>
      <c r="BE238" s="9"/>
      <c r="BM238" s="9"/>
      <c r="BN238" s="9"/>
      <c r="BO238" s="9"/>
      <c r="BR238" s="9"/>
      <c r="BS238" s="9"/>
      <c r="BT238" s="9"/>
      <c r="BU238" s="9"/>
      <c r="BV238" s="9"/>
      <c r="BW238" s="9"/>
      <c r="CE238" s="9"/>
      <c r="CF238" s="9"/>
      <c r="CG238" s="9"/>
      <c r="CJ238" s="9"/>
      <c r="CK238" s="9"/>
      <c r="CL238" s="9"/>
      <c r="CM238" s="9"/>
      <c r="CN238" s="9"/>
      <c r="CO238" s="9"/>
      <c r="CW238" s="9"/>
      <c r="CX238" s="9"/>
      <c r="CY238" s="9"/>
      <c r="DB238" s="9"/>
      <c r="DC238" s="9"/>
      <c r="DD238" s="9"/>
      <c r="DE238" s="9"/>
      <c r="DF238" s="9"/>
      <c r="DG238" s="9"/>
    </row>
  </sheetData>
  <sortState xmlns:xlrd2="http://schemas.microsoft.com/office/spreadsheetml/2017/richdata2" ref="A2:DG239">
    <sortCondition ref="B2:B239"/>
    <sortCondition ref="A2:A239"/>
  </sortState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FA3F-B6CF-47C3-A725-77F61626B238}">
  <dimension ref="A1:M98"/>
  <sheetViews>
    <sheetView tabSelected="1" workbookViewId="0">
      <selection activeCell="K57" sqref="K57"/>
    </sheetView>
  </sheetViews>
  <sheetFormatPr defaultRowHeight="14.4" x14ac:dyDescent="0.3"/>
  <cols>
    <col min="1" max="1" width="17.77734375" style="8" bestFit="1" customWidth="1"/>
    <col min="2" max="2" width="5.6640625" style="8" bestFit="1" customWidth="1"/>
    <col min="3" max="3" width="6.77734375" style="8" bestFit="1" customWidth="1"/>
    <col min="4" max="4" width="15.21875" style="8" bestFit="1" customWidth="1"/>
    <col min="5" max="5" width="15.5546875" style="8" bestFit="1" customWidth="1"/>
    <col min="6" max="6" width="15.109375" style="8" bestFit="1" customWidth="1"/>
    <col min="7" max="7" width="18.5546875" style="8" bestFit="1" customWidth="1"/>
    <col min="8" max="8" width="13.5546875" style="8" bestFit="1" customWidth="1"/>
    <col min="9" max="9" width="9" style="8" bestFit="1" customWidth="1"/>
    <col min="10" max="10" width="12.44140625" style="8" bestFit="1" customWidth="1"/>
    <col min="11" max="11" width="16.88671875" style="8" customWidth="1"/>
    <col min="12" max="12" width="16.88671875" style="8" bestFit="1" customWidth="1"/>
    <col min="13" max="13" width="13.5546875" style="8" bestFit="1" customWidth="1"/>
    <col min="14" max="14" width="12.44140625" style="8" bestFit="1" customWidth="1"/>
    <col min="15" max="15" width="14" style="8" bestFit="1" customWidth="1"/>
    <col min="16" max="16" width="14.44140625" style="8" bestFit="1" customWidth="1"/>
    <col min="17" max="17" width="8.77734375" style="8" bestFit="1" customWidth="1"/>
    <col min="18" max="18" width="8.44140625" style="8" bestFit="1" customWidth="1"/>
    <col min="19" max="19" width="7.109375" style="8" bestFit="1" customWidth="1"/>
    <col min="20" max="20" width="14.44140625" style="8" bestFit="1" customWidth="1"/>
    <col min="21" max="16384" width="8.88671875" style="8"/>
  </cols>
  <sheetData>
    <row r="1" spans="1:12" x14ac:dyDescent="0.3">
      <c r="A1" s="12" t="s">
        <v>13</v>
      </c>
      <c r="B1" s="12" t="s">
        <v>12</v>
      </c>
      <c r="C1" s="12" t="s">
        <v>222</v>
      </c>
      <c r="D1" s="12" t="s">
        <v>14</v>
      </c>
      <c r="E1" s="12" t="s">
        <v>15</v>
      </c>
      <c r="F1" s="12" t="s">
        <v>16</v>
      </c>
      <c r="G1" s="13" t="s">
        <v>35</v>
      </c>
      <c r="H1" s="14" t="s">
        <v>0</v>
      </c>
      <c r="I1" s="14" t="s">
        <v>59</v>
      </c>
      <c r="J1" s="15" t="s">
        <v>36</v>
      </c>
      <c r="K1" s="14" t="s">
        <v>342</v>
      </c>
      <c r="L1" s="14" t="s">
        <v>60</v>
      </c>
    </row>
    <row r="2" spans="1:12" x14ac:dyDescent="0.3">
      <c r="A2" s="10" t="s">
        <v>304</v>
      </c>
      <c r="B2" s="10" t="s">
        <v>296</v>
      </c>
      <c r="C2" s="10" t="s">
        <v>297</v>
      </c>
      <c r="D2" s="10">
        <v>1.063062867958972</v>
      </c>
      <c r="E2" s="10">
        <v>1.3</v>
      </c>
      <c r="F2" s="10">
        <v>0.87655022295810803</v>
      </c>
      <c r="G2" s="11">
        <v>0.5</v>
      </c>
      <c r="H2" s="11">
        <v>0.56306286795897198</v>
      </c>
      <c r="I2" s="11" t="s">
        <v>339</v>
      </c>
      <c r="J2" s="10">
        <v>0.9</v>
      </c>
      <c r="K2" s="10">
        <v>0.6</v>
      </c>
      <c r="L2" s="11">
        <v>10</v>
      </c>
    </row>
    <row r="3" spans="1:12" x14ac:dyDescent="0.3">
      <c r="A3" s="10" t="s">
        <v>223</v>
      </c>
      <c r="B3" s="10" t="s">
        <v>224</v>
      </c>
      <c r="C3" s="10" t="s">
        <v>225</v>
      </c>
      <c r="D3" s="10">
        <v>1.009479585793069</v>
      </c>
      <c r="E3" s="10">
        <v>1.18183753212148</v>
      </c>
      <c r="F3" s="10">
        <v>0.84412055032785605</v>
      </c>
      <c r="G3" s="11">
        <v>0.5</v>
      </c>
      <c r="H3" s="11">
        <v>0.50947958579306896</v>
      </c>
      <c r="I3" s="11" t="s">
        <v>339</v>
      </c>
      <c r="J3" s="10">
        <v>1.1000000000000001</v>
      </c>
      <c r="K3" s="10">
        <v>0.7</v>
      </c>
      <c r="L3" s="11">
        <v>10</v>
      </c>
    </row>
    <row r="4" spans="1:12" x14ac:dyDescent="0.3">
      <c r="A4" s="10" t="s">
        <v>138</v>
      </c>
      <c r="B4" s="10" t="s">
        <v>93</v>
      </c>
      <c r="C4" s="10" t="s">
        <v>200</v>
      </c>
      <c r="D4" s="10">
        <v>1.0826389312067961</v>
      </c>
      <c r="E4" s="10">
        <v>1.25760295954054</v>
      </c>
      <c r="F4" s="10">
        <v>0.91665697712342198</v>
      </c>
      <c r="G4" s="11">
        <v>0.5</v>
      </c>
      <c r="H4" s="11">
        <v>0.58263893120679611</v>
      </c>
      <c r="I4" s="11" t="s">
        <v>339</v>
      </c>
      <c r="J4" s="10">
        <v>0.8</v>
      </c>
      <c r="K4" s="10">
        <v>0.6</v>
      </c>
      <c r="L4" s="11">
        <v>10</v>
      </c>
    </row>
    <row r="5" spans="1:12" x14ac:dyDescent="0.3">
      <c r="A5" s="10" t="s">
        <v>95</v>
      </c>
      <c r="B5" s="10" t="s">
        <v>92</v>
      </c>
      <c r="C5" s="10" t="s">
        <v>183</v>
      </c>
      <c r="D5" s="10">
        <v>0.79076685900115795</v>
      </c>
      <c r="E5" s="10">
        <v>1.17173913043478</v>
      </c>
      <c r="F5" s="10">
        <v>0.67177808099462899</v>
      </c>
      <c r="G5" s="11">
        <v>0.5</v>
      </c>
      <c r="H5" s="11">
        <v>0.29076685900115795</v>
      </c>
      <c r="I5" s="11" t="s">
        <v>339</v>
      </c>
      <c r="J5" s="10">
        <v>1.1000000000000001</v>
      </c>
      <c r="K5" s="10">
        <v>0.8</v>
      </c>
      <c r="L5" s="11">
        <v>9</v>
      </c>
    </row>
    <row r="6" spans="1:12" x14ac:dyDescent="0.3">
      <c r="A6" s="10" t="s">
        <v>282</v>
      </c>
      <c r="B6" s="10" t="s">
        <v>281</v>
      </c>
      <c r="C6" s="10" t="s">
        <v>57</v>
      </c>
      <c r="D6" s="10">
        <v>0.92656853632471436</v>
      </c>
      <c r="E6" s="10">
        <v>1.17173913043478</v>
      </c>
      <c r="F6" s="10">
        <v>0.73697273049191503</v>
      </c>
      <c r="G6" s="11">
        <v>0.5</v>
      </c>
      <c r="H6" s="11">
        <v>0.42656853632471436</v>
      </c>
      <c r="I6" s="11" t="s">
        <v>339</v>
      </c>
      <c r="J6" s="10">
        <v>1.1000000000000001</v>
      </c>
      <c r="K6" s="10">
        <v>0.6</v>
      </c>
      <c r="L6" s="11">
        <v>9</v>
      </c>
    </row>
    <row r="7" spans="1:12" x14ac:dyDescent="0.3">
      <c r="A7" s="10" t="s">
        <v>127</v>
      </c>
      <c r="B7" s="10" t="s">
        <v>128</v>
      </c>
      <c r="C7" s="10" t="s">
        <v>218</v>
      </c>
      <c r="D7" s="10">
        <v>0.82563125178708963</v>
      </c>
      <c r="E7" s="10">
        <v>1.17173913043478</v>
      </c>
      <c r="F7" s="10">
        <v>0.60817808062563605</v>
      </c>
      <c r="G7" s="11">
        <v>0.5</v>
      </c>
      <c r="H7" s="11">
        <v>0.32563125178708963</v>
      </c>
      <c r="I7" s="11" t="s">
        <v>339</v>
      </c>
      <c r="J7" s="10">
        <v>0.9</v>
      </c>
      <c r="K7" s="10">
        <v>0.7</v>
      </c>
      <c r="L7" s="11">
        <v>9</v>
      </c>
    </row>
    <row r="8" spans="1:12" x14ac:dyDescent="0.3">
      <c r="A8" s="10" t="s">
        <v>129</v>
      </c>
      <c r="B8" s="10" t="s">
        <v>128</v>
      </c>
      <c r="C8" s="10" t="s">
        <v>218</v>
      </c>
      <c r="D8" s="10">
        <v>0.82836415696023658</v>
      </c>
      <c r="E8" s="10">
        <v>1.17173913043478</v>
      </c>
      <c r="F8" s="10">
        <v>0.72</v>
      </c>
      <c r="G8" s="11">
        <v>0.5</v>
      </c>
      <c r="H8" s="11">
        <v>0.32836415696023658</v>
      </c>
      <c r="I8" s="11" t="s">
        <v>339</v>
      </c>
      <c r="J8" s="10">
        <v>1.3</v>
      </c>
      <c r="K8" s="10">
        <v>0.7</v>
      </c>
      <c r="L8" s="11">
        <v>9</v>
      </c>
    </row>
    <row r="9" spans="1:12" x14ac:dyDescent="0.3">
      <c r="A9" s="16" t="s">
        <v>314</v>
      </c>
      <c r="B9" s="16" t="s">
        <v>312</v>
      </c>
      <c r="C9" s="16" t="s">
        <v>313</v>
      </c>
      <c r="D9" s="16">
        <v>0.72117773094036752</v>
      </c>
      <c r="E9" s="16">
        <v>0.97228033472803299</v>
      </c>
      <c r="F9" s="16">
        <v>0.62</v>
      </c>
      <c r="G9" s="17">
        <v>0.5</v>
      </c>
      <c r="H9" s="17">
        <v>0.22117773094036752</v>
      </c>
      <c r="I9" s="17" t="s">
        <v>339</v>
      </c>
      <c r="J9" s="16">
        <v>1.3</v>
      </c>
      <c r="K9" s="16">
        <v>0.8</v>
      </c>
      <c r="L9" s="17">
        <v>8</v>
      </c>
    </row>
    <row r="10" spans="1:12" x14ac:dyDescent="0.3">
      <c r="A10" s="16" t="s">
        <v>253</v>
      </c>
      <c r="B10" s="16" t="s">
        <v>225</v>
      </c>
      <c r="C10" s="16" t="s">
        <v>252</v>
      </c>
      <c r="D10" s="16">
        <v>0.75152978610354648</v>
      </c>
      <c r="E10" s="16">
        <v>0.91997354159621403</v>
      </c>
      <c r="F10" s="16">
        <v>0.36732251010647499</v>
      </c>
      <c r="G10" s="17">
        <v>0.5</v>
      </c>
      <c r="H10" s="17">
        <v>0.25152978610354648</v>
      </c>
      <c r="I10" s="17" t="s">
        <v>339</v>
      </c>
      <c r="J10" s="16">
        <v>0.7</v>
      </c>
      <c r="K10" s="16">
        <v>0.6</v>
      </c>
      <c r="L10" s="17">
        <v>8</v>
      </c>
    </row>
    <row r="11" spans="1:12" x14ac:dyDescent="0.3">
      <c r="A11" s="16" t="s">
        <v>256</v>
      </c>
      <c r="B11" s="16" t="s">
        <v>225</v>
      </c>
      <c r="C11" s="16" t="s">
        <v>252</v>
      </c>
      <c r="D11" s="16">
        <v>0.77927770720632339</v>
      </c>
      <c r="E11" s="16">
        <v>1.0748663101604199</v>
      </c>
      <c r="F11" s="16">
        <v>0.65</v>
      </c>
      <c r="G11" s="17">
        <v>0.5</v>
      </c>
      <c r="H11" s="17">
        <v>0.27927770720632339</v>
      </c>
      <c r="I11" s="17" t="s">
        <v>339</v>
      </c>
      <c r="J11" s="16">
        <v>0.9</v>
      </c>
      <c r="K11" s="16">
        <v>0.5</v>
      </c>
      <c r="L11" s="17">
        <v>8</v>
      </c>
    </row>
    <row r="12" spans="1:12" x14ac:dyDescent="0.3">
      <c r="A12" s="16" t="s">
        <v>118</v>
      </c>
      <c r="B12" s="16" t="s">
        <v>115</v>
      </c>
      <c r="C12" s="16" t="s">
        <v>182</v>
      </c>
      <c r="D12" s="16">
        <v>0.8905561030304181</v>
      </c>
      <c r="E12" s="16">
        <v>1.20495618838992</v>
      </c>
      <c r="F12" s="16">
        <v>0.43</v>
      </c>
      <c r="G12" s="17">
        <v>0.5</v>
      </c>
      <c r="H12" s="17">
        <v>0.3905561030304181</v>
      </c>
      <c r="I12" s="17" t="s">
        <v>339</v>
      </c>
      <c r="J12" s="16">
        <v>1.2</v>
      </c>
      <c r="K12" s="16">
        <v>0.7</v>
      </c>
      <c r="L12" s="17">
        <v>8</v>
      </c>
    </row>
    <row r="13" spans="1:12" x14ac:dyDescent="0.3">
      <c r="A13" s="16" t="s">
        <v>283</v>
      </c>
      <c r="B13" s="16" t="s">
        <v>281</v>
      </c>
      <c r="C13" s="16" t="s">
        <v>57</v>
      </c>
      <c r="D13" s="16">
        <v>0.71931563712880742</v>
      </c>
      <c r="E13" s="16">
        <v>0.96672828096118302</v>
      </c>
      <c r="F13" s="16">
        <v>0.53360354131337895</v>
      </c>
      <c r="G13" s="17">
        <v>0.5</v>
      </c>
      <c r="H13" s="17">
        <v>0.21931563712880742</v>
      </c>
      <c r="I13" s="17" t="s">
        <v>339</v>
      </c>
      <c r="J13" s="16">
        <v>0.7</v>
      </c>
      <c r="K13" s="16">
        <v>0.6</v>
      </c>
      <c r="L13" s="17">
        <v>8</v>
      </c>
    </row>
    <row r="14" spans="1:12" x14ac:dyDescent="0.3">
      <c r="A14" s="16" t="s">
        <v>286</v>
      </c>
      <c r="B14" s="16" t="s">
        <v>281</v>
      </c>
      <c r="C14" s="16" t="s">
        <v>57</v>
      </c>
      <c r="D14" s="16">
        <v>0.75407485645927197</v>
      </c>
      <c r="E14" s="16">
        <v>0.92752122731304698</v>
      </c>
      <c r="F14" s="16">
        <v>0.44886551308962702</v>
      </c>
      <c r="G14" s="17">
        <v>0.5</v>
      </c>
      <c r="H14" s="17">
        <v>0.25407485645927197</v>
      </c>
      <c r="I14" s="17" t="s">
        <v>339</v>
      </c>
      <c r="J14" s="16">
        <v>1</v>
      </c>
      <c r="K14" s="16">
        <v>0.6</v>
      </c>
      <c r="L14" s="17">
        <v>8</v>
      </c>
    </row>
    <row r="15" spans="1:12" x14ac:dyDescent="0.3">
      <c r="A15" s="16" t="s">
        <v>243</v>
      </c>
      <c r="B15" s="16" t="s">
        <v>235</v>
      </c>
      <c r="C15" s="16" t="s">
        <v>236</v>
      </c>
      <c r="D15" s="16">
        <v>0.69565737962130236</v>
      </c>
      <c r="E15" s="16">
        <v>0.96672828096118302</v>
      </c>
      <c r="F15" s="16">
        <v>0.51</v>
      </c>
      <c r="G15" s="17">
        <v>0.5</v>
      </c>
      <c r="H15" s="17">
        <v>0.19565737962130236</v>
      </c>
      <c r="I15" s="17" t="s">
        <v>339</v>
      </c>
      <c r="J15" s="16">
        <v>0.7</v>
      </c>
      <c r="K15" s="16">
        <v>0.6</v>
      </c>
      <c r="L15" s="17">
        <v>8</v>
      </c>
    </row>
    <row r="16" spans="1:12" x14ac:dyDescent="0.3">
      <c r="A16" s="16" t="s">
        <v>142</v>
      </c>
      <c r="B16" s="16" t="s">
        <v>141</v>
      </c>
      <c r="C16" s="16" t="s">
        <v>186</v>
      </c>
      <c r="D16" s="16">
        <v>0.72754754430466684</v>
      </c>
      <c r="E16" s="16">
        <v>0.96672828096118302</v>
      </c>
      <c r="F16" s="16">
        <v>0.60822978752470003</v>
      </c>
      <c r="G16" s="17">
        <v>0.5</v>
      </c>
      <c r="H16" s="17">
        <v>0.22754754430466684</v>
      </c>
      <c r="I16" s="17" t="s">
        <v>339</v>
      </c>
      <c r="J16" s="16">
        <v>0.6</v>
      </c>
      <c r="K16" s="16">
        <v>0.6</v>
      </c>
      <c r="L16" s="17">
        <v>8</v>
      </c>
    </row>
    <row r="18" spans="1:13" x14ac:dyDescent="0.3">
      <c r="A18" s="12" t="s">
        <v>13</v>
      </c>
      <c r="B18" s="12" t="s">
        <v>12</v>
      </c>
      <c r="C18" s="12" t="s">
        <v>222</v>
      </c>
      <c r="D18" s="12" t="s">
        <v>20</v>
      </c>
      <c r="E18" s="12" t="s">
        <v>21</v>
      </c>
      <c r="F18" s="12" t="s">
        <v>22</v>
      </c>
      <c r="G18" s="18" t="s">
        <v>341</v>
      </c>
      <c r="H18" s="13" t="s">
        <v>38</v>
      </c>
      <c r="I18" s="14" t="s">
        <v>0</v>
      </c>
      <c r="J18" s="14" t="s">
        <v>61</v>
      </c>
      <c r="K18" s="15" t="s">
        <v>48</v>
      </c>
      <c r="L18" s="14" t="s">
        <v>340</v>
      </c>
      <c r="M18" s="14" t="s">
        <v>62</v>
      </c>
    </row>
    <row r="19" spans="1:13" x14ac:dyDescent="0.3">
      <c r="A19" s="10" t="s">
        <v>317</v>
      </c>
      <c r="B19" s="10" t="s">
        <v>312</v>
      </c>
      <c r="C19" s="10" t="s">
        <v>313</v>
      </c>
      <c r="D19" s="10">
        <v>1.686813849549458</v>
      </c>
      <c r="E19" s="10">
        <v>2.0083497053045098</v>
      </c>
      <c r="F19" s="10">
        <v>1.3701319316267599</v>
      </c>
      <c r="G19" s="10">
        <v>0.4</v>
      </c>
      <c r="H19" s="11">
        <v>0.5</v>
      </c>
      <c r="I19" s="11">
        <v>1.186813849549458</v>
      </c>
      <c r="J19" s="11" t="s">
        <v>339</v>
      </c>
      <c r="K19" s="10">
        <v>1.4</v>
      </c>
      <c r="L19" s="10">
        <v>1</v>
      </c>
      <c r="M19" s="11">
        <v>10</v>
      </c>
    </row>
    <row r="20" spans="1:13" x14ac:dyDescent="0.3">
      <c r="A20" s="10" t="s">
        <v>87</v>
      </c>
      <c r="B20" s="10" t="s">
        <v>84</v>
      </c>
      <c r="C20" s="10" t="s">
        <v>104</v>
      </c>
      <c r="D20" s="10">
        <v>1.728832343180807</v>
      </c>
      <c r="E20" s="10">
        <v>2.0083497053045098</v>
      </c>
      <c r="F20" s="10">
        <v>1.46390656778615</v>
      </c>
      <c r="G20" s="10">
        <v>0.6</v>
      </c>
      <c r="H20" s="11">
        <v>0.5</v>
      </c>
      <c r="I20" s="11">
        <v>1.228832343180807</v>
      </c>
      <c r="J20" s="11" t="s">
        <v>339</v>
      </c>
      <c r="K20" s="10">
        <v>1.5</v>
      </c>
      <c r="L20" s="10">
        <v>0.8</v>
      </c>
      <c r="M20" s="11">
        <v>10</v>
      </c>
    </row>
    <row r="21" spans="1:13" x14ac:dyDescent="0.3">
      <c r="A21" s="10" t="s">
        <v>88</v>
      </c>
      <c r="B21" s="10" t="s">
        <v>84</v>
      </c>
      <c r="C21" s="10" t="s">
        <v>104</v>
      </c>
      <c r="D21" s="10">
        <v>1.733886968229928</v>
      </c>
      <c r="E21" s="10">
        <v>2.0083497053045098</v>
      </c>
      <c r="F21" s="10">
        <v>1.4733464044101401</v>
      </c>
      <c r="G21" s="10">
        <v>0.5</v>
      </c>
      <c r="H21" s="11">
        <v>0.5</v>
      </c>
      <c r="I21" s="11">
        <v>1.233886968229928</v>
      </c>
      <c r="J21" s="11" t="s">
        <v>339</v>
      </c>
      <c r="K21" s="10">
        <v>1.5</v>
      </c>
      <c r="L21" s="10">
        <v>0.9</v>
      </c>
      <c r="M21" s="11">
        <v>10</v>
      </c>
    </row>
    <row r="22" spans="1:13" x14ac:dyDescent="0.3">
      <c r="A22" s="10" t="s">
        <v>91</v>
      </c>
      <c r="B22" s="10" t="s">
        <v>92</v>
      </c>
      <c r="C22" s="10" t="s">
        <v>183</v>
      </c>
      <c r="D22" s="10">
        <v>1.7408644916773031</v>
      </c>
      <c r="E22" s="10">
        <v>2.0083497053045098</v>
      </c>
      <c r="F22" s="10">
        <v>1.49223834569099</v>
      </c>
      <c r="G22" s="10">
        <v>0.5</v>
      </c>
      <c r="H22" s="11">
        <v>0.5</v>
      </c>
      <c r="I22" s="11">
        <v>1.2408644916773031</v>
      </c>
      <c r="J22" s="11" t="s">
        <v>339</v>
      </c>
      <c r="K22" s="10">
        <v>1.5</v>
      </c>
      <c r="L22" s="10">
        <v>0.8</v>
      </c>
      <c r="M22" s="11">
        <v>10</v>
      </c>
    </row>
    <row r="23" spans="1:13" x14ac:dyDescent="0.3">
      <c r="A23" s="10" t="s">
        <v>94</v>
      </c>
      <c r="B23" s="10" t="s">
        <v>92</v>
      </c>
      <c r="C23" s="10" t="s">
        <v>183</v>
      </c>
      <c r="D23" s="10">
        <v>1.4596479008592249</v>
      </c>
      <c r="E23" s="10">
        <v>2.0083497053045098</v>
      </c>
      <c r="F23" s="10">
        <v>1.0027444579246101</v>
      </c>
      <c r="G23" s="10">
        <v>0.3</v>
      </c>
      <c r="H23" s="11">
        <v>0.5</v>
      </c>
      <c r="I23" s="11">
        <v>0.95964790085922491</v>
      </c>
      <c r="J23" s="11" t="s">
        <v>339</v>
      </c>
      <c r="K23" s="10">
        <v>1.3</v>
      </c>
      <c r="L23" s="10">
        <v>1</v>
      </c>
      <c r="M23" s="11">
        <v>10</v>
      </c>
    </row>
    <row r="24" spans="1:13" x14ac:dyDescent="0.3">
      <c r="A24" s="10" t="s">
        <v>304</v>
      </c>
      <c r="B24" s="10" t="s">
        <v>296</v>
      </c>
      <c r="C24" s="10" t="s">
        <v>297</v>
      </c>
      <c r="D24" s="10">
        <v>2.0426078892190009</v>
      </c>
      <c r="E24" s="10">
        <v>2.2452552333630198</v>
      </c>
      <c r="F24" s="10">
        <v>1.9521494226567599</v>
      </c>
      <c r="G24" s="10">
        <v>0.6</v>
      </c>
      <c r="H24" s="11">
        <v>0.5</v>
      </c>
      <c r="I24" s="11">
        <v>1.5426078892190009</v>
      </c>
      <c r="J24" s="11" t="s">
        <v>339</v>
      </c>
      <c r="K24" s="10">
        <v>2</v>
      </c>
      <c r="L24" s="10">
        <v>1</v>
      </c>
      <c r="M24" s="11">
        <v>10</v>
      </c>
    </row>
    <row r="25" spans="1:13" x14ac:dyDescent="0.3">
      <c r="A25" s="10" t="s">
        <v>245</v>
      </c>
      <c r="B25" s="10" t="s">
        <v>170</v>
      </c>
      <c r="C25" s="10" t="s">
        <v>115</v>
      </c>
      <c r="D25" s="10">
        <v>1.736925319394375</v>
      </c>
      <c r="E25" s="10">
        <v>2.0083497053045098</v>
      </c>
      <c r="F25" s="10">
        <v>1.4886442093718</v>
      </c>
      <c r="G25" s="10">
        <v>0.4</v>
      </c>
      <c r="H25" s="11">
        <v>0.5</v>
      </c>
      <c r="I25" s="11">
        <v>1.236925319394375</v>
      </c>
      <c r="J25" s="11" t="s">
        <v>339</v>
      </c>
      <c r="K25" s="10">
        <v>1.5</v>
      </c>
      <c r="L25" s="10">
        <v>0.9</v>
      </c>
      <c r="M25" s="11">
        <v>10</v>
      </c>
    </row>
    <row r="26" spans="1:13" x14ac:dyDescent="0.3">
      <c r="A26" s="10" t="s">
        <v>203</v>
      </c>
      <c r="B26" s="10" t="s">
        <v>170</v>
      </c>
      <c r="C26" s="10" t="s">
        <v>115</v>
      </c>
      <c r="D26" s="10">
        <v>1.5842853022484269</v>
      </c>
      <c r="E26" s="10">
        <v>2.00134931119538</v>
      </c>
      <c r="F26" s="10">
        <v>1.2453620658793001</v>
      </c>
      <c r="G26" s="10">
        <v>0.25</v>
      </c>
      <c r="H26" s="11">
        <v>0.5</v>
      </c>
      <c r="I26" s="11">
        <v>1.0842853022484269</v>
      </c>
      <c r="J26" s="11" t="s">
        <v>339</v>
      </c>
      <c r="K26" s="10">
        <v>1.25</v>
      </c>
      <c r="L26" s="10">
        <v>0.75</v>
      </c>
      <c r="M26" s="11">
        <v>10</v>
      </c>
    </row>
    <row r="27" spans="1:13" x14ac:dyDescent="0.3">
      <c r="A27" s="10" t="s">
        <v>110</v>
      </c>
      <c r="B27" s="10" t="s">
        <v>82</v>
      </c>
      <c r="C27" s="10" t="s">
        <v>185</v>
      </c>
      <c r="D27" s="10">
        <v>1.715784517879287</v>
      </c>
      <c r="E27" s="10">
        <v>2.0083497053045098</v>
      </c>
      <c r="F27" s="10">
        <v>1.4499555254188901</v>
      </c>
      <c r="G27" s="10">
        <v>0.4</v>
      </c>
      <c r="H27" s="11">
        <v>0.5</v>
      </c>
      <c r="I27" s="11">
        <v>1.215784517879287</v>
      </c>
      <c r="J27" s="11" t="s">
        <v>339</v>
      </c>
      <c r="K27" s="10">
        <v>1.5</v>
      </c>
      <c r="L27" s="10">
        <v>0.9</v>
      </c>
      <c r="M27" s="11">
        <v>10</v>
      </c>
    </row>
    <row r="28" spans="1:13" x14ac:dyDescent="0.3">
      <c r="A28" s="10" t="s">
        <v>159</v>
      </c>
      <c r="B28" s="10" t="s">
        <v>82</v>
      </c>
      <c r="C28" s="10" t="s">
        <v>185</v>
      </c>
      <c r="D28" s="10">
        <v>1.4073182008291141</v>
      </c>
      <c r="E28" s="10">
        <v>2.0009469594643199</v>
      </c>
      <c r="F28" s="10">
        <v>0.88465081333517404</v>
      </c>
      <c r="G28" s="10">
        <v>0.3</v>
      </c>
      <c r="H28" s="11">
        <v>0.5</v>
      </c>
      <c r="I28" s="11">
        <v>0.90731820082911407</v>
      </c>
      <c r="J28" s="11" t="s">
        <v>339</v>
      </c>
      <c r="K28" s="10">
        <v>0.9</v>
      </c>
      <c r="L28" s="10">
        <v>0.6</v>
      </c>
      <c r="M28" s="11">
        <v>10</v>
      </c>
    </row>
    <row r="29" spans="1:13" x14ac:dyDescent="0.3">
      <c r="A29" s="10" t="s">
        <v>117</v>
      </c>
      <c r="B29" s="10" t="s">
        <v>115</v>
      </c>
      <c r="C29" s="10" t="s">
        <v>182</v>
      </c>
      <c r="D29" s="10">
        <v>1.5354699283609701</v>
      </c>
      <c r="E29" s="10">
        <v>2.0083497053045098</v>
      </c>
      <c r="F29" s="10">
        <v>1.0978325320962601</v>
      </c>
      <c r="G29" s="10">
        <v>0.3</v>
      </c>
      <c r="H29" s="11">
        <v>0.5</v>
      </c>
      <c r="I29" s="11">
        <v>1.0354699283609701</v>
      </c>
      <c r="J29" s="11" t="s">
        <v>339</v>
      </c>
      <c r="K29" s="10">
        <v>1.2</v>
      </c>
      <c r="L29" s="10">
        <v>0.8</v>
      </c>
      <c r="M29" s="11">
        <v>10</v>
      </c>
    </row>
    <row r="30" spans="1:13" x14ac:dyDescent="0.3">
      <c r="A30" s="10" t="s">
        <v>188</v>
      </c>
      <c r="B30" s="10" t="s">
        <v>185</v>
      </c>
      <c r="C30" s="10" t="s">
        <v>213</v>
      </c>
      <c r="D30" s="10">
        <v>1.695337109855187</v>
      </c>
      <c r="E30" s="10">
        <v>2.0083497053045098</v>
      </c>
      <c r="F30" s="10">
        <v>1.4122691432294401</v>
      </c>
      <c r="G30" s="10">
        <v>0.5</v>
      </c>
      <c r="H30" s="11">
        <v>0.5</v>
      </c>
      <c r="I30" s="11">
        <v>1.195337109855187</v>
      </c>
      <c r="J30" s="11" t="s">
        <v>339</v>
      </c>
      <c r="K30" s="10">
        <v>1.4</v>
      </c>
      <c r="L30" s="10">
        <v>0.7</v>
      </c>
      <c r="M30" s="11">
        <v>10</v>
      </c>
    </row>
    <row r="31" spans="1:13" x14ac:dyDescent="0.3">
      <c r="A31" s="10" t="s">
        <v>282</v>
      </c>
      <c r="B31" s="10" t="s">
        <v>281</v>
      </c>
      <c r="C31" s="10" t="s">
        <v>57</v>
      </c>
      <c r="D31" s="10">
        <v>2.1057856423950549</v>
      </c>
      <c r="E31" s="10">
        <v>2.2452552333630198</v>
      </c>
      <c r="F31" s="10">
        <v>1.998560620668</v>
      </c>
      <c r="G31" s="10">
        <v>0.7</v>
      </c>
      <c r="H31" s="11">
        <v>0.5</v>
      </c>
      <c r="I31" s="11">
        <v>1.6057856423950549</v>
      </c>
      <c r="J31" s="11" t="s">
        <v>339</v>
      </c>
      <c r="K31" s="10">
        <v>2.2000000000000002</v>
      </c>
      <c r="L31" s="10">
        <v>0.9</v>
      </c>
      <c r="M31" s="11">
        <v>10</v>
      </c>
    </row>
    <row r="32" spans="1:13" x14ac:dyDescent="0.3">
      <c r="A32" s="10" t="s">
        <v>127</v>
      </c>
      <c r="B32" s="10" t="s">
        <v>128</v>
      </c>
      <c r="C32" s="10" t="s">
        <v>218</v>
      </c>
      <c r="D32" s="10">
        <v>1.2518329009024169</v>
      </c>
      <c r="E32" s="10">
        <v>1.5046851715756699</v>
      </c>
      <c r="F32" s="10">
        <v>1.0000094653637299</v>
      </c>
      <c r="G32" s="10">
        <v>0.5</v>
      </c>
      <c r="H32" s="11">
        <v>0.5</v>
      </c>
      <c r="I32" s="11">
        <v>0.75183290090241695</v>
      </c>
      <c r="J32" s="11" t="s">
        <v>339</v>
      </c>
      <c r="K32" s="10">
        <v>1.5</v>
      </c>
      <c r="L32" s="10">
        <v>0.8</v>
      </c>
      <c r="M32" s="11">
        <v>10</v>
      </c>
    </row>
    <row r="33" spans="1:13" x14ac:dyDescent="0.3">
      <c r="A33" s="10" t="s">
        <v>208</v>
      </c>
      <c r="B33" s="10" t="s">
        <v>93</v>
      </c>
      <c r="C33" s="10" t="s">
        <v>200</v>
      </c>
      <c r="D33" s="10">
        <v>1.388301134829548</v>
      </c>
      <c r="E33" s="10">
        <v>1.9989226288587001</v>
      </c>
      <c r="F33" s="10">
        <v>0.85313559580130804</v>
      </c>
      <c r="G33" s="10">
        <v>0.2</v>
      </c>
      <c r="H33" s="11">
        <v>0.5</v>
      </c>
      <c r="I33" s="11">
        <v>0.88830113482954798</v>
      </c>
      <c r="J33" s="11" t="s">
        <v>339</v>
      </c>
      <c r="K33" s="10">
        <v>0.8</v>
      </c>
      <c r="L33" s="10">
        <v>0.6</v>
      </c>
      <c r="M33" s="11">
        <v>10</v>
      </c>
    </row>
    <row r="34" spans="1:13" x14ac:dyDescent="0.3">
      <c r="A34" s="10" t="s">
        <v>138</v>
      </c>
      <c r="B34" s="10" t="s">
        <v>93</v>
      </c>
      <c r="C34" s="10" t="s">
        <v>200</v>
      </c>
      <c r="D34" s="10">
        <v>1.7045562874709721</v>
      </c>
      <c r="E34" s="10">
        <v>2.0083497053045098</v>
      </c>
      <c r="F34" s="10">
        <v>1.42067329347158</v>
      </c>
      <c r="G34" s="10">
        <v>0.5</v>
      </c>
      <c r="H34" s="11">
        <v>0.5</v>
      </c>
      <c r="I34" s="11">
        <v>1.2045562874709721</v>
      </c>
      <c r="J34" s="11" t="s">
        <v>339</v>
      </c>
      <c r="K34" s="10">
        <v>1.5</v>
      </c>
      <c r="L34" s="10">
        <v>0.9</v>
      </c>
      <c r="M34" s="11">
        <v>10</v>
      </c>
    </row>
    <row r="35" spans="1:13" x14ac:dyDescent="0.3">
      <c r="A35" s="10" t="s">
        <v>209</v>
      </c>
      <c r="B35" s="10" t="s">
        <v>93</v>
      </c>
      <c r="C35" s="10" t="s">
        <v>200</v>
      </c>
      <c r="D35" s="10">
        <v>1.8241101910014299</v>
      </c>
      <c r="E35" s="10">
        <v>2.0083497053045098</v>
      </c>
      <c r="F35" s="10">
        <v>1.6311163120698799</v>
      </c>
      <c r="G35" s="10">
        <v>0.8</v>
      </c>
      <c r="H35" s="11">
        <v>0.5</v>
      </c>
      <c r="I35" s="11">
        <v>1.3241101910014299</v>
      </c>
      <c r="J35" s="11" t="s">
        <v>339</v>
      </c>
      <c r="K35" s="10">
        <v>1.6</v>
      </c>
      <c r="L35" s="10">
        <v>0.8</v>
      </c>
      <c r="M35" s="11">
        <v>10</v>
      </c>
    </row>
    <row r="36" spans="1:13" x14ac:dyDescent="0.3">
      <c r="A36" s="10" t="s">
        <v>142</v>
      </c>
      <c r="B36" s="10" t="s">
        <v>141</v>
      </c>
      <c r="C36" s="10" t="s">
        <v>186</v>
      </c>
      <c r="D36" s="10">
        <v>1.7544981786346749</v>
      </c>
      <c r="E36" s="10">
        <v>2.0083497053045098</v>
      </c>
      <c r="F36" s="10">
        <v>1.50179077993539</v>
      </c>
      <c r="G36" s="10">
        <v>0.5</v>
      </c>
      <c r="H36" s="11">
        <v>0.5</v>
      </c>
      <c r="I36" s="11">
        <v>1.2544981786346749</v>
      </c>
      <c r="J36" s="11" t="s">
        <v>339</v>
      </c>
      <c r="K36" s="10">
        <v>1.5</v>
      </c>
      <c r="L36" s="10">
        <v>1</v>
      </c>
      <c r="M36" s="11">
        <v>10</v>
      </c>
    </row>
    <row r="38" spans="1:13" x14ac:dyDescent="0.3">
      <c r="A38" s="12" t="s">
        <v>13</v>
      </c>
      <c r="B38" s="12" t="s">
        <v>12</v>
      </c>
      <c r="C38" s="12" t="s">
        <v>222</v>
      </c>
      <c r="D38" s="12" t="s">
        <v>26</v>
      </c>
      <c r="E38" s="12" t="s">
        <v>27</v>
      </c>
      <c r="F38" s="12" t="s">
        <v>28</v>
      </c>
      <c r="G38" s="13" t="s">
        <v>42</v>
      </c>
      <c r="H38" s="14" t="s">
        <v>0</v>
      </c>
      <c r="I38" s="14" t="s">
        <v>65</v>
      </c>
      <c r="J38" s="15" t="s">
        <v>43</v>
      </c>
      <c r="K38" s="15" t="s">
        <v>343</v>
      </c>
      <c r="L38" s="14" t="s">
        <v>66</v>
      </c>
    </row>
    <row r="39" spans="1:13" x14ac:dyDescent="0.3">
      <c r="A39" s="10" t="s">
        <v>286</v>
      </c>
      <c r="B39" s="10" t="s">
        <v>281</v>
      </c>
      <c r="C39" s="10" t="s">
        <v>57</v>
      </c>
      <c r="D39" s="10">
        <v>1.447108782342114</v>
      </c>
      <c r="E39" s="10">
        <v>1.97268407908667</v>
      </c>
      <c r="F39" s="10">
        <v>0.98776264173140105</v>
      </c>
      <c r="G39" s="11">
        <v>0.5</v>
      </c>
      <c r="H39" s="11">
        <v>0.94710878234211404</v>
      </c>
      <c r="I39" s="11" t="s">
        <v>339</v>
      </c>
      <c r="J39" s="10">
        <v>0.9</v>
      </c>
      <c r="K39" s="10">
        <v>0.6</v>
      </c>
      <c r="L39" s="11">
        <v>10</v>
      </c>
    </row>
    <row r="40" spans="1:13" x14ac:dyDescent="0.3">
      <c r="A40" s="10" t="s">
        <v>223</v>
      </c>
      <c r="B40" s="10" t="s">
        <v>224</v>
      </c>
      <c r="C40" s="10" t="s">
        <v>225</v>
      </c>
      <c r="D40" s="10">
        <v>1.367669626852392</v>
      </c>
      <c r="E40" s="10">
        <v>2.0474383301707699</v>
      </c>
      <c r="F40" s="10">
        <v>0.86211634914555602</v>
      </c>
      <c r="G40" s="11">
        <v>0.5</v>
      </c>
      <c r="H40" s="11">
        <v>0.86766962685239202</v>
      </c>
      <c r="I40" s="11" t="s">
        <v>339</v>
      </c>
      <c r="J40" s="10">
        <v>1</v>
      </c>
      <c r="K40" s="10">
        <v>0.6</v>
      </c>
      <c r="L40" s="11">
        <v>10</v>
      </c>
    </row>
    <row r="41" spans="1:13" x14ac:dyDescent="0.3">
      <c r="A41" s="10" t="s">
        <v>251</v>
      </c>
      <c r="B41" s="10" t="s">
        <v>225</v>
      </c>
      <c r="C41" s="10" t="s">
        <v>252</v>
      </c>
      <c r="D41" s="10">
        <v>0.8824755032215591</v>
      </c>
      <c r="E41" s="10">
        <v>1.3872808495175899</v>
      </c>
      <c r="F41" s="10">
        <v>0.55659616395160405</v>
      </c>
      <c r="G41" s="11">
        <v>0.5</v>
      </c>
      <c r="H41" s="11">
        <v>0.3824755032215591</v>
      </c>
      <c r="I41" s="11" t="s">
        <v>339</v>
      </c>
      <c r="J41" s="10">
        <v>1.3</v>
      </c>
      <c r="K41" s="10">
        <v>0.6</v>
      </c>
      <c r="L41" s="11">
        <v>9</v>
      </c>
    </row>
    <row r="42" spans="1:13" x14ac:dyDescent="0.3">
      <c r="A42" s="10" t="s">
        <v>253</v>
      </c>
      <c r="B42" s="10" t="s">
        <v>225</v>
      </c>
      <c r="C42" s="10" t="s">
        <v>252</v>
      </c>
      <c r="D42" s="10">
        <v>1.4311734008732331</v>
      </c>
      <c r="E42" s="10">
        <v>1.87332611622624</v>
      </c>
      <c r="F42" s="10">
        <v>1.0859500451308299</v>
      </c>
      <c r="G42" s="11">
        <v>0.5</v>
      </c>
      <c r="H42" s="11">
        <v>0.93117340087323308</v>
      </c>
      <c r="I42" s="11" t="s">
        <v>339</v>
      </c>
      <c r="J42" s="10">
        <v>0.8</v>
      </c>
      <c r="K42" s="10">
        <v>0.5</v>
      </c>
      <c r="L42" s="11">
        <v>9</v>
      </c>
    </row>
    <row r="43" spans="1:13" x14ac:dyDescent="0.3">
      <c r="A43" s="10" t="s">
        <v>118</v>
      </c>
      <c r="B43" s="10" t="s">
        <v>115</v>
      </c>
      <c r="C43" s="10" t="s">
        <v>182</v>
      </c>
      <c r="D43" s="10">
        <v>1.241880717784962</v>
      </c>
      <c r="E43" s="10">
        <v>1.68355855855855</v>
      </c>
      <c r="F43" s="10">
        <v>0.88593215692347005</v>
      </c>
      <c r="G43" s="11">
        <v>0.5</v>
      </c>
      <c r="H43" s="11">
        <v>0.74188071778496201</v>
      </c>
      <c r="I43" s="11" t="s">
        <v>339</v>
      </c>
      <c r="J43" s="10">
        <v>0.7</v>
      </c>
      <c r="K43" s="10">
        <v>0.5</v>
      </c>
      <c r="L43" s="11">
        <v>9</v>
      </c>
    </row>
    <row r="44" spans="1:13" x14ac:dyDescent="0.3">
      <c r="A44" s="10" t="s">
        <v>282</v>
      </c>
      <c r="B44" s="10" t="s">
        <v>281</v>
      </c>
      <c r="C44" s="10" t="s">
        <v>57</v>
      </c>
      <c r="D44" s="10">
        <v>0.86580242590416767</v>
      </c>
      <c r="E44" s="10">
        <v>1.4015675426463801</v>
      </c>
      <c r="F44" s="10">
        <v>0.56999999999999995</v>
      </c>
      <c r="G44" s="11">
        <v>0.5</v>
      </c>
      <c r="H44" s="11">
        <v>0.36580242590416767</v>
      </c>
      <c r="I44" s="11" t="s">
        <v>339</v>
      </c>
      <c r="J44" s="10">
        <v>1.1000000000000001</v>
      </c>
      <c r="K44" s="10">
        <v>0.6</v>
      </c>
      <c r="L44" s="11">
        <v>9</v>
      </c>
    </row>
    <row r="45" spans="1:13" x14ac:dyDescent="0.3">
      <c r="A45" s="10" t="s">
        <v>134</v>
      </c>
      <c r="B45" s="10" t="s">
        <v>93</v>
      </c>
      <c r="C45" s="10" t="s">
        <v>200</v>
      </c>
      <c r="D45" s="10">
        <v>0.90363797103865562</v>
      </c>
      <c r="E45" s="10">
        <v>1.71801374478373</v>
      </c>
      <c r="F45" s="10">
        <v>0.57999999999999996</v>
      </c>
      <c r="G45" s="11">
        <v>0.5</v>
      </c>
      <c r="H45" s="11">
        <v>0.40363797103865562</v>
      </c>
      <c r="I45" s="11" t="s">
        <v>339</v>
      </c>
      <c r="J45" s="10">
        <v>1.1000000000000001</v>
      </c>
      <c r="K45" s="10">
        <v>0.7</v>
      </c>
      <c r="L45" s="11">
        <v>9</v>
      </c>
    </row>
    <row r="46" spans="1:13" x14ac:dyDescent="0.3">
      <c r="A46" s="10" t="s">
        <v>138</v>
      </c>
      <c r="B46" s="10" t="s">
        <v>93</v>
      </c>
      <c r="C46" s="10" t="s">
        <v>200</v>
      </c>
      <c r="D46" s="10">
        <v>1.203279406877229</v>
      </c>
      <c r="E46" s="10">
        <v>1.68355855855855</v>
      </c>
      <c r="F46" s="10">
        <v>0.91175926121023099</v>
      </c>
      <c r="G46" s="11">
        <v>0.5</v>
      </c>
      <c r="H46" s="11">
        <v>0.70327940687722901</v>
      </c>
      <c r="I46" s="11" t="s">
        <v>339</v>
      </c>
      <c r="J46" s="10">
        <v>1.2</v>
      </c>
      <c r="K46" s="10">
        <v>0.5</v>
      </c>
      <c r="L46" s="11">
        <v>9</v>
      </c>
    </row>
    <row r="47" spans="1:13" x14ac:dyDescent="0.3">
      <c r="A47" s="10" t="s">
        <v>85</v>
      </c>
      <c r="B47" s="10" t="s">
        <v>84</v>
      </c>
      <c r="C47" s="10" t="s">
        <v>104</v>
      </c>
      <c r="D47" s="10">
        <v>0.78686017097440319</v>
      </c>
      <c r="E47" s="10">
        <v>1.1291946308724801</v>
      </c>
      <c r="F47" s="10">
        <v>0.59</v>
      </c>
      <c r="G47" s="11">
        <v>0.5</v>
      </c>
      <c r="H47" s="11">
        <v>0.28686017097440319</v>
      </c>
      <c r="I47" s="11" t="s">
        <v>339</v>
      </c>
      <c r="J47" s="10">
        <v>0.8</v>
      </c>
      <c r="K47" s="10">
        <v>0.3</v>
      </c>
      <c r="L47" s="11">
        <v>8</v>
      </c>
    </row>
    <row r="48" spans="1:13" x14ac:dyDescent="0.3">
      <c r="A48" s="10" t="s">
        <v>195</v>
      </c>
      <c r="B48" s="10" t="s">
        <v>186</v>
      </c>
      <c r="C48" s="10" t="s">
        <v>216</v>
      </c>
      <c r="D48" s="10">
        <v>0.80019210780061367</v>
      </c>
      <c r="E48" s="10">
        <v>1.1092982111264</v>
      </c>
      <c r="F48" s="10">
        <v>0.43</v>
      </c>
      <c r="G48" s="11">
        <v>0.5</v>
      </c>
      <c r="H48" s="11">
        <v>0.30019210780061367</v>
      </c>
      <c r="I48" s="11" t="s">
        <v>339</v>
      </c>
      <c r="J48" s="10">
        <v>1</v>
      </c>
      <c r="K48" s="10">
        <v>0.6</v>
      </c>
      <c r="L48" s="11">
        <v>8</v>
      </c>
    </row>
    <row r="49" spans="1:12" x14ac:dyDescent="0.3">
      <c r="A49" s="10" t="s">
        <v>283</v>
      </c>
      <c r="B49" s="10" t="s">
        <v>281</v>
      </c>
      <c r="C49" s="10" t="s">
        <v>57</v>
      </c>
      <c r="D49" s="10">
        <v>0.7694786573929181</v>
      </c>
      <c r="E49" s="10">
        <v>1.68355855855855</v>
      </c>
      <c r="F49" s="10">
        <v>0.28999999999999998</v>
      </c>
      <c r="G49" s="11">
        <v>0.5</v>
      </c>
      <c r="H49" s="11">
        <v>0.2694786573929181</v>
      </c>
      <c r="I49" s="11" t="s">
        <v>339</v>
      </c>
      <c r="J49" s="10">
        <v>1.2</v>
      </c>
      <c r="K49" s="10">
        <v>0.7</v>
      </c>
      <c r="L49" s="11">
        <v>8</v>
      </c>
    </row>
    <row r="50" spans="1:12" x14ac:dyDescent="0.3">
      <c r="A50" s="16" t="s">
        <v>172</v>
      </c>
      <c r="B50" s="16" t="s">
        <v>170</v>
      </c>
      <c r="C50" s="16" t="s">
        <v>115</v>
      </c>
      <c r="D50" s="16">
        <v>0.78271863561276178</v>
      </c>
      <c r="E50" s="16">
        <v>1.0845088723505001</v>
      </c>
      <c r="F50" s="16">
        <v>0.44</v>
      </c>
      <c r="G50" s="17">
        <v>0.5</v>
      </c>
      <c r="H50" s="17">
        <v>0.28271863561276178</v>
      </c>
      <c r="I50" s="17" t="s">
        <v>339</v>
      </c>
      <c r="J50" s="16">
        <v>1</v>
      </c>
      <c r="K50" s="16">
        <v>0.5</v>
      </c>
      <c r="L50" s="17">
        <v>7</v>
      </c>
    </row>
    <row r="51" spans="1:12" x14ac:dyDescent="0.3">
      <c r="A51" s="16" t="s">
        <v>129</v>
      </c>
      <c r="B51" s="16" t="s">
        <v>128</v>
      </c>
      <c r="C51" s="16" t="s">
        <v>218</v>
      </c>
      <c r="D51" s="16">
        <v>0.80351618433736716</v>
      </c>
      <c r="E51" s="16">
        <v>1.27101791362743</v>
      </c>
      <c r="F51" s="16">
        <v>0.33</v>
      </c>
      <c r="G51" s="17">
        <v>0.5</v>
      </c>
      <c r="H51" s="17">
        <v>0.30351618433736716</v>
      </c>
      <c r="I51" s="17" t="s">
        <v>339</v>
      </c>
      <c r="J51" s="16">
        <v>0.6</v>
      </c>
      <c r="K51" s="16">
        <v>0.4</v>
      </c>
      <c r="L51" s="17">
        <v>7</v>
      </c>
    </row>
    <row r="52" spans="1:12" x14ac:dyDescent="0.3">
      <c r="A52" s="16" t="s">
        <v>130</v>
      </c>
      <c r="B52" s="16" t="s">
        <v>128</v>
      </c>
      <c r="C52" s="16" t="s">
        <v>218</v>
      </c>
      <c r="D52" s="16">
        <v>0.69457953501266534</v>
      </c>
      <c r="E52" s="16">
        <v>1.1396332863187499</v>
      </c>
      <c r="F52" s="16">
        <v>0.23</v>
      </c>
      <c r="G52" s="17">
        <v>0.5</v>
      </c>
      <c r="H52" s="17">
        <v>0.19457953501266534</v>
      </c>
      <c r="I52" s="17" t="s">
        <v>339</v>
      </c>
      <c r="J52" s="16">
        <v>1.2</v>
      </c>
      <c r="K52" s="16">
        <v>0.7</v>
      </c>
      <c r="L52" s="17">
        <v>7</v>
      </c>
    </row>
    <row r="53" spans="1:12" x14ac:dyDescent="0.3">
      <c r="A53" s="16" t="s">
        <v>137</v>
      </c>
      <c r="B53" s="16" t="s">
        <v>93</v>
      </c>
      <c r="C53" s="16" t="s">
        <v>200</v>
      </c>
      <c r="D53" s="16">
        <v>0.91175200533677392</v>
      </c>
      <c r="E53" s="16">
        <v>1.5936920222634501</v>
      </c>
      <c r="F53" s="16">
        <v>0.51</v>
      </c>
      <c r="G53" s="17">
        <v>0.5</v>
      </c>
      <c r="H53" s="17">
        <v>0.41175200533677392</v>
      </c>
      <c r="I53" s="17" t="s">
        <v>339</v>
      </c>
      <c r="J53" s="16">
        <v>0.33333333333333331</v>
      </c>
      <c r="K53" s="16">
        <v>0.33333333333333331</v>
      </c>
      <c r="L53" s="17">
        <v>7</v>
      </c>
    </row>
    <row r="54" spans="1:12" x14ac:dyDescent="0.3">
      <c r="A54" s="16" t="s">
        <v>311</v>
      </c>
      <c r="B54" s="16" t="s">
        <v>312</v>
      </c>
      <c r="C54" s="16" t="s">
        <v>313</v>
      </c>
      <c r="D54" s="16">
        <v>0.69490884774128381</v>
      </c>
      <c r="E54" s="16">
        <v>1.14296046287367</v>
      </c>
      <c r="F54" s="16">
        <v>0.38</v>
      </c>
      <c r="G54" s="17">
        <v>0.5</v>
      </c>
      <c r="H54" s="17">
        <v>0.19490884774128381</v>
      </c>
      <c r="I54" s="17" t="s">
        <v>339</v>
      </c>
      <c r="J54" s="16">
        <v>1.1000000000000001</v>
      </c>
      <c r="K54" s="16">
        <v>0.5</v>
      </c>
      <c r="L54" s="17">
        <v>6</v>
      </c>
    </row>
    <row r="55" spans="1:12" x14ac:dyDescent="0.3">
      <c r="A55" s="16" t="s">
        <v>319</v>
      </c>
      <c r="B55" s="16" t="s">
        <v>312</v>
      </c>
      <c r="C55" s="16" t="s">
        <v>313</v>
      </c>
      <c r="D55" s="16">
        <v>0.65125155055894557</v>
      </c>
      <c r="E55" s="16">
        <v>1.1319575490583</v>
      </c>
      <c r="F55" s="16">
        <v>0.19</v>
      </c>
      <c r="G55" s="17">
        <v>0.5</v>
      </c>
      <c r="H55" s="17">
        <v>0.15125155055894557</v>
      </c>
      <c r="I55" s="17" t="s">
        <v>339</v>
      </c>
      <c r="J55" s="16">
        <v>1.2</v>
      </c>
      <c r="K55" s="16">
        <v>0.5</v>
      </c>
      <c r="L55" s="17">
        <v>6</v>
      </c>
    </row>
    <row r="56" spans="1:12" x14ac:dyDescent="0.3">
      <c r="A56" s="16" t="s">
        <v>320</v>
      </c>
      <c r="B56" s="16" t="s">
        <v>312</v>
      </c>
      <c r="C56" s="16" t="s">
        <v>313</v>
      </c>
      <c r="D56" s="16">
        <v>0.65027014077785616</v>
      </c>
      <c r="E56" s="16">
        <v>1.24571273467511</v>
      </c>
      <c r="F56" s="16">
        <v>0.25</v>
      </c>
      <c r="G56" s="17">
        <v>0.5</v>
      </c>
      <c r="H56" s="17">
        <v>0.15027014077785616</v>
      </c>
      <c r="I56" s="17" t="s">
        <v>339</v>
      </c>
      <c r="J56" s="16">
        <v>0.7</v>
      </c>
      <c r="K56" s="16">
        <v>0.5</v>
      </c>
      <c r="L56" s="17">
        <v>6</v>
      </c>
    </row>
    <row r="57" spans="1:12" x14ac:dyDescent="0.3">
      <c r="A57" s="16" t="s">
        <v>256</v>
      </c>
      <c r="B57" s="16" t="s">
        <v>225</v>
      </c>
      <c r="C57" s="16" t="s">
        <v>252</v>
      </c>
      <c r="D57" s="16">
        <v>0.67264442664855351</v>
      </c>
      <c r="E57" s="16">
        <v>0.97659709044908205</v>
      </c>
      <c r="F57" s="16">
        <v>0.47</v>
      </c>
      <c r="G57" s="17">
        <v>0.5</v>
      </c>
      <c r="H57" s="17">
        <v>0.17264442664855351</v>
      </c>
      <c r="I57" s="17" t="s">
        <v>339</v>
      </c>
      <c r="J57" s="16">
        <v>0.7</v>
      </c>
      <c r="K57" s="16">
        <v>0.5</v>
      </c>
      <c r="L57" s="17">
        <v>6</v>
      </c>
    </row>
    <row r="58" spans="1:12" x14ac:dyDescent="0.3">
      <c r="A58" s="16" t="s">
        <v>96</v>
      </c>
      <c r="B58" s="16" t="s">
        <v>92</v>
      </c>
      <c r="C58" s="16" t="s">
        <v>183</v>
      </c>
      <c r="D58" s="16">
        <v>0.66223285989296765</v>
      </c>
      <c r="E58" s="16">
        <v>1.0567273847521701</v>
      </c>
      <c r="F58" s="16">
        <v>0.28999999999999998</v>
      </c>
      <c r="G58" s="17">
        <v>0.5</v>
      </c>
      <c r="H58" s="17">
        <v>0.16223285989296765</v>
      </c>
      <c r="I58" s="17" t="s">
        <v>339</v>
      </c>
      <c r="J58" s="16">
        <v>0.6</v>
      </c>
      <c r="K58" s="16">
        <v>0.3</v>
      </c>
      <c r="L58" s="17">
        <v>6</v>
      </c>
    </row>
    <row r="59" spans="1:12" x14ac:dyDescent="0.3">
      <c r="A59" s="16" t="s">
        <v>97</v>
      </c>
      <c r="B59" s="16" t="s">
        <v>92</v>
      </c>
      <c r="C59" s="16" t="s">
        <v>183</v>
      </c>
      <c r="D59" s="16">
        <v>0.71268912727748102</v>
      </c>
      <c r="E59" s="16">
        <v>1.18544489351543</v>
      </c>
      <c r="F59" s="16">
        <v>0.40033598856562602</v>
      </c>
      <c r="G59" s="17">
        <v>0.5</v>
      </c>
      <c r="H59" s="17">
        <v>0.21268912727748102</v>
      </c>
      <c r="I59" s="17" t="s">
        <v>339</v>
      </c>
      <c r="J59" s="16">
        <v>0.8</v>
      </c>
      <c r="K59" s="16">
        <v>0.5</v>
      </c>
      <c r="L59" s="17">
        <v>6</v>
      </c>
    </row>
    <row r="60" spans="1:12" x14ac:dyDescent="0.3">
      <c r="A60" s="16" t="s">
        <v>108</v>
      </c>
      <c r="B60" s="16" t="s">
        <v>104</v>
      </c>
      <c r="C60" s="16" t="s">
        <v>207</v>
      </c>
      <c r="D60" s="16">
        <v>0.63838961377059023</v>
      </c>
      <c r="E60" s="16">
        <v>1.1224284997491201</v>
      </c>
      <c r="F60" s="16">
        <v>0.32</v>
      </c>
      <c r="G60" s="17">
        <v>0.5</v>
      </c>
      <c r="H60" s="17">
        <v>0.13838961377059023</v>
      </c>
      <c r="I60" s="17" t="s">
        <v>339</v>
      </c>
      <c r="J60" s="16">
        <v>1.3</v>
      </c>
      <c r="K60" s="16">
        <v>0.6</v>
      </c>
      <c r="L60" s="17">
        <v>6</v>
      </c>
    </row>
    <row r="61" spans="1:12" x14ac:dyDescent="0.3">
      <c r="A61" s="16" t="s">
        <v>279</v>
      </c>
      <c r="B61" s="16" t="s">
        <v>270</v>
      </c>
      <c r="C61" s="16" t="s">
        <v>271</v>
      </c>
      <c r="D61" s="16">
        <v>0.71096605750992226</v>
      </c>
      <c r="E61" s="16">
        <v>1.1092982111264</v>
      </c>
      <c r="F61" s="16">
        <v>0.28999999999999998</v>
      </c>
      <c r="G61" s="17">
        <v>0.5</v>
      </c>
      <c r="H61" s="17">
        <v>0.21096605750992226</v>
      </c>
      <c r="I61" s="17" t="s">
        <v>339</v>
      </c>
      <c r="J61" s="16">
        <v>0.9</v>
      </c>
      <c r="K61" s="16">
        <v>0.5</v>
      </c>
      <c r="L61" s="17">
        <v>6</v>
      </c>
    </row>
    <row r="62" spans="1:12" x14ac:dyDescent="0.3">
      <c r="A62" s="16" t="s">
        <v>113</v>
      </c>
      <c r="B62" s="16" t="s">
        <v>82</v>
      </c>
      <c r="C62" s="16" t="s">
        <v>185</v>
      </c>
      <c r="D62" s="16">
        <v>0.746436388654799</v>
      </c>
      <c r="E62" s="16">
        <v>1.1224284997491201</v>
      </c>
      <c r="F62" s="16">
        <v>0.38</v>
      </c>
      <c r="G62" s="17">
        <v>0.5</v>
      </c>
      <c r="H62" s="17">
        <v>0.246436388654799</v>
      </c>
      <c r="I62" s="17" t="s">
        <v>339</v>
      </c>
      <c r="J62" s="16">
        <v>0.8</v>
      </c>
      <c r="K62" s="16">
        <v>0.5</v>
      </c>
      <c r="L62" s="17">
        <v>6</v>
      </c>
    </row>
    <row r="63" spans="1:12" x14ac:dyDescent="0.3">
      <c r="A63" s="16" t="s">
        <v>119</v>
      </c>
      <c r="B63" s="16" t="s">
        <v>115</v>
      </c>
      <c r="C63" s="16" t="s">
        <v>182</v>
      </c>
      <c r="D63" s="16">
        <v>0.69993509655341501</v>
      </c>
      <c r="E63" s="16">
        <v>1.1291946308724801</v>
      </c>
      <c r="F63" s="16">
        <v>0.49095739304293101</v>
      </c>
      <c r="G63" s="17">
        <v>0.5</v>
      </c>
      <c r="H63" s="17">
        <v>0.19993509655341501</v>
      </c>
      <c r="I63" s="17" t="s">
        <v>339</v>
      </c>
      <c r="J63" s="16">
        <v>1.2</v>
      </c>
      <c r="K63" s="16">
        <v>0.5</v>
      </c>
      <c r="L63" s="17">
        <v>6</v>
      </c>
    </row>
    <row r="64" spans="1:12" x14ac:dyDescent="0.3">
      <c r="A64" s="16" t="s">
        <v>191</v>
      </c>
      <c r="B64" s="16" t="s">
        <v>185</v>
      </c>
      <c r="C64" s="16" t="s">
        <v>213</v>
      </c>
      <c r="D64" s="16">
        <v>0.67899301189816241</v>
      </c>
      <c r="E64" s="16">
        <v>1.06193214966451</v>
      </c>
      <c r="F64" s="16">
        <v>0.42212955353227699</v>
      </c>
      <c r="G64" s="17">
        <v>0.5</v>
      </c>
      <c r="H64" s="17">
        <v>0.17899301189816241</v>
      </c>
      <c r="I64" s="17" t="s">
        <v>339</v>
      </c>
      <c r="J64" s="16">
        <v>0.9</v>
      </c>
      <c r="K64" s="16">
        <v>0.5</v>
      </c>
      <c r="L64" s="17">
        <v>6</v>
      </c>
    </row>
    <row r="65" spans="1:12" x14ac:dyDescent="0.3">
      <c r="A65" s="16" t="s">
        <v>230</v>
      </c>
      <c r="B65" s="16" t="s">
        <v>224</v>
      </c>
      <c r="C65" s="16" t="s">
        <v>225</v>
      </c>
      <c r="D65" s="16">
        <v>0.67592909829825321</v>
      </c>
      <c r="E65" s="16">
        <v>1.0180180180180101</v>
      </c>
      <c r="F65" s="16">
        <v>0.478612248089826</v>
      </c>
      <c r="G65" s="17">
        <v>0.5</v>
      </c>
      <c r="H65" s="17">
        <v>0.17592909829825321</v>
      </c>
      <c r="I65" s="17" t="s">
        <v>339</v>
      </c>
      <c r="J65" s="16">
        <v>0.6</v>
      </c>
      <c r="K65" s="16">
        <v>0.4</v>
      </c>
      <c r="L65" s="17">
        <v>6</v>
      </c>
    </row>
    <row r="66" spans="1:12" x14ac:dyDescent="0.3">
      <c r="A66" s="16" t="s">
        <v>243</v>
      </c>
      <c r="B66" s="16" t="s">
        <v>235</v>
      </c>
      <c r="C66" s="16" t="s">
        <v>236</v>
      </c>
      <c r="D66" s="16">
        <v>0.65530950557639811</v>
      </c>
      <c r="E66" s="16">
        <v>1.1224284997491201</v>
      </c>
      <c r="F66" s="16">
        <v>0.17</v>
      </c>
      <c r="G66" s="17">
        <v>0.5</v>
      </c>
      <c r="H66" s="17">
        <v>0.15530950557639811</v>
      </c>
      <c r="I66" s="17" t="s">
        <v>339</v>
      </c>
      <c r="J66" s="16">
        <v>0.8</v>
      </c>
      <c r="K66" s="16">
        <v>0.5</v>
      </c>
      <c r="L66" s="17">
        <v>6</v>
      </c>
    </row>
    <row r="68" spans="1:12" x14ac:dyDescent="0.3">
      <c r="A68" s="12" t="s">
        <v>13</v>
      </c>
      <c r="B68" s="12" t="s">
        <v>12</v>
      </c>
      <c r="C68" s="12" t="s">
        <v>222</v>
      </c>
      <c r="D68" s="12" t="s">
        <v>32</v>
      </c>
      <c r="E68" s="12" t="s">
        <v>33</v>
      </c>
      <c r="F68" s="12" t="s">
        <v>34</v>
      </c>
      <c r="G68" s="13" t="s">
        <v>47</v>
      </c>
      <c r="H68" s="13" t="s">
        <v>2</v>
      </c>
      <c r="I68" s="14" t="s">
        <v>69</v>
      </c>
      <c r="J68" s="15" t="s">
        <v>71</v>
      </c>
      <c r="K68" s="15" t="s">
        <v>344</v>
      </c>
      <c r="L68" s="14" t="s">
        <v>70</v>
      </c>
    </row>
    <row r="69" spans="1:12" x14ac:dyDescent="0.3">
      <c r="A69" s="10" t="s">
        <v>311</v>
      </c>
      <c r="B69" s="10" t="s">
        <v>312</v>
      </c>
      <c r="C69" s="10" t="s">
        <v>313</v>
      </c>
      <c r="D69" s="10">
        <v>2.6672794429009969</v>
      </c>
      <c r="E69" s="10">
        <v>3.6357827476038298</v>
      </c>
      <c r="F69" s="10">
        <v>2.0811749075507402</v>
      </c>
      <c r="G69" s="11">
        <v>1.5</v>
      </c>
      <c r="H69" s="11">
        <v>2.1357827476038298</v>
      </c>
      <c r="I69" s="11" t="s">
        <v>339</v>
      </c>
      <c r="J69" s="10">
        <v>2.6</v>
      </c>
      <c r="K69" s="10">
        <v>0.6</v>
      </c>
      <c r="L69" s="11">
        <v>10</v>
      </c>
    </row>
    <row r="70" spans="1:12" x14ac:dyDescent="0.3">
      <c r="A70" s="10" t="s">
        <v>87</v>
      </c>
      <c r="B70" s="10" t="s">
        <v>84</v>
      </c>
      <c r="C70" s="10" t="s">
        <v>104</v>
      </c>
      <c r="D70" s="10">
        <v>2.7347107334809349</v>
      </c>
      <c r="E70" s="10">
        <v>3.5046125461254598</v>
      </c>
      <c r="F70" s="10">
        <v>2.2695289938861798</v>
      </c>
      <c r="G70" s="11">
        <v>1.5</v>
      </c>
      <c r="H70" s="11">
        <v>2.0046125461254598</v>
      </c>
      <c r="I70" s="11" t="s">
        <v>339</v>
      </c>
      <c r="J70" s="10">
        <v>2.5</v>
      </c>
      <c r="K70" s="10">
        <v>0.8</v>
      </c>
      <c r="L70" s="11">
        <v>10</v>
      </c>
    </row>
    <row r="71" spans="1:12" x14ac:dyDescent="0.3">
      <c r="A71" s="10" t="s">
        <v>88</v>
      </c>
      <c r="B71" s="10" t="s">
        <v>84</v>
      </c>
      <c r="C71" s="10" t="s">
        <v>104</v>
      </c>
      <c r="D71" s="10">
        <v>2.8004211574138651</v>
      </c>
      <c r="E71" s="10">
        <v>3.5046125461254598</v>
      </c>
      <c r="F71" s="10">
        <v>2.3953262583259902</v>
      </c>
      <c r="G71" s="11">
        <v>1.5</v>
      </c>
      <c r="H71" s="11">
        <v>2.0046125461254598</v>
      </c>
      <c r="I71" s="11" t="s">
        <v>339</v>
      </c>
      <c r="J71" s="10">
        <v>2.6</v>
      </c>
      <c r="K71" s="10">
        <v>0.6</v>
      </c>
      <c r="L71" s="11">
        <v>10</v>
      </c>
    </row>
    <row r="72" spans="1:12" x14ac:dyDescent="0.3">
      <c r="A72" s="10" t="s">
        <v>256</v>
      </c>
      <c r="B72" s="10" t="s">
        <v>225</v>
      </c>
      <c r="C72" s="10" t="s">
        <v>252</v>
      </c>
      <c r="D72" s="10">
        <v>2.766417421850802</v>
      </c>
      <c r="E72" s="10">
        <v>3.5046125461254598</v>
      </c>
      <c r="F72" s="10">
        <v>2.3414426474414398</v>
      </c>
      <c r="G72" s="11">
        <v>0.5</v>
      </c>
      <c r="H72" s="11">
        <v>3.0046125461254598</v>
      </c>
      <c r="I72" s="11" t="s">
        <v>339</v>
      </c>
      <c r="J72" s="10">
        <v>2.7</v>
      </c>
      <c r="K72" s="10">
        <v>1</v>
      </c>
      <c r="L72" s="11">
        <v>10</v>
      </c>
    </row>
    <row r="73" spans="1:12" x14ac:dyDescent="0.3">
      <c r="A73" s="10" t="s">
        <v>258</v>
      </c>
      <c r="B73" s="10" t="s">
        <v>225</v>
      </c>
      <c r="C73" s="10" t="s">
        <v>252</v>
      </c>
      <c r="D73" s="10">
        <v>2.652215520286703</v>
      </c>
      <c r="E73" s="10">
        <v>3.5046125461254598</v>
      </c>
      <c r="F73" s="10">
        <v>2.1073209665836199</v>
      </c>
      <c r="G73" s="11">
        <v>1.5</v>
      </c>
      <c r="H73" s="11">
        <v>2.0046125461254598</v>
      </c>
      <c r="I73" s="11" t="s">
        <v>339</v>
      </c>
      <c r="J73" s="10">
        <v>2.4</v>
      </c>
      <c r="K73" s="10">
        <v>0.6</v>
      </c>
      <c r="L73" s="11">
        <v>10</v>
      </c>
    </row>
    <row r="74" spans="1:12" x14ac:dyDescent="0.3">
      <c r="A74" s="10" t="s">
        <v>91</v>
      </c>
      <c r="B74" s="10" t="s">
        <v>92</v>
      </c>
      <c r="C74" s="10" t="s">
        <v>183</v>
      </c>
      <c r="D74" s="10">
        <v>2.5698293276316102</v>
      </c>
      <c r="E74" s="10">
        <v>3.5046125461254598</v>
      </c>
      <c r="F74" s="10">
        <v>1.9508095825045499</v>
      </c>
      <c r="G74" s="11">
        <v>0.5</v>
      </c>
      <c r="H74" s="11">
        <v>3.0046125461254598</v>
      </c>
      <c r="I74" s="11" t="s">
        <v>339</v>
      </c>
      <c r="J74" s="10">
        <v>2</v>
      </c>
      <c r="K74" s="10">
        <v>0.8</v>
      </c>
      <c r="L74" s="11">
        <v>10</v>
      </c>
    </row>
    <row r="75" spans="1:12" x14ac:dyDescent="0.3">
      <c r="A75" s="10" t="s">
        <v>304</v>
      </c>
      <c r="B75" s="10" t="s">
        <v>296</v>
      </c>
      <c r="C75" s="10" t="s">
        <v>297</v>
      </c>
      <c r="D75" s="10">
        <v>3.0248510654758949</v>
      </c>
      <c r="E75" s="10">
        <v>3.6357827476038298</v>
      </c>
      <c r="F75" s="10">
        <v>2.6550634678353302</v>
      </c>
      <c r="G75" s="11">
        <v>1.5</v>
      </c>
      <c r="H75" s="11">
        <v>2.1357827476038298</v>
      </c>
      <c r="I75" s="11" t="s">
        <v>339</v>
      </c>
      <c r="J75" s="10">
        <v>2.7</v>
      </c>
      <c r="K75" s="10">
        <v>0.8</v>
      </c>
      <c r="L75" s="11">
        <v>10</v>
      </c>
    </row>
    <row r="76" spans="1:12" x14ac:dyDescent="0.3">
      <c r="A76" s="10" t="s">
        <v>245</v>
      </c>
      <c r="B76" s="10" t="s">
        <v>170</v>
      </c>
      <c r="C76" s="10" t="s">
        <v>115</v>
      </c>
      <c r="D76" s="10">
        <v>2.6941628411488669</v>
      </c>
      <c r="E76" s="10">
        <v>3.5046125461254598</v>
      </c>
      <c r="F76" s="10">
        <v>2.1876744886322199</v>
      </c>
      <c r="G76" s="11">
        <v>1.5</v>
      </c>
      <c r="H76" s="11">
        <v>2.0046125461254598</v>
      </c>
      <c r="I76" s="11" t="s">
        <v>339</v>
      </c>
      <c r="J76" s="10">
        <v>2.2999999999999998</v>
      </c>
      <c r="K76" s="10">
        <v>0.6</v>
      </c>
      <c r="L76" s="11">
        <v>10</v>
      </c>
    </row>
    <row r="77" spans="1:12" x14ac:dyDescent="0.3">
      <c r="A77" s="10" t="s">
        <v>172</v>
      </c>
      <c r="B77" s="10" t="s">
        <v>170</v>
      </c>
      <c r="C77" s="10" t="s">
        <v>115</v>
      </c>
      <c r="D77" s="10">
        <v>2.72264762783364</v>
      </c>
      <c r="E77" s="10">
        <v>3.5046125461254598</v>
      </c>
      <c r="F77" s="10">
        <v>2.23430169463867</v>
      </c>
      <c r="G77" s="11">
        <v>1.5</v>
      </c>
      <c r="H77" s="11">
        <v>2.0046125461254598</v>
      </c>
      <c r="I77" s="11" t="s">
        <v>339</v>
      </c>
      <c r="J77" s="10">
        <v>2.5</v>
      </c>
      <c r="K77" s="10">
        <v>0.6</v>
      </c>
      <c r="L77" s="11">
        <v>10</v>
      </c>
    </row>
    <row r="78" spans="1:12" x14ac:dyDescent="0.3">
      <c r="A78" s="10" t="s">
        <v>118</v>
      </c>
      <c r="B78" s="10" t="s">
        <v>115</v>
      </c>
      <c r="C78" s="10" t="s">
        <v>182</v>
      </c>
      <c r="D78" s="10">
        <v>3.2654406637445401</v>
      </c>
      <c r="E78" s="10">
        <v>3.8946372280974799</v>
      </c>
      <c r="F78" s="10">
        <v>2.6376682844212498</v>
      </c>
      <c r="G78" s="11">
        <v>1.5</v>
      </c>
      <c r="H78" s="11">
        <v>2.3946372280974799</v>
      </c>
      <c r="I78" s="11" t="s">
        <v>339</v>
      </c>
      <c r="J78" s="10">
        <v>2.6</v>
      </c>
      <c r="K78" s="10">
        <v>0.6</v>
      </c>
      <c r="L78" s="11">
        <v>10</v>
      </c>
    </row>
    <row r="79" spans="1:12" x14ac:dyDescent="0.3">
      <c r="A79" s="10" t="s">
        <v>119</v>
      </c>
      <c r="B79" s="10" t="s">
        <v>115</v>
      </c>
      <c r="C79" s="10" t="s">
        <v>182</v>
      </c>
      <c r="D79" s="10">
        <v>2.6703594718920569</v>
      </c>
      <c r="E79" s="10">
        <v>3.5046125461254598</v>
      </c>
      <c r="F79" s="10">
        <v>2.16744599029481</v>
      </c>
      <c r="G79" s="11">
        <v>1.5</v>
      </c>
      <c r="H79" s="11">
        <v>2.0046125461254598</v>
      </c>
      <c r="I79" s="11" t="s">
        <v>339</v>
      </c>
      <c r="J79" s="10">
        <v>2.5</v>
      </c>
      <c r="K79" s="10">
        <v>0.6</v>
      </c>
      <c r="L79" s="11">
        <v>10</v>
      </c>
    </row>
    <row r="80" spans="1:12" x14ac:dyDescent="0.3">
      <c r="A80" s="10" t="s">
        <v>282</v>
      </c>
      <c r="B80" s="10" t="s">
        <v>281</v>
      </c>
      <c r="C80" s="10" t="s">
        <v>57</v>
      </c>
      <c r="D80" s="10">
        <v>3.0931164248258152</v>
      </c>
      <c r="E80" s="10">
        <v>3.6357827476038298</v>
      </c>
      <c r="F80" s="10">
        <v>2.7998696993096401</v>
      </c>
      <c r="G80" s="11">
        <v>1.5</v>
      </c>
      <c r="H80" s="11">
        <v>2.1357827476038298</v>
      </c>
      <c r="I80" s="11" t="s">
        <v>339</v>
      </c>
      <c r="J80" s="10">
        <v>3.2</v>
      </c>
      <c r="K80" s="10">
        <v>0.7</v>
      </c>
      <c r="L80" s="11">
        <v>10</v>
      </c>
    </row>
    <row r="81" spans="1:12" x14ac:dyDescent="0.3">
      <c r="A81" s="10" t="s">
        <v>283</v>
      </c>
      <c r="B81" s="10" t="s">
        <v>281</v>
      </c>
      <c r="C81" s="10" t="s">
        <v>57</v>
      </c>
      <c r="D81" s="10">
        <v>2.7383803587104549</v>
      </c>
      <c r="E81" s="10">
        <v>3.5046125461254598</v>
      </c>
      <c r="F81" s="10">
        <v>2.25817739539047</v>
      </c>
      <c r="G81" s="11">
        <v>0.5</v>
      </c>
      <c r="H81" s="11">
        <v>3.0046125461254598</v>
      </c>
      <c r="I81" s="11" t="s">
        <v>339</v>
      </c>
      <c r="J81" s="10">
        <v>2.2000000000000002</v>
      </c>
      <c r="K81" s="10">
        <v>0.7</v>
      </c>
      <c r="L81" s="11">
        <v>10</v>
      </c>
    </row>
    <row r="82" spans="1:12" x14ac:dyDescent="0.3">
      <c r="A82" s="10" t="s">
        <v>286</v>
      </c>
      <c r="B82" s="10" t="s">
        <v>281</v>
      </c>
      <c r="C82" s="10" t="s">
        <v>57</v>
      </c>
      <c r="D82" s="10">
        <v>3.2214176686452949</v>
      </c>
      <c r="E82" s="10">
        <v>3.8946372280974799</v>
      </c>
      <c r="F82" s="10">
        <v>2.5154516253813299</v>
      </c>
      <c r="G82" s="11">
        <v>1.5</v>
      </c>
      <c r="H82" s="11">
        <v>2.3946372280974799</v>
      </c>
      <c r="I82" s="11" t="s">
        <v>339</v>
      </c>
      <c r="J82" s="10">
        <v>3</v>
      </c>
      <c r="K82" s="10">
        <v>0.7</v>
      </c>
      <c r="L82" s="11">
        <v>10</v>
      </c>
    </row>
    <row r="83" spans="1:12" x14ac:dyDescent="0.3">
      <c r="A83" s="10" t="s">
        <v>129</v>
      </c>
      <c r="B83" s="10" t="s">
        <v>128</v>
      </c>
      <c r="C83" s="10" t="s">
        <v>218</v>
      </c>
      <c r="D83" s="10">
        <v>2.7111247327735231</v>
      </c>
      <c r="E83" s="10">
        <v>3.5046125461254598</v>
      </c>
      <c r="F83" s="10">
        <v>2.23538969459065</v>
      </c>
      <c r="G83" s="11">
        <v>1.5</v>
      </c>
      <c r="H83" s="11">
        <v>2.0046125461254598</v>
      </c>
      <c r="I83" s="11" t="s">
        <v>339</v>
      </c>
      <c r="J83" s="10">
        <v>2.5</v>
      </c>
      <c r="K83" s="10">
        <v>0.6</v>
      </c>
      <c r="L83" s="11">
        <v>10</v>
      </c>
    </row>
    <row r="84" spans="1:12" x14ac:dyDescent="0.3">
      <c r="A84" s="10" t="s">
        <v>223</v>
      </c>
      <c r="B84" s="10" t="s">
        <v>224</v>
      </c>
      <c r="C84" s="10" t="s">
        <v>225</v>
      </c>
      <c r="D84" s="10">
        <v>3.2170465045410799</v>
      </c>
      <c r="E84" s="10">
        <v>3.8946372280974799</v>
      </c>
      <c r="F84" s="10">
        <v>2.4853067962382198</v>
      </c>
      <c r="G84" s="11">
        <v>1.5</v>
      </c>
      <c r="H84" s="11">
        <v>2.3946372280974799</v>
      </c>
      <c r="I84" s="11" t="s">
        <v>339</v>
      </c>
      <c r="J84" s="10">
        <v>3.1</v>
      </c>
      <c r="K84" s="10">
        <v>0.6</v>
      </c>
      <c r="L84" s="11">
        <v>10</v>
      </c>
    </row>
    <row r="85" spans="1:12" x14ac:dyDescent="0.3">
      <c r="A85" s="10" t="s">
        <v>137</v>
      </c>
      <c r="B85" s="10" t="s">
        <v>93</v>
      </c>
      <c r="C85" s="10" t="s">
        <v>200</v>
      </c>
      <c r="D85" s="10">
        <v>2.7401318754749169</v>
      </c>
      <c r="E85" s="10">
        <v>3.1208588957055201</v>
      </c>
      <c r="F85" s="10">
        <v>2.3632042160269799</v>
      </c>
      <c r="G85" s="11">
        <v>0.5</v>
      </c>
      <c r="H85" s="11">
        <v>2.6208588957055201</v>
      </c>
      <c r="I85" s="11" t="s">
        <v>339</v>
      </c>
      <c r="J85" s="10">
        <v>1.555555555555556</v>
      </c>
      <c r="K85" s="10">
        <v>0.55555555555555558</v>
      </c>
      <c r="L85" s="11">
        <v>10</v>
      </c>
    </row>
    <row r="86" spans="1:12" x14ac:dyDescent="0.3">
      <c r="A86" s="10" t="s">
        <v>138</v>
      </c>
      <c r="B86" s="10" t="s">
        <v>93</v>
      </c>
      <c r="C86" s="10" t="s">
        <v>200</v>
      </c>
      <c r="D86" s="10">
        <v>3.3649117808690718</v>
      </c>
      <c r="E86" s="10">
        <v>3.9314031648246099</v>
      </c>
      <c r="F86" s="10">
        <v>2.75216160460127</v>
      </c>
      <c r="G86" s="11">
        <v>1.5</v>
      </c>
      <c r="H86" s="11">
        <v>2.4314031648246099</v>
      </c>
      <c r="I86" s="11" t="s">
        <v>339</v>
      </c>
      <c r="J86" s="10">
        <v>3.2</v>
      </c>
      <c r="K86" s="10">
        <v>0.6</v>
      </c>
      <c r="L86" s="11">
        <v>10</v>
      </c>
    </row>
    <row r="87" spans="1:12" x14ac:dyDescent="0.3">
      <c r="A87" s="10" t="s">
        <v>142</v>
      </c>
      <c r="B87" s="10" t="s">
        <v>141</v>
      </c>
      <c r="C87" s="10" t="s">
        <v>186</v>
      </c>
      <c r="D87" s="10">
        <v>2.9164412127542332</v>
      </c>
      <c r="E87" s="10">
        <v>3.5046125461254598</v>
      </c>
      <c r="F87" s="10">
        <v>2.6288335488075001</v>
      </c>
      <c r="G87" s="11">
        <v>1.5</v>
      </c>
      <c r="H87" s="11">
        <v>2.0046125461254598</v>
      </c>
      <c r="I87" s="11" t="s">
        <v>339</v>
      </c>
      <c r="J87" s="10">
        <v>2.7</v>
      </c>
      <c r="K87" s="10">
        <v>0.8</v>
      </c>
      <c r="L87" s="11">
        <v>10</v>
      </c>
    </row>
    <row r="88" spans="1:12" x14ac:dyDescent="0.3">
      <c r="A88" s="16" t="s">
        <v>85</v>
      </c>
      <c r="B88" s="16" t="s">
        <v>84</v>
      </c>
      <c r="C88" s="16" t="s">
        <v>104</v>
      </c>
      <c r="D88" s="16">
        <v>2.8376659989222102</v>
      </c>
      <c r="E88" s="16">
        <v>3.6357827476038298</v>
      </c>
      <c r="F88" s="16">
        <v>2.2957385826427399</v>
      </c>
      <c r="G88" s="17">
        <v>1.5</v>
      </c>
      <c r="H88" s="17">
        <v>2.1357827476038298</v>
      </c>
      <c r="I88" s="17" t="s">
        <v>339</v>
      </c>
      <c r="J88" s="16">
        <v>2.2999999999999998</v>
      </c>
      <c r="K88" s="16">
        <v>0.4</v>
      </c>
      <c r="L88" s="17">
        <v>9</v>
      </c>
    </row>
    <row r="89" spans="1:12" x14ac:dyDescent="0.3">
      <c r="A89" s="16" t="s">
        <v>253</v>
      </c>
      <c r="B89" s="16" t="s">
        <v>225</v>
      </c>
      <c r="C89" s="16" t="s">
        <v>252</v>
      </c>
      <c r="D89" s="16">
        <v>3.3053177293104832</v>
      </c>
      <c r="E89" s="16">
        <v>3.9314031648246099</v>
      </c>
      <c r="F89" s="16">
        <v>2.63168535728735</v>
      </c>
      <c r="G89" s="17">
        <v>1.5</v>
      </c>
      <c r="H89" s="17">
        <v>2.4314031648246099</v>
      </c>
      <c r="I89" s="17" t="s">
        <v>339</v>
      </c>
      <c r="J89" s="16">
        <v>2.7</v>
      </c>
      <c r="K89" s="16">
        <v>0.5</v>
      </c>
      <c r="L89" s="17">
        <v>9</v>
      </c>
    </row>
    <row r="90" spans="1:12" x14ac:dyDescent="0.3">
      <c r="A90" s="16" t="s">
        <v>195</v>
      </c>
      <c r="B90" s="16" t="s">
        <v>186</v>
      </c>
      <c r="C90" s="16" t="s">
        <v>216</v>
      </c>
      <c r="D90" s="16">
        <v>2.7661325390349951</v>
      </c>
      <c r="E90" s="16">
        <v>3.5046125461254598</v>
      </c>
      <c r="F90" s="16">
        <v>2.3417008723430399</v>
      </c>
      <c r="G90" s="17">
        <v>1.5</v>
      </c>
      <c r="H90" s="17">
        <v>2.0046125461254598</v>
      </c>
      <c r="I90" s="17" t="s">
        <v>339</v>
      </c>
      <c r="J90" s="16">
        <v>2.8</v>
      </c>
      <c r="K90" s="16">
        <v>0.5</v>
      </c>
      <c r="L90" s="17">
        <v>9</v>
      </c>
    </row>
    <row r="91" spans="1:12" x14ac:dyDescent="0.3">
      <c r="A91" s="16" t="s">
        <v>300</v>
      </c>
      <c r="B91" s="16" t="s">
        <v>296</v>
      </c>
      <c r="C91" s="16" t="s">
        <v>297</v>
      </c>
      <c r="D91" s="16">
        <v>1.8331293444123551</v>
      </c>
      <c r="E91" s="16">
        <v>2.18772563176895</v>
      </c>
      <c r="F91" s="16">
        <v>1.25622943947382</v>
      </c>
      <c r="G91" s="17">
        <v>0.5</v>
      </c>
      <c r="H91" s="17">
        <v>1.68772563176895</v>
      </c>
      <c r="I91" s="17" t="s">
        <v>339</v>
      </c>
      <c r="J91" s="16">
        <v>1.6</v>
      </c>
      <c r="K91" s="16">
        <v>0.7</v>
      </c>
      <c r="L91" s="17">
        <v>9</v>
      </c>
    </row>
    <row r="92" spans="1:12" x14ac:dyDescent="0.3">
      <c r="A92" s="16" t="s">
        <v>108</v>
      </c>
      <c r="B92" s="16" t="s">
        <v>104</v>
      </c>
      <c r="C92" s="16" t="s">
        <v>207</v>
      </c>
      <c r="D92" s="16">
        <v>2.589970766108153</v>
      </c>
      <c r="E92" s="16">
        <v>3.5046125461254598</v>
      </c>
      <c r="F92" s="16">
        <v>2.0167292464436701</v>
      </c>
      <c r="G92" s="17">
        <v>1.5</v>
      </c>
      <c r="H92" s="17">
        <v>2.0046125461254598</v>
      </c>
      <c r="I92" s="17" t="s">
        <v>339</v>
      </c>
      <c r="J92" s="16">
        <v>2.5</v>
      </c>
      <c r="K92" s="16">
        <v>0.4</v>
      </c>
      <c r="L92" s="17">
        <v>9</v>
      </c>
    </row>
    <row r="93" spans="1:12" x14ac:dyDescent="0.3">
      <c r="A93" s="16" t="s">
        <v>276</v>
      </c>
      <c r="B93" s="16" t="s">
        <v>270</v>
      </c>
      <c r="C93" s="16" t="s">
        <v>271</v>
      </c>
      <c r="D93" s="16">
        <v>2.6848217353843018</v>
      </c>
      <c r="E93" s="16">
        <v>3.5046125461254598</v>
      </c>
      <c r="F93" s="16">
        <v>2.1710037632211399</v>
      </c>
      <c r="G93" s="17">
        <v>1.5</v>
      </c>
      <c r="H93" s="17">
        <v>2.0046125461254598</v>
      </c>
      <c r="I93" s="17" t="s">
        <v>339</v>
      </c>
      <c r="J93" s="16">
        <v>2.2000000000000002</v>
      </c>
      <c r="K93" s="16">
        <v>0.5</v>
      </c>
      <c r="L93" s="17">
        <v>9</v>
      </c>
    </row>
    <row r="94" spans="1:12" x14ac:dyDescent="0.3">
      <c r="A94" s="16" t="s">
        <v>278</v>
      </c>
      <c r="B94" s="16" t="s">
        <v>270</v>
      </c>
      <c r="C94" s="16" t="s">
        <v>271</v>
      </c>
      <c r="D94" s="16">
        <v>2.6196285841028151</v>
      </c>
      <c r="E94" s="16">
        <v>3.5046125461254598</v>
      </c>
      <c r="F94" s="16">
        <v>2.0318747681820302</v>
      </c>
      <c r="G94" s="17">
        <v>1.5</v>
      </c>
      <c r="H94" s="17">
        <v>2.0046125461254598</v>
      </c>
      <c r="I94" s="17" t="s">
        <v>339</v>
      </c>
      <c r="J94" s="16">
        <v>2.4</v>
      </c>
      <c r="K94" s="16">
        <v>0.5</v>
      </c>
      <c r="L94" s="17">
        <v>9</v>
      </c>
    </row>
    <row r="95" spans="1:12" x14ac:dyDescent="0.3">
      <c r="A95" s="16" t="s">
        <v>279</v>
      </c>
      <c r="B95" s="16" t="s">
        <v>270</v>
      </c>
      <c r="C95" s="16" t="s">
        <v>271</v>
      </c>
      <c r="D95" s="16">
        <v>2.6078311281215401</v>
      </c>
      <c r="E95" s="16">
        <v>3.5046125461254598</v>
      </c>
      <c r="F95" s="16">
        <v>2.0337874492989898</v>
      </c>
      <c r="G95" s="17">
        <v>1.5</v>
      </c>
      <c r="H95" s="17">
        <v>2.0046125461254598</v>
      </c>
      <c r="I95" s="17" t="s">
        <v>339</v>
      </c>
      <c r="J95" s="16">
        <v>2.2999999999999998</v>
      </c>
      <c r="K95" s="16">
        <v>0.5</v>
      </c>
      <c r="L95" s="17">
        <v>9</v>
      </c>
    </row>
    <row r="96" spans="1:12" x14ac:dyDescent="0.3">
      <c r="A96" s="16" t="s">
        <v>130</v>
      </c>
      <c r="B96" s="16" t="s">
        <v>128</v>
      </c>
      <c r="C96" s="16" t="s">
        <v>218</v>
      </c>
      <c r="D96" s="16">
        <v>2.7391096562650699</v>
      </c>
      <c r="E96" s="16">
        <v>3.5046125461254598</v>
      </c>
      <c r="F96" s="16">
        <v>2.2864488554026998</v>
      </c>
      <c r="G96" s="17">
        <v>1.5</v>
      </c>
      <c r="H96" s="17">
        <v>2.0046125461254598</v>
      </c>
      <c r="I96" s="17" t="s">
        <v>339</v>
      </c>
      <c r="J96" s="16">
        <v>2.4</v>
      </c>
      <c r="K96" s="16">
        <v>0.4</v>
      </c>
      <c r="L96" s="17">
        <v>9</v>
      </c>
    </row>
    <row r="97" spans="1:12" x14ac:dyDescent="0.3">
      <c r="A97" s="16" t="s">
        <v>243</v>
      </c>
      <c r="B97" s="16" t="s">
        <v>235</v>
      </c>
      <c r="C97" s="16" t="s">
        <v>236</v>
      </c>
      <c r="D97" s="16">
        <v>2.1455738043911601</v>
      </c>
      <c r="E97" s="16">
        <v>2.3417329796640098</v>
      </c>
      <c r="F97" s="16">
        <v>2.0064545677290999</v>
      </c>
      <c r="G97" s="17">
        <v>0.5</v>
      </c>
      <c r="H97" s="17">
        <v>1.8417329796640098</v>
      </c>
      <c r="I97" s="17" t="s">
        <v>339</v>
      </c>
      <c r="J97" s="16">
        <v>2.4</v>
      </c>
      <c r="K97" s="16">
        <v>0.9</v>
      </c>
      <c r="L97" s="17">
        <v>9</v>
      </c>
    </row>
    <row r="98" spans="1:12" x14ac:dyDescent="0.3">
      <c r="A98" s="16" t="s">
        <v>140</v>
      </c>
      <c r="B98" s="16" t="s">
        <v>141</v>
      </c>
      <c r="C98" s="16" t="s">
        <v>186</v>
      </c>
      <c r="D98" s="16">
        <v>1.953634822577623</v>
      </c>
      <c r="E98" s="16">
        <v>2.00141548671143</v>
      </c>
      <c r="F98" s="16">
        <v>1.9353958143767001</v>
      </c>
      <c r="G98" s="17">
        <v>0.5</v>
      </c>
      <c r="H98" s="17">
        <v>1.50141548671143</v>
      </c>
      <c r="I98" s="17" t="s">
        <v>339</v>
      </c>
      <c r="J98" s="16">
        <v>2</v>
      </c>
      <c r="K98" s="16">
        <v>0.8</v>
      </c>
      <c r="L98" s="17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U o G 4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U o G 4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B u F i n J S M s V w E A A E E D A A A T A B w A R m 9 y b X V s Y X M v U 2 V j d G l v b j E u b S C i G A A o o B Q A A A A A A A A A A A A A A A A A A A A A A A A A A A C F k t 9 L w z A Q x 9 8 L / R + O + j K h T A f q y 9 h D b b s 5 t F 2 x 9 Q e M I V m 9 b W V p I m m q G 2 X / u 8 n q E G y L e T m 4 z z f f u 1 y u w F R m n E F c x 8 H Q N E y j 2 B C B 7 5 C Q J c V r G A F F a R q g T s x L k a L K + L s U a d 8 t h U A m X 7 j Y L j n f 9 s 6 r e U h y H F n 1 T W t x m L u c S S V Z 2 L X B m e V u C F t r 8 / 0 H W s r p K O 0 n g r B i x U X u c l r m T M O i V 1 e z q 8 o a Z 6 K Q b 9 r b s k E q C B J 3 8 m B D Z T 2 Q L p L 4 T t B I z q J o F v p h 0 g B 3 P M c L 5 4 v s G y R S s 8 h S q X p 2 n i c Q J f F J w c p 8 i e K P R n E I n N f / N d O w T a O I d 9 8 B x l 4 H C C Z B B 7 l F + Z h 9 o i h O n L B 9 P b Z p 6 M N T 7 H s d D / K y 1 a r N M 0 u 3 z Q G p Q v o b Y H A J M 1 W M U A q O j m t s s d A K o D / y 9 u K x J M e O p 0 z e X P X 1 M v y m Q X e G a u 1 S b C p O X X Q Y R K j 2 i c k u P M 4 Y o W 3 w c G 4 a G W v d 4 O E 3 U E s B A i 0 A F A A C A A g A U o G 4 W P F q 3 7 K k A A A A 9 g A A A B I A A A A A A A A A A A A A A A A A A A A A A E N v b m Z p Z y 9 Q Y W N r Y W d l L n h t b F B L A Q I t A B Q A A g A I A F K B u F g P y u m r p A A A A O k A A A A T A A A A A A A A A A A A A A A A A P A A A A B b Q 2 9 u d G V u d F 9 U e X B l c 1 0 u e G 1 s U E s B A i 0 A F A A C A A g A U o G 4 W K c l I y x X A Q A A Q Q M A A B M A A A A A A A A A A A A A A A A A 4 Q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h M A A A A A A A C 0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k w M D M y N G E t M z d h Y i 0 0 Z W U 2 L T k 2 Z j c t O T h i Z j Y 1 M 2 U 0 Y j M 0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0 V D I w O j A 5 O j M 0 L j A z N j I 1 M D V a I i A v P j x F b n R y e S B U e X B l P S J G a W x s Q 2 9 s d W 1 u V H l w Z X M i I F Z h b H V l P S J z Q m d Z R 0 J n W U Z C U V V G Q l F V Q U J R V U d C U V V E Q X d N R E F 3 P T 0 i I C 8 + P E V u d H J 5 I F R 5 c G U 9 I k Z p b G x D b 2 x 1 b W 5 O Y W 1 l c y I g V m F s d W U 9 I n N b J n F 1 b 3 Q 7 R m l y c 3 R f T m F t Z S Z x d W 9 0 O y w m c X V v d D t M Y X N 0 X 0 5 h b W U m c X V v d D s s J n F 1 b 3 Q 7 V E V B T S Z x d W 9 0 O y w m c X V v d D t P U F B P T k V O V C Z x d W 9 0 O y w m c X V v d D t I b 2 1 l L 0 F 3 Y X k m c X V v d D s s J n F 1 b 3 Q 7 U H J l Z G l j d G V k I E F W R y B Q V F M m c X V v d D s s J n F 1 b 3 Q 7 U H J l Z G l j d G V k I F B U U y B N Q V g m c X V v d D s s J n F 1 b 3 Q 7 U H J l Z G l j d G V k I F B U U y B N S U 4 m c X V v d D s s J n F 1 b 3 Q 7 U F R T I E R L J n F 1 b 3 Q 7 L C Z x d W 9 0 O 1 B U U y B G R C Z x d W 9 0 O y w m c X V v d D t Q V F M g T U d N J n F 1 b 3 Q 7 L C Z x d W 9 0 O 1 B U U y B C Z X R S a X Z l c n M m c X V v d D s s J n F 1 b 3 Q 7 T E l O R S B V U 0 V E I F B U U y Z x d W 9 0 O y w m c X V v d D t E a W Z m J n F 1 b 3 Q 7 L C Z x d W 9 0 O 1 B p Y 2 s m c X V v d D s s J n F 1 b 3 Q 7 U F R T I E x h c 3 Q g M T A g T 3 Z l c m F s b C B B d m V y Y W d l J n F 1 b 3 Q 7 L C Z x d W 9 0 O 0 9 2 Z X I g b G F z d C A x M C B Q V F M m c X V v d D s s J n F 1 b 3 Q 7 U 3 R h c n M m c X V v d D s s J n F 1 b 3 Q 7 U 3 R h c n M g R G l m Z m V y Z W 5 j Z S Z x d W 9 0 O y w m c X V v d D t M Y X N 0 I D E w I F N 0 Y X J z J n F 1 b 3 Q 7 L C Z x d W 9 0 O 1 B l c m N l b n Q g U 3 R h c n M m c X V v d D s s J n F 1 b 3 Q 7 R m l u Y W w g U 3 R h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0 N o Y W 5 n Z W Q g V H l w Z S 5 7 R m l y c 3 R f T m F t Z S w w f S Z x d W 9 0 O y w m c X V v d D t T Z W N 0 a W 9 u M S 9 U Y W J s Z T U v Q 2 h h b m d l Z C B U e X B l L n t M Y X N 0 X 0 5 h b W U s M X 0 m c X V v d D s s J n F 1 b 3 Q 7 U 2 V j d G l v b j E v V G F i b G U 1 L 0 N o Y W 5 n Z W Q g V H l w Z S 5 7 V E V B T S w y f S Z x d W 9 0 O y w m c X V v d D t T Z W N 0 a W 9 u M S 9 U Y W J s Z T U v Q 2 h h b m d l Z C B U e X B l L n t P U F B P T k V O V C w z f S Z x d W 9 0 O y w m c X V v d D t T Z W N 0 a W 9 u M S 9 U Y W J s Z T U v Q 2 h h b m d l Z C B U e X B l L n t I b 2 1 l L 0 F 3 Y X k s N H 0 m c X V v d D s s J n F 1 b 3 Q 7 U 2 V j d G l v b j E v V G F i b G U 1 L 0 N o Y W 5 n Z W Q g V H l w Z S 5 7 U H J l Z G l j d G V k I E F W R y B Q V F M s N X 0 m c X V v d D s s J n F 1 b 3 Q 7 U 2 V j d G l v b j E v V G F i b G U 1 L 0 N o Y W 5 n Z W Q g V H l w Z S 5 7 U H J l Z G l j d G V k I F B U U y B N Q V g s N n 0 m c X V v d D s s J n F 1 b 3 Q 7 U 2 V j d G l v b j E v V G F i b G U 1 L 0 N o Y W 5 n Z W Q g V H l w Z S 5 7 U H J l Z G l j d G V k I F B U U y B N S U 4 s N 3 0 m c X V v d D s s J n F 1 b 3 Q 7 U 2 V j d G l v b j E v V G F i b G U 1 L 0 N o Y W 5 n Z W Q g V H l w Z S 5 7 U F R T I E R L L D h 9 J n F 1 b 3 Q 7 L C Z x d W 9 0 O 1 N l Y 3 R p b 2 4 x L 1 R h Y m x l N S 9 D a G F u Z 2 V k I F R 5 c G U u e 1 B U U y B G R C w 5 f S Z x d W 9 0 O y w m c X V v d D t T Z W N 0 a W 9 u M S 9 U Y W J s Z T U v Q 2 h h b m d l Z C B U e X B l L n t Q V F M g T U d N L D E w f S Z x d W 9 0 O y w m c X V v d D t T Z W N 0 a W 9 u M S 9 U Y W J s Z T U v Q 2 h h b m d l Z C B U e X B l L n t Q V F M g Q m V 0 U m l 2 Z X J z L D E x f S Z x d W 9 0 O y w m c X V v d D t T Z W N 0 a W 9 u M S 9 U Y W J s Z T U v Q 2 h h b m d l Z C B U e X B l L n t M S U 5 F I F V T R U Q g U F R T L D E y f S Z x d W 9 0 O y w m c X V v d D t T Z W N 0 a W 9 u M S 9 U Y W J s Z T U v Q 2 h h b m d l Z C B U e X B l L n t E a W Z m L D E z f S Z x d W 9 0 O y w m c X V v d D t T Z W N 0 a W 9 u M S 9 U Y W J s Z T U v Q 2 h h b m d l Z C B U e X B l L n t Q a W N r L D E 0 f S Z x d W 9 0 O y w m c X V v d D t T Z W N 0 a W 9 u M S 9 U Y W J s Z T U v Q 2 h h b m d l Z C B U e X B l L n t Q V F M g T G F z d C A x M C B P d m V y Y W x s I E F 2 Z X J h Z 2 U s M T V 9 J n F 1 b 3 Q 7 L C Z x d W 9 0 O 1 N l Y 3 R p b 2 4 x L 1 R h Y m x l N S 9 D a G F u Z 2 V k I F R 5 c G U u e 0 9 2 Z X I g b G F z d C A x M C B Q V F M s M T Z 9 J n F 1 b 3 Q 7 L C Z x d W 9 0 O 1 N l Y 3 R p b 2 4 x L 1 R h Y m x l N S 9 D a G F u Z 2 V k I F R 5 c G U u e 1 N 0 Y X J z L D E 3 f S Z x d W 9 0 O y w m c X V v d D t T Z W N 0 a W 9 u M S 9 U Y W J s Z T U v Q 2 h h b m d l Z C B U e X B l L n t T d G F y c y B E a W Z m Z X J l b m N l L D E 4 f S Z x d W 9 0 O y w m c X V v d D t T Z W N 0 a W 9 u M S 9 U Y W J s Z T U v Q 2 h h b m d l Z C B U e X B l L n t M Y X N 0 I D E w I F N 0 Y X J z L D E 5 f S Z x d W 9 0 O y w m c X V v d D t T Z W N 0 a W 9 u M S 9 U Y W J s Z T U v Q 2 h h b m d l Z C B U e X B l L n t Q Z X J j Z W 5 0 I F N 0 Y X J z L D I w f S Z x d W 9 0 O y w m c X V v d D t T Z W N 0 a W 9 u M S 9 U Y W J s Z T U v Q 2 h h b m d l Z C B U e X B l L n t G a W 5 h b C B T d G F y c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R h Y m x l N S 9 D a G F u Z 2 V k I F R 5 c G U u e 0 Z p c n N 0 X 0 5 h b W U s M H 0 m c X V v d D s s J n F 1 b 3 Q 7 U 2 V j d G l v b j E v V G F i b G U 1 L 0 N o Y W 5 n Z W Q g V H l w Z S 5 7 T G F z d F 9 O Y W 1 l L D F 9 J n F 1 b 3 Q 7 L C Z x d W 9 0 O 1 N l Y 3 R p b 2 4 x L 1 R h Y m x l N S 9 D a G F u Z 2 V k I F R 5 c G U u e 1 R F Q U 0 s M n 0 m c X V v d D s s J n F 1 b 3 Q 7 U 2 V j d G l v b j E v V G F i b G U 1 L 0 N o Y W 5 n Z W Q g V H l w Z S 5 7 T 1 B Q T 0 5 F T l Q s M 3 0 m c X V v d D s s J n F 1 b 3 Q 7 U 2 V j d G l v b j E v V G F i b G U 1 L 0 N o Y W 5 n Z W Q g V H l w Z S 5 7 S G 9 t Z S 9 B d 2 F 5 L D R 9 J n F 1 b 3 Q 7 L C Z x d W 9 0 O 1 N l Y 3 R p b 2 4 x L 1 R h Y m x l N S 9 D a G F u Z 2 V k I F R 5 c G U u e 1 B y Z W R p Y 3 R l Z C B B V k c g U F R T L D V 9 J n F 1 b 3 Q 7 L C Z x d W 9 0 O 1 N l Y 3 R p b 2 4 x L 1 R h Y m x l N S 9 D a G F u Z 2 V k I F R 5 c G U u e 1 B y Z W R p Y 3 R l Z C B Q V F M g T U F Y L D Z 9 J n F 1 b 3 Q 7 L C Z x d W 9 0 O 1 N l Y 3 R p b 2 4 x L 1 R h Y m x l N S 9 D a G F u Z 2 V k I F R 5 c G U u e 1 B y Z W R p Y 3 R l Z C B Q V F M g T U l O L D d 9 J n F 1 b 3 Q 7 L C Z x d W 9 0 O 1 N l Y 3 R p b 2 4 x L 1 R h Y m x l N S 9 D a G F u Z 2 V k I F R 5 c G U u e 1 B U U y B E S y w 4 f S Z x d W 9 0 O y w m c X V v d D t T Z W N 0 a W 9 u M S 9 U Y W J s Z T U v Q 2 h h b m d l Z C B U e X B l L n t Q V F M g R k Q s O X 0 m c X V v d D s s J n F 1 b 3 Q 7 U 2 V j d G l v b j E v V G F i b G U 1 L 0 N o Y W 5 n Z W Q g V H l w Z S 5 7 U F R T I E 1 H T S w x M H 0 m c X V v d D s s J n F 1 b 3 Q 7 U 2 V j d G l v b j E v V G F i b G U 1 L 0 N o Y W 5 n Z W Q g V H l w Z S 5 7 U F R T I E J l d F J p d m V y c y w x M X 0 m c X V v d D s s J n F 1 b 3 Q 7 U 2 V j d G l v b j E v V G F i b G U 1 L 0 N o Y W 5 n Z W Q g V H l w Z S 5 7 T E l O R S B V U 0 V E I F B U U y w x M n 0 m c X V v d D s s J n F 1 b 3 Q 7 U 2 V j d G l v b j E v V G F i b G U 1 L 0 N o Y W 5 n Z W Q g V H l w Z S 5 7 R G l m Z i w x M 3 0 m c X V v d D s s J n F 1 b 3 Q 7 U 2 V j d G l v b j E v V G F i b G U 1 L 0 N o Y W 5 n Z W Q g V H l w Z S 5 7 U G l j a y w x N H 0 m c X V v d D s s J n F 1 b 3 Q 7 U 2 V j d G l v b j E v V G F i b G U 1 L 0 N o Y W 5 n Z W Q g V H l w Z S 5 7 U F R T I E x h c 3 Q g M T A g T 3 Z l c m F s b C B B d m V y Y W d l L D E 1 f S Z x d W 9 0 O y w m c X V v d D t T Z W N 0 a W 9 u M S 9 U Y W J s Z T U v Q 2 h h b m d l Z C B U e X B l L n t P d m V y I G x h c 3 Q g M T A g U F R T L D E 2 f S Z x d W 9 0 O y w m c X V v d D t T Z W N 0 a W 9 u M S 9 U Y W J s Z T U v Q 2 h h b m d l Z C B U e X B l L n t T d G F y c y w x N 3 0 m c X V v d D s s J n F 1 b 3 Q 7 U 2 V j d G l v b j E v V G F i b G U 1 L 0 N o Y W 5 n Z W Q g V H l w Z S 5 7 U 3 R h c n M g R G l m Z m V y Z W 5 j Z S w x O H 0 m c X V v d D s s J n F 1 b 3 Q 7 U 2 V j d G l v b j E v V G F i b G U 1 L 0 N o Y W 5 n Z W Q g V H l w Z S 5 7 T G F z d C A x M C B T d G F y c y w x O X 0 m c X V v d D s s J n F 1 b 3 Q 7 U 2 V j d G l v b j E v V G F i b G U 1 L 0 N o Y W 5 n Z W Q g V H l w Z S 5 7 U G V y Y 2 V u d C B T d G F y c y w y M H 0 m c X V v d D s s J n F 1 b 3 Q 7 U 2 V j d G l v b j E v V G F i b G U 1 L 0 N o Y W 5 n Z W Q g V H l w Z S 5 7 R m l u Y W w g U 3 R h c n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z g u w R C Y b Z A i S 2 k z i g H e a Y A A A A A A g A A A A A A E G Y A A A A B A A A g A A A A h Z N T i S h g G 3 P M p t M Z I C c y P B F M A I s / 0 T U c 5 j 7 W P S G c X t Y A A A A A D o A A A A A C A A A g A A A A i X I 0 w g d s G I 8 z 1 A 8 b z W V o p I k g b s P R A F X d R 8 h 3 R 2 J 4 s 5 Z Q A A A A 1 A n X y o 0 I 6 O 2 Y k Z h p / B I l R + V a I f b u y / c 9 + O W 1 d t V 5 L H + 1 J i 9 1 J 4 r K 4 u 7 G X F g v F D F / K n L t q W 1 U F R U o I P 6 C B z S 4 J x f S x k V D A b g a Y m k y L v o C + L 1 A A A A A V 1 K i 3 Q U l n s R q 5 9 V t M s f + p e 8 D H 8 z N 5 / l / 6 Y V B l 7 P x X k 6 J F m j c e f g l s d 5 T b z k z u 8 B f X 1 Q t Y b d 2 9 S H K g H I j w S U 0 / g = = < / D a t a M a s h u p > 
</file>

<file path=customXml/itemProps1.xml><?xml version="1.0" encoding="utf-8"?>
<ds:datastoreItem xmlns:ds="http://schemas.openxmlformats.org/officeDocument/2006/customXml" ds:itemID="{C3506FDB-6D72-49E1-B8C4-D251B6ACFE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 Eisner</cp:lastModifiedBy>
  <cp:lastPrinted>2024-05-24T20:13:01Z</cp:lastPrinted>
  <dcterms:created xsi:type="dcterms:W3CDTF">2024-04-01T18:34:24Z</dcterms:created>
  <dcterms:modified xsi:type="dcterms:W3CDTF">2024-06-18T21:50:43Z</dcterms:modified>
</cp:coreProperties>
</file>