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7DE69C45-24BD-4EE1-A4A4-9AED3364A5CC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Sheet3" sheetId="21" r:id="rId2"/>
    <sheet name="Sheet2" sheetId="20" r:id="rId3"/>
    <sheet name="Props" sheetId="17" r:id="rId4"/>
    <sheet name="Batting_Test_1" sheetId="18" r:id="rId5"/>
    <sheet name="Batting_Test_2" sheetId="19" r:id="rId6"/>
    <sheet name="RF" sheetId="2" r:id="rId7"/>
    <sheet name="Neural" sheetId="3" r:id="rId8"/>
    <sheet name="LR" sheetId="4" r:id="rId9"/>
    <sheet name="Adaboost" sheetId="6" r:id="rId10"/>
    <sheet name="XGBR" sheetId="7" r:id="rId11"/>
    <sheet name="Huber" sheetId="12" r:id="rId12"/>
    <sheet name="BayesRidge" sheetId="16" r:id="rId13"/>
    <sheet name="Elastic" sheetId="15" r:id="rId14"/>
    <sheet name="GBR" sheetId="13" r:id="rId15"/>
  </sheets>
  <definedNames>
    <definedName name="_xlnm._FilterDatabase" localSheetId="0" hidden="1">Sheet1!$D$36:$X$74</definedName>
    <definedName name="_xlnm._FilterDatabase" localSheetId="2" hidden="1">Sheet2!$A$1:$U$31</definedName>
    <definedName name="_xlnm._FilterDatabase" localSheetId="1" hidden="1">Sheet3!$A$1:$T$31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21" l="1"/>
  <c r="K31" i="21"/>
  <c r="P31" i="21" s="1"/>
  <c r="P30" i="21"/>
  <c r="O30" i="21"/>
  <c r="Q30" i="21" s="1"/>
  <c r="M30" i="21"/>
  <c r="L30" i="21"/>
  <c r="S30" i="21" s="1"/>
  <c r="K30" i="21"/>
  <c r="M29" i="21"/>
  <c r="L29" i="21"/>
  <c r="O29" i="21" s="1"/>
  <c r="Q29" i="21" s="1"/>
  <c r="K29" i="21"/>
  <c r="P29" i="21" s="1"/>
  <c r="M28" i="21"/>
  <c r="K28" i="21"/>
  <c r="L28" i="21" s="1"/>
  <c r="P27" i="21"/>
  <c r="M27" i="21"/>
  <c r="K27" i="21"/>
  <c r="L27" i="21" s="1"/>
  <c r="S26" i="21"/>
  <c r="M26" i="21"/>
  <c r="L26" i="21"/>
  <c r="T26" i="21" s="1"/>
  <c r="K26" i="21"/>
  <c r="P26" i="21" s="1"/>
  <c r="M25" i="21"/>
  <c r="K25" i="21"/>
  <c r="P25" i="21" s="1"/>
  <c r="P24" i="21"/>
  <c r="O24" i="21"/>
  <c r="Q24" i="21" s="1"/>
  <c r="M24" i="21"/>
  <c r="L24" i="21"/>
  <c r="S24" i="21" s="1"/>
  <c r="K24" i="21"/>
  <c r="M23" i="21"/>
  <c r="L23" i="21"/>
  <c r="O23" i="21" s="1"/>
  <c r="Q23" i="21" s="1"/>
  <c r="K23" i="21"/>
  <c r="P23" i="21" s="1"/>
  <c r="M22" i="21"/>
  <c r="K22" i="21"/>
  <c r="L22" i="21" s="1"/>
  <c r="P21" i="21"/>
  <c r="M21" i="21"/>
  <c r="K21" i="21"/>
  <c r="L21" i="21" s="1"/>
  <c r="S20" i="21"/>
  <c r="M20" i="21"/>
  <c r="L20" i="21"/>
  <c r="R20" i="21" s="1"/>
  <c r="K20" i="21"/>
  <c r="P20" i="21" s="1"/>
  <c r="M19" i="21"/>
  <c r="K19" i="21"/>
  <c r="P19" i="21" s="1"/>
  <c r="T18" i="21"/>
  <c r="P18" i="21"/>
  <c r="O18" i="21"/>
  <c r="Q18" i="21" s="1"/>
  <c r="M18" i="21"/>
  <c r="L18" i="21"/>
  <c r="S18" i="21" s="1"/>
  <c r="K18" i="21"/>
  <c r="M17" i="21"/>
  <c r="L17" i="21"/>
  <c r="O17" i="21" s="1"/>
  <c r="Q17" i="21" s="1"/>
  <c r="K17" i="21"/>
  <c r="P17" i="21" s="1"/>
  <c r="U17" i="21" s="1"/>
  <c r="M16" i="21"/>
  <c r="K16" i="21"/>
  <c r="L16" i="21" s="1"/>
  <c r="P15" i="21"/>
  <c r="M15" i="21"/>
  <c r="K15" i="21"/>
  <c r="L15" i="21" s="1"/>
  <c r="S14" i="21"/>
  <c r="M14" i="21"/>
  <c r="L14" i="21"/>
  <c r="T14" i="21" s="1"/>
  <c r="K14" i="21"/>
  <c r="P14" i="21" s="1"/>
  <c r="M13" i="21"/>
  <c r="K13" i="21"/>
  <c r="P13" i="21" s="1"/>
  <c r="T12" i="21"/>
  <c r="P12" i="21"/>
  <c r="O12" i="21"/>
  <c r="Q12" i="21" s="1"/>
  <c r="M12" i="21"/>
  <c r="L12" i="21"/>
  <c r="S12" i="21" s="1"/>
  <c r="K12" i="21"/>
  <c r="M11" i="21"/>
  <c r="L11" i="21"/>
  <c r="O11" i="21" s="1"/>
  <c r="Q11" i="21" s="1"/>
  <c r="K11" i="21"/>
  <c r="P11" i="21" s="1"/>
  <c r="M10" i="21"/>
  <c r="K10" i="21"/>
  <c r="L10" i="21" s="1"/>
  <c r="P9" i="21"/>
  <c r="M9" i="21"/>
  <c r="K9" i="21"/>
  <c r="L9" i="21" s="1"/>
  <c r="S8" i="21"/>
  <c r="M8" i="21"/>
  <c r="L8" i="21"/>
  <c r="T8" i="21" s="1"/>
  <c r="K8" i="21"/>
  <c r="P8" i="21" s="1"/>
  <c r="M7" i="21"/>
  <c r="K7" i="21"/>
  <c r="P7" i="21" s="1"/>
  <c r="U7" i="21" s="1"/>
  <c r="P6" i="21"/>
  <c r="M6" i="21"/>
  <c r="K6" i="21"/>
  <c r="L6" i="21" s="1"/>
  <c r="M5" i="21"/>
  <c r="L5" i="21"/>
  <c r="O5" i="21" s="1"/>
  <c r="Q5" i="21" s="1"/>
  <c r="K5" i="21"/>
  <c r="P5" i="21" s="1"/>
  <c r="M4" i="21"/>
  <c r="K4" i="21"/>
  <c r="L4" i="21" s="1"/>
  <c r="P3" i="21"/>
  <c r="M3" i="21"/>
  <c r="K3" i="21"/>
  <c r="L3" i="21" s="1"/>
  <c r="S2" i="21"/>
  <c r="M2" i="21"/>
  <c r="L2" i="21"/>
  <c r="T2" i="21" s="1"/>
  <c r="K2" i="21"/>
  <c r="P2" i="21" s="1"/>
  <c r="O28" i="21" l="1"/>
  <c r="Q28" i="21" s="1"/>
  <c r="T28" i="21"/>
  <c r="S28" i="21"/>
  <c r="R28" i="21"/>
  <c r="O10" i="21"/>
  <c r="Q10" i="21" s="1"/>
  <c r="T10" i="21"/>
  <c r="R10" i="21"/>
  <c r="S10" i="21"/>
  <c r="T21" i="21"/>
  <c r="S21" i="21"/>
  <c r="R21" i="21"/>
  <c r="O21" i="21"/>
  <c r="Q21" i="21" s="1"/>
  <c r="U14" i="21"/>
  <c r="S6" i="21"/>
  <c r="R6" i="21"/>
  <c r="O6" i="21"/>
  <c r="Q6" i="21" s="1"/>
  <c r="T6" i="21"/>
  <c r="T3" i="21"/>
  <c r="S3" i="21"/>
  <c r="R3" i="21"/>
  <c r="O3" i="21"/>
  <c r="Q3" i="21" s="1"/>
  <c r="O22" i="21"/>
  <c r="Q22" i="21" s="1"/>
  <c r="T22" i="21"/>
  <c r="S22" i="21"/>
  <c r="R22" i="21"/>
  <c r="T15" i="21"/>
  <c r="S15" i="21"/>
  <c r="O15" i="21"/>
  <c r="Q15" i="21" s="1"/>
  <c r="R15" i="21"/>
  <c r="O16" i="21"/>
  <c r="Q16" i="21" s="1"/>
  <c r="T16" i="21"/>
  <c r="S16" i="21"/>
  <c r="R16" i="21"/>
  <c r="T9" i="21"/>
  <c r="S9" i="21"/>
  <c r="R9" i="21"/>
  <c r="O9" i="21"/>
  <c r="Q9" i="21" s="1"/>
  <c r="U23" i="21"/>
  <c r="O4" i="21"/>
  <c r="Q4" i="21" s="1"/>
  <c r="T4" i="21"/>
  <c r="R4" i="21"/>
  <c r="S4" i="21"/>
  <c r="T27" i="21"/>
  <c r="S27" i="21"/>
  <c r="O27" i="21"/>
  <c r="Q27" i="21" s="1"/>
  <c r="R27" i="21"/>
  <c r="T20" i="21"/>
  <c r="P4" i="21"/>
  <c r="U4" i="21" s="1"/>
  <c r="R5" i="21"/>
  <c r="U5" i="21" s="1"/>
  <c r="P10" i="21"/>
  <c r="U10" i="21" s="1"/>
  <c r="R11" i="21"/>
  <c r="U11" i="21" s="1"/>
  <c r="P16" i="21"/>
  <c r="R17" i="21"/>
  <c r="P22" i="21"/>
  <c r="R23" i="21"/>
  <c r="T24" i="21"/>
  <c r="P28" i="21"/>
  <c r="R29" i="21"/>
  <c r="T30" i="21"/>
  <c r="S5" i="21"/>
  <c r="T23" i="21"/>
  <c r="T29" i="21"/>
  <c r="O2" i="21"/>
  <c r="Q2" i="21" s="1"/>
  <c r="U2" i="21" s="1"/>
  <c r="L7" i="21"/>
  <c r="O8" i="21"/>
  <c r="Q8" i="21" s="1"/>
  <c r="U8" i="21" s="1"/>
  <c r="L13" i="21"/>
  <c r="O14" i="21"/>
  <c r="Q14" i="21" s="1"/>
  <c r="L19" i="21"/>
  <c r="O20" i="21"/>
  <c r="Q20" i="21" s="1"/>
  <c r="U20" i="21" s="1"/>
  <c r="L25" i="21"/>
  <c r="O26" i="21"/>
  <c r="Q26" i="21" s="1"/>
  <c r="L31" i="21"/>
  <c r="S23" i="21"/>
  <c r="S29" i="21"/>
  <c r="U29" i="21" s="1"/>
  <c r="T11" i="21"/>
  <c r="T17" i="21"/>
  <c r="S11" i="21"/>
  <c r="T5" i="21"/>
  <c r="S17" i="21"/>
  <c r="R2" i="21"/>
  <c r="R8" i="21"/>
  <c r="R14" i="21"/>
  <c r="R26" i="21"/>
  <c r="U26" i="21" s="1"/>
  <c r="R12" i="21"/>
  <c r="U12" i="21" s="1"/>
  <c r="R18" i="21"/>
  <c r="U18" i="21" s="1"/>
  <c r="R24" i="21"/>
  <c r="U24" i="21" s="1"/>
  <c r="R30" i="21"/>
  <c r="U30" i="21" s="1"/>
  <c r="U28" i="21" l="1"/>
  <c r="U27" i="21"/>
  <c r="U15" i="21"/>
  <c r="T13" i="21"/>
  <c r="S13" i="21"/>
  <c r="O13" i="21"/>
  <c r="Q13" i="21" s="1"/>
  <c r="R13" i="21"/>
  <c r="U22" i="21"/>
  <c r="U6" i="21"/>
  <c r="S19" i="21"/>
  <c r="T19" i="21"/>
  <c r="R19" i="21"/>
  <c r="O19" i="21"/>
  <c r="Q19" i="21" s="1"/>
  <c r="T7" i="21"/>
  <c r="S7" i="21"/>
  <c r="R7" i="21"/>
  <c r="O7" i="21"/>
  <c r="Q7" i="21" s="1"/>
  <c r="U16" i="21"/>
  <c r="R31" i="21"/>
  <c r="T31" i="21"/>
  <c r="S31" i="21"/>
  <c r="O31" i="21"/>
  <c r="Q31" i="21" s="1"/>
  <c r="U31" i="21" s="1"/>
  <c r="U3" i="21"/>
  <c r="S25" i="21"/>
  <c r="T25" i="21"/>
  <c r="O25" i="21"/>
  <c r="Q25" i="21" s="1"/>
  <c r="R25" i="21"/>
  <c r="U9" i="21"/>
  <c r="U21" i="21"/>
  <c r="U13" i="21" l="1"/>
  <c r="U25" i="21"/>
  <c r="U19" i="21"/>
  <c r="M19" i="20" l="1"/>
  <c r="K19" i="20"/>
  <c r="P19" i="20" s="1"/>
  <c r="M18" i="20"/>
  <c r="K18" i="20"/>
  <c r="L18" i="20" s="1"/>
  <c r="M17" i="20"/>
  <c r="K17" i="20"/>
  <c r="P17" i="20" s="1"/>
  <c r="M16" i="20"/>
  <c r="K16" i="20"/>
  <c r="P16" i="20" s="1"/>
  <c r="M15" i="20"/>
  <c r="K15" i="20"/>
  <c r="L15" i="20" s="1"/>
  <c r="M14" i="20"/>
  <c r="K14" i="20"/>
  <c r="P14" i="20" s="1"/>
  <c r="M13" i="20"/>
  <c r="K13" i="20"/>
  <c r="P13" i="20" s="1"/>
  <c r="M12" i="20"/>
  <c r="K12" i="20"/>
  <c r="L12" i="20" s="1"/>
  <c r="M11" i="20"/>
  <c r="K11" i="20"/>
  <c r="P11" i="20" s="1"/>
  <c r="M10" i="20"/>
  <c r="K10" i="20"/>
  <c r="L10" i="20" s="1"/>
  <c r="M9" i="20"/>
  <c r="K9" i="20"/>
  <c r="L9" i="20" s="1"/>
  <c r="M8" i="20"/>
  <c r="K8" i="20"/>
  <c r="P8" i="20" s="1"/>
  <c r="M7" i="20"/>
  <c r="K7" i="20"/>
  <c r="P7" i="20" s="1"/>
  <c r="M6" i="20"/>
  <c r="K6" i="20"/>
  <c r="L6" i="20" s="1"/>
  <c r="M5" i="20"/>
  <c r="K5" i="20"/>
  <c r="L5" i="20" s="1"/>
  <c r="S5" i="20" s="1"/>
  <c r="M4" i="20"/>
  <c r="K4" i="20"/>
  <c r="L4" i="20" s="1"/>
  <c r="M3" i="20"/>
  <c r="K3" i="20"/>
  <c r="L3" i="20" s="1"/>
  <c r="M2" i="20"/>
  <c r="K2" i="20"/>
  <c r="P2" i="20" s="1"/>
  <c r="L11" i="20" l="1"/>
  <c r="S11" i="20" s="1"/>
  <c r="P6" i="20"/>
  <c r="P18" i="20"/>
  <c r="U18" i="20" s="1"/>
  <c r="P12" i="20"/>
  <c r="L8" i="20"/>
  <c r="O8" i="20" s="1"/>
  <c r="Q8" i="20" s="1"/>
  <c r="L2" i="20"/>
  <c r="P5" i="20"/>
  <c r="L17" i="20"/>
  <c r="O17" i="20" s="1"/>
  <c r="Q17" i="20" s="1"/>
  <c r="P9" i="20"/>
  <c r="L14" i="20"/>
  <c r="O14" i="20" s="1"/>
  <c r="Q14" i="20" s="1"/>
  <c r="S18" i="20"/>
  <c r="R18" i="20"/>
  <c r="O18" i="20"/>
  <c r="Q18" i="20" s="1"/>
  <c r="T18" i="20"/>
  <c r="T15" i="20"/>
  <c r="O15" i="20"/>
  <c r="Q15" i="20" s="1"/>
  <c r="S15" i="20"/>
  <c r="R15" i="20"/>
  <c r="S12" i="20"/>
  <c r="O12" i="20"/>
  <c r="Q12" i="20" s="1"/>
  <c r="T12" i="20"/>
  <c r="R12" i="20"/>
  <c r="T9" i="20"/>
  <c r="S9" i="20"/>
  <c r="R9" i="20"/>
  <c r="O9" i="20"/>
  <c r="Q9" i="20" s="1"/>
  <c r="S6" i="20"/>
  <c r="O6" i="20"/>
  <c r="Q6" i="20" s="1"/>
  <c r="T6" i="20"/>
  <c r="R6" i="20"/>
  <c r="O10" i="20"/>
  <c r="Q10" i="20" s="1"/>
  <c r="T10" i="20"/>
  <c r="S10" i="20"/>
  <c r="R10" i="20"/>
  <c r="T3" i="20"/>
  <c r="S3" i="20"/>
  <c r="R3" i="20"/>
  <c r="O3" i="20"/>
  <c r="Q3" i="20" s="1"/>
  <c r="O4" i="20"/>
  <c r="Q4" i="20" s="1"/>
  <c r="T4" i="20"/>
  <c r="S4" i="20"/>
  <c r="R4" i="20"/>
  <c r="O5" i="20"/>
  <c r="Q5" i="20" s="1"/>
  <c r="O11" i="20"/>
  <c r="Q11" i="20" s="1"/>
  <c r="L16" i="20"/>
  <c r="P4" i="20"/>
  <c r="R5" i="20"/>
  <c r="P10" i="20"/>
  <c r="R11" i="20"/>
  <c r="P3" i="20"/>
  <c r="T5" i="20"/>
  <c r="T11" i="20"/>
  <c r="P15" i="20"/>
  <c r="O2" i="20"/>
  <c r="Q2" i="20" s="1"/>
  <c r="L7" i="20"/>
  <c r="L13" i="20"/>
  <c r="L19" i="20"/>
  <c r="S17" i="20"/>
  <c r="U6" i="20" l="1"/>
  <c r="R17" i="20"/>
  <c r="U9" i="20"/>
  <c r="U10" i="20"/>
  <c r="U5" i="20"/>
  <c r="U12" i="20"/>
  <c r="R8" i="20"/>
  <c r="S8" i="20"/>
  <c r="T8" i="20"/>
  <c r="R14" i="20"/>
  <c r="T14" i="20"/>
  <c r="S14" i="20"/>
  <c r="U11" i="20"/>
  <c r="T17" i="20"/>
  <c r="R2" i="20"/>
  <c r="T2" i="20"/>
  <c r="S2" i="20"/>
  <c r="T19" i="20"/>
  <c r="R19" i="20"/>
  <c r="O19" i="20"/>
  <c r="Q19" i="20" s="1"/>
  <c r="S19" i="20"/>
  <c r="S13" i="20"/>
  <c r="R13" i="20"/>
  <c r="O13" i="20"/>
  <c r="Q13" i="20" s="1"/>
  <c r="T13" i="20"/>
  <c r="U4" i="20"/>
  <c r="O16" i="20"/>
  <c r="Q16" i="20" s="1"/>
  <c r="T16" i="20"/>
  <c r="S16" i="20"/>
  <c r="R16" i="20"/>
  <c r="S7" i="20"/>
  <c r="O7" i="20"/>
  <c r="Q7" i="20" s="1"/>
  <c r="R7" i="20"/>
  <c r="T7" i="20"/>
  <c r="U15" i="20"/>
  <c r="U3" i="20"/>
  <c r="U17" i="20" l="1"/>
  <c r="U8" i="20"/>
  <c r="U14" i="20"/>
  <c r="U2" i="20"/>
  <c r="U16" i="20"/>
  <c r="U13" i="20"/>
  <c r="U7" i="20"/>
  <c r="U19" i="20"/>
  <c r="R33" i="17" l="1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Z37" i="1"/>
  <c r="N51" i="1" l="1"/>
  <c r="P51" i="1"/>
  <c r="N52" i="1"/>
  <c r="P52" i="1"/>
  <c r="N53" i="1"/>
  <c r="P53" i="1"/>
  <c r="N54" i="1"/>
  <c r="O54" i="1" s="1"/>
  <c r="P54" i="1"/>
  <c r="N55" i="1"/>
  <c r="P55" i="1"/>
  <c r="N56" i="1"/>
  <c r="P56" i="1"/>
  <c r="N57" i="1"/>
  <c r="P57" i="1"/>
  <c r="N58" i="1"/>
  <c r="O58" i="1" s="1"/>
  <c r="P58" i="1"/>
  <c r="N59" i="1"/>
  <c r="O59" i="1" s="1"/>
  <c r="P59" i="1"/>
  <c r="N60" i="1"/>
  <c r="P60" i="1"/>
  <c r="N61" i="1"/>
  <c r="P61" i="1"/>
  <c r="N62" i="1"/>
  <c r="P62" i="1"/>
  <c r="N63" i="1"/>
  <c r="P63" i="1"/>
  <c r="N64" i="1"/>
  <c r="O64" i="1" s="1"/>
  <c r="P64" i="1"/>
  <c r="N65" i="1"/>
  <c r="O65" i="1" s="1"/>
  <c r="P65" i="1"/>
  <c r="N66" i="1"/>
  <c r="O66" i="1" s="1"/>
  <c r="P66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56" i="1" l="1"/>
  <c r="O56" i="1"/>
  <c r="S55" i="1"/>
  <c r="O55" i="1"/>
  <c r="W55" i="1" s="1"/>
  <c r="S60" i="1"/>
  <c r="O60" i="1"/>
  <c r="W60" i="1" s="1"/>
  <c r="S62" i="1"/>
  <c r="O62" i="1"/>
  <c r="S53" i="1"/>
  <c r="O53" i="1"/>
  <c r="W53" i="1" s="1"/>
  <c r="S52" i="1"/>
  <c r="O52" i="1"/>
  <c r="S61" i="1"/>
  <c r="O61" i="1"/>
  <c r="W61" i="1" s="1"/>
  <c r="S63" i="1"/>
  <c r="O63" i="1"/>
  <c r="W63" i="1" s="1"/>
  <c r="S57" i="1"/>
  <c r="O57" i="1"/>
  <c r="W57" i="1" s="1"/>
  <c r="S51" i="1"/>
  <c r="O51" i="1"/>
  <c r="W51" i="1" s="1"/>
  <c r="R59" i="1"/>
  <c r="T59" i="1" s="1"/>
  <c r="W59" i="1"/>
  <c r="R65" i="1"/>
  <c r="T65" i="1" s="1"/>
  <c r="W65" i="1"/>
  <c r="R54" i="1"/>
  <c r="T54" i="1" s="1"/>
  <c r="W54" i="1"/>
  <c r="R58" i="1"/>
  <c r="T58" i="1" s="1"/>
  <c r="W58" i="1"/>
  <c r="R66" i="1"/>
  <c r="T66" i="1" s="1"/>
  <c r="W66" i="1"/>
  <c r="R64" i="1"/>
  <c r="T64" i="1" s="1"/>
  <c r="W64" i="1"/>
  <c r="S66" i="1"/>
  <c r="S64" i="1"/>
  <c r="S54" i="1"/>
  <c r="U66" i="1"/>
  <c r="V66" i="1"/>
  <c r="U65" i="1"/>
  <c r="V65" i="1"/>
  <c r="U64" i="1"/>
  <c r="V64" i="1"/>
  <c r="V59" i="1"/>
  <c r="U59" i="1"/>
  <c r="U54" i="1"/>
  <c r="V54" i="1"/>
  <c r="U58" i="1"/>
  <c r="V58" i="1"/>
  <c r="S59" i="1"/>
  <c r="S58" i="1"/>
  <c r="S65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37" i="1"/>
  <c r="S38" i="1" l="1"/>
  <c r="O38" i="1"/>
  <c r="S45" i="1"/>
  <c r="O45" i="1"/>
  <c r="S48" i="1"/>
  <c r="O48" i="1"/>
  <c r="S46" i="1"/>
  <c r="O46" i="1"/>
  <c r="S47" i="1"/>
  <c r="O47" i="1"/>
  <c r="S42" i="1"/>
  <c r="O42" i="1"/>
  <c r="S37" i="1"/>
  <c r="O37" i="1"/>
  <c r="S44" i="1"/>
  <c r="O44" i="1"/>
  <c r="S43" i="1"/>
  <c r="O43" i="1"/>
  <c r="S41" i="1"/>
  <c r="O41" i="1"/>
  <c r="S39" i="1"/>
  <c r="O39" i="1"/>
  <c r="S50" i="1"/>
  <c r="O50" i="1"/>
  <c r="S49" i="1"/>
  <c r="O49" i="1"/>
  <c r="S40" i="1"/>
  <c r="O40" i="1"/>
  <c r="R62" i="1"/>
  <c r="T62" i="1" s="1"/>
  <c r="W62" i="1"/>
  <c r="R56" i="1"/>
  <c r="T56" i="1" s="1"/>
  <c r="W56" i="1"/>
  <c r="R52" i="1"/>
  <c r="T52" i="1" s="1"/>
  <c r="W52" i="1"/>
  <c r="V57" i="1"/>
  <c r="R57" i="1"/>
  <c r="T57" i="1" s="1"/>
  <c r="U53" i="1"/>
  <c r="R53" i="1"/>
  <c r="T53" i="1" s="1"/>
  <c r="R55" i="1"/>
  <c r="T55" i="1" s="1"/>
  <c r="R51" i="1"/>
  <c r="T51" i="1" s="1"/>
  <c r="R63" i="1"/>
  <c r="T63" i="1" s="1"/>
  <c r="R61" i="1"/>
  <c r="T61" i="1" s="1"/>
  <c r="V63" i="1"/>
  <c r="X59" i="1"/>
  <c r="U57" i="1"/>
  <c r="V53" i="1"/>
  <c r="U61" i="1"/>
  <c r="V61" i="1"/>
  <c r="X66" i="1"/>
  <c r="U63" i="1"/>
  <c r="U51" i="1"/>
  <c r="V51" i="1"/>
  <c r="X64" i="1"/>
  <c r="V55" i="1"/>
  <c r="U55" i="1"/>
  <c r="U62" i="1"/>
  <c r="V62" i="1"/>
  <c r="V56" i="1"/>
  <c r="U56" i="1"/>
  <c r="X58" i="1"/>
  <c r="R60" i="1"/>
  <c r="T60" i="1" s="1"/>
  <c r="U60" i="1"/>
  <c r="V60" i="1"/>
  <c r="X65" i="1"/>
  <c r="X54" i="1"/>
  <c r="U52" i="1"/>
  <c r="V52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X57" i="1" l="1"/>
  <c r="X56" i="1"/>
  <c r="X61" i="1"/>
  <c r="X53" i="1"/>
  <c r="X55" i="1"/>
  <c r="X62" i="1"/>
  <c r="X63" i="1"/>
  <c r="X51" i="1"/>
  <c r="X60" i="1"/>
  <c r="X52" i="1"/>
  <c r="CW148" i="18"/>
  <c r="CX148" i="18" s="1"/>
  <c r="CE148" i="18"/>
  <c r="CF148" i="18" s="1"/>
  <c r="CG148" i="18" s="1"/>
  <c r="BO148" i="18"/>
  <c r="BM148" i="18"/>
  <c r="BN148" i="18" s="1"/>
  <c r="BS148" i="18" s="1"/>
  <c r="AU148" i="18"/>
  <c r="AV148" i="18" s="1"/>
  <c r="AC148" i="18"/>
  <c r="AD148" i="18" s="1"/>
  <c r="M148" i="18"/>
  <c r="K148" i="18"/>
  <c r="L148" i="18" s="1"/>
  <c r="Q148" i="18" s="1"/>
  <c r="CW147" i="18"/>
  <c r="CX147" i="18" s="1"/>
  <c r="CG147" i="18"/>
  <c r="CL147" i="18" s="1"/>
  <c r="CE147" i="18"/>
  <c r="CF147" i="18" s="1"/>
  <c r="CK147" i="18" s="1"/>
  <c r="BN147" i="18"/>
  <c r="BM147" i="18"/>
  <c r="AU147" i="18"/>
  <c r="AV147" i="18" s="1"/>
  <c r="AE147" i="18"/>
  <c r="AC147" i="18"/>
  <c r="AD147" i="18" s="1"/>
  <c r="AI147" i="18" s="1"/>
  <c r="L147" i="18"/>
  <c r="K147" i="18"/>
  <c r="CW146" i="18"/>
  <c r="CX146" i="18" s="1"/>
  <c r="CF146" i="18"/>
  <c r="CE146" i="18"/>
  <c r="BM146" i="18"/>
  <c r="BN146" i="18" s="1"/>
  <c r="AU146" i="18"/>
  <c r="AV146" i="18" s="1"/>
  <c r="AI146" i="18"/>
  <c r="AD146" i="18"/>
  <c r="AE146" i="18" s="1"/>
  <c r="AC146" i="18"/>
  <c r="K146" i="18"/>
  <c r="L146" i="18" s="1"/>
  <c r="CW145" i="18"/>
  <c r="CX145" i="18" s="1"/>
  <c r="CK145" i="18"/>
  <c r="CE145" i="18"/>
  <c r="CF145" i="18" s="1"/>
  <c r="CG145" i="18" s="1"/>
  <c r="BN145" i="18"/>
  <c r="BS145" i="18" s="1"/>
  <c r="BM145" i="18"/>
  <c r="AU145" i="18"/>
  <c r="AV145" i="18" s="1"/>
  <c r="AW145" i="18" s="1"/>
  <c r="AC145" i="18"/>
  <c r="AD145" i="18" s="1"/>
  <c r="L145" i="18"/>
  <c r="Q145" i="18" s="1"/>
  <c r="K145" i="18"/>
  <c r="DC144" i="18"/>
  <c r="CW144" i="18"/>
  <c r="CX144" i="18" s="1"/>
  <c r="CY144" i="18" s="1"/>
  <c r="CE144" i="18"/>
  <c r="CF144" i="18" s="1"/>
  <c r="CK144" i="18" s="1"/>
  <c r="BM144" i="18"/>
  <c r="BN144" i="18" s="1"/>
  <c r="AU144" i="18"/>
  <c r="AV144" i="18" s="1"/>
  <c r="AC144" i="18"/>
  <c r="AD144" i="18" s="1"/>
  <c r="AI144" i="18" s="1"/>
  <c r="K144" i="18"/>
  <c r="L144" i="18" s="1"/>
  <c r="CW143" i="18"/>
  <c r="CX143" i="18" s="1"/>
  <c r="CF143" i="18"/>
  <c r="CE143" i="18"/>
  <c r="BM143" i="18"/>
  <c r="BN143" i="18" s="1"/>
  <c r="AU143" i="18"/>
  <c r="AV143" i="18" s="1"/>
  <c r="BA143" i="18" s="1"/>
  <c r="AD143" i="18"/>
  <c r="AC143" i="18"/>
  <c r="K143" i="18"/>
  <c r="L143" i="18" s="1"/>
  <c r="CW142" i="18"/>
  <c r="CX142" i="18" s="1"/>
  <c r="CE142" i="18"/>
  <c r="CF142" i="18" s="1"/>
  <c r="BM142" i="18"/>
  <c r="BN142" i="18" s="1"/>
  <c r="AV142" i="18"/>
  <c r="AW142" i="18" s="1"/>
  <c r="AU142" i="18"/>
  <c r="AC142" i="18"/>
  <c r="AD142" i="18" s="1"/>
  <c r="K142" i="18"/>
  <c r="L142" i="18" s="1"/>
  <c r="DC141" i="18"/>
  <c r="CX141" i="18"/>
  <c r="CY141" i="18" s="1"/>
  <c r="CW141" i="18"/>
  <c r="CF141" i="18"/>
  <c r="CK141" i="18" s="1"/>
  <c r="CE141" i="18"/>
  <c r="BM141" i="18"/>
  <c r="BN141" i="18" s="1"/>
  <c r="BO141" i="18" s="1"/>
  <c r="AU141" i="18"/>
  <c r="AV141" i="18" s="1"/>
  <c r="AD141" i="18"/>
  <c r="AI141" i="18" s="1"/>
  <c r="AC141" i="18"/>
  <c r="K141" i="18"/>
  <c r="L141" i="18" s="1"/>
  <c r="CW140" i="18"/>
  <c r="CX140" i="18" s="1"/>
  <c r="CF140" i="18"/>
  <c r="CE140" i="18"/>
  <c r="BS140" i="18"/>
  <c r="BM140" i="18"/>
  <c r="BN140" i="18" s="1"/>
  <c r="BO140" i="18" s="1"/>
  <c r="AU140" i="18"/>
  <c r="AV140" i="18" s="1"/>
  <c r="AD140" i="18"/>
  <c r="AC140" i="18"/>
  <c r="Q140" i="18"/>
  <c r="K140" i="18"/>
  <c r="L140" i="18" s="1"/>
  <c r="M140" i="18" s="1"/>
  <c r="CW139" i="18"/>
  <c r="CX139" i="18" s="1"/>
  <c r="CF139" i="18"/>
  <c r="CE139" i="18"/>
  <c r="BM139" i="18"/>
  <c r="BN139" i="18" s="1"/>
  <c r="AU139" i="18"/>
  <c r="AV139" i="18" s="1"/>
  <c r="AD139" i="18"/>
  <c r="AC139" i="18"/>
  <c r="Q139" i="18"/>
  <c r="K139" i="18"/>
  <c r="L139" i="18" s="1"/>
  <c r="M139" i="18" s="1"/>
  <c r="CW138" i="18"/>
  <c r="CX138" i="18" s="1"/>
  <c r="CF138" i="18"/>
  <c r="CE138" i="18"/>
  <c r="BM138" i="18"/>
  <c r="BN138" i="18" s="1"/>
  <c r="BO138" i="18" s="1"/>
  <c r="AU138" i="18"/>
  <c r="AV138" i="18" s="1"/>
  <c r="AD138" i="18"/>
  <c r="AC138" i="18"/>
  <c r="K138" i="18"/>
  <c r="L138" i="18" s="1"/>
  <c r="CW137" i="18"/>
  <c r="CX137" i="18" s="1"/>
  <c r="CF137" i="18"/>
  <c r="CE137" i="18"/>
  <c r="BM137" i="18"/>
  <c r="BN137" i="18" s="1"/>
  <c r="BO137" i="18" s="1"/>
  <c r="AU137" i="18"/>
  <c r="AV137" i="18" s="1"/>
  <c r="AD137" i="18"/>
  <c r="AC137" i="18"/>
  <c r="K137" i="18"/>
  <c r="L137" i="18" s="1"/>
  <c r="M137" i="18" s="1"/>
  <c r="CW136" i="18"/>
  <c r="CX136" i="18" s="1"/>
  <c r="CF136" i="18"/>
  <c r="CE136" i="18"/>
  <c r="BM136" i="18"/>
  <c r="BN136" i="18" s="1"/>
  <c r="AU136" i="18"/>
  <c r="AV136" i="18" s="1"/>
  <c r="AD136" i="18"/>
  <c r="AC136" i="18"/>
  <c r="Q136" i="18"/>
  <c r="K136" i="18"/>
  <c r="L136" i="18" s="1"/>
  <c r="M136" i="18" s="1"/>
  <c r="CW135" i="18"/>
  <c r="CX135" i="18" s="1"/>
  <c r="CF135" i="18"/>
  <c r="CE135" i="18"/>
  <c r="BM135" i="18"/>
  <c r="BN135" i="18" s="1"/>
  <c r="BO135" i="18" s="1"/>
  <c r="AU135" i="18"/>
  <c r="AV135" i="18" s="1"/>
  <c r="AD135" i="18"/>
  <c r="AC135" i="18"/>
  <c r="K135" i="18"/>
  <c r="L135" i="18" s="1"/>
  <c r="CW134" i="18"/>
  <c r="CX134" i="18" s="1"/>
  <c r="CF134" i="18"/>
  <c r="CE134" i="18"/>
  <c r="BM134" i="18"/>
  <c r="BN134" i="18" s="1"/>
  <c r="BO134" i="18" s="1"/>
  <c r="AU134" i="18"/>
  <c r="AV134" i="18" s="1"/>
  <c r="AD134" i="18"/>
  <c r="AC134" i="18"/>
  <c r="K134" i="18"/>
  <c r="L134" i="18" s="1"/>
  <c r="M134" i="18" s="1"/>
  <c r="CW133" i="18"/>
  <c r="CX133" i="18" s="1"/>
  <c r="CF133" i="18"/>
  <c r="CE133" i="18"/>
  <c r="BM133" i="18"/>
  <c r="BN133" i="18" s="1"/>
  <c r="AU133" i="18"/>
  <c r="AV133" i="18" s="1"/>
  <c r="AD133" i="18"/>
  <c r="AC133" i="18"/>
  <c r="K133" i="18"/>
  <c r="L133" i="18" s="1"/>
  <c r="M133" i="18" s="1"/>
  <c r="CW132" i="18"/>
  <c r="CX132" i="18" s="1"/>
  <c r="CF132" i="18"/>
  <c r="CE132" i="18"/>
  <c r="BM132" i="18"/>
  <c r="BN132" i="18" s="1"/>
  <c r="BO132" i="18" s="1"/>
  <c r="AU132" i="18"/>
  <c r="AV132" i="18" s="1"/>
  <c r="AD132" i="18"/>
  <c r="AI132" i="18" s="1"/>
  <c r="AC132" i="18"/>
  <c r="Q132" i="18"/>
  <c r="K132" i="18"/>
  <c r="L132" i="18" s="1"/>
  <c r="M132" i="18" s="1"/>
  <c r="CW131" i="18"/>
  <c r="CX131" i="18" s="1"/>
  <c r="CF131" i="18"/>
  <c r="CE131" i="18"/>
  <c r="BM131" i="18"/>
  <c r="BN131" i="18" s="1"/>
  <c r="BB131" i="18"/>
  <c r="BA131" i="18"/>
  <c r="AW131" i="18"/>
  <c r="AU131" i="18"/>
  <c r="AV131" i="18" s="1"/>
  <c r="AC131" i="18"/>
  <c r="AD131" i="18" s="1"/>
  <c r="K131" i="18"/>
  <c r="L131" i="18" s="1"/>
  <c r="CY130" i="18"/>
  <c r="CW130" i="18"/>
  <c r="CX130" i="18" s="1"/>
  <c r="DC130" i="18" s="1"/>
  <c r="CE130" i="18"/>
  <c r="CF130" i="18" s="1"/>
  <c r="CK130" i="18" s="1"/>
  <c r="BT130" i="18"/>
  <c r="BS130" i="18"/>
  <c r="BR130" i="18"/>
  <c r="BV130" i="18" s="1"/>
  <c r="BO130" i="18"/>
  <c r="BU130" i="18" s="1"/>
  <c r="BN130" i="18"/>
  <c r="BM130" i="18"/>
  <c r="BC130" i="18"/>
  <c r="BA130" i="18"/>
  <c r="AU130" i="18"/>
  <c r="AV130" i="18" s="1"/>
  <c r="AW130" i="18" s="1"/>
  <c r="AC130" i="18"/>
  <c r="AD130" i="18" s="1"/>
  <c r="AI130" i="18" s="1"/>
  <c r="Q130" i="18"/>
  <c r="M130" i="18"/>
  <c r="L130" i="18"/>
  <c r="K130" i="18"/>
  <c r="CX129" i="18"/>
  <c r="CW129" i="18"/>
  <c r="CF129" i="18"/>
  <c r="CE129" i="18"/>
  <c r="BN129" i="18"/>
  <c r="BS129" i="18" s="1"/>
  <c r="BM129" i="18"/>
  <c r="AU129" i="18"/>
  <c r="AV129" i="18" s="1"/>
  <c r="BA129" i="18" s="1"/>
  <c r="AD129" i="18"/>
  <c r="AC129" i="18"/>
  <c r="Q129" i="18"/>
  <c r="L129" i="18"/>
  <c r="M129" i="18" s="1"/>
  <c r="K129" i="18"/>
  <c r="DD128" i="18"/>
  <c r="DB128" i="18"/>
  <c r="DF128" i="18" s="1"/>
  <c r="CY128" i="18"/>
  <c r="DE128" i="18" s="1"/>
  <c r="CW128" i="18"/>
  <c r="CX128" i="18" s="1"/>
  <c r="DC128" i="18" s="1"/>
  <c r="CE128" i="18"/>
  <c r="CF128" i="18" s="1"/>
  <c r="BN128" i="18"/>
  <c r="BM128" i="18"/>
  <c r="BA128" i="18"/>
  <c r="AW128" i="18"/>
  <c r="AV128" i="18"/>
  <c r="AU128" i="18"/>
  <c r="AK128" i="18"/>
  <c r="AC128" i="18"/>
  <c r="AD128" i="18" s="1"/>
  <c r="AE128" i="18" s="1"/>
  <c r="AH128" i="18" s="1"/>
  <c r="K128" i="18"/>
  <c r="L128" i="18" s="1"/>
  <c r="DC127" i="18"/>
  <c r="DB127" i="18"/>
  <c r="CX127" i="18"/>
  <c r="CY127" i="18" s="1"/>
  <c r="CW127" i="18"/>
  <c r="CM127" i="18"/>
  <c r="CL127" i="18"/>
  <c r="CE127" i="18"/>
  <c r="CF127" i="18" s="1"/>
  <c r="CG127" i="18" s="1"/>
  <c r="BN127" i="18"/>
  <c r="BM127" i="18"/>
  <c r="AV127" i="18"/>
  <c r="BA127" i="18" s="1"/>
  <c r="AU127" i="18"/>
  <c r="AC127" i="18"/>
  <c r="AD127" i="18" s="1"/>
  <c r="L127" i="18"/>
  <c r="K127" i="18"/>
  <c r="CW126" i="18"/>
  <c r="CX126" i="18" s="1"/>
  <c r="CN126" i="18"/>
  <c r="CM126" i="18"/>
  <c r="CL126" i="18"/>
  <c r="CK126" i="18"/>
  <c r="CG126" i="18"/>
  <c r="CF126" i="18"/>
  <c r="CE126" i="18"/>
  <c r="BM126" i="18"/>
  <c r="BN126" i="18" s="1"/>
  <c r="AU126" i="18"/>
  <c r="AV126" i="18" s="1"/>
  <c r="AI126" i="18"/>
  <c r="AH126" i="18"/>
  <c r="AE126" i="18"/>
  <c r="AD126" i="18"/>
  <c r="AC126" i="18"/>
  <c r="R126" i="18"/>
  <c r="Q126" i="18"/>
  <c r="L126" i="18"/>
  <c r="M126" i="18" s="1"/>
  <c r="P126" i="18" s="1"/>
  <c r="K126" i="18"/>
  <c r="CX125" i="18"/>
  <c r="CW125" i="18"/>
  <c r="CE125" i="18"/>
  <c r="CF125" i="18" s="1"/>
  <c r="BN125" i="18"/>
  <c r="BS125" i="18" s="1"/>
  <c r="BM125" i="18"/>
  <c r="BC125" i="18"/>
  <c r="BB125" i="18"/>
  <c r="BA125" i="18"/>
  <c r="AZ125" i="18"/>
  <c r="AV125" i="18"/>
  <c r="AW125" i="18" s="1"/>
  <c r="AU125" i="18"/>
  <c r="AC125" i="18"/>
  <c r="AD125" i="18" s="1"/>
  <c r="R125" i="18"/>
  <c r="M125" i="18"/>
  <c r="S125" i="18" s="1"/>
  <c r="L125" i="18"/>
  <c r="Q125" i="18" s="1"/>
  <c r="K125" i="18"/>
  <c r="DE124" i="18"/>
  <c r="DD124" i="18"/>
  <c r="CX124" i="18"/>
  <c r="CY124" i="18" s="1"/>
  <c r="DB124" i="18" s="1"/>
  <c r="CW124" i="18"/>
  <c r="CF124" i="18"/>
  <c r="CE124" i="18"/>
  <c r="BM124" i="18"/>
  <c r="BN124" i="18" s="1"/>
  <c r="BB124" i="18"/>
  <c r="BA124" i="18"/>
  <c r="AZ124" i="18"/>
  <c r="AU124" i="18"/>
  <c r="AV124" i="18" s="1"/>
  <c r="AW124" i="18" s="1"/>
  <c r="BC124" i="18" s="1"/>
  <c r="AJ124" i="18"/>
  <c r="AI124" i="18"/>
  <c r="AD124" i="18"/>
  <c r="AE124" i="18" s="1"/>
  <c r="AH124" i="18" s="1"/>
  <c r="AC124" i="18"/>
  <c r="L124" i="18"/>
  <c r="Q124" i="18" s="1"/>
  <c r="K124" i="18"/>
  <c r="DD123" i="18"/>
  <c r="CY123" i="18"/>
  <c r="CW123" i="18"/>
  <c r="CX123" i="18" s="1"/>
  <c r="DC123" i="18" s="1"/>
  <c r="CE123" i="18"/>
  <c r="CF123" i="18" s="1"/>
  <c r="BM123" i="18"/>
  <c r="BN123" i="18" s="1"/>
  <c r="BA123" i="18"/>
  <c r="AV123" i="18"/>
  <c r="AW123" i="18" s="1"/>
  <c r="AU123" i="18"/>
  <c r="AL123" i="18"/>
  <c r="AJ123" i="18"/>
  <c r="AI123" i="18"/>
  <c r="AH123" i="18"/>
  <c r="AC123" i="18"/>
  <c r="AD123" i="18" s="1"/>
  <c r="AE123" i="18" s="1"/>
  <c r="AK123" i="18" s="1"/>
  <c r="K123" i="18"/>
  <c r="L123" i="18" s="1"/>
  <c r="CX122" i="18"/>
  <c r="CW122" i="18"/>
  <c r="CK122" i="18"/>
  <c r="CE122" i="18"/>
  <c r="CF122" i="18" s="1"/>
  <c r="CG122" i="18" s="1"/>
  <c r="BU122" i="18"/>
  <c r="BT122" i="18"/>
  <c r="BM122" i="18"/>
  <c r="BN122" i="18" s="1"/>
  <c r="BO122" i="18" s="1"/>
  <c r="BR122" i="18" s="1"/>
  <c r="AU122" i="18"/>
  <c r="AV122" i="18" s="1"/>
  <c r="AI122" i="18"/>
  <c r="AH122" i="18"/>
  <c r="AE122" i="18"/>
  <c r="AC122" i="18"/>
  <c r="AD122" i="18" s="1"/>
  <c r="Q122" i="18"/>
  <c r="K122" i="18"/>
  <c r="L122" i="18" s="1"/>
  <c r="M122" i="18" s="1"/>
  <c r="DE121" i="18"/>
  <c r="CY121" i="18"/>
  <c r="DD121" i="18" s="1"/>
  <c r="CW121" i="18"/>
  <c r="CX121" i="18" s="1"/>
  <c r="DC121" i="18" s="1"/>
  <c r="CK121" i="18"/>
  <c r="CG121" i="18"/>
  <c r="CL121" i="18" s="1"/>
  <c r="CF121" i="18"/>
  <c r="CE121" i="18"/>
  <c r="BT121" i="18"/>
  <c r="BR121" i="18"/>
  <c r="BN121" i="18"/>
  <c r="BO121" i="18" s="1"/>
  <c r="BU121" i="18" s="1"/>
  <c r="BM121" i="18"/>
  <c r="AU121" i="18"/>
  <c r="AV121" i="18" s="1"/>
  <c r="AD121" i="18"/>
  <c r="AI121" i="18" s="1"/>
  <c r="AC121" i="18"/>
  <c r="L121" i="18"/>
  <c r="Q121" i="18" s="1"/>
  <c r="K121" i="18"/>
  <c r="CW120" i="18"/>
  <c r="CX120" i="18" s="1"/>
  <c r="CM120" i="18"/>
  <c r="CG120" i="18"/>
  <c r="CL120" i="18" s="1"/>
  <c r="CE120" i="18"/>
  <c r="CF120" i="18" s="1"/>
  <c r="CK120" i="18" s="1"/>
  <c r="BS120" i="18"/>
  <c r="BM120" i="18"/>
  <c r="BN120" i="18" s="1"/>
  <c r="BO120" i="18" s="1"/>
  <c r="AV120" i="18"/>
  <c r="AW120" i="18" s="1"/>
  <c r="AZ120" i="18" s="1"/>
  <c r="AU120" i="18"/>
  <c r="AC120" i="18"/>
  <c r="AD120" i="18" s="1"/>
  <c r="K120" i="18"/>
  <c r="L120" i="18" s="1"/>
  <c r="CX119" i="18"/>
  <c r="CW119" i="18"/>
  <c r="CE119" i="18"/>
  <c r="CF119" i="18" s="1"/>
  <c r="BM119" i="18"/>
  <c r="BN119" i="18" s="1"/>
  <c r="AV119" i="18"/>
  <c r="AU119" i="18"/>
  <c r="AD119" i="18"/>
  <c r="AE119" i="18" s="1"/>
  <c r="AC119" i="18"/>
  <c r="M119" i="18"/>
  <c r="K119" i="18"/>
  <c r="L119" i="18" s="1"/>
  <c r="Q119" i="18" s="1"/>
  <c r="DD118" i="18"/>
  <c r="DC118" i="18"/>
  <c r="DB118" i="18"/>
  <c r="CW118" i="18"/>
  <c r="CX118" i="18" s="1"/>
  <c r="CY118" i="18" s="1"/>
  <c r="DE118" i="18" s="1"/>
  <c r="CK118" i="18"/>
  <c r="CE118" i="18"/>
  <c r="CF118" i="18" s="1"/>
  <c r="CG118" i="18" s="1"/>
  <c r="CM118" i="18" s="1"/>
  <c r="BU118" i="18"/>
  <c r="BN118" i="18"/>
  <c r="BO118" i="18" s="1"/>
  <c r="BM118" i="18"/>
  <c r="BA118" i="18"/>
  <c r="AU118" i="18"/>
  <c r="AV118" i="18" s="1"/>
  <c r="AW118" i="18" s="1"/>
  <c r="AC118" i="18"/>
  <c r="AD118" i="18" s="1"/>
  <c r="AI118" i="18" s="1"/>
  <c r="L118" i="18"/>
  <c r="K118" i="18"/>
  <c r="DC117" i="18"/>
  <c r="CY117" i="18"/>
  <c r="CW117" i="18"/>
  <c r="CX117" i="18" s="1"/>
  <c r="CF117" i="18"/>
  <c r="CK117" i="18" s="1"/>
  <c r="CE117" i="18"/>
  <c r="BO117" i="18"/>
  <c r="BN117" i="18"/>
  <c r="BS117" i="18" s="1"/>
  <c r="BM117" i="18"/>
  <c r="BB117" i="18"/>
  <c r="AZ117" i="18"/>
  <c r="BD117" i="18" s="1"/>
  <c r="AW117" i="18"/>
  <c r="BC117" i="18" s="1"/>
  <c r="AV117" i="18"/>
  <c r="BA117" i="18" s="1"/>
  <c r="AU117" i="18"/>
  <c r="AK117" i="18"/>
  <c r="AJ117" i="18"/>
  <c r="AI117" i="18"/>
  <c r="AD117" i="18"/>
  <c r="AE117" i="18" s="1"/>
  <c r="AH117" i="18" s="1"/>
  <c r="AC117" i="18"/>
  <c r="L117" i="18"/>
  <c r="K117" i="18"/>
  <c r="CX116" i="18"/>
  <c r="DC116" i="18" s="1"/>
  <c r="CW116" i="18"/>
  <c r="CM116" i="18"/>
  <c r="CG116" i="18"/>
  <c r="CL116" i="18" s="1"/>
  <c r="CF116" i="18"/>
  <c r="CK116" i="18" s="1"/>
  <c r="CE116" i="18"/>
  <c r="BS116" i="18"/>
  <c r="BO116" i="18"/>
  <c r="BN116" i="18"/>
  <c r="BM116" i="18"/>
  <c r="BA116" i="18"/>
  <c r="AW116" i="18"/>
  <c r="AU116" i="18"/>
  <c r="AV116" i="18" s="1"/>
  <c r="AJ116" i="18"/>
  <c r="AH116" i="18"/>
  <c r="AD116" i="18"/>
  <c r="AE116" i="18" s="1"/>
  <c r="AK116" i="18" s="1"/>
  <c r="AC116" i="18"/>
  <c r="K116" i="18"/>
  <c r="L116" i="18" s="1"/>
  <c r="DE115" i="18"/>
  <c r="CY115" i="18"/>
  <c r="CW115" i="18"/>
  <c r="CX115" i="18" s="1"/>
  <c r="DC115" i="18" s="1"/>
  <c r="CE115" i="18"/>
  <c r="CF115" i="18" s="1"/>
  <c r="BM115" i="18"/>
  <c r="BN115" i="18" s="1"/>
  <c r="AV115" i="18"/>
  <c r="AU115" i="18"/>
  <c r="AI115" i="18"/>
  <c r="AD115" i="18"/>
  <c r="AE115" i="18" s="1"/>
  <c r="AC115" i="18"/>
  <c r="K115" i="18"/>
  <c r="L115" i="18" s="1"/>
  <c r="CW114" i="18"/>
  <c r="CX114" i="18" s="1"/>
  <c r="CF114" i="18"/>
  <c r="CE114" i="18"/>
  <c r="BU114" i="18"/>
  <c r="BS114" i="18"/>
  <c r="BM114" i="18"/>
  <c r="BN114" i="18" s="1"/>
  <c r="BO114" i="18" s="1"/>
  <c r="BR114" i="18" s="1"/>
  <c r="AU114" i="18"/>
  <c r="AV114" i="18" s="1"/>
  <c r="AE114" i="18"/>
  <c r="AC114" i="18"/>
  <c r="AD114" i="18" s="1"/>
  <c r="AI114" i="18" s="1"/>
  <c r="S114" i="18"/>
  <c r="Q114" i="18"/>
  <c r="P114" i="18"/>
  <c r="T114" i="18" s="1"/>
  <c r="M114" i="18"/>
  <c r="R114" i="18" s="1"/>
  <c r="K114" i="18"/>
  <c r="L114" i="18" s="1"/>
  <c r="DC113" i="18"/>
  <c r="CY113" i="18"/>
  <c r="CX113" i="18"/>
  <c r="CW113" i="18"/>
  <c r="CE113" i="18"/>
  <c r="CF113" i="18" s="1"/>
  <c r="BR113" i="18"/>
  <c r="BN113" i="18"/>
  <c r="BO113" i="18" s="1"/>
  <c r="BM113" i="18"/>
  <c r="AW113" i="18"/>
  <c r="AU113" i="18"/>
  <c r="AV113" i="18" s="1"/>
  <c r="BA113" i="18" s="1"/>
  <c r="AC113" i="18"/>
  <c r="AD113" i="18" s="1"/>
  <c r="AI113" i="18" s="1"/>
  <c r="S113" i="18"/>
  <c r="Q113" i="18"/>
  <c r="M113" i="18"/>
  <c r="L113" i="18"/>
  <c r="K113" i="18"/>
  <c r="CW112" i="18"/>
  <c r="CX112" i="18" s="1"/>
  <c r="CG112" i="18"/>
  <c r="CE112" i="18"/>
  <c r="CF112" i="18" s="1"/>
  <c r="CK112" i="18" s="1"/>
  <c r="BS112" i="18"/>
  <c r="BN112" i="18"/>
  <c r="BO112" i="18" s="1"/>
  <c r="BM112" i="18"/>
  <c r="BB112" i="18"/>
  <c r="BA112" i="18"/>
  <c r="AZ112" i="18"/>
  <c r="AU112" i="18"/>
  <c r="AV112" i="18" s="1"/>
  <c r="AW112" i="18" s="1"/>
  <c r="BC112" i="18" s="1"/>
  <c r="AJ112" i="18"/>
  <c r="AI112" i="18"/>
  <c r="AE112" i="18"/>
  <c r="AC112" i="18"/>
  <c r="AD112" i="18" s="1"/>
  <c r="K112" i="18"/>
  <c r="L112" i="18" s="1"/>
  <c r="CX111" i="18"/>
  <c r="DC111" i="18" s="1"/>
  <c r="CW111" i="18"/>
  <c r="CE111" i="18"/>
  <c r="CF111" i="18" s="1"/>
  <c r="BT111" i="18"/>
  <c r="BR111" i="18"/>
  <c r="BM111" i="18"/>
  <c r="BN111" i="18" s="1"/>
  <c r="BO111" i="18" s="1"/>
  <c r="BU111" i="18" s="1"/>
  <c r="BB111" i="18"/>
  <c r="BA111" i="18"/>
  <c r="AW111" i="18"/>
  <c r="BC111" i="18" s="1"/>
  <c r="AU111" i="18"/>
  <c r="AV111" i="18" s="1"/>
  <c r="AD111" i="18"/>
  <c r="AC111" i="18"/>
  <c r="M111" i="18"/>
  <c r="S111" i="18" s="1"/>
  <c r="L111" i="18"/>
  <c r="Q111" i="18" s="1"/>
  <c r="K111" i="18"/>
  <c r="CX110" i="18"/>
  <c r="DC110" i="18" s="1"/>
  <c r="CW110" i="18"/>
  <c r="CK110" i="18"/>
  <c r="CE110" i="18"/>
  <c r="CF110" i="18" s="1"/>
  <c r="CG110" i="18" s="1"/>
  <c r="BM110" i="18"/>
  <c r="BN110" i="18" s="1"/>
  <c r="BS110" i="18" s="1"/>
  <c r="AV110" i="18"/>
  <c r="AU110" i="18"/>
  <c r="AK110" i="18"/>
  <c r="AJ110" i="18"/>
  <c r="AE110" i="18"/>
  <c r="AH110" i="18" s="1"/>
  <c r="AL110" i="18" s="1"/>
  <c r="AC110" i="18"/>
  <c r="AD110" i="18" s="1"/>
  <c r="AI110" i="18" s="1"/>
  <c r="Q110" i="18"/>
  <c r="K110" i="18"/>
  <c r="L110" i="18" s="1"/>
  <c r="M110" i="18" s="1"/>
  <c r="DC109" i="18"/>
  <c r="DB109" i="18"/>
  <c r="CW109" i="18"/>
  <c r="CX109" i="18" s="1"/>
  <c r="CY109" i="18" s="1"/>
  <c r="CK109" i="18"/>
  <c r="CG109" i="18"/>
  <c r="CF109" i="18"/>
  <c r="CE109" i="18"/>
  <c r="BO109" i="18"/>
  <c r="BN109" i="18"/>
  <c r="BS109" i="18" s="1"/>
  <c r="BM109" i="18"/>
  <c r="AV109" i="18"/>
  <c r="AU109" i="18"/>
  <c r="AD109" i="18"/>
  <c r="AI109" i="18" s="1"/>
  <c r="AC109" i="18"/>
  <c r="L109" i="18"/>
  <c r="K109" i="18"/>
  <c r="CW108" i="18"/>
  <c r="CX108" i="18" s="1"/>
  <c r="CK108" i="18"/>
  <c r="CF108" i="18"/>
  <c r="CG108" i="18" s="1"/>
  <c r="CE108" i="18"/>
  <c r="BM108" i="18"/>
  <c r="BN108" i="18" s="1"/>
  <c r="BO108" i="18" s="1"/>
  <c r="BT108" i="18" s="1"/>
  <c r="BB108" i="18"/>
  <c r="BA108" i="18"/>
  <c r="AW108" i="18"/>
  <c r="AV108" i="18"/>
  <c r="AU108" i="18"/>
  <c r="AD108" i="18"/>
  <c r="AC108" i="18"/>
  <c r="M108" i="18"/>
  <c r="L108" i="18"/>
  <c r="Q108" i="18" s="1"/>
  <c r="K108" i="18"/>
  <c r="CX107" i="18"/>
  <c r="CW107" i="18"/>
  <c r="CK107" i="18"/>
  <c r="CE107" i="18"/>
  <c r="CF107" i="18" s="1"/>
  <c r="CG107" i="18" s="1"/>
  <c r="BM107" i="18"/>
  <c r="BN107" i="18" s="1"/>
  <c r="AV107" i="18"/>
  <c r="AU107" i="18"/>
  <c r="AK107" i="18"/>
  <c r="AI107" i="18"/>
  <c r="AE107" i="18"/>
  <c r="AJ107" i="18" s="1"/>
  <c r="AC107" i="18"/>
  <c r="AD107" i="18" s="1"/>
  <c r="Q107" i="18"/>
  <c r="K107" i="18"/>
  <c r="L107" i="18" s="1"/>
  <c r="M107" i="18" s="1"/>
  <c r="DE106" i="18"/>
  <c r="CY106" i="18"/>
  <c r="CW106" i="18"/>
  <c r="CX106" i="18" s="1"/>
  <c r="DC106" i="18" s="1"/>
  <c r="CK106" i="18"/>
  <c r="CG106" i="18"/>
  <c r="CF106" i="18"/>
  <c r="CE106" i="18"/>
  <c r="BT106" i="18"/>
  <c r="BS106" i="18"/>
  <c r="BR106" i="18"/>
  <c r="BV106" i="18" s="1"/>
  <c r="BO106" i="18"/>
  <c r="BU106" i="18" s="1"/>
  <c r="BN106" i="18"/>
  <c r="BM106" i="18"/>
  <c r="AV106" i="18"/>
  <c r="AU106" i="18"/>
  <c r="AE106" i="18"/>
  <c r="AD106" i="18"/>
  <c r="AI106" i="18" s="1"/>
  <c r="AC106" i="18"/>
  <c r="Q106" i="18"/>
  <c r="M106" i="18"/>
  <c r="L106" i="18"/>
  <c r="K106" i="18"/>
  <c r="CW105" i="18"/>
  <c r="CX105" i="18" s="1"/>
  <c r="CG105" i="18"/>
  <c r="CF105" i="18"/>
  <c r="CK105" i="18" s="1"/>
  <c r="CE105" i="18"/>
  <c r="BO105" i="18"/>
  <c r="BN105" i="18"/>
  <c r="BS105" i="18" s="1"/>
  <c r="BM105" i="18"/>
  <c r="AU105" i="18"/>
  <c r="AV105" i="18" s="1"/>
  <c r="AC105" i="18"/>
  <c r="AD105" i="18" s="1"/>
  <c r="Q105" i="18"/>
  <c r="K105" i="18"/>
  <c r="L105" i="18" s="1"/>
  <c r="M105" i="18" s="1"/>
  <c r="CW104" i="18"/>
  <c r="CX104" i="18" s="1"/>
  <c r="CF104" i="18"/>
  <c r="CE104" i="18"/>
  <c r="BN104" i="18"/>
  <c r="BM104" i="18"/>
  <c r="BD104" i="18"/>
  <c r="BB104" i="18"/>
  <c r="BA104" i="18"/>
  <c r="AZ104" i="18"/>
  <c r="AU104" i="18"/>
  <c r="AV104" i="18" s="1"/>
  <c r="AW104" i="18" s="1"/>
  <c r="BC104" i="18" s="1"/>
  <c r="AK104" i="18"/>
  <c r="AI104" i="18"/>
  <c r="AH104" i="18"/>
  <c r="AL104" i="18" s="1"/>
  <c r="AD104" i="18"/>
  <c r="AE104" i="18" s="1"/>
  <c r="AJ104" i="18" s="1"/>
  <c r="AC104" i="18"/>
  <c r="L104" i="18"/>
  <c r="Q104" i="18" s="1"/>
  <c r="K104" i="18"/>
  <c r="CW103" i="18"/>
  <c r="CX103" i="18" s="1"/>
  <c r="CK103" i="18"/>
  <c r="CE103" i="18"/>
  <c r="CF103" i="18" s="1"/>
  <c r="CG103" i="18" s="1"/>
  <c r="BU103" i="18"/>
  <c r="BO103" i="18"/>
  <c r="BM103" i="18"/>
  <c r="BN103" i="18" s="1"/>
  <c r="BS103" i="18" s="1"/>
  <c r="BC103" i="18"/>
  <c r="AZ103" i="18"/>
  <c r="AW103" i="18"/>
  <c r="BB103" i="18" s="1"/>
  <c r="AU103" i="18"/>
  <c r="AV103" i="18" s="1"/>
  <c r="BA103" i="18" s="1"/>
  <c r="AK103" i="18"/>
  <c r="AI103" i="18"/>
  <c r="AH103" i="18"/>
  <c r="AC103" i="18"/>
  <c r="AD103" i="18" s="1"/>
  <c r="AE103" i="18" s="1"/>
  <c r="AJ103" i="18" s="1"/>
  <c r="K103" i="18"/>
  <c r="L103" i="18" s="1"/>
  <c r="DF102" i="18"/>
  <c r="DE102" i="18"/>
  <c r="DC102" i="18"/>
  <c r="DB102" i="18"/>
  <c r="CY102" i="18"/>
  <c r="DD102" i="18" s="1"/>
  <c r="CW102" i="18"/>
  <c r="CX102" i="18" s="1"/>
  <c r="CM102" i="18"/>
  <c r="CL102" i="18"/>
  <c r="CK102" i="18"/>
  <c r="CF102" i="18"/>
  <c r="CG102" i="18" s="1"/>
  <c r="CE102" i="18"/>
  <c r="BM102" i="18"/>
  <c r="BN102" i="18" s="1"/>
  <c r="AV102" i="18"/>
  <c r="AU102" i="18"/>
  <c r="AH102" i="18"/>
  <c r="AE102" i="18"/>
  <c r="AD102" i="18"/>
  <c r="AI102" i="18" s="1"/>
  <c r="AC102" i="18"/>
  <c r="K102" i="18"/>
  <c r="L102" i="18" s="1"/>
  <c r="DB101" i="18"/>
  <c r="CY101" i="18"/>
  <c r="CX101" i="18"/>
  <c r="DC101" i="18" s="1"/>
  <c r="CW101" i="18"/>
  <c r="CF101" i="18"/>
  <c r="CE101" i="18"/>
  <c r="BM101" i="18"/>
  <c r="BN101" i="18" s="1"/>
  <c r="AU101" i="18"/>
  <c r="AV101" i="18" s="1"/>
  <c r="AC101" i="18"/>
  <c r="AD101" i="18" s="1"/>
  <c r="L101" i="18"/>
  <c r="K101" i="18"/>
  <c r="CW100" i="18"/>
  <c r="CX100" i="18" s="1"/>
  <c r="CL100" i="18"/>
  <c r="CK100" i="18"/>
  <c r="CE100" i="18"/>
  <c r="CF100" i="18" s="1"/>
  <c r="CG100" i="18" s="1"/>
  <c r="CM100" i="18" s="1"/>
  <c r="BT100" i="18"/>
  <c r="BS100" i="18"/>
  <c r="BR100" i="18"/>
  <c r="BM100" i="18"/>
  <c r="BN100" i="18" s="1"/>
  <c r="BO100" i="18" s="1"/>
  <c r="BU100" i="18" s="1"/>
  <c r="AV100" i="18"/>
  <c r="AU100" i="18"/>
  <c r="AC100" i="18"/>
  <c r="AD100" i="18" s="1"/>
  <c r="Q100" i="18"/>
  <c r="M100" i="18"/>
  <c r="K100" i="18"/>
  <c r="L100" i="18" s="1"/>
  <c r="CW99" i="18"/>
  <c r="CX99" i="18" s="1"/>
  <c r="CG99" i="18"/>
  <c r="CF99" i="18"/>
  <c r="CK99" i="18" s="1"/>
  <c r="CE99" i="18"/>
  <c r="BM99" i="18"/>
  <c r="BN99" i="18" s="1"/>
  <c r="AU99" i="18"/>
  <c r="AV99" i="18" s="1"/>
  <c r="AC99" i="18"/>
  <c r="AD99" i="18" s="1"/>
  <c r="L99" i="18"/>
  <c r="K99" i="18"/>
  <c r="CW98" i="18"/>
  <c r="CX98" i="18" s="1"/>
  <c r="CK98" i="18"/>
  <c r="CE98" i="18"/>
  <c r="CF98" i="18" s="1"/>
  <c r="CG98" i="18" s="1"/>
  <c r="BS98" i="18"/>
  <c r="BO98" i="18"/>
  <c r="BM98" i="18"/>
  <c r="BN98" i="18" s="1"/>
  <c r="AW98" i="18"/>
  <c r="AU98" i="18"/>
  <c r="AV98" i="18" s="1"/>
  <c r="BA98" i="18" s="1"/>
  <c r="AC98" i="18"/>
  <c r="AD98" i="18" s="1"/>
  <c r="K98" i="18"/>
  <c r="L98" i="18" s="1"/>
  <c r="CW97" i="18"/>
  <c r="CX97" i="18" s="1"/>
  <c r="CL97" i="18"/>
  <c r="CK97" i="18"/>
  <c r="CG97" i="18"/>
  <c r="CM97" i="18" s="1"/>
  <c r="CF97" i="18"/>
  <c r="CE97" i="18"/>
  <c r="BU97" i="18"/>
  <c r="BT97" i="18"/>
  <c r="BS97" i="18"/>
  <c r="BM97" i="18"/>
  <c r="BN97" i="18" s="1"/>
  <c r="BO97" i="18" s="1"/>
  <c r="BR97" i="18" s="1"/>
  <c r="AV97" i="18"/>
  <c r="AU97" i="18"/>
  <c r="AD97" i="18"/>
  <c r="AC97" i="18"/>
  <c r="Q97" i="18"/>
  <c r="P97" i="18"/>
  <c r="M97" i="18"/>
  <c r="K97" i="18"/>
  <c r="L97" i="18" s="1"/>
  <c r="CW96" i="18"/>
  <c r="CX96" i="18" s="1"/>
  <c r="DC96" i="18" s="1"/>
  <c r="CF96" i="18"/>
  <c r="CE96" i="18"/>
  <c r="BS96" i="18"/>
  <c r="BM96" i="18"/>
  <c r="BN96" i="18" s="1"/>
  <c r="BO96" i="18" s="1"/>
  <c r="BA96" i="18"/>
  <c r="AV96" i="18"/>
  <c r="AW96" i="18" s="1"/>
  <c r="AU96" i="18"/>
  <c r="AJ96" i="18"/>
  <c r="AI96" i="18"/>
  <c r="AH96" i="18"/>
  <c r="AE96" i="18"/>
  <c r="AK96" i="18" s="1"/>
  <c r="AC96" i="18"/>
  <c r="AD96" i="18" s="1"/>
  <c r="K96" i="18"/>
  <c r="L96" i="18" s="1"/>
  <c r="CW95" i="18"/>
  <c r="CX95" i="18" s="1"/>
  <c r="CF95" i="18"/>
  <c r="CK95" i="18" s="1"/>
  <c r="CE95" i="18"/>
  <c r="BN95" i="18"/>
  <c r="BM95" i="18"/>
  <c r="AV95" i="18"/>
  <c r="AU95" i="18"/>
  <c r="AI95" i="18"/>
  <c r="AC95" i="18"/>
  <c r="AD95" i="18" s="1"/>
  <c r="AE95" i="18" s="1"/>
  <c r="R95" i="18"/>
  <c r="Q95" i="18"/>
  <c r="L95" i="18"/>
  <c r="M95" i="18" s="1"/>
  <c r="K95" i="18"/>
  <c r="CW94" i="18"/>
  <c r="CX94" i="18" s="1"/>
  <c r="CE94" i="18"/>
  <c r="CF94" i="18" s="1"/>
  <c r="CK94" i="18" s="1"/>
  <c r="BM94" i="18"/>
  <c r="BN94" i="18" s="1"/>
  <c r="AU94" i="18"/>
  <c r="AV94" i="18" s="1"/>
  <c r="AC94" i="18"/>
  <c r="AD94" i="18" s="1"/>
  <c r="M94" i="18"/>
  <c r="K94" i="18"/>
  <c r="L94" i="18" s="1"/>
  <c r="Q94" i="18" s="1"/>
  <c r="DE93" i="18"/>
  <c r="DD93" i="18"/>
  <c r="DC93" i="18"/>
  <c r="DB93" i="18"/>
  <c r="CW93" i="18"/>
  <c r="CX93" i="18" s="1"/>
  <c r="CY93" i="18" s="1"/>
  <c r="CF93" i="18"/>
  <c r="CE93" i="18"/>
  <c r="BN93" i="18"/>
  <c r="BM93" i="18"/>
  <c r="BC93" i="18"/>
  <c r="BA93" i="18"/>
  <c r="AU93" i="18"/>
  <c r="AV93" i="18" s="1"/>
  <c r="AW93" i="18" s="1"/>
  <c r="BB93" i="18" s="1"/>
  <c r="AH93" i="18"/>
  <c r="AE93" i="18"/>
  <c r="AD93" i="18"/>
  <c r="AI93" i="18" s="1"/>
  <c r="AC93" i="18"/>
  <c r="R93" i="18"/>
  <c r="Q93" i="18"/>
  <c r="P93" i="18"/>
  <c r="L93" i="18"/>
  <c r="M93" i="18" s="1"/>
  <c r="S93" i="18" s="1"/>
  <c r="K93" i="18"/>
  <c r="CX92" i="18"/>
  <c r="CW92" i="18"/>
  <c r="CE92" i="18"/>
  <c r="CF92" i="18" s="1"/>
  <c r="BS92" i="18"/>
  <c r="BO92" i="18"/>
  <c r="BN92" i="18"/>
  <c r="BM92" i="18"/>
  <c r="BB92" i="18"/>
  <c r="BA92" i="18"/>
  <c r="AZ92" i="18"/>
  <c r="BD92" i="18" s="1"/>
  <c r="AV92" i="18"/>
  <c r="AW92" i="18" s="1"/>
  <c r="BC92" i="18" s="1"/>
  <c r="AU92" i="18"/>
  <c r="AJ92" i="18"/>
  <c r="AI92" i="18"/>
  <c r="AE92" i="18"/>
  <c r="AH92" i="18" s="1"/>
  <c r="AC92" i="18"/>
  <c r="AD92" i="18" s="1"/>
  <c r="K92" i="18"/>
  <c r="L92" i="18" s="1"/>
  <c r="CW91" i="18"/>
  <c r="CX91" i="18" s="1"/>
  <c r="CK91" i="18"/>
  <c r="CG91" i="18"/>
  <c r="CE91" i="18"/>
  <c r="CF91" i="18" s="1"/>
  <c r="BM91" i="18"/>
  <c r="BN91" i="18" s="1"/>
  <c r="AU91" i="18"/>
  <c r="AV91" i="18" s="1"/>
  <c r="AC91" i="18"/>
  <c r="AD91" i="18" s="1"/>
  <c r="L91" i="18"/>
  <c r="K91" i="18"/>
  <c r="DE90" i="18"/>
  <c r="CW90" i="18"/>
  <c r="CX90" i="18" s="1"/>
  <c r="CY90" i="18" s="1"/>
  <c r="CK90" i="18"/>
  <c r="CE90" i="18"/>
  <c r="CF90" i="18" s="1"/>
  <c r="CG90" i="18" s="1"/>
  <c r="CJ90" i="18" s="1"/>
  <c r="BN90" i="18"/>
  <c r="BM90" i="18"/>
  <c r="BC90" i="18"/>
  <c r="BA90" i="18"/>
  <c r="AZ90" i="18"/>
  <c r="AV90" i="18"/>
  <c r="AW90" i="18" s="1"/>
  <c r="BB90" i="18" s="1"/>
  <c r="AU90" i="18"/>
  <c r="AD90" i="18"/>
  <c r="AC90" i="18"/>
  <c r="R90" i="18"/>
  <c r="Q90" i="18"/>
  <c r="P90" i="18"/>
  <c r="T90" i="18" s="1"/>
  <c r="L90" i="18"/>
  <c r="M90" i="18" s="1"/>
  <c r="S90" i="18" s="1"/>
  <c r="K90" i="18"/>
  <c r="CX89" i="18"/>
  <c r="CW89" i="18"/>
  <c r="CK89" i="18"/>
  <c r="CG89" i="18"/>
  <c r="CF89" i="18"/>
  <c r="CE89" i="18"/>
  <c r="BN89" i="18"/>
  <c r="BO89" i="18" s="1"/>
  <c r="BM89" i="18"/>
  <c r="BD89" i="18"/>
  <c r="BB89" i="18"/>
  <c r="BA89" i="18"/>
  <c r="AZ89" i="18"/>
  <c r="AV89" i="18"/>
  <c r="AW89" i="18" s="1"/>
  <c r="BC89" i="18" s="1"/>
  <c r="AU89" i="18"/>
  <c r="AE89" i="18"/>
  <c r="AC89" i="18"/>
  <c r="AD89" i="18" s="1"/>
  <c r="AI89" i="18" s="1"/>
  <c r="R89" i="18"/>
  <c r="Q89" i="18"/>
  <c r="M89" i="18"/>
  <c r="L89" i="18"/>
  <c r="K89" i="18"/>
  <c r="CW88" i="18"/>
  <c r="CX88" i="18" s="1"/>
  <c r="CL88" i="18"/>
  <c r="CK88" i="18"/>
  <c r="CG88" i="18"/>
  <c r="CM88" i="18" s="1"/>
  <c r="CE88" i="18"/>
  <c r="CF88" i="18" s="1"/>
  <c r="BS88" i="18"/>
  <c r="BR88" i="18"/>
  <c r="BO88" i="18"/>
  <c r="BM88" i="18"/>
  <c r="BN88" i="18" s="1"/>
  <c r="AU88" i="18"/>
  <c r="AV88" i="18" s="1"/>
  <c r="AC88" i="18"/>
  <c r="AD88" i="18" s="1"/>
  <c r="L88" i="18"/>
  <c r="K88" i="18"/>
  <c r="CW87" i="18"/>
  <c r="CX87" i="18" s="1"/>
  <c r="DC87" i="18" s="1"/>
  <c r="CK87" i="18"/>
  <c r="CG87" i="18"/>
  <c r="CF87" i="18"/>
  <c r="CE87" i="18"/>
  <c r="BN87" i="18"/>
  <c r="BS87" i="18" s="1"/>
  <c r="BM87" i="18"/>
  <c r="BA87" i="18"/>
  <c r="AW87" i="18"/>
  <c r="AZ87" i="18" s="1"/>
  <c r="AU87" i="18"/>
  <c r="AV87" i="18" s="1"/>
  <c r="AJ87" i="18"/>
  <c r="AC87" i="18"/>
  <c r="AD87" i="18" s="1"/>
  <c r="AE87" i="18" s="1"/>
  <c r="AK87" i="18" s="1"/>
  <c r="S87" i="18"/>
  <c r="Q87" i="18"/>
  <c r="P87" i="18"/>
  <c r="K87" i="18"/>
  <c r="L87" i="18" s="1"/>
  <c r="M87" i="18" s="1"/>
  <c r="R87" i="18" s="1"/>
  <c r="DC86" i="18"/>
  <c r="CW86" i="18"/>
  <c r="CX86" i="18" s="1"/>
  <c r="CY86" i="18" s="1"/>
  <c r="DB86" i="18" s="1"/>
  <c r="CF86" i="18"/>
  <c r="CK86" i="18" s="1"/>
  <c r="CE86" i="18"/>
  <c r="BU86" i="18"/>
  <c r="BR86" i="18"/>
  <c r="BM86" i="18"/>
  <c r="BN86" i="18" s="1"/>
  <c r="BO86" i="18" s="1"/>
  <c r="BT86" i="18" s="1"/>
  <c r="BB86" i="18"/>
  <c r="BA86" i="18"/>
  <c r="AU86" i="18"/>
  <c r="AV86" i="18" s="1"/>
  <c r="AW86" i="18" s="1"/>
  <c r="AD86" i="18"/>
  <c r="AE86" i="18" s="1"/>
  <c r="AC86" i="18"/>
  <c r="K86" i="18"/>
  <c r="L86" i="18" s="1"/>
  <c r="Q86" i="18" s="1"/>
  <c r="DE85" i="18"/>
  <c r="DC85" i="18"/>
  <c r="CY85" i="18"/>
  <c r="CW85" i="18"/>
  <c r="CX85" i="18" s="1"/>
  <c r="CM85" i="18"/>
  <c r="CK85" i="18"/>
  <c r="CF85" i="18"/>
  <c r="CG85" i="18" s="1"/>
  <c r="CE85" i="18"/>
  <c r="BM85" i="18"/>
  <c r="BN85" i="18" s="1"/>
  <c r="AU85" i="18"/>
  <c r="AV85" i="18" s="1"/>
  <c r="AD85" i="18"/>
  <c r="AI85" i="18" s="1"/>
  <c r="AC85" i="18"/>
  <c r="Q85" i="18"/>
  <c r="L85" i="18"/>
  <c r="M85" i="18" s="1"/>
  <c r="K85" i="18"/>
  <c r="CW84" i="18"/>
  <c r="CX84" i="18" s="1"/>
  <c r="CL84" i="18"/>
  <c r="CG84" i="18"/>
  <c r="CM84" i="18" s="1"/>
  <c r="CF84" i="18"/>
  <c r="CK84" i="18" s="1"/>
  <c r="CE84" i="18"/>
  <c r="BS84" i="18"/>
  <c r="BN84" i="18"/>
  <c r="BO84" i="18" s="1"/>
  <c r="BM84" i="18"/>
  <c r="BB84" i="18"/>
  <c r="BA84" i="18"/>
  <c r="AW84" i="18"/>
  <c r="AU84" i="18"/>
  <c r="AV84" i="18" s="1"/>
  <c r="AK84" i="18"/>
  <c r="AJ84" i="18"/>
  <c r="AI84" i="18"/>
  <c r="AH84" i="18"/>
  <c r="AD84" i="18"/>
  <c r="AE84" i="18" s="1"/>
  <c r="AC84" i="18"/>
  <c r="S84" i="18"/>
  <c r="Q84" i="18"/>
  <c r="K84" i="18"/>
  <c r="L84" i="18" s="1"/>
  <c r="M84" i="18" s="1"/>
  <c r="CW83" i="18"/>
  <c r="CX83" i="18" s="1"/>
  <c r="CE83" i="18"/>
  <c r="CF83" i="18" s="1"/>
  <c r="BS83" i="18"/>
  <c r="BM83" i="18"/>
  <c r="BN83" i="18" s="1"/>
  <c r="BO83" i="18" s="1"/>
  <c r="BA83" i="18"/>
  <c r="AW83" i="18"/>
  <c r="AU83" i="18"/>
  <c r="AV83" i="18" s="1"/>
  <c r="AD83" i="18"/>
  <c r="AI83" i="18" s="1"/>
  <c r="AC83" i="18"/>
  <c r="M83" i="18"/>
  <c r="K83" i="18"/>
  <c r="L83" i="18" s="1"/>
  <c r="Q83" i="18" s="1"/>
  <c r="DD82" i="18"/>
  <c r="CW82" i="18"/>
  <c r="CX82" i="18" s="1"/>
  <c r="CY82" i="18" s="1"/>
  <c r="DE82" i="18" s="1"/>
  <c r="CE82" i="18"/>
  <c r="CF82" i="18" s="1"/>
  <c r="CK82" i="18" s="1"/>
  <c r="BU82" i="18"/>
  <c r="BO82" i="18"/>
  <c r="BT82" i="18" s="1"/>
  <c r="BN82" i="18"/>
  <c r="BS82" i="18" s="1"/>
  <c r="BM82" i="18"/>
  <c r="AW82" i="18"/>
  <c r="AV82" i="18"/>
  <c r="BA82" i="18" s="1"/>
  <c r="AU82" i="18"/>
  <c r="AI82" i="18"/>
  <c r="AC82" i="18"/>
  <c r="AD82" i="18" s="1"/>
  <c r="AE82" i="18" s="1"/>
  <c r="L82" i="18"/>
  <c r="K82" i="18"/>
  <c r="CW81" i="18"/>
  <c r="CX81" i="18" s="1"/>
  <c r="CE81" i="18"/>
  <c r="CF81" i="18" s="1"/>
  <c r="CG81" i="18" s="1"/>
  <c r="BU81" i="18"/>
  <c r="BS81" i="18"/>
  <c r="BR81" i="18"/>
  <c r="BM81" i="18"/>
  <c r="BN81" i="18" s="1"/>
  <c r="BO81" i="18" s="1"/>
  <c r="BT81" i="18" s="1"/>
  <c r="BB81" i="18"/>
  <c r="BA81" i="18"/>
  <c r="AZ81" i="18"/>
  <c r="BD81" i="18" s="1"/>
  <c r="AV81" i="18"/>
  <c r="AW81" i="18" s="1"/>
  <c r="BC81" i="18" s="1"/>
  <c r="AU81" i="18"/>
  <c r="AD81" i="18"/>
  <c r="AC81" i="18"/>
  <c r="Q81" i="18"/>
  <c r="L81" i="18"/>
  <c r="M81" i="18" s="1"/>
  <c r="K81" i="18"/>
  <c r="CX80" i="18"/>
  <c r="DC80" i="18" s="1"/>
  <c r="CW80" i="18"/>
  <c r="CG80" i="18"/>
  <c r="CE80" i="18"/>
  <c r="CF80" i="18" s="1"/>
  <c r="CK80" i="18" s="1"/>
  <c r="BM80" i="18"/>
  <c r="BN80" i="18" s="1"/>
  <c r="BS80" i="18" s="1"/>
  <c r="AU80" i="18"/>
  <c r="AV80" i="18" s="1"/>
  <c r="AC80" i="18"/>
  <c r="AD80" i="18" s="1"/>
  <c r="Q80" i="18"/>
  <c r="P80" i="18"/>
  <c r="K80" i="18"/>
  <c r="L80" i="18" s="1"/>
  <c r="M80" i="18" s="1"/>
  <c r="S80" i="18" s="1"/>
  <c r="DC79" i="18"/>
  <c r="CW79" i="18"/>
  <c r="CX79" i="18" s="1"/>
  <c r="CY79" i="18" s="1"/>
  <c r="CE79" i="18"/>
  <c r="CF79" i="18" s="1"/>
  <c r="CK79" i="18" s="1"/>
  <c r="BN79" i="18"/>
  <c r="BM79" i="18"/>
  <c r="AV79" i="18"/>
  <c r="BA79" i="18" s="1"/>
  <c r="AU79" i="18"/>
  <c r="AK79" i="18"/>
  <c r="AJ79" i="18"/>
  <c r="AE79" i="18"/>
  <c r="AH79" i="18" s="1"/>
  <c r="AC79" i="18"/>
  <c r="AD79" i="18" s="1"/>
  <c r="AI79" i="18" s="1"/>
  <c r="S79" i="18"/>
  <c r="R79" i="18"/>
  <c r="Q79" i="18"/>
  <c r="L79" i="18"/>
  <c r="M79" i="18" s="1"/>
  <c r="P79" i="18" s="1"/>
  <c r="K79" i="18"/>
  <c r="CW78" i="18"/>
  <c r="CX78" i="18" s="1"/>
  <c r="DC78" i="18" s="1"/>
  <c r="CF78" i="18"/>
  <c r="CG78" i="18" s="1"/>
  <c r="CE78" i="18"/>
  <c r="BS78" i="18"/>
  <c r="BO78" i="18"/>
  <c r="BM78" i="18"/>
  <c r="BN78" i="18" s="1"/>
  <c r="BA78" i="18"/>
  <c r="AV78" i="18"/>
  <c r="AW78" i="18" s="1"/>
  <c r="AU78" i="18"/>
  <c r="AD78" i="18"/>
  <c r="AC78" i="18"/>
  <c r="L78" i="18"/>
  <c r="K78" i="18"/>
  <c r="CX77" i="18"/>
  <c r="CW77" i="18"/>
  <c r="CK77" i="18"/>
  <c r="CE77" i="18"/>
  <c r="CF77" i="18" s="1"/>
  <c r="CG77" i="18" s="1"/>
  <c r="BN77" i="18"/>
  <c r="BS77" i="18" s="1"/>
  <c r="BM77" i="18"/>
  <c r="AW77" i="18"/>
  <c r="AU77" i="18"/>
  <c r="AV77" i="18" s="1"/>
  <c r="BA77" i="18" s="1"/>
  <c r="AC77" i="18"/>
  <c r="AD77" i="18" s="1"/>
  <c r="M77" i="18"/>
  <c r="K77" i="18"/>
  <c r="L77" i="18" s="1"/>
  <c r="Q77" i="18" s="1"/>
  <c r="CW76" i="18"/>
  <c r="CX76" i="18" s="1"/>
  <c r="CE76" i="18"/>
  <c r="CF76" i="18" s="1"/>
  <c r="BM76" i="18"/>
  <c r="BN76" i="18" s="1"/>
  <c r="BB76" i="18"/>
  <c r="BA76" i="18"/>
  <c r="AW76" i="18"/>
  <c r="BC76" i="18" s="1"/>
  <c r="AV76" i="18"/>
  <c r="AU76" i="18"/>
  <c r="AI76" i="18"/>
  <c r="AC76" i="18"/>
  <c r="AD76" i="18" s="1"/>
  <c r="AE76" i="18" s="1"/>
  <c r="S76" i="18"/>
  <c r="R76" i="18"/>
  <c r="L76" i="18"/>
  <c r="M76" i="18" s="1"/>
  <c r="P76" i="18" s="1"/>
  <c r="K76" i="18"/>
  <c r="CW75" i="18"/>
  <c r="CX75" i="18" s="1"/>
  <c r="CE75" i="18"/>
  <c r="CF75" i="18" s="1"/>
  <c r="CK75" i="18" s="1"/>
  <c r="BT75" i="18"/>
  <c r="BS75" i="18"/>
  <c r="BR75" i="18"/>
  <c r="BO75" i="18"/>
  <c r="BU75" i="18" s="1"/>
  <c r="BM75" i="18"/>
  <c r="BN75" i="18" s="1"/>
  <c r="BA75" i="18"/>
  <c r="AZ75" i="18"/>
  <c r="AU75" i="18"/>
  <c r="AV75" i="18" s="1"/>
  <c r="AW75" i="18" s="1"/>
  <c r="BC75" i="18" s="1"/>
  <c r="AD75" i="18"/>
  <c r="AC75" i="18"/>
  <c r="Q75" i="18"/>
  <c r="P75" i="18"/>
  <c r="M75" i="18"/>
  <c r="K75" i="18"/>
  <c r="L75" i="18" s="1"/>
  <c r="CX74" i="18"/>
  <c r="CW74" i="18"/>
  <c r="CK74" i="18"/>
  <c r="CG74" i="18"/>
  <c r="CE74" i="18"/>
  <c r="CF74" i="18" s="1"/>
  <c r="BT74" i="18"/>
  <c r="BS74" i="18"/>
  <c r="BO74" i="18"/>
  <c r="BN74" i="18"/>
  <c r="BM74" i="18"/>
  <c r="BB74" i="18"/>
  <c r="AW74" i="18"/>
  <c r="AV74" i="18"/>
  <c r="BA74" i="18" s="1"/>
  <c r="AU74" i="18"/>
  <c r="AI74" i="18"/>
  <c r="AD74" i="18"/>
  <c r="AE74" i="18" s="1"/>
  <c r="AC74" i="18"/>
  <c r="K74" i="18"/>
  <c r="L74" i="18" s="1"/>
  <c r="CW73" i="18"/>
  <c r="CX73" i="18" s="1"/>
  <c r="CE73" i="18"/>
  <c r="CF73" i="18" s="1"/>
  <c r="BN73" i="18"/>
  <c r="BM73" i="18"/>
  <c r="AV73" i="18"/>
  <c r="AU73" i="18"/>
  <c r="AK73" i="18"/>
  <c r="AC73" i="18"/>
  <c r="AD73" i="18" s="1"/>
  <c r="AE73" i="18" s="1"/>
  <c r="K73" i="18"/>
  <c r="L73" i="18" s="1"/>
  <c r="CW72" i="18"/>
  <c r="CX72" i="18" s="1"/>
  <c r="DC72" i="18" s="1"/>
  <c r="CK72" i="18"/>
  <c r="CE72" i="18"/>
  <c r="CF72" i="18" s="1"/>
  <c r="CG72" i="18" s="1"/>
  <c r="BS72" i="18"/>
  <c r="BO72" i="18"/>
  <c r="BR72" i="18" s="1"/>
  <c r="BM72" i="18"/>
  <c r="BN72" i="18" s="1"/>
  <c r="BC72" i="18"/>
  <c r="AU72" i="18"/>
  <c r="AV72" i="18" s="1"/>
  <c r="AW72" i="18" s="1"/>
  <c r="AZ72" i="18" s="1"/>
  <c r="AC72" i="18"/>
  <c r="AD72" i="18" s="1"/>
  <c r="P72" i="18"/>
  <c r="K72" i="18"/>
  <c r="L72" i="18" s="1"/>
  <c r="M72" i="18" s="1"/>
  <c r="R72" i="18" s="1"/>
  <c r="DC71" i="18"/>
  <c r="DB71" i="18"/>
  <c r="CY71" i="18"/>
  <c r="CX71" i="18"/>
  <c r="CW71" i="18"/>
  <c r="CM71" i="18"/>
  <c r="CL71" i="18"/>
  <c r="CK71" i="18"/>
  <c r="CG71" i="18"/>
  <c r="CJ71" i="18" s="1"/>
  <c r="CE71" i="18"/>
  <c r="CF71" i="18" s="1"/>
  <c r="BU71" i="18"/>
  <c r="BT71" i="18"/>
  <c r="BS71" i="18"/>
  <c r="BN71" i="18"/>
  <c r="BO71" i="18" s="1"/>
  <c r="BR71" i="18" s="1"/>
  <c r="BM71" i="18"/>
  <c r="AU71" i="18"/>
  <c r="AV71" i="18" s="1"/>
  <c r="AI71" i="18"/>
  <c r="AE71" i="18"/>
  <c r="AC71" i="18"/>
  <c r="AD71" i="18" s="1"/>
  <c r="K71" i="18"/>
  <c r="L71" i="18" s="1"/>
  <c r="DE70" i="18"/>
  <c r="CY70" i="18"/>
  <c r="CW70" i="18"/>
  <c r="CX70" i="18" s="1"/>
  <c r="DC70" i="18" s="1"/>
  <c r="CE70" i="18"/>
  <c r="CF70" i="18" s="1"/>
  <c r="BM70" i="18"/>
  <c r="BN70" i="18" s="1"/>
  <c r="AV70" i="18"/>
  <c r="AU70" i="18"/>
  <c r="AC70" i="18"/>
  <c r="AD70" i="18" s="1"/>
  <c r="M70" i="18"/>
  <c r="L70" i="18"/>
  <c r="Q70" i="18" s="1"/>
  <c r="K70" i="18"/>
  <c r="CY69" i="18"/>
  <c r="CX69" i="18"/>
  <c r="DC69" i="18" s="1"/>
  <c r="CW69" i="18"/>
  <c r="CE69" i="18"/>
  <c r="CF69" i="18" s="1"/>
  <c r="CK69" i="18" s="1"/>
  <c r="BU69" i="18"/>
  <c r="BO69" i="18"/>
  <c r="BN69" i="18"/>
  <c r="BS69" i="18" s="1"/>
  <c r="BM69" i="18"/>
  <c r="AW69" i="18"/>
  <c r="AV69" i="18"/>
  <c r="BA69" i="18" s="1"/>
  <c r="AU69" i="18"/>
  <c r="AI69" i="18"/>
  <c r="AE69" i="18"/>
  <c r="AC69" i="18"/>
  <c r="AD69" i="18" s="1"/>
  <c r="K69" i="18"/>
  <c r="L69" i="18" s="1"/>
  <c r="Q69" i="18" s="1"/>
  <c r="DE68" i="18"/>
  <c r="DB68" i="18"/>
  <c r="CY68" i="18"/>
  <c r="DD68" i="18" s="1"/>
  <c r="CX68" i="18"/>
  <c r="DC68" i="18" s="1"/>
  <c r="CW68" i="18"/>
  <c r="CK68" i="18"/>
  <c r="CG68" i="18"/>
  <c r="CM68" i="18" s="1"/>
  <c r="CF68" i="18"/>
  <c r="CE68" i="18"/>
  <c r="BN68" i="18"/>
  <c r="BM68" i="18"/>
  <c r="AU68" i="18"/>
  <c r="AV68" i="18" s="1"/>
  <c r="AJ68" i="18"/>
  <c r="AI68" i="18"/>
  <c r="AH68" i="18"/>
  <c r="AE68" i="18"/>
  <c r="AK68" i="18" s="1"/>
  <c r="AD68" i="18"/>
  <c r="AC68" i="18"/>
  <c r="S68" i="18"/>
  <c r="R68" i="18"/>
  <c r="Q68" i="18"/>
  <c r="L68" i="18"/>
  <c r="M68" i="18" s="1"/>
  <c r="P68" i="18" s="1"/>
  <c r="K68" i="18"/>
  <c r="DD67" i="18"/>
  <c r="CY67" i="18"/>
  <c r="DB67" i="18" s="1"/>
  <c r="CW67" i="18"/>
  <c r="CX67" i="18" s="1"/>
  <c r="DC67" i="18" s="1"/>
  <c r="CL67" i="18"/>
  <c r="CK67" i="18"/>
  <c r="CN67" i="18" s="1"/>
  <c r="CF67" i="18"/>
  <c r="CG67" i="18" s="1"/>
  <c r="CM67" i="18" s="1"/>
  <c r="CE67" i="18"/>
  <c r="BS67" i="18"/>
  <c r="BR67" i="18"/>
  <c r="BO67" i="18"/>
  <c r="BU67" i="18" s="1"/>
  <c r="BM67" i="18"/>
  <c r="BN67" i="18" s="1"/>
  <c r="AU67" i="18"/>
  <c r="AV67" i="18" s="1"/>
  <c r="AK67" i="18"/>
  <c r="AJ67" i="18"/>
  <c r="AC67" i="18"/>
  <c r="AD67" i="18" s="1"/>
  <c r="AE67" i="18" s="1"/>
  <c r="AH67" i="18" s="1"/>
  <c r="R67" i="18"/>
  <c r="M67" i="18"/>
  <c r="K67" i="18"/>
  <c r="L67" i="18" s="1"/>
  <c r="Q67" i="18" s="1"/>
  <c r="CX66" i="18"/>
  <c r="CW66" i="18"/>
  <c r="CF66" i="18"/>
  <c r="CE66" i="18"/>
  <c r="BN66" i="18"/>
  <c r="BS66" i="18" s="1"/>
  <c r="BM66" i="18"/>
  <c r="BB66" i="18"/>
  <c r="AV66" i="18"/>
  <c r="AW66" i="18" s="1"/>
  <c r="BC66" i="18" s="1"/>
  <c r="AU66" i="18"/>
  <c r="AC66" i="18"/>
  <c r="AD66" i="18" s="1"/>
  <c r="AI66" i="18" s="1"/>
  <c r="R66" i="18"/>
  <c r="Q66" i="18"/>
  <c r="L66" i="18"/>
  <c r="M66" i="18" s="1"/>
  <c r="K66" i="18"/>
  <c r="CX65" i="18"/>
  <c r="CW65" i="18"/>
  <c r="CF65" i="18"/>
  <c r="CK65" i="18" s="1"/>
  <c r="CE65" i="18"/>
  <c r="BO65" i="18"/>
  <c r="BN65" i="18"/>
  <c r="BS65" i="18" s="1"/>
  <c r="BM65" i="18"/>
  <c r="BA65" i="18"/>
  <c r="AW65" i="18"/>
  <c r="AU65" i="18"/>
  <c r="AV65" i="18" s="1"/>
  <c r="AD65" i="18"/>
  <c r="AC65" i="18"/>
  <c r="K65" i="18"/>
  <c r="L65" i="18" s="1"/>
  <c r="DC64" i="18"/>
  <c r="DB64" i="18"/>
  <c r="CY64" i="18"/>
  <c r="CW64" i="18"/>
  <c r="CX64" i="18" s="1"/>
  <c r="CK64" i="18"/>
  <c r="CG64" i="18"/>
  <c r="CM64" i="18" s="1"/>
  <c r="CF64" i="18"/>
  <c r="CE64" i="18"/>
  <c r="BN64" i="18"/>
  <c r="BM64" i="18"/>
  <c r="BC64" i="18"/>
  <c r="BA64" i="18"/>
  <c r="AV64" i="18"/>
  <c r="AW64" i="18" s="1"/>
  <c r="AZ64" i="18" s="1"/>
  <c r="AU64" i="18"/>
  <c r="AJ64" i="18"/>
  <c r="AE64" i="18"/>
  <c r="AK64" i="18" s="1"/>
  <c r="AD64" i="18"/>
  <c r="AI64" i="18" s="1"/>
  <c r="AC64" i="18"/>
  <c r="K64" i="18"/>
  <c r="L64" i="18" s="1"/>
  <c r="DC63" i="18"/>
  <c r="CX63" i="18"/>
  <c r="CY63" i="18" s="1"/>
  <c r="CW63" i="18"/>
  <c r="CF63" i="18"/>
  <c r="CE63" i="18"/>
  <c r="BM63" i="18"/>
  <c r="BN63" i="18" s="1"/>
  <c r="BA63" i="18"/>
  <c r="AV63" i="18"/>
  <c r="AW63" i="18" s="1"/>
  <c r="AU63" i="18"/>
  <c r="AJ63" i="18"/>
  <c r="AI63" i="18"/>
  <c r="AH63" i="18"/>
  <c r="AD63" i="18"/>
  <c r="AE63" i="18" s="1"/>
  <c r="AK63" i="18" s="1"/>
  <c r="AC63" i="18"/>
  <c r="K63" i="18"/>
  <c r="L63" i="18" s="1"/>
  <c r="CW62" i="18"/>
  <c r="CX62" i="18" s="1"/>
  <c r="CK62" i="18"/>
  <c r="CG62" i="18"/>
  <c r="CM62" i="18" s="1"/>
  <c r="CE62" i="18"/>
  <c r="CF62" i="18" s="1"/>
  <c r="BM62" i="18"/>
  <c r="BN62" i="18" s="1"/>
  <c r="BO62" i="18" s="1"/>
  <c r="AU62" i="18"/>
  <c r="AV62" i="18" s="1"/>
  <c r="AE62" i="18"/>
  <c r="AC62" i="18"/>
  <c r="AD62" i="18" s="1"/>
  <c r="AI62" i="18" s="1"/>
  <c r="K62" i="18"/>
  <c r="L62" i="18" s="1"/>
  <c r="CW61" i="18"/>
  <c r="CX61" i="18" s="1"/>
  <c r="CK61" i="18"/>
  <c r="CG61" i="18"/>
  <c r="CF61" i="18"/>
  <c r="CE61" i="18"/>
  <c r="BT61" i="18"/>
  <c r="BS61" i="18"/>
  <c r="BM61" i="18"/>
  <c r="BN61" i="18" s="1"/>
  <c r="BO61" i="18" s="1"/>
  <c r="AU61" i="18"/>
  <c r="AV61" i="18" s="1"/>
  <c r="AK61" i="18"/>
  <c r="AH61" i="18"/>
  <c r="AL61" i="18" s="1"/>
  <c r="AE61" i="18"/>
  <c r="AJ61" i="18" s="1"/>
  <c r="AD61" i="18"/>
  <c r="AI61" i="18" s="1"/>
  <c r="AC61" i="18"/>
  <c r="Q61" i="18"/>
  <c r="P61" i="18"/>
  <c r="K61" i="18"/>
  <c r="L61" i="18" s="1"/>
  <c r="M61" i="18" s="1"/>
  <c r="CW60" i="18"/>
  <c r="CX60" i="18" s="1"/>
  <c r="CF60" i="18"/>
  <c r="CK60" i="18" s="1"/>
  <c r="CE60" i="18"/>
  <c r="BS60" i="18"/>
  <c r="BO60" i="18"/>
  <c r="BN60" i="18"/>
  <c r="BM60" i="18"/>
  <c r="AU60" i="18"/>
  <c r="AV60" i="18" s="1"/>
  <c r="BA60" i="18" s="1"/>
  <c r="AD60" i="18"/>
  <c r="AI60" i="18" s="1"/>
  <c r="AC60" i="18"/>
  <c r="L60" i="18"/>
  <c r="K60" i="18"/>
  <c r="CW59" i="18"/>
  <c r="CX59" i="18" s="1"/>
  <c r="DC59" i="18" s="1"/>
  <c r="CF59" i="18"/>
  <c r="CE59" i="18"/>
  <c r="BN59" i="18"/>
  <c r="BM59" i="18"/>
  <c r="BB59" i="18"/>
  <c r="BA59" i="18"/>
  <c r="AV59" i="18"/>
  <c r="AW59" i="18" s="1"/>
  <c r="BC59" i="18" s="1"/>
  <c r="AU59" i="18"/>
  <c r="AC59" i="18"/>
  <c r="AD59" i="18" s="1"/>
  <c r="K59" i="18"/>
  <c r="L59" i="18" s="1"/>
  <c r="DD58" i="18"/>
  <c r="DC58" i="18"/>
  <c r="DB58" i="18"/>
  <c r="CX58" i="18"/>
  <c r="CY58" i="18" s="1"/>
  <c r="DE58" i="18" s="1"/>
  <c r="CW58" i="18"/>
  <c r="CM58" i="18"/>
  <c r="CL58" i="18"/>
  <c r="CN58" i="18" s="1"/>
  <c r="CK58" i="18"/>
  <c r="CE58" i="18"/>
  <c r="CF58" i="18" s="1"/>
  <c r="CG58" i="18" s="1"/>
  <c r="BN58" i="18"/>
  <c r="BS58" i="18" s="1"/>
  <c r="BM58" i="18"/>
  <c r="BA58" i="18"/>
  <c r="AW58" i="18"/>
  <c r="AU58" i="18"/>
  <c r="AV58" i="18" s="1"/>
  <c r="AC58" i="18"/>
  <c r="AD58" i="18" s="1"/>
  <c r="AE58" i="18" s="1"/>
  <c r="K58" i="18"/>
  <c r="L58" i="18" s="1"/>
  <c r="CY57" i="18"/>
  <c r="CW57" i="18"/>
  <c r="CX57" i="18" s="1"/>
  <c r="DC57" i="18" s="1"/>
  <c r="CE57" i="18"/>
  <c r="CF57" i="18" s="1"/>
  <c r="BM57" i="18"/>
  <c r="BN57" i="18" s="1"/>
  <c r="AV57" i="18"/>
  <c r="BA57" i="18" s="1"/>
  <c r="AU57" i="18"/>
  <c r="AC57" i="18"/>
  <c r="AD57" i="18" s="1"/>
  <c r="K57" i="18"/>
  <c r="L57" i="18" s="1"/>
  <c r="CX56" i="18"/>
  <c r="DC56" i="18" s="1"/>
  <c r="CW56" i="18"/>
  <c r="CL56" i="18"/>
  <c r="CK56" i="18"/>
  <c r="CN56" i="18" s="1"/>
  <c r="CF56" i="18"/>
  <c r="CG56" i="18" s="1"/>
  <c r="CM56" i="18" s="1"/>
  <c r="CE56" i="18"/>
  <c r="BU56" i="18"/>
  <c r="BT56" i="18"/>
  <c r="BS56" i="18"/>
  <c r="BM56" i="18"/>
  <c r="BN56" i="18" s="1"/>
  <c r="BO56" i="18" s="1"/>
  <c r="BR56" i="18" s="1"/>
  <c r="AU56" i="18"/>
  <c r="AV56" i="18" s="1"/>
  <c r="BA56" i="18" s="1"/>
  <c r="AK56" i="18"/>
  <c r="AI56" i="18"/>
  <c r="AH56" i="18"/>
  <c r="AE56" i="18"/>
  <c r="AJ56" i="18" s="1"/>
  <c r="AD56" i="18"/>
  <c r="AC56" i="18"/>
  <c r="Q56" i="18"/>
  <c r="M56" i="18"/>
  <c r="K56" i="18"/>
  <c r="L56" i="18" s="1"/>
  <c r="CY55" i="18"/>
  <c r="DD55" i="18" s="1"/>
  <c r="CX55" i="18"/>
  <c r="DC55" i="18" s="1"/>
  <c r="CW55" i="18"/>
  <c r="CF55" i="18"/>
  <c r="CG55" i="18" s="1"/>
  <c r="CE55" i="18"/>
  <c r="BT55" i="18"/>
  <c r="BS55" i="18"/>
  <c r="BN55" i="18"/>
  <c r="BO55" i="18" s="1"/>
  <c r="BU55" i="18" s="1"/>
  <c r="BM55" i="18"/>
  <c r="BB55" i="18"/>
  <c r="AW55" i="18"/>
  <c r="AV55" i="18"/>
  <c r="BA55" i="18" s="1"/>
  <c r="AU55" i="18"/>
  <c r="AJ55" i="18"/>
  <c r="AE55" i="18"/>
  <c r="AK55" i="18" s="1"/>
  <c r="AD55" i="18"/>
  <c r="AI55" i="18" s="1"/>
  <c r="AC55" i="18"/>
  <c r="L55" i="18"/>
  <c r="K55" i="18"/>
  <c r="DC54" i="18"/>
  <c r="CW54" i="18"/>
  <c r="CX54" i="18" s="1"/>
  <c r="CY54" i="18" s="1"/>
  <c r="CF54" i="18"/>
  <c r="CK54" i="18" s="1"/>
  <c r="CE54" i="18"/>
  <c r="BT54" i="18"/>
  <c r="BS54" i="18"/>
  <c r="BO54" i="18"/>
  <c r="BU54" i="18" s="1"/>
  <c r="BM54" i="18"/>
  <c r="BN54" i="18" s="1"/>
  <c r="AV54" i="18"/>
  <c r="AU54" i="18"/>
  <c r="AI54" i="18"/>
  <c r="AE54" i="18"/>
  <c r="AD54" i="18"/>
  <c r="AC54" i="18"/>
  <c r="Q54" i="18"/>
  <c r="M54" i="18"/>
  <c r="S54" i="18" s="1"/>
  <c r="K54" i="18"/>
  <c r="L54" i="18" s="1"/>
  <c r="CX53" i="18"/>
  <c r="CW53" i="18"/>
  <c r="CE53" i="18"/>
  <c r="CF53" i="18" s="1"/>
  <c r="BS53" i="18"/>
  <c r="BN53" i="18"/>
  <c r="BO53" i="18" s="1"/>
  <c r="BM53" i="18"/>
  <c r="BC53" i="18"/>
  <c r="BA53" i="18"/>
  <c r="AZ53" i="18"/>
  <c r="AU53" i="18"/>
  <c r="AV53" i="18" s="1"/>
  <c r="AW53" i="18" s="1"/>
  <c r="BB53" i="18" s="1"/>
  <c r="AC53" i="18"/>
  <c r="AD53" i="18" s="1"/>
  <c r="L53" i="18"/>
  <c r="K53" i="18"/>
  <c r="CW52" i="18"/>
  <c r="CX52" i="18" s="1"/>
  <c r="CE52" i="18"/>
  <c r="CF52" i="18" s="1"/>
  <c r="BN52" i="18"/>
  <c r="BM52" i="18"/>
  <c r="AV52" i="18"/>
  <c r="BA52" i="18" s="1"/>
  <c r="AU52" i="18"/>
  <c r="AC52" i="18"/>
  <c r="AD52" i="18" s="1"/>
  <c r="K52" i="18"/>
  <c r="L52" i="18" s="1"/>
  <c r="DC51" i="18"/>
  <c r="CY51" i="18"/>
  <c r="CX51" i="18"/>
  <c r="CW51" i="18"/>
  <c r="CF51" i="18"/>
  <c r="CE51" i="18"/>
  <c r="BM51" i="18"/>
  <c r="BN51" i="18" s="1"/>
  <c r="BO51" i="18" s="1"/>
  <c r="AU51" i="18"/>
  <c r="AV51" i="18" s="1"/>
  <c r="AC51" i="18"/>
  <c r="AD51" i="18" s="1"/>
  <c r="L51" i="18"/>
  <c r="Q51" i="18" s="1"/>
  <c r="K51" i="18"/>
  <c r="DC50" i="18"/>
  <c r="DB50" i="18"/>
  <c r="CY50" i="18"/>
  <c r="DE50" i="18" s="1"/>
  <c r="CW50" i="18"/>
  <c r="CX50" i="18" s="1"/>
  <c r="CM50" i="18"/>
  <c r="CK50" i="18"/>
  <c r="CN50" i="18" s="1"/>
  <c r="CG50" i="18"/>
  <c r="CL50" i="18" s="1"/>
  <c r="CE50" i="18"/>
  <c r="CF50" i="18" s="1"/>
  <c r="BM50" i="18"/>
  <c r="BN50" i="18" s="1"/>
  <c r="AV50" i="18"/>
  <c r="AU50" i="18"/>
  <c r="AC50" i="18"/>
  <c r="AD50" i="18" s="1"/>
  <c r="R50" i="18"/>
  <c r="Q50" i="18"/>
  <c r="L50" i="18"/>
  <c r="M50" i="18" s="1"/>
  <c r="K50" i="18"/>
  <c r="CY49" i="18"/>
  <c r="CW49" i="18"/>
  <c r="CX49" i="18" s="1"/>
  <c r="DC49" i="18" s="1"/>
  <c r="CL49" i="18"/>
  <c r="CK49" i="18"/>
  <c r="CN49" i="18" s="1"/>
  <c r="CF49" i="18"/>
  <c r="CG49" i="18" s="1"/>
  <c r="CM49" i="18" s="1"/>
  <c r="CE49" i="18"/>
  <c r="BN49" i="18"/>
  <c r="BM49" i="18"/>
  <c r="AV49" i="18"/>
  <c r="AU49" i="18"/>
  <c r="AK49" i="18"/>
  <c r="AJ49" i="18"/>
  <c r="AI49" i="18"/>
  <c r="AH49" i="18"/>
  <c r="AL49" i="18" s="1"/>
  <c r="AE49" i="18"/>
  <c r="AD49" i="18"/>
  <c r="AC49" i="18"/>
  <c r="K49" i="18"/>
  <c r="L49" i="18" s="1"/>
  <c r="CY48" i="18"/>
  <c r="CW48" i="18"/>
  <c r="CX48" i="18" s="1"/>
  <c r="DC48" i="18" s="1"/>
  <c r="CF48" i="18"/>
  <c r="CE48" i="18"/>
  <c r="BN48" i="18"/>
  <c r="BM48" i="18"/>
  <c r="BC48" i="18"/>
  <c r="AW48" i="18"/>
  <c r="AZ48" i="18" s="1"/>
  <c r="AU48" i="18"/>
  <c r="AV48" i="18" s="1"/>
  <c r="BA48" i="18" s="1"/>
  <c r="AJ48" i="18"/>
  <c r="AD48" i="18"/>
  <c r="AE48" i="18" s="1"/>
  <c r="AC48" i="18"/>
  <c r="S48" i="18"/>
  <c r="Q48" i="18"/>
  <c r="L48" i="18"/>
  <c r="M48" i="18" s="1"/>
  <c r="R48" i="18" s="1"/>
  <c r="K48" i="18"/>
  <c r="CW47" i="18"/>
  <c r="CX47" i="18" s="1"/>
  <c r="DC47" i="18" s="1"/>
  <c r="CK47" i="18"/>
  <c r="CJ47" i="18"/>
  <c r="CF47" i="18"/>
  <c r="CG47" i="18" s="1"/>
  <c r="CE47" i="18"/>
  <c r="BU47" i="18"/>
  <c r="BS47" i="18"/>
  <c r="BR47" i="18"/>
  <c r="BM47" i="18"/>
  <c r="BN47" i="18" s="1"/>
  <c r="BO47" i="18" s="1"/>
  <c r="BT47" i="18" s="1"/>
  <c r="AW47" i="18"/>
  <c r="AU47" i="18"/>
  <c r="AV47" i="18" s="1"/>
  <c r="BA47" i="18" s="1"/>
  <c r="AI47" i="18"/>
  <c r="AE47" i="18"/>
  <c r="AD47" i="18"/>
  <c r="AC47" i="18"/>
  <c r="L47" i="18"/>
  <c r="K47" i="18"/>
  <c r="CW46" i="18"/>
  <c r="CX46" i="18" s="1"/>
  <c r="DC46" i="18" s="1"/>
  <c r="CF46" i="18"/>
  <c r="CG46" i="18" s="1"/>
  <c r="CE46" i="18"/>
  <c r="BM46" i="18"/>
  <c r="BN46" i="18" s="1"/>
  <c r="AU46" i="18"/>
  <c r="AV46" i="18" s="1"/>
  <c r="BA46" i="18" s="1"/>
  <c r="AD46" i="18"/>
  <c r="AI46" i="18" s="1"/>
  <c r="AC46" i="18"/>
  <c r="K46" i="18"/>
  <c r="L46" i="18" s="1"/>
  <c r="CW45" i="18"/>
  <c r="CX45" i="18" s="1"/>
  <c r="CK45" i="18"/>
  <c r="CG45" i="18"/>
  <c r="CF45" i="18"/>
  <c r="CE45" i="18"/>
  <c r="BM45" i="18"/>
  <c r="BN45" i="18" s="1"/>
  <c r="AU45" i="18"/>
  <c r="AV45" i="18" s="1"/>
  <c r="AJ45" i="18"/>
  <c r="AI45" i="18"/>
  <c r="AE45" i="18"/>
  <c r="AK45" i="18" s="1"/>
  <c r="AD45" i="18"/>
  <c r="AC45" i="18"/>
  <c r="S45" i="18"/>
  <c r="K45" i="18"/>
  <c r="L45" i="18" s="1"/>
  <c r="M45" i="18" s="1"/>
  <c r="CW44" i="18"/>
  <c r="CX44" i="18" s="1"/>
  <c r="DC44" i="18" s="1"/>
  <c r="CL44" i="18"/>
  <c r="CK44" i="18"/>
  <c r="CJ44" i="18"/>
  <c r="CF44" i="18"/>
  <c r="CG44" i="18" s="1"/>
  <c r="CM44" i="18" s="1"/>
  <c r="CE44" i="18"/>
  <c r="BU44" i="18"/>
  <c r="BS44" i="18"/>
  <c r="BN44" i="18"/>
  <c r="BO44" i="18" s="1"/>
  <c r="BT44" i="18" s="1"/>
  <c r="BM44" i="18"/>
  <c r="AU44" i="18"/>
  <c r="AV44" i="18" s="1"/>
  <c r="AJ44" i="18"/>
  <c r="AI44" i="18"/>
  <c r="AE44" i="18"/>
  <c r="AK44" i="18" s="1"/>
  <c r="AD44" i="18"/>
  <c r="AC44" i="18"/>
  <c r="L44" i="18"/>
  <c r="K44" i="18"/>
  <c r="CW43" i="18"/>
  <c r="CX43" i="18" s="1"/>
  <c r="CK43" i="18"/>
  <c r="CG43" i="18"/>
  <c r="CL43" i="18" s="1"/>
  <c r="CF43" i="18"/>
  <c r="CE43" i="18"/>
  <c r="BM43" i="18"/>
  <c r="BN43" i="18" s="1"/>
  <c r="AU43" i="18"/>
  <c r="AV43" i="18" s="1"/>
  <c r="AI43" i="18"/>
  <c r="AE43" i="18"/>
  <c r="AD43" i="18"/>
  <c r="AC43" i="18"/>
  <c r="K43" i="18"/>
  <c r="L43" i="18" s="1"/>
  <c r="DE42" i="18"/>
  <c r="CY42" i="18"/>
  <c r="DD42" i="18" s="1"/>
  <c r="CW42" i="18"/>
  <c r="CX42" i="18" s="1"/>
  <c r="DC42" i="18" s="1"/>
  <c r="CF42" i="18"/>
  <c r="CG42" i="18" s="1"/>
  <c r="CE42" i="18"/>
  <c r="BN42" i="18"/>
  <c r="BO42" i="18" s="1"/>
  <c r="BM42" i="18"/>
  <c r="AZ42" i="18"/>
  <c r="AW42" i="18"/>
  <c r="BB42" i="18" s="1"/>
  <c r="AU42" i="18"/>
  <c r="AV42" i="18" s="1"/>
  <c r="BA42" i="18" s="1"/>
  <c r="AI42" i="18"/>
  <c r="AH42" i="18"/>
  <c r="AE42" i="18"/>
  <c r="AD42" i="18"/>
  <c r="AC42" i="18"/>
  <c r="Q42" i="18"/>
  <c r="K42" i="18"/>
  <c r="L42" i="18" s="1"/>
  <c r="M42" i="18" s="1"/>
  <c r="CW41" i="18"/>
  <c r="CX41" i="18" s="1"/>
  <c r="DC41" i="18" s="1"/>
  <c r="CF41" i="18"/>
  <c r="CG41" i="18" s="1"/>
  <c r="CE41" i="18"/>
  <c r="BS41" i="18"/>
  <c r="BM41" i="18"/>
  <c r="BN41" i="18" s="1"/>
  <c r="BO41" i="18" s="1"/>
  <c r="AW41" i="18"/>
  <c r="AZ41" i="18" s="1"/>
  <c r="AU41" i="18"/>
  <c r="AV41" i="18" s="1"/>
  <c r="BA41" i="18" s="1"/>
  <c r="AI41" i="18"/>
  <c r="AE41" i="18"/>
  <c r="AD41" i="18"/>
  <c r="AC41" i="18"/>
  <c r="K41" i="18"/>
  <c r="L41" i="18" s="1"/>
  <c r="CX40" i="18"/>
  <c r="DC40" i="18" s="1"/>
  <c r="CW40" i="18"/>
  <c r="CK40" i="18"/>
  <c r="CG40" i="18"/>
  <c r="CF40" i="18"/>
  <c r="CE40" i="18"/>
  <c r="BT40" i="18"/>
  <c r="BS40" i="18"/>
  <c r="BN40" i="18"/>
  <c r="BO40" i="18" s="1"/>
  <c r="BM40" i="18"/>
  <c r="AV40" i="18"/>
  <c r="AU40" i="18"/>
  <c r="AD40" i="18"/>
  <c r="AC40" i="18"/>
  <c r="K40" i="18"/>
  <c r="L40" i="18" s="1"/>
  <c r="DE39" i="18"/>
  <c r="CY39" i="18"/>
  <c r="DD39" i="18" s="1"/>
  <c r="CX39" i="18"/>
  <c r="DC39" i="18" s="1"/>
  <c r="CW39" i="18"/>
  <c r="CG39" i="18"/>
  <c r="CM39" i="18" s="1"/>
  <c r="CF39" i="18"/>
  <c r="CK39" i="18" s="1"/>
  <c r="CE39" i="18"/>
  <c r="BS39" i="18"/>
  <c r="BO39" i="18"/>
  <c r="BT39" i="18" s="1"/>
  <c r="BM39" i="18"/>
  <c r="BN39" i="18" s="1"/>
  <c r="AU39" i="18"/>
  <c r="AV39" i="18" s="1"/>
  <c r="BA39" i="18" s="1"/>
  <c r="AK39" i="18"/>
  <c r="AI39" i="18"/>
  <c r="AC39" i="18"/>
  <c r="AD39" i="18" s="1"/>
  <c r="AE39" i="18" s="1"/>
  <c r="AJ39" i="18" s="1"/>
  <c r="Q39" i="18"/>
  <c r="M39" i="18"/>
  <c r="K39" i="18"/>
  <c r="L39" i="18" s="1"/>
  <c r="CX38" i="18"/>
  <c r="CW38" i="18"/>
  <c r="CG38" i="18"/>
  <c r="CL38" i="18" s="1"/>
  <c r="CE38" i="18"/>
  <c r="CF38" i="18" s="1"/>
  <c r="CK38" i="18" s="1"/>
  <c r="BT38" i="18"/>
  <c r="BS38" i="18"/>
  <c r="BO38" i="18"/>
  <c r="BN38" i="18"/>
  <c r="BM38" i="18"/>
  <c r="AU38" i="18"/>
  <c r="AV38" i="18" s="1"/>
  <c r="AD38" i="18"/>
  <c r="AI38" i="18" s="1"/>
  <c r="AC38" i="18"/>
  <c r="Q38" i="18"/>
  <c r="M38" i="18"/>
  <c r="P38" i="18" s="1"/>
  <c r="L38" i="18"/>
  <c r="K38" i="18"/>
  <c r="CX37" i="18"/>
  <c r="CY37" i="18" s="1"/>
  <c r="CW37" i="18"/>
  <c r="CE37" i="18"/>
  <c r="CF37" i="18" s="1"/>
  <c r="BU37" i="18"/>
  <c r="BS37" i="18"/>
  <c r="BO37" i="18"/>
  <c r="BM37" i="18"/>
  <c r="BN37" i="18" s="1"/>
  <c r="BA37" i="18"/>
  <c r="AW37" i="18"/>
  <c r="AZ37" i="18" s="1"/>
  <c r="AU37" i="18"/>
  <c r="AV37" i="18" s="1"/>
  <c r="AC37" i="18"/>
  <c r="AD37" i="18" s="1"/>
  <c r="L37" i="18"/>
  <c r="K37" i="18"/>
  <c r="CW36" i="18"/>
  <c r="CX36" i="18" s="1"/>
  <c r="DC36" i="18" s="1"/>
  <c r="CE36" i="18"/>
  <c r="CF36" i="18" s="1"/>
  <c r="BN36" i="18"/>
  <c r="BS36" i="18" s="1"/>
  <c r="BM36" i="18"/>
  <c r="BB36" i="18"/>
  <c r="AZ36" i="18"/>
  <c r="BD36" i="18" s="1"/>
  <c r="AW36" i="18"/>
  <c r="BC36" i="18" s="1"/>
  <c r="AV36" i="18"/>
  <c r="BA36" i="18" s="1"/>
  <c r="AU36" i="18"/>
  <c r="AJ36" i="18"/>
  <c r="AI36" i="18"/>
  <c r="AH36" i="18"/>
  <c r="AC36" i="18"/>
  <c r="AD36" i="18" s="1"/>
  <c r="AE36" i="18" s="1"/>
  <c r="AK36" i="18" s="1"/>
  <c r="K36" i="18"/>
  <c r="L36" i="18" s="1"/>
  <c r="Q36" i="18" s="1"/>
  <c r="DD35" i="18"/>
  <c r="DC35" i="18"/>
  <c r="CY35" i="18"/>
  <c r="CX35" i="18"/>
  <c r="CW35" i="18"/>
  <c r="CG35" i="18"/>
  <c r="CM35" i="18" s="1"/>
  <c r="CE35" i="18"/>
  <c r="CF35" i="18" s="1"/>
  <c r="CK35" i="18" s="1"/>
  <c r="BU35" i="18"/>
  <c r="BN35" i="18"/>
  <c r="BO35" i="18" s="1"/>
  <c r="BM35" i="18"/>
  <c r="AW35" i="18"/>
  <c r="BB35" i="18" s="1"/>
  <c r="AV35" i="18"/>
  <c r="BA35" i="18" s="1"/>
  <c r="AU35" i="18"/>
  <c r="AE35" i="18"/>
  <c r="AK35" i="18" s="1"/>
  <c r="AC35" i="18"/>
  <c r="AD35" i="18" s="1"/>
  <c r="AI35" i="18" s="1"/>
  <c r="L35" i="18"/>
  <c r="Q35" i="18" s="1"/>
  <c r="K35" i="18"/>
  <c r="DB34" i="18"/>
  <c r="CX34" i="18"/>
  <c r="CY34" i="18" s="1"/>
  <c r="CW34" i="18"/>
  <c r="CM34" i="18"/>
  <c r="CK34" i="18"/>
  <c r="CG34" i="18"/>
  <c r="CL34" i="18" s="1"/>
  <c r="CF34" i="18"/>
  <c r="CE34" i="18"/>
  <c r="BM34" i="18"/>
  <c r="BN34" i="18" s="1"/>
  <c r="AU34" i="18"/>
  <c r="AV34" i="18" s="1"/>
  <c r="BA34" i="18" s="1"/>
  <c r="AD34" i="18"/>
  <c r="AI34" i="18" s="1"/>
  <c r="AC34" i="18"/>
  <c r="L34" i="18"/>
  <c r="K34" i="18"/>
  <c r="CX33" i="18"/>
  <c r="DC33" i="18" s="1"/>
  <c r="CW33" i="18"/>
  <c r="CG33" i="18"/>
  <c r="CE33" i="18"/>
  <c r="CF33" i="18" s="1"/>
  <c r="CK33" i="18" s="1"/>
  <c r="BS33" i="18"/>
  <c r="BO33" i="18"/>
  <c r="BU33" i="18" s="1"/>
  <c r="BM33" i="18"/>
  <c r="BN33" i="18" s="1"/>
  <c r="BB33" i="18"/>
  <c r="BA33" i="18"/>
  <c r="AV33" i="18"/>
  <c r="AW33" i="18" s="1"/>
  <c r="AU33" i="18"/>
  <c r="AD33" i="18"/>
  <c r="AI33" i="18" s="1"/>
  <c r="AC33" i="18"/>
  <c r="K33" i="18"/>
  <c r="L33" i="18" s="1"/>
  <c r="DC32" i="18"/>
  <c r="CY32" i="18"/>
  <c r="DB32" i="18" s="1"/>
  <c r="CW32" i="18"/>
  <c r="CX32" i="18" s="1"/>
  <c r="CE32" i="18"/>
  <c r="CF32" i="18" s="1"/>
  <c r="BT32" i="18"/>
  <c r="BR32" i="18"/>
  <c r="BN32" i="18"/>
  <c r="BO32" i="18" s="1"/>
  <c r="BU32" i="18" s="1"/>
  <c r="BM32" i="18"/>
  <c r="BC32" i="18"/>
  <c r="AZ32" i="18"/>
  <c r="AV32" i="18"/>
  <c r="AW32" i="18" s="1"/>
  <c r="BB32" i="18" s="1"/>
  <c r="AU32" i="18"/>
  <c r="AC32" i="18"/>
  <c r="AD32" i="18" s="1"/>
  <c r="AI32" i="18" s="1"/>
  <c r="L32" i="18"/>
  <c r="Q32" i="18" s="1"/>
  <c r="K32" i="18"/>
  <c r="CW31" i="18"/>
  <c r="CX31" i="18" s="1"/>
  <c r="CF31" i="18"/>
  <c r="CK31" i="18" s="1"/>
  <c r="CE31" i="18"/>
  <c r="BM31" i="18"/>
  <c r="BN31" i="18" s="1"/>
  <c r="BC31" i="18"/>
  <c r="AU31" i="18"/>
  <c r="AV31" i="18" s="1"/>
  <c r="AW31" i="18" s="1"/>
  <c r="BB31" i="18" s="1"/>
  <c r="AC31" i="18"/>
  <c r="AD31" i="18" s="1"/>
  <c r="S31" i="18"/>
  <c r="M31" i="18"/>
  <c r="L31" i="18"/>
  <c r="Q31" i="18" s="1"/>
  <c r="K31" i="18"/>
  <c r="CW30" i="18"/>
  <c r="CX30" i="18" s="1"/>
  <c r="DC30" i="18" s="1"/>
  <c r="CM30" i="18"/>
  <c r="CF30" i="18"/>
  <c r="CG30" i="18" s="1"/>
  <c r="CL30" i="18" s="1"/>
  <c r="CE30" i="18"/>
  <c r="BM30" i="18"/>
  <c r="BN30" i="18" s="1"/>
  <c r="BA30" i="18"/>
  <c r="AV30" i="18"/>
  <c r="AW30" i="18" s="1"/>
  <c r="AU30" i="18"/>
  <c r="AC30" i="18"/>
  <c r="AD30" i="18" s="1"/>
  <c r="AI30" i="18" s="1"/>
  <c r="L30" i="18"/>
  <c r="Q30" i="18" s="1"/>
  <c r="K30" i="18"/>
  <c r="CY29" i="18"/>
  <c r="DD29" i="18" s="1"/>
  <c r="CX29" i="18"/>
  <c r="DC29" i="18" s="1"/>
  <c r="CW29" i="18"/>
  <c r="CK29" i="18"/>
  <c r="CG29" i="18"/>
  <c r="CM29" i="18" s="1"/>
  <c r="CE29" i="18"/>
  <c r="CF29" i="18" s="1"/>
  <c r="BM29" i="18"/>
  <c r="BN29" i="18" s="1"/>
  <c r="AU29" i="18"/>
  <c r="AV29" i="18" s="1"/>
  <c r="AI29" i="18"/>
  <c r="AE29" i="18"/>
  <c r="AK29" i="18" s="1"/>
  <c r="AC29" i="18"/>
  <c r="AD29" i="18" s="1"/>
  <c r="K29" i="18"/>
  <c r="L29" i="18" s="1"/>
  <c r="DC28" i="18"/>
  <c r="CY28" i="18"/>
  <c r="DD28" i="18" s="1"/>
  <c r="CX28" i="18"/>
  <c r="CW28" i="18"/>
  <c r="CE28" i="18"/>
  <c r="CF28" i="18" s="1"/>
  <c r="CK28" i="18" s="1"/>
  <c r="BN28" i="18"/>
  <c r="BS28" i="18" s="1"/>
  <c r="BM28" i="18"/>
  <c r="AU28" i="18"/>
  <c r="AV28" i="18" s="1"/>
  <c r="AI28" i="18"/>
  <c r="AC28" i="18"/>
  <c r="AD28" i="18" s="1"/>
  <c r="AE28" i="18" s="1"/>
  <c r="K28" i="18"/>
  <c r="L28" i="18" s="1"/>
  <c r="CW27" i="18"/>
  <c r="CX27" i="18" s="1"/>
  <c r="CG27" i="18"/>
  <c r="CJ27" i="18" s="1"/>
  <c r="CE27" i="18"/>
  <c r="CF27" i="18" s="1"/>
  <c r="CK27" i="18" s="1"/>
  <c r="BN27" i="18"/>
  <c r="BS27" i="18" s="1"/>
  <c r="BM27" i="18"/>
  <c r="BA27" i="18"/>
  <c r="AV27" i="18"/>
  <c r="AW27" i="18" s="1"/>
  <c r="AU27" i="18"/>
  <c r="AC27" i="18"/>
  <c r="AD27" i="18" s="1"/>
  <c r="AI27" i="18" s="1"/>
  <c r="L27" i="18"/>
  <c r="Q27" i="18" s="1"/>
  <c r="K27" i="18"/>
  <c r="CW26" i="18"/>
  <c r="CX26" i="18" s="1"/>
  <c r="CE26" i="18"/>
  <c r="CF26" i="18" s="1"/>
  <c r="BN26" i="18"/>
  <c r="BS26" i="18" s="1"/>
  <c r="BM26" i="18"/>
  <c r="AU26" i="18"/>
  <c r="AV26" i="18" s="1"/>
  <c r="AC26" i="18"/>
  <c r="AD26" i="18" s="1"/>
  <c r="L26" i="18"/>
  <c r="Q26" i="18" s="1"/>
  <c r="K26" i="18"/>
  <c r="CW25" i="18"/>
  <c r="CX25" i="18" s="1"/>
  <c r="CE25" i="18"/>
  <c r="CF25" i="18" s="1"/>
  <c r="BN25" i="18"/>
  <c r="BS25" i="18" s="1"/>
  <c r="BM25" i="18"/>
  <c r="AU25" i="18"/>
  <c r="AV25" i="18" s="1"/>
  <c r="AC25" i="18"/>
  <c r="AD25" i="18" s="1"/>
  <c r="L25" i="18"/>
  <c r="Q25" i="18" s="1"/>
  <c r="K25" i="18"/>
  <c r="CW24" i="18"/>
  <c r="CX24" i="18" s="1"/>
  <c r="CE24" i="18"/>
  <c r="CF24" i="18" s="1"/>
  <c r="BN24" i="18"/>
  <c r="BS24" i="18" s="1"/>
  <c r="BM24" i="18"/>
  <c r="AU24" i="18"/>
  <c r="AV24" i="18" s="1"/>
  <c r="AC24" i="18"/>
  <c r="AD24" i="18" s="1"/>
  <c r="L24" i="18"/>
  <c r="Q24" i="18" s="1"/>
  <c r="K24" i="18"/>
  <c r="CW23" i="18"/>
  <c r="CX23" i="18" s="1"/>
  <c r="CE23" i="18"/>
  <c r="CF23" i="18" s="1"/>
  <c r="BN23" i="18"/>
  <c r="BS23" i="18" s="1"/>
  <c r="BM23" i="18"/>
  <c r="AU23" i="18"/>
  <c r="AV23" i="18" s="1"/>
  <c r="AC23" i="18"/>
  <c r="AD23" i="18" s="1"/>
  <c r="L23" i="18"/>
  <c r="Q23" i="18" s="1"/>
  <c r="K23" i="18"/>
  <c r="CW22" i="18"/>
  <c r="CX22" i="18" s="1"/>
  <c r="CE22" i="18"/>
  <c r="CF22" i="18" s="1"/>
  <c r="BN22" i="18"/>
  <c r="BS22" i="18" s="1"/>
  <c r="BM22" i="18"/>
  <c r="AU22" i="18"/>
  <c r="AV22" i="18" s="1"/>
  <c r="AC22" i="18"/>
  <c r="AD22" i="18" s="1"/>
  <c r="L22" i="18"/>
  <c r="Q22" i="18" s="1"/>
  <c r="K22" i="18"/>
  <c r="CW21" i="18"/>
  <c r="CX21" i="18" s="1"/>
  <c r="CE21" i="18"/>
  <c r="CF21" i="18" s="1"/>
  <c r="BN21" i="18"/>
  <c r="BS21" i="18" s="1"/>
  <c r="BM21" i="18"/>
  <c r="AU21" i="18"/>
  <c r="AV21" i="18" s="1"/>
  <c r="AC21" i="18"/>
  <c r="AD21" i="18" s="1"/>
  <c r="L21" i="18"/>
  <c r="Q21" i="18" s="1"/>
  <c r="K21" i="18"/>
  <c r="CW20" i="18"/>
  <c r="CX20" i="18" s="1"/>
  <c r="CE20" i="18"/>
  <c r="CF20" i="18" s="1"/>
  <c r="BN20" i="18"/>
  <c r="BS20" i="18" s="1"/>
  <c r="BM20" i="18"/>
  <c r="AU20" i="18"/>
  <c r="AV20" i="18" s="1"/>
  <c r="AC20" i="18"/>
  <c r="AD20" i="18" s="1"/>
  <c r="L20" i="18"/>
  <c r="Q20" i="18" s="1"/>
  <c r="K20" i="18"/>
  <c r="CW19" i="18"/>
  <c r="CX19" i="18" s="1"/>
  <c r="CE19" i="18"/>
  <c r="CF19" i="18" s="1"/>
  <c r="BN19" i="18"/>
  <c r="BS19" i="18" s="1"/>
  <c r="BM19" i="18"/>
  <c r="AU19" i="18"/>
  <c r="AV19" i="18" s="1"/>
  <c r="AC19" i="18"/>
  <c r="AD19" i="18" s="1"/>
  <c r="L19" i="18"/>
  <c r="Q19" i="18" s="1"/>
  <c r="K19" i="18"/>
  <c r="CW18" i="18"/>
  <c r="CX18" i="18" s="1"/>
  <c r="CE18" i="18"/>
  <c r="CF18" i="18" s="1"/>
  <c r="BN18" i="18"/>
  <c r="BS18" i="18" s="1"/>
  <c r="BM18" i="18"/>
  <c r="AU18" i="18"/>
  <c r="AV18" i="18" s="1"/>
  <c r="AC18" i="18"/>
  <c r="AD18" i="18" s="1"/>
  <c r="L18" i="18"/>
  <c r="Q18" i="18" s="1"/>
  <c r="K18" i="18"/>
  <c r="CW17" i="18"/>
  <c r="CX17" i="18" s="1"/>
  <c r="CE17" i="18"/>
  <c r="CF17" i="18" s="1"/>
  <c r="BN17" i="18"/>
  <c r="BS17" i="18" s="1"/>
  <c r="BM17" i="18"/>
  <c r="AU17" i="18"/>
  <c r="AV17" i="18" s="1"/>
  <c r="AC17" i="18"/>
  <c r="AD17" i="18" s="1"/>
  <c r="L17" i="18"/>
  <c r="Q17" i="18" s="1"/>
  <c r="K17" i="18"/>
  <c r="CW16" i="18"/>
  <c r="CX16" i="18" s="1"/>
  <c r="CE16" i="18"/>
  <c r="CF16" i="18" s="1"/>
  <c r="BN16" i="18"/>
  <c r="BS16" i="18" s="1"/>
  <c r="BM16" i="18"/>
  <c r="AU16" i="18"/>
  <c r="AV16" i="18" s="1"/>
  <c r="AC16" i="18"/>
  <c r="AD16" i="18" s="1"/>
  <c r="L16" i="18"/>
  <c r="Q16" i="18" s="1"/>
  <c r="K16" i="18"/>
  <c r="CW15" i="18"/>
  <c r="CX15" i="18" s="1"/>
  <c r="CE15" i="18"/>
  <c r="CF15" i="18" s="1"/>
  <c r="BN15" i="18"/>
  <c r="BS15" i="18" s="1"/>
  <c r="BM15" i="18"/>
  <c r="AU15" i="18"/>
  <c r="AV15" i="18" s="1"/>
  <c r="AC15" i="18"/>
  <c r="AD15" i="18" s="1"/>
  <c r="L15" i="18"/>
  <c r="Q15" i="18" s="1"/>
  <c r="K15" i="18"/>
  <c r="CW14" i="18"/>
  <c r="CX14" i="18" s="1"/>
  <c r="CE14" i="18"/>
  <c r="CF14" i="18" s="1"/>
  <c r="BN14" i="18"/>
  <c r="BS14" i="18" s="1"/>
  <c r="BM14" i="18"/>
  <c r="AU14" i="18"/>
  <c r="AV14" i="18" s="1"/>
  <c r="AC14" i="18"/>
  <c r="AD14" i="18" s="1"/>
  <c r="L14" i="18"/>
  <c r="Q14" i="18" s="1"/>
  <c r="K14" i="18"/>
  <c r="CW13" i="18"/>
  <c r="CX13" i="18" s="1"/>
  <c r="CE13" i="18"/>
  <c r="CF13" i="18" s="1"/>
  <c r="BN13" i="18"/>
  <c r="BS13" i="18" s="1"/>
  <c r="BM13" i="18"/>
  <c r="AU13" i="18"/>
  <c r="AV13" i="18" s="1"/>
  <c r="AC13" i="18"/>
  <c r="AD13" i="18" s="1"/>
  <c r="L13" i="18"/>
  <c r="Q13" i="18" s="1"/>
  <c r="K13" i="18"/>
  <c r="CW12" i="18"/>
  <c r="CX12" i="18" s="1"/>
  <c r="CE12" i="18"/>
  <c r="CF12" i="18" s="1"/>
  <c r="BN12" i="18"/>
  <c r="BS12" i="18" s="1"/>
  <c r="BM12" i="18"/>
  <c r="AU12" i="18"/>
  <c r="AV12" i="18" s="1"/>
  <c r="AC12" i="18"/>
  <c r="AD12" i="18" s="1"/>
  <c r="L12" i="18"/>
  <c r="Q12" i="18" s="1"/>
  <c r="K12" i="18"/>
  <c r="CW11" i="18"/>
  <c r="CX11" i="18" s="1"/>
  <c r="CE11" i="18"/>
  <c r="CF11" i="18" s="1"/>
  <c r="BN11" i="18"/>
  <c r="BS11" i="18" s="1"/>
  <c r="BM11" i="18"/>
  <c r="AU11" i="18"/>
  <c r="AV11" i="18" s="1"/>
  <c r="AC11" i="18"/>
  <c r="AD11" i="18" s="1"/>
  <c r="L11" i="18"/>
  <c r="Q11" i="18" s="1"/>
  <c r="K11" i="18"/>
  <c r="CW10" i="18"/>
  <c r="CX10" i="18" s="1"/>
  <c r="CL10" i="18"/>
  <c r="CG10" i="18"/>
  <c r="CM10" i="18" s="1"/>
  <c r="CF10" i="18"/>
  <c r="CK10" i="18" s="1"/>
  <c r="CE10" i="18"/>
  <c r="BM10" i="18"/>
  <c r="BN10" i="18" s="1"/>
  <c r="AW10" i="18"/>
  <c r="AV10" i="18"/>
  <c r="BA10" i="18" s="1"/>
  <c r="AU10" i="18"/>
  <c r="AI10" i="18"/>
  <c r="AE10" i="18"/>
  <c r="AK10" i="18" s="1"/>
  <c r="AD10" i="18"/>
  <c r="AC10" i="18"/>
  <c r="K10" i="18"/>
  <c r="L10" i="18" s="1"/>
  <c r="CY9" i="18"/>
  <c r="CX9" i="18"/>
  <c r="DC9" i="18" s="1"/>
  <c r="CW9" i="18"/>
  <c r="CK9" i="18"/>
  <c r="CF9" i="18"/>
  <c r="CG9" i="18" s="1"/>
  <c r="CE9" i="18"/>
  <c r="BM9" i="18"/>
  <c r="BN9" i="18" s="1"/>
  <c r="AV9" i="18"/>
  <c r="AU9" i="18"/>
  <c r="AD9" i="18"/>
  <c r="AI9" i="18" s="1"/>
  <c r="AC9" i="18"/>
  <c r="K9" i="18"/>
  <c r="L9" i="18" s="1"/>
  <c r="CX8" i="18"/>
  <c r="CW8" i="18"/>
  <c r="CE8" i="18"/>
  <c r="CF8" i="18" s="1"/>
  <c r="BS8" i="18"/>
  <c r="BN8" i="18"/>
  <c r="BO8" i="18" s="1"/>
  <c r="BM8" i="18"/>
  <c r="AU8" i="18"/>
  <c r="AV8" i="18" s="1"/>
  <c r="AC8" i="18"/>
  <c r="AD8" i="18" s="1"/>
  <c r="Q8" i="18"/>
  <c r="L8" i="18"/>
  <c r="M8" i="18" s="1"/>
  <c r="K8" i="18"/>
  <c r="CW7" i="18"/>
  <c r="CX7" i="18" s="1"/>
  <c r="CF7" i="18"/>
  <c r="CK7" i="18" s="1"/>
  <c r="CE7" i="18"/>
  <c r="BM7" i="18"/>
  <c r="BN7" i="18" s="1"/>
  <c r="AU7" i="18"/>
  <c r="AV7" i="18" s="1"/>
  <c r="AD7" i="18"/>
  <c r="AI7" i="18" s="1"/>
  <c r="AC7" i="18"/>
  <c r="K7" i="18"/>
  <c r="L7" i="18" s="1"/>
  <c r="CW6" i="18"/>
  <c r="CX6" i="18" s="1"/>
  <c r="CE6" i="18"/>
  <c r="CF6" i="18" s="1"/>
  <c r="BO6" i="18"/>
  <c r="BN6" i="18"/>
  <c r="BS6" i="18" s="1"/>
  <c r="BM6" i="18"/>
  <c r="BA6" i="18"/>
  <c r="AW6" i="18"/>
  <c r="BC6" i="18" s="1"/>
  <c r="AV6" i="18"/>
  <c r="AU6" i="18"/>
  <c r="AC6" i="18"/>
  <c r="AD6" i="18" s="1"/>
  <c r="M6" i="18"/>
  <c r="L6" i="18"/>
  <c r="Q6" i="18" s="1"/>
  <c r="K6" i="18"/>
  <c r="DC5" i="18"/>
  <c r="CY5" i="18"/>
  <c r="DE5" i="18" s="1"/>
  <c r="CX5" i="18"/>
  <c r="CW5" i="18"/>
  <c r="CE5" i="18"/>
  <c r="CF5" i="18" s="1"/>
  <c r="BN5" i="18"/>
  <c r="BM5" i="18"/>
  <c r="AV5" i="18"/>
  <c r="BA5" i="18" s="1"/>
  <c r="AU5" i="18"/>
  <c r="AC5" i="18"/>
  <c r="AD5" i="18" s="1"/>
  <c r="L5" i="18"/>
  <c r="K5" i="18"/>
  <c r="CX4" i="18"/>
  <c r="DC4" i="18" s="1"/>
  <c r="CW4" i="18"/>
  <c r="CK4" i="18"/>
  <c r="CF4" i="18"/>
  <c r="CG4" i="18" s="1"/>
  <c r="CM4" i="18" s="1"/>
  <c r="CE4" i="18"/>
  <c r="BM4" i="18"/>
  <c r="BN4" i="18" s="1"/>
  <c r="AU4" i="18"/>
  <c r="AV4" i="18" s="1"/>
  <c r="AI4" i="18"/>
  <c r="AD4" i="18"/>
  <c r="AE4" i="18" s="1"/>
  <c r="AC4" i="18"/>
  <c r="K4" i="18"/>
  <c r="L4" i="18" s="1"/>
  <c r="CW3" i="18"/>
  <c r="CX3" i="18" s="1"/>
  <c r="CE3" i="18"/>
  <c r="CF3" i="18" s="1"/>
  <c r="CG3" i="18" s="1"/>
  <c r="BM3" i="18"/>
  <c r="BN3" i="18" s="1"/>
  <c r="AV3" i="18"/>
  <c r="BA3" i="18" s="1"/>
  <c r="AU3" i="18"/>
  <c r="AC3" i="18"/>
  <c r="AD3" i="18" s="1"/>
  <c r="K3" i="18"/>
  <c r="L3" i="18" s="1"/>
  <c r="CX2" i="18"/>
  <c r="DC2" i="18" s="1"/>
  <c r="CW2" i="18"/>
  <c r="CK2" i="18"/>
  <c r="CG2" i="18"/>
  <c r="CF2" i="18"/>
  <c r="CE2" i="18"/>
  <c r="BS2" i="18"/>
  <c r="BO2" i="18"/>
  <c r="BU2" i="18" s="1"/>
  <c r="BN2" i="18"/>
  <c r="BM2" i="18"/>
  <c r="AU2" i="18"/>
  <c r="AV2" i="18" s="1"/>
  <c r="AE2" i="18"/>
  <c r="AD2" i="18"/>
  <c r="AI2" i="18" s="1"/>
  <c r="AC2" i="18"/>
  <c r="Q2" i="18"/>
  <c r="M2" i="18"/>
  <c r="S2" i="18" s="1"/>
  <c r="L2" i="18"/>
  <c r="K2" i="18"/>
  <c r="CY22" i="18" l="1"/>
  <c r="DC22" i="18"/>
  <c r="AI8" i="18"/>
  <c r="AE8" i="18"/>
  <c r="CK13" i="18"/>
  <c r="CG13" i="18"/>
  <c r="CK17" i="18"/>
  <c r="CG17" i="18"/>
  <c r="BS30" i="18"/>
  <c r="BO30" i="18"/>
  <c r="BA8" i="18"/>
  <c r="AW8" i="18"/>
  <c r="AW9" i="18"/>
  <c r="BA9" i="18"/>
  <c r="CY10" i="18"/>
  <c r="DC10" i="18"/>
  <c r="CY13" i="18"/>
  <c r="DC13" i="18"/>
  <c r="CY14" i="18"/>
  <c r="DC14" i="18"/>
  <c r="CY15" i="18"/>
  <c r="DC15" i="18"/>
  <c r="CY16" i="18"/>
  <c r="DC16" i="18"/>
  <c r="CY17" i="18"/>
  <c r="DC17" i="18"/>
  <c r="CY18" i="18"/>
  <c r="DC18" i="18"/>
  <c r="AI20" i="18"/>
  <c r="AE20" i="18"/>
  <c r="AW38" i="18"/>
  <c r="BA38" i="18"/>
  <c r="Q49" i="18"/>
  <c r="M49" i="18"/>
  <c r="CY25" i="18"/>
  <c r="DC25" i="18"/>
  <c r="BO5" i="18"/>
  <c r="BS5" i="18"/>
  <c r="CK12" i="18"/>
  <c r="CG12" i="18"/>
  <c r="CK15" i="18"/>
  <c r="CG15" i="18"/>
  <c r="BB27" i="18"/>
  <c r="AZ27" i="18"/>
  <c r="BC27" i="18"/>
  <c r="BS31" i="18"/>
  <c r="BO31" i="18"/>
  <c r="BS3" i="18"/>
  <c r="BO3" i="18"/>
  <c r="CY12" i="18"/>
  <c r="DC12" i="18"/>
  <c r="CM2" i="18"/>
  <c r="CL2" i="18"/>
  <c r="CL3" i="18"/>
  <c r="CM3" i="18"/>
  <c r="CL4" i="18"/>
  <c r="CN4" i="18" s="1"/>
  <c r="BS9" i="18"/>
  <c r="BO9" i="18"/>
  <c r="AW20" i="18"/>
  <c r="BA20" i="18"/>
  <c r="CK21" i="18"/>
  <c r="CG21" i="18"/>
  <c r="AI23" i="18"/>
  <c r="AE23" i="18"/>
  <c r="CK24" i="18"/>
  <c r="CG24" i="18"/>
  <c r="AI26" i="18"/>
  <c r="AE26" i="18"/>
  <c r="CK11" i="18"/>
  <c r="CG11" i="18"/>
  <c r="CK14" i="18"/>
  <c r="CG14" i="18"/>
  <c r="CK16" i="18"/>
  <c r="CG16" i="18"/>
  <c r="CK18" i="18"/>
  <c r="CG18" i="18"/>
  <c r="M43" i="18"/>
  <c r="Q43" i="18"/>
  <c r="BO46" i="18"/>
  <c r="BS46" i="18"/>
  <c r="CK5" i="18"/>
  <c r="CG5" i="18"/>
  <c r="CY11" i="18"/>
  <c r="DC11" i="18"/>
  <c r="CN2" i="18"/>
  <c r="CK3" i="18"/>
  <c r="BA7" i="18"/>
  <c r="AW7" i="18"/>
  <c r="BR8" i="18"/>
  <c r="BT8" i="18"/>
  <c r="BU8" i="18"/>
  <c r="CY21" i="18"/>
  <c r="DC21" i="18"/>
  <c r="AW23" i="18"/>
  <c r="BA23" i="18"/>
  <c r="CY24" i="18"/>
  <c r="DC24" i="18"/>
  <c r="AW26" i="18"/>
  <c r="BA26" i="18"/>
  <c r="CG32" i="18"/>
  <c r="CK32" i="18"/>
  <c r="BO7" i="18"/>
  <c r="BS7" i="18"/>
  <c r="CG36" i="18"/>
  <c r="CK36" i="18"/>
  <c r="M40" i="18"/>
  <c r="Q40" i="18"/>
  <c r="AH2" i="18"/>
  <c r="AK2" i="18"/>
  <c r="AJ2" i="18"/>
  <c r="Q4" i="18"/>
  <c r="M4" i="18"/>
  <c r="CK8" i="18"/>
  <c r="CG8" i="18"/>
  <c r="CM9" i="18"/>
  <c r="CL9" i="18"/>
  <c r="CN9" i="18" s="1"/>
  <c r="AI19" i="18"/>
  <c r="AE19" i="18"/>
  <c r="CK20" i="18"/>
  <c r="CG20" i="18"/>
  <c r="DC3" i="18"/>
  <c r="CY3" i="18"/>
  <c r="BA2" i="18"/>
  <c r="AW2" i="18"/>
  <c r="M5" i="18"/>
  <c r="Q5" i="18"/>
  <c r="BU6" i="18"/>
  <c r="BT6" i="18"/>
  <c r="BR6" i="18"/>
  <c r="AZ10" i="18"/>
  <c r="BC10" i="18"/>
  <c r="BB10" i="18"/>
  <c r="AI11" i="18"/>
  <c r="AE11" i="18"/>
  <c r="AI12" i="18"/>
  <c r="AE12" i="18"/>
  <c r="AI13" i="18"/>
  <c r="AE13" i="18"/>
  <c r="AI14" i="18"/>
  <c r="AE14" i="18"/>
  <c r="AI15" i="18"/>
  <c r="AE15" i="18"/>
  <c r="AI16" i="18"/>
  <c r="AE16" i="18"/>
  <c r="AI17" i="18"/>
  <c r="AE17" i="18"/>
  <c r="AI18" i="18"/>
  <c r="AE18" i="18"/>
  <c r="AW19" i="18"/>
  <c r="BA19" i="18"/>
  <c r="CY20" i="18"/>
  <c r="DC20" i="18"/>
  <c r="AI22" i="18"/>
  <c r="AE22" i="18"/>
  <c r="CK23" i="18"/>
  <c r="CG23" i="18"/>
  <c r="AI25" i="18"/>
  <c r="AE25" i="18"/>
  <c r="CK26" i="18"/>
  <c r="CG26" i="18"/>
  <c r="DC27" i="18"/>
  <c r="CY27" i="18"/>
  <c r="M29" i="18"/>
  <c r="Q29" i="18"/>
  <c r="BO43" i="18"/>
  <c r="BS43" i="18"/>
  <c r="Q3" i="18"/>
  <c r="M3" i="18"/>
  <c r="CK6" i="18"/>
  <c r="CG6" i="18"/>
  <c r="BS10" i="18"/>
  <c r="BO10" i="18"/>
  <c r="AW13" i="18"/>
  <c r="BA13" i="18"/>
  <c r="AW16" i="18"/>
  <c r="BA16" i="18"/>
  <c r="AW18" i="18"/>
  <c r="BA18" i="18"/>
  <c r="CY23" i="18"/>
  <c r="DC23" i="18"/>
  <c r="CY26" i="18"/>
  <c r="DC26" i="18"/>
  <c r="M41" i="18"/>
  <c r="Q41" i="18"/>
  <c r="BS29" i="18"/>
  <c r="BO29" i="18"/>
  <c r="AH4" i="18"/>
  <c r="AL4" i="18" s="1"/>
  <c r="AJ4" i="18"/>
  <c r="AK4" i="18"/>
  <c r="AW11" i="18"/>
  <c r="BA11" i="18"/>
  <c r="AW15" i="18"/>
  <c r="BA15" i="18"/>
  <c r="Q28" i="18"/>
  <c r="M28" i="18"/>
  <c r="AE3" i="18"/>
  <c r="AI3" i="18"/>
  <c r="DC7" i="18"/>
  <c r="CY7" i="18"/>
  <c r="Q9" i="18"/>
  <c r="M9" i="18"/>
  <c r="AH28" i="18"/>
  <c r="AK28" i="18"/>
  <c r="AJ28" i="18"/>
  <c r="AE37" i="18"/>
  <c r="AI37" i="18"/>
  <c r="CM42" i="18"/>
  <c r="CL42" i="18"/>
  <c r="CJ42" i="18"/>
  <c r="AW24" i="18"/>
  <c r="BA24" i="18"/>
  <c r="AI5" i="18"/>
  <c r="AE5" i="18"/>
  <c r="DC8" i="18"/>
  <c r="CY8" i="18"/>
  <c r="AW12" i="18"/>
  <c r="BA12" i="18"/>
  <c r="AW14" i="18"/>
  <c r="BA14" i="18"/>
  <c r="AW17" i="18"/>
  <c r="BA17" i="18"/>
  <c r="AW22" i="18"/>
  <c r="BA22" i="18"/>
  <c r="AW25" i="18"/>
  <c r="BA25" i="18"/>
  <c r="AW4" i="18"/>
  <c r="BA4" i="18"/>
  <c r="S6" i="18"/>
  <c r="P6" i="18"/>
  <c r="T6" i="18" s="1"/>
  <c r="R6" i="18"/>
  <c r="DC6" i="18"/>
  <c r="CY6" i="18"/>
  <c r="DB9" i="18"/>
  <c r="DE9" i="18"/>
  <c r="DD9" i="18"/>
  <c r="CK19" i="18"/>
  <c r="CG19" i="18"/>
  <c r="AI31" i="18"/>
  <c r="AE31" i="18"/>
  <c r="AW21" i="18"/>
  <c r="BA21" i="18"/>
  <c r="BS4" i="18"/>
  <c r="BO4" i="18"/>
  <c r="AI6" i="18"/>
  <c r="AE6" i="18"/>
  <c r="M7" i="18"/>
  <c r="Q7" i="18"/>
  <c r="P8" i="18"/>
  <c r="S8" i="18"/>
  <c r="R8" i="18"/>
  <c r="Q10" i="18"/>
  <c r="M10" i="18"/>
  <c r="CN10" i="18"/>
  <c r="CY19" i="18"/>
  <c r="DC19" i="18"/>
  <c r="AI21" i="18"/>
  <c r="AE21" i="18"/>
  <c r="CK22" i="18"/>
  <c r="CG22" i="18"/>
  <c r="AI24" i="18"/>
  <c r="AE24" i="18"/>
  <c r="CK25" i="18"/>
  <c r="CG25" i="18"/>
  <c r="BA28" i="18"/>
  <c r="AW28" i="18"/>
  <c r="BA29" i="18"/>
  <c r="AW29" i="18"/>
  <c r="CM45" i="18"/>
  <c r="CJ45" i="18"/>
  <c r="BO28" i="18"/>
  <c r="AE34" i="18"/>
  <c r="BB41" i="18"/>
  <c r="BD41" i="18" s="1"/>
  <c r="Q59" i="18"/>
  <c r="M59" i="18"/>
  <c r="CG60" i="18"/>
  <c r="AI70" i="18"/>
  <c r="AE70" i="18"/>
  <c r="AE27" i="18"/>
  <c r="AE30" i="18"/>
  <c r="CY30" i="18"/>
  <c r="CY33" i="18"/>
  <c r="M35" i="18"/>
  <c r="BC35" i="18"/>
  <c r="DE35" i="18"/>
  <c r="DB35" i="18"/>
  <c r="CK37" i="18"/>
  <c r="CG37" i="18"/>
  <c r="AW39" i="18"/>
  <c r="BC41" i="18"/>
  <c r="CK42" i="18"/>
  <c r="CL45" i="18"/>
  <c r="BC82" i="18"/>
  <c r="BB82" i="18"/>
  <c r="CM43" i="18"/>
  <c r="CJ43" i="18"/>
  <c r="S38" i="18"/>
  <c r="R38" i="18"/>
  <c r="T38" i="18" s="1"/>
  <c r="AE51" i="18"/>
  <c r="AI51" i="18"/>
  <c r="DB55" i="18"/>
  <c r="DE55" i="18"/>
  <c r="CN68" i="18"/>
  <c r="BB69" i="18"/>
  <c r="BC69" i="18"/>
  <c r="AZ69" i="18"/>
  <c r="BA146" i="18"/>
  <c r="AW146" i="18"/>
  <c r="CL27" i="18"/>
  <c r="DE29" i="18"/>
  <c r="BT41" i="18"/>
  <c r="BR41" i="18"/>
  <c r="BA43" i="18"/>
  <c r="AW43" i="18"/>
  <c r="CN44" i="18"/>
  <c r="CM47" i="18"/>
  <c r="CL47" i="18"/>
  <c r="CN47" i="18" s="1"/>
  <c r="CK48" i="18"/>
  <c r="CG48" i="18"/>
  <c r="DD49" i="18"/>
  <c r="DE49" i="18"/>
  <c r="DB49" i="18"/>
  <c r="DF49" i="18" s="1"/>
  <c r="BA51" i="18"/>
  <c r="AW51" i="18"/>
  <c r="AI52" i="18"/>
  <c r="AE52" i="18"/>
  <c r="AZ55" i="18"/>
  <c r="BD55" i="18" s="1"/>
  <c r="BC55" i="18"/>
  <c r="BO58" i="18"/>
  <c r="BB63" i="18"/>
  <c r="AZ63" i="18"/>
  <c r="BD63" i="18" s="1"/>
  <c r="BC63" i="18"/>
  <c r="AZ82" i="18"/>
  <c r="DC38" i="18"/>
  <c r="CY38" i="18"/>
  <c r="CL39" i="18"/>
  <c r="CM27" i="18"/>
  <c r="CN27" i="18" s="1"/>
  <c r="BD32" i="18"/>
  <c r="CN34" i="18"/>
  <c r="BR35" i="18"/>
  <c r="BT35" i="18"/>
  <c r="BU38" i="18"/>
  <c r="BR38" i="18"/>
  <c r="BV38" i="18" s="1"/>
  <c r="CM40" i="18"/>
  <c r="CL40" i="18"/>
  <c r="R42" i="18"/>
  <c r="S42" i="18"/>
  <c r="DC43" i="18"/>
  <c r="CY43" i="18"/>
  <c r="DC45" i="18"/>
  <c r="CY45" i="18"/>
  <c r="AK47" i="18"/>
  <c r="AJ47" i="18"/>
  <c r="AK48" i="18"/>
  <c r="AH48" i="18"/>
  <c r="BR51" i="18"/>
  <c r="BT51" i="18"/>
  <c r="BU51" i="18"/>
  <c r="AI77" i="18"/>
  <c r="AE77" i="18"/>
  <c r="DB29" i="18"/>
  <c r="DF29" i="18" s="1"/>
  <c r="P2" i="18"/>
  <c r="T2" i="18" s="1"/>
  <c r="BR2" i="18"/>
  <c r="CY4" i="18"/>
  <c r="AW5" i="18"/>
  <c r="DB5" i="18"/>
  <c r="AZ6" i="18"/>
  <c r="BD6" i="18" s="1"/>
  <c r="AE9" i="18"/>
  <c r="AH10" i="18"/>
  <c r="BO27" i="18"/>
  <c r="DB28" i="18"/>
  <c r="CJ29" i="18"/>
  <c r="CN29" i="18" s="1"/>
  <c r="M32" i="18"/>
  <c r="BA32" i="18"/>
  <c r="AE33" i="18"/>
  <c r="BR33" i="18"/>
  <c r="AW34" i="18"/>
  <c r="BS35" i="18"/>
  <c r="CY36" i="18"/>
  <c r="DB39" i="18"/>
  <c r="DF39" i="18" s="1"/>
  <c r="BA40" i="18"/>
  <c r="AW40" i="18"/>
  <c r="CJ40" i="18"/>
  <c r="CN40" i="18" s="1"/>
  <c r="BU41" i="18"/>
  <c r="P42" i="18"/>
  <c r="T42" i="18" s="1"/>
  <c r="BC42" i="18"/>
  <c r="BD42" i="18" s="1"/>
  <c r="DB42" i="18"/>
  <c r="DF42" i="18" s="1"/>
  <c r="BA44" i="18"/>
  <c r="AW44" i="18"/>
  <c r="BA45" i="18"/>
  <c r="AW45" i="18"/>
  <c r="AH47" i="18"/>
  <c r="AI48" i="18"/>
  <c r="S50" i="18"/>
  <c r="P50" i="18"/>
  <c r="T50" i="18" s="1"/>
  <c r="BS51" i="18"/>
  <c r="DB54" i="18"/>
  <c r="DF54" i="18" s="1"/>
  <c r="DE54" i="18"/>
  <c r="DD54" i="18"/>
  <c r="AE60" i="18"/>
  <c r="BD37" i="18"/>
  <c r="S39" i="18"/>
  <c r="P39" i="18"/>
  <c r="M46" i="18"/>
  <c r="Q46" i="18"/>
  <c r="CM46" i="18"/>
  <c r="CL46" i="18"/>
  <c r="CJ46" i="18"/>
  <c r="CN46" i="18" s="1"/>
  <c r="DD48" i="18"/>
  <c r="DB48" i="18"/>
  <c r="DE48" i="18"/>
  <c r="BA49" i="18"/>
  <c r="AW49" i="18"/>
  <c r="AJ54" i="18"/>
  <c r="AH54" i="18"/>
  <c r="AK54" i="18"/>
  <c r="BO48" i="18"/>
  <c r="BS48" i="18"/>
  <c r="R2" i="18"/>
  <c r="BT2" i="18"/>
  <c r="CY2" i="18"/>
  <c r="AW3" i="18"/>
  <c r="DD5" i="18"/>
  <c r="BB6" i="18"/>
  <c r="AE7" i="18"/>
  <c r="CG7" i="18"/>
  <c r="AJ10" i="18"/>
  <c r="M11" i="18"/>
  <c r="BO11" i="18"/>
  <c r="M12" i="18"/>
  <c r="BO12" i="18"/>
  <c r="M13" i="18"/>
  <c r="BO13" i="18"/>
  <c r="M14" i="18"/>
  <c r="BO14" i="18"/>
  <c r="M15" i="18"/>
  <c r="BO15" i="18"/>
  <c r="M16" i="18"/>
  <c r="BO16" i="18"/>
  <c r="M17" i="18"/>
  <c r="BO17" i="18"/>
  <c r="M18" i="18"/>
  <c r="BO18" i="18"/>
  <c r="M19" i="18"/>
  <c r="BO19" i="18"/>
  <c r="M20" i="18"/>
  <c r="BO20" i="18"/>
  <c r="M21" i="18"/>
  <c r="BO21" i="18"/>
  <c r="M22" i="18"/>
  <c r="BO22" i="18"/>
  <c r="M23" i="18"/>
  <c r="BO23" i="18"/>
  <c r="M24" i="18"/>
  <c r="BO24" i="18"/>
  <c r="M25" i="18"/>
  <c r="BO25" i="18"/>
  <c r="M26" i="18"/>
  <c r="BO26" i="18"/>
  <c r="M27" i="18"/>
  <c r="DE28" i="18"/>
  <c r="AH29" i="18"/>
  <c r="CL29" i="18"/>
  <c r="M30" i="18"/>
  <c r="CG31" i="18"/>
  <c r="BT33" i="18"/>
  <c r="M34" i="18"/>
  <c r="Q34" i="18"/>
  <c r="M36" i="18"/>
  <c r="DE37" i="18"/>
  <c r="DB37" i="18"/>
  <c r="DF37" i="18" s="1"/>
  <c r="AE38" i="18"/>
  <c r="BR39" i="18"/>
  <c r="AK41" i="18"/>
  <c r="AH41" i="18"/>
  <c r="BT42" i="18"/>
  <c r="BU42" i="18"/>
  <c r="CK46" i="18"/>
  <c r="CG51" i="18"/>
  <c r="CK51" i="18"/>
  <c r="BS52" i="18"/>
  <c r="BO52" i="18"/>
  <c r="BT53" i="18"/>
  <c r="BU53" i="18"/>
  <c r="BR53" i="18"/>
  <c r="DE57" i="18"/>
  <c r="DD57" i="18"/>
  <c r="DB57" i="18"/>
  <c r="DF57" i="18" s="1"/>
  <c r="DC74" i="18"/>
  <c r="CY74" i="18"/>
  <c r="M47" i="18"/>
  <c r="Q47" i="18"/>
  <c r="BA62" i="18"/>
  <c r="AW62" i="18"/>
  <c r="AZ35" i="18"/>
  <c r="BD35" i="18" s="1"/>
  <c r="CG28" i="18"/>
  <c r="AZ31" i="18"/>
  <c r="DD32" i="18"/>
  <c r="DF32" i="18" s="1"/>
  <c r="DD34" i="18"/>
  <c r="DE34" i="18"/>
  <c r="AH35" i="18"/>
  <c r="BB37" i="18"/>
  <c r="DC37" i="18"/>
  <c r="R39" i="18"/>
  <c r="CM41" i="18"/>
  <c r="CL41" i="18"/>
  <c r="BR42" i="18"/>
  <c r="BO45" i="18"/>
  <c r="BS45" i="18"/>
  <c r="AZ47" i="18"/>
  <c r="BC47" i="18"/>
  <c r="BB47" i="18"/>
  <c r="BS49" i="18"/>
  <c r="BO49" i="18"/>
  <c r="M55" i="18"/>
  <c r="Q55" i="18"/>
  <c r="Q58" i="18"/>
  <c r="M58" i="18"/>
  <c r="BS59" i="18"/>
  <c r="BO59" i="18"/>
  <c r="BO50" i="18"/>
  <c r="BS50" i="18"/>
  <c r="AJ29" i="18"/>
  <c r="BC30" i="18"/>
  <c r="BB30" i="18"/>
  <c r="R31" i="18"/>
  <c r="P31" i="18"/>
  <c r="T31" i="18" s="1"/>
  <c r="BA31" i="18"/>
  <c r="DE32" i="18"/>
  <c r="CM33" i="18"/>
  <c r="CL33" i="18"/>
  <c r="CN33" i="18" s="1"/>
  <c r="BO34" i="18"/>
  <c r="BS34" i="18"/>
  <c r="AJ35" i="18"/>
  <c r="Q37" i="18"/>
  <c r="M37" i="18"/>
  <c r="BC37" i="18"/>
  <c r="DD37" i="18"/>
  <c r="BU39" i="18"/>
  <c r="AJ41" i="18"/>
  <c r="CJ41" i="18"/>
  <c r="BS42" i="18"/>
  <c r="M44" i="18"/>
  <c r="Q44" i="18"/>
  <c r="R45" i="18"/>
  <c r="P45" i="18"/>
  <c r="CY46" i="18"/>
  <c r="CK52" i="18"/>
  <c r="CG52" i="18"/>
  <c r="CG53" i="18"/>
  <c r="CK53" i="18"/>
  <c r="CG65" i="18"/>
  <c r="AI40" i="18"/>
  <c r="AE40" i="18"/>
  <c r="AK43" i="18"/>
  <c r="AJ43" i="18"/>
  <c r="AH43" i="18"/>
  <c r="Q53" i="18"/>
  <c r="M53" i="18"/>
  <c r="AZ30" i="18"/>
  <c r="BD30" i="18" s="1"/>
  <c r="CK30" i="18"/>
  <c r="CN30" i="18" s="1"/>
  <c r="AE32" i="18"/>
  <c r="BS32" i="18"/>
  <c r="BV32" i="18" s="1"/>
  <c r="DC34" i="18"/>
  <c r="CL35" i="18"/>
  <c r="CN35" i="18" s="1"/>
  <c r="BO36" i="18"/>
  <c r="CM38" i="18"/>
  <c r="CN38" i="18" s="1"/>
  <c r="AH39" i="18"/>
  <c r="AL39" i="18" s="1"/>
  <c r="BU40" i="18"/>
  <c r="BR40" i="18"/>
  <c r="BV40" i="18" s="1"/>
  <c r="CY40" i="18"/>
  <c r="CK41" i="18"/>
  <c r="AK42" i="18"/>
  <c r="AJ42" i="18"/>
  <c r="AL42" i="18" s="1"/>
  <c r="Q45" i="18"/>
  <c r="AE46" i="18"/>
  <c r="Q65" i="18"/>
  <c r="M65" i="18"/>
  <c r="CY31" i="18"/>
  <c r="DC31" i="18"/>
  <c r="Q33" i="18"/>
  <c r="M33" i="18"/>
  <c r="AZ33" i="18"/>
  <c r="BC33" i="18"/>
  <c r="AL36" i="18"/>
  <c r="BT37" i="18"/>
  <c r="BR37" i="18"/>
  <c r="CN39" i="18"/>
  <c r="BV47" i="18"/>
  <c r="BA50" i="18"/>
  <c r="AW50" i="18"/>
  <c r="CY53" i="18"/>
  <c r="DC53" i="18"/>
  <c r="Q57" i="18"/>
  <c r="M57" i="18"/>
  <c r="AK62" i="18"/>
  <c r="AJ62" i="18"/>
  <c r="AH62" i="18"/>
  <c r="AL62" i="18" s="1"/>
  <c r="AH71" i="18"/>
  <c r="AK71" i="18"/>
  <c r="AJ71" i="18"/>
  <c r="DD50" i="18"/>
  <c r="DF50" i="18" s="1"/>
  <c r="M63" i="18"/>
  <c r="Q63" i="18"/>
  <c r="BA70" i="18"/>
  <c r="AW70" i="18"/>
  <c r="BA73" i="18"/>
  <c r="AW73" i="18"/>
  <c r="AI50" i="18"/>
  <c r="AE50" i="18"/>
  <c r="AW56" i="18"/>
  <c r="DC60" i="18"/>
  <c r="CY60" i="18"/>
  <c r="CM61" i="18"/>
  <c r="CL61" i="18"/>
  <c r="BS63" i="18"/>
  <c r="BO63" i="18"/>
  <c r="CY65" i="18"/>
  <c r="DC65" i="18"/>
  <c r="AH44" i="18"/>
  <c r="AL44" i="18" s="1"/>
  <c r="BR44" i="18"/>
  <c r="BV44" i="18" s="1"/>
  <c r="CY44" i="18"/>
  <c r="AH45" i="18"/>
  <c r="AL45" i="18" s="1"/>
  <c r="P48" i="18"/>
  <c r="T48" i="18" s="1"/>
  <c r="BB48" i="18"/>
  <c r="BD48" i="18" s="1"/>
  <c r="CG54" i="18"/>
  <c r="BR55" i="18"/>
  <c r="BV55" i="18" s="1"/>
  <c r="AE59" i="18"/>
  <c r="AI59" i="18"/>
  <c r="CK59" i="18"/>
  <c r="CG59" i="18"/>
  <c r="AW60" i="18"/>
  <c r="CN61" i="18"/>
  <c r="AH64" i="18"/>
  <c r="AL64" i="18" s="1"/>
  <c r="AE65" i="18"/>
  <c r="AI65" i="18"/>
  <c r="DF68" i="18"/>
  <c r="BO70" i="18"/>
  <c r="BS70" i="18"/>
  <c r="BV72" i="18"/>
  <c r="Q88" i="18"/>
  <c r="M88" i="18"/>
  <c r="DE51" i="18"/>
  <c r="DB51" i="18"/>
  <c r="DF51" i="18" s="1"/>
  <c r="AI53" i="18"/>
  <c r="AE53" i="18"/>
  <c r="AW54" i="18"/>
  <c r="BA54" i="18"/>
  <c r="P56" i="18"/>
  <c r="T56" i="18" s="1"/>
  <c r="R56" i="18"/>
  <c r="BS57" i="18"/>
  <c r="BO57" i="18"/>
  <c r="AK58" i="18"/>
  <c r="AJ58" i="18"/>
  <c r="AH58" i="18"/>
  <c r="BA61" i="18"/>
  <c r="AW61" i="18"/>
  <c r="DC61" i="18"/>
  <c r="CY61" i="18"/>
  <c r="BU62" i="18"/>
  <c r="BT62" i="18"/>
  <c r="BR62" i="18"/>
  <c r="AW67" i="18"/>
  <c r="BA67" i="18"/>
  <c r="BA68" i="18"/>
  <c r="AW68" i="18"/>
  <c r="CK70" i="18"/>
  <c r="CG70" i="18"/>
  <c r="CK73" i="18"/>
  <c r="CG73" i="18"/>
  <c r="BU78" i="18"/>
  <c r="BT78" i="18"/>
  <c r="BR78" i="18"/>
  <c r="M51" i="18"/>
  <c r="BV56" i="18"/>
  <c r="AI58" i="18"/>
  <c r="CY59" i="18"/>
  <c r="BS62" i="18"/>
  <c r="CG63" i="18"/>
  <c r="CK63" i="18"/>
  <c r="AZ65" i="18"/>
  <c r="BD65" i="18" s="1"/>
  <c r="BC65" i="18"/>
  <c r="BB65" i="18"/>
  <c r="DC75" i="18"/>
  <c r="CY75" i="18"/>
  <c r="AW46" i="18"/>
  <c r="DD51" i="18"/>
  <c r="AW52" i="18"/>
  <c r="P54" i="18"/>
  <c r="AH55" i="18"/>
  <c r="AL55" i="18" s="1"/>
  <c r="S56" i="18"/>
  <c r="S61" i="18"/>
  <c r="R61" i="18"/>
  <c r="T61" i="18" s="1"/>
  <c r="BD64" i="18"/>
  <c r="CK66" i="18"/>
  <c r="CG66" i="18"/>
  <c r="BO68" i="18"/>
  <c r="BS68" i="18"/>
  <c r="BA80" i="18"/>
  <c r="AW80" i="18"/>
  <c r="R85" i="18"/>
  <c r="S85" i="18"/>
  <c r="P85" i="18"/>
  <c r="T85" i="18" s="1"/>
  <c r="Q52" i="18"/>
  <c r="M52" i="18"/>
  <c r="DC52" i="18"/>
  <c r="CY52" i="18"/>
  <c r="CL55" i="18"/>
  <c r="CM55" i="18"/>
  <c r="CK57" i="18"/>
  <c r="CG57" i="18"/>
  <c r="BC58" i="18"/>
  <c r="BB58" i="18"/>
  <c r="BT60" i="18"/>
  <c r="BU60" i="18"/>
  <c r="M62" i="18"/>
  <c r="Q62" i="18"/>
  <c r="DE63" i="18"/>
  <c r="DD63" i="18"/>
  <c r="AJ69" i="18"/>
  <c r="AK69" i="18"/>
  <c r="AH69" i="18"/>
  <c r="DD69" i="18"/>
  <c r="DB69" i="18"/>
  <c r="DE69" i="18"/>
  <c r="Q74" i="18"/>
  <c r="M74" i="18"/>
  <c r="DC77" i="18"/>
  <c r="CY77" i="18"/>
  <c r="R54" i="18"/>
  <c r="CK55" i="18"/>
  <c r="AZ58" i="18"/>
  <c r="Q60" i="18"/>
  <c r="M60" i="18"/>
  <c r="BR60" i="18"/>
  <c r="BV60" i="18" s="1"/>
  <c r="BU61" i="18"/>
  <c r="BR61" i="18"/>
  <c r="CN62" i="18"/>
  <c r="DB63" i="18"/>
  <c r="DF63" i="18" s="1"/>
  <c r="DC66" i="18"/>
  <c r="CY66" i="18"/>
  <c r="T72" i="18"/>
  <c r="CY41" i="18"/>
  <c r="CY47" i="18"/>
  <c r="BR54" i="18"/>
  <c r="BV54" i="18" s="1"/>
  <c r="AI57" i="18"/>
  <c r="AE57" i="18"/>
  <c r="DF58" i="18"/>
  <c r="CL62" i="18"/>
  <c r="BT65" i="18"/>
  <c r="BU65" i="18"/>
  <c r="BR65" i="18"/>
  <c r="BV65" i="18" s="1"/>
  <c r="AH74" i="18"/>
  <c r="AK74" i="18"/>
  <c r="AJ74" i="18"/>
  <c r="BD75" i="18"/>
  <c r="BS79" i="18"/>
  <c r="BO79" i="18"/>
  <c r="R83" i="18"/>
  <c r="S83" i="18"/>
  <c r="P83" i="18"/>
  <c r="BD53" i="18"/>
  <c r="AL56" i="18"/>
  <c r="DC62" i="18"/>
  <c r="CY62" i="18"/>
  <c r="Q64" i="18"/>
  <c r="M64" i="18"/>
  <c r="S77" i="18"/>
  <c r="R77" i="18"/>
  <c r="P77" i="18"/>
  <c r="T77" i="18" s="1"/>
  <c r="Q71" i="18"/>
  <c r="M71" i="18"/>
  <c r="BB75" i="18"/>
  <c r="AI81" i="18"/>
  <c r="AE81" i="18"/>
  <c r="CJ81" i="18"/>
  <c r="CM81" i="18"/>
  <c r="CL81" i="18"/>
  <c r="CK101" i="18"/>
  <c r="CG101" i="18"/>
  <c r="CL106" i="18"/>
  <c r="CM106" i="18"/>
  <c r="AW57" i="18"/>
  <c r="AE66" i="18"/>
  <c r="BO66" i="18"/>
  <c r="M69" i="18"/>
  <c r="DE71" i="18"/>
  <c r="DD71" i="18"/>
  <c r="DF71" i="18" s="1"/>
  <c r="BA72" i="18"/>
  <c r="BD72" i="18" s="1"/>
  <c r="CY72" i="18"/>
  <c r="BR74" i="18"/>
  <c r="BV74" i="18" s="1"/>
  <c r="BU74" i="18"/>
  <c r="CG79" i="18"/>
  <c r="BO80" i="18"/>
  <c r="CK81" i="18"/>
  <c r="AE83" i="18"/>
  <c r="AI88" i="18"/>
  <c r="AE88" i="18"/>
  <c r="AL63" i="18"/>
  <c r="AL68" i="18"/>
  <c r="BV71" i="18"/>
  <c r="BB72" i="18"/>
  <c r="BS73" i="18"/>
  <c r="BO73" i="18"/>
  <c r="R75" i="18"/>
  <c r="T75" i="18" s="1"/>
  <c r="S75" i="18"/>
  <c r="BS76" i="18"/>
  <c r="BO76" i="18"/>
  <c r="Q78" i="18"/>
  <c r="M78" i="18"/>
  <c r="DE79" i="18"/>
  <c r="DD79" i="18"/>
  <c r="DB79" i="18"/>
  <c r="DC81" i="18"/>
  <c r="CY81" i="18"/>
  <c r="BT84" i="18"/>
  <c r="BU84" i="18"/>
  <c r="BR84" i="18"/>
  <c r="S67" i="18"/>
  <c r="P67" i="18"/>
  <c r="T67" i="18" s="1"/>
  <c r="BR69" i="18"/>
  <c r="BT69" i="18"/>
  <c r="P70" i="18"/>
  <c r="S70" i="18"/>
  <c r="R70" i="18"/>
  <c r="BV75" i="18"/>
  <c r="AZ77" i="18"/>
  <c r="BC77" i="18"/>
  <c r="BB77" i="18"/>
  <c r="CJ78" i="18"/>
  <c r="CM78" i="18"/>
  <c r="CL78" i="18"/>
  <c r="CK92" i="18"/>
  <c r="CG92" i="18"/>
  <c r="BB64" i="18"/>
  <c r="CL64" i="18"/>
  <c r="CN64" i="18" s="1"/>
  <c r="DE67" i="18"/>
  <c r="DF67" i="18" s="1"/>
  <c r="M73" i="18"/>
  <c r="Q73" i="18"/>
  <c r="CK76" i="18"/>
  <c r="CG76" i="18"/>
  <c r="CK78" i="18"/>
  <c r="CJ80" i="18"/>
  <c r="CM80" i="18"/>
  <c r="CL80" i="18"/>
  <c r="BA85" i="18"/>
  <c r="AW85" i="18"/>
  <c r="BO87" i="18"/>
  <c r="CL98" i="18"/>
  <c r="CM98" i="18"/>
  <c r="AI78" i="18"/>
  <c r="AE78" i="18"/>
  <c r="T80" i="18"/>
  <c r="M82" i="18"/>
  <c r="Q82" i="18"/>
  <c r="BT83" i="18"/>
  <c r="BU83" i="18"/>
  <c r="BR83" i="18"/>
  <c r="BO85" i="18"/>
  <c r="BS85" i="18"/>
  <c r="AH86" i="18"/>
  <c r="AK86" i="18"/>
  <c r="AJ86" i="18"/>
  <c r="CL68" i="18"/>
  <c r="Q72" i="18"/>
  <c r="CJ74" i="18"/>
  <c r="CM74" i="18"/>
  <c r="AI75" i="18"/>
  <c r="AE75" i="18"/>
  <c r="AH76" i="18"/>
  <c r="AK76" i="18"/>
  <c r="BO77" i="18"/>
  <c r="CY78" i="18"/>
  <c r="AH82" i="18"/>
  <c r="AL82" i="18" s="1"/>
  <c r="AK82" i="18"/>
  <c r="AJ82" i="18"/>
  <c r="AI86" i="18"/>
  <c r="CY56" i="18"/>
  <c r="AZ59" i="18"/>
  <c r="BD59" i="18" s="1"/>
  <c r="DE64" i="18"/>
  <c r="DD64" i="18"/>
  <c r="DF64" i="18" s="1"/>
  <c r="AZ66" i="18"/>
  <c r="BT67" i="18"/>
  <c r="BV67" i="18" s="1"/>
  <c r="T68" i="18"/>
  <c r="CG69" i="18"/>
  <c r="CN71" i="18"/>
  <c r="S72" i="18"/>
  <c r="BT72" i="18"/>
  <c r="AH73" i="18"/>
  <c r="AJ73" i="18"/>
  <c r="CG75" i="18"/>
  <c r="CY76" i="18"/>
  <c r="DC76" i="18"/>
  <c r="R80" i="18"/>
  <c r="CY80" i="18"/>
  <c r="CL85" i="18"/>
  <c r="CJ85" i="18"/>
  <c r="CN85" i="18" s="1"/>
  <c r="BS64" i="18"/>
  <c r="BO64" i="18"/>
  <c r="S66" i="18"/>
  <c r="P66" i="18"/>
  <c r="T66" i="18" s="1"/>
  <c r="BA66" i="18"/>
  <c r="AI67" i="18"/>
  <c r="AL67" i="18" s="1"/>
  <c r="AI72" i="18"/>
  <c r="AE72" i="18"/>
  <c r="BU72" i="18"/>
  <c r="AI73" i="18"/>
  <c r="CY73" i="18"/>
  <c r="DC73" i="18"/>
  <c r="CL74" i="18"/>
  <c r="AJ76" i="18"/>
  <c r="CJ77" i="18"/>
  <c r="CM77" i="18"/>
  <c r="CL77" i="18"/>
  <c r="BC78" i="18"/>
  <c r="BB78" i="18"/>
  <c r="AZ78" i="18"/>
  <c r="AI80" i="18"/>
  <c r="AE80" i="18"/>
  <c r="CK83" i="18"/>
  <c r="CG83" i="18"/>
  <c r="DD70" i="18"/>
  <c r="DB70" i="18"/>
  <c r="BA71" i="18"/>
  <c r="AW71" i="18"/>
  <c r="CJ72" i="18"/>
  <c r="CM72" i="18"/>
  <c r="CL72" i="18"/>
  <c r="AZ74" i="18"/>
  <c r="BD74" i="18" s="1"/>
  <c r="BC74" i="18"/>
  <c r="R81" i="18"/>
  <c r="P81" i="18"/>
  <c r="S81" i="18"/>
  <c r="BV81" i="18"/>
  <c r="DC84" i="18"/>
  <c r="CY84" i="18"/>
  <c r="BS95" i="18"/>
  <c r="BO95" i="18"/>
  <c r="BU89" i="18"/>
  <c r="BT89" i="18"/>
  <c r="AI97" i="18"/>
  <c r="AE97" i="18"/>
  <c r="CY99" i="18"/>
  <c r="DC99" i="18"/>
  <c r="AK106" i="18"/>
  <c r="AH106" i="18"/>
  <c r="AJ106" i="18"/>
  <c r="AW79" i="18"/>
  <c r="DB82" i="18"/>
  <c r="DF82" i="18" s="1"/>
  <c r="DB85" i="18"/>
  <c r="DF85" i="18" s="1"/>
  <c r="DD85" i="18"/>
  <c r="AH87" i="18"/>
  <c r="AL87" i="18" s="1"/>
  <c r="BR89" i="18"/>
  <c r="BS91" i="18"/>
  <c r="BO91" i="18"/>
  <c r="CY92" i="18"/>
  <c r="DC92" i="18"/>
  <c r="S94" i="18"/>
  <c r="P94" i="18"/>
  <c r="CG95" i="18"/>
  <c r="DC97" i="18"/>
  <c r="CY97" i="18"/>
  <c r="BU105" i="18"/>
  <c r="BT105" i="18"/>
  <c r="BR105" i="18"/>
  <c r="T79" i="18"/>
  <c r="DC82" i="18"/>
  <c r="AZ86" i="18"/>
  <c r="BC86" i="18"/>
  <c r="AI87" i="18"/>
  <c r="R94" i="18"/>
  <c r="DC95" i="18"/>
  <c r="CY95" i="18"/>
  <c r="BA97" i="18"/>
  <c r="AW97" i="18"/>
  <c r="S100" i="18"/>
  <c r="P100" i="18"/>
  <c r="R100" i="18"/>
  <c r="CY100" i="18"/>
  <c r="DC100" i="18"/>
  <c r="BC83" i="18"/>
  <c r="BB83" i="18"/>
  <c r="AL84" i="18"/>
  <c r="CM87" i="18"/>
  <c r="CL87" i="18"/>
  <c r="AH89" i="18"/>
  <c r="AL89" i="18" s="1"/>
  <c r="AK89" i="18"/>
  <c r="AJ89" i="18"/>
  <c r="AE90" i="18"/>
  <c r="AI90" i="18"/>
  <c r="DD90" i="18"/>
  <c r="DB90" i="18"/>
  <c r="BS93" i="18"/>
  <c r="BO93" i="18"/>
  <c r="AI94" i="18"/>
  <c r="AE94" i="18"/>
  <c r="M96" i="18"/>
  <c r="Q96" i="18"/>
  <c r="Q98" i="18"/>
  <c r="M98" i="18"/>
  <c r="BR82" i="18"/>
  <c r="BV82" i="18" s="1"/>
  <c r="AZ83" i="18"/>
  <c r="DC83" i="18"/>
  <c r="CY83" i="18"/>
  <c r="DF86" i="18"/>
  <c r="CJ87" i="18"/>
  <c r="AW88" i="18"/>
  <c r="BA88" i="18"/>
  <c r="CL89" i="18"/>
  <c r="CJ89" i="18"/>
  <c r="CN89" i="18" s="1"/>
  <c r="CM89" i="18"/>
  <c r="DC90" i="18"/>
  <c r="AW94" i="18"/>
  <c r="BA94" i="18"/>
  <c r="AH95" i="18"/>
  <c r="AJ95" i="18"/>
  <c r="AK95" i="18"/>
  <c r="CK96" i="18"/>
  <c r="CG96" i="18"/>
  <c r="AI100" i="18"/>
  <c r="AE100" i="18"/>
  <c r="CG104" i="18"/>
  <c r="CK104" i="18"/>
  <c r="CY88" i="18"/>
  <c r="DC88" i="18"/>
  <c r="CY91" i="18"/>
  <c r="DC91" i="18"/>
  <c r="BS94" i="18"/>
  <c r="BO94" i="18"/>
  <c r="M86" i="18"/>
  <c r="DD86" i="18"/>
  <c r="CG93" i="18"/>
  <c r="CK93" i="18"/>
  <c r="CY96" i="18"/>
  <c r="BB98" i="18"/>
  <c r="BC98" i="18"/>
  <c r="AZ98" i="18"/>
  <c r="BA99" i="18"/>
  <c r="AW99" i="18"/>
  <c r="AE101" i="18"/>
  <c r="AI101" i="18"/>
  <c r="Q112" i="18"/>
  <c r="M112" i="18"/>
  <c r="AL79" i="18"/>
  <c r="BV86" i="18"/>
  <c r="DE86" i="18"/>
  <c r="BB87" i="18"/>
  <c r="BD87" i="18" s="1"/>
  <c r="BD90" i="18"/>
  <c r="CG94" i="18"/>
  <c r="AL96" i="18"/>
  <c r="CL112" i="18"/>
  <c r="CM112" i="18"/>
  <c r="Q76" i="18"/>
  <c r="T76" i="18" s="1"/>
  <c r="AZ76" i="18"/>
  <c r="BD76" i="18" s="1"/>
  <c r="CG82" i="18"/>
  <c r="AZ84" i="18"/>
  <c r="BC84" i="18"/>
  <c r="CJ84" i="18"/>
  <c r="CN84" i="18" s="1"/>
  <c r="AE85" i="18"/>
  <c r="BS86" i="18"/>
  <c r="BC87" i="18"/>
  <c r="CY87" i="18"/>
  <c r="AI91" i="18"/>
  <c r="AE91" i="18"/>
  <c r="Q92" i="18"/>
  <c r="M92" i="18"/>
  <c r="BU92" i="18"/>
  <c r="BT92" i="18"/>
  <c r="BR92" i="18"/>
  <c r="BV92" i="18" s="1"/>
  <c r="BU98" i="18"/>
  <c r="BT98" i="18"/>
  <c r="BR98" i="18"/>
  <c r="BS99" i="18"/>
  <c r="BO99" i="18"/>
  <c r="BO101" i="18"/>
  <c r="BS101" i="18"/>
  <c r="R84" i="18"/>
  <c r="P84" i="18"/>
  <c r="T84" i="18" s="1"/>
  <c r="T87" i="18"/>
  <c r="BU88" i="18"/>
  <c r="BT88" i="18"/>
  <c r="BV88" i="18" s="1"/>
  <c r="AJ93" i="18"/>
  <c r="AK93" i="18"/>
  <c r="AL93" i="18" s="1"/>
  <c r="BA110" i="18"/>
  <c r="AW110" i="18"/>
  <c r="CN98" i="18"/>
  <c r="BS119" i="18"/>
  <c r="BO119" i="18"/>
  <c r="S89" i="18"/>
  <c r="P89" i="18"/>
  <c r="Q91" i="18"/>
  <c r="M91" i="18"/>
  <c r="CY94" i="18"/>
  <c r="DC94" i="18"/>
  <c r="BV97" i="18"/>
  <c r="M101" i="18"/>
  <c r="Q101" i="18"/>
  <c r="Q103" i="18"/>
  <c r="M103" i="18"/>
  <c r="CG86" i="18"/>
  <c r="CJ88" i="18"/>
  <c r="CN88" i="18" s="1"/>
  <c r="BS90" i="18"/>
  <c r="BO90" i="18"/>
  <c r="AZ93" i="18"/>
  <c r="BD93" i="18" s="1"/>
  <c r="AW95" i="18"/>
  <c r="BA95" i="18"/>
  <c r="AZ96" i="18"/>
  <c r="BC96" i="18"/>
  <c r="BB96" i="18"/>
  <c r="S97" i="18"/>
  <c r="T97" i="18" s="1"/>
  <c r="R97" i="18"/>
  <c r="DC98" i="18"/>
  <c r="CY98" i="18"/>
  <c r="AW100" i="18"/>
  <c r="BA100" i="18"/>
  <c r="Q102" i="18"/>
  <c r="M102" i="18"/>
  <c r="M115" i="18"/>
  <c r="Q115" i="18"/>
  <c r="CY89" i="18"/>
  <c r="DC89" i="18"/>
  <c r="CM91" i="18"/>
  <c r="CL91" i="18"/>
  <c r="BV100" i="18"/>
  <c r="BA101" i="18"/>
  <c r="AW101" i="18"/>
  <c r="CJ91" i="18"/>
  <c r="CN91" i="18" s="1"/>
  <c r="T93" i="18"/>
  <c r="BT96" i="18"/>
  <c r="BR96" i="18"/>
  <c r="Q99" i="18"/>
  <c r="M99" i="18"/>
  <c r="DC108" i="18"/>
  <c r="CY108" i="18"/>
  <c r="BS89" i="18"/>
  <c r="CL90" i="18"/>
  <c r="CN90" i="18" s="1"/>
  <c r="AK92" i="18"/>
  <c r="AL92" i="18" s="1"/>
  <c r="BU96" i="18"/>
  <c r="AE99" i="18"/>
  <c r="AI99" i="18"/>
  <c r="CN106" i="18"/>
  <c r="CM90" i="18"/>
  <c r="AW91" i="18"/>
  <c r="BA91" i="18"/>
  <c r="CN97" i="18"/>
  <c r="CM103" i="18"/>
  <c r="CL103" i="18"/>
  <c r="DC112" i="18"/>
  <c r="CY112" i="18"/>
  <c r="AJ114" i="18"/>
  <c r="AK114" i="18"/>
  <c r="AH114" i="18"/>
  <c r="DF93" i="18"/>
  <c r="S95" i="18"/>
  <c r="P95" i="18"/>
  <c r="T95" i="18" s="1"/>
  <c r="CN100" i="18"/>
  <c r="AK102" i="18"/>
  <c r="AJ102" i="18"/>
  <c r="CN102" i="18"/>
  <c r="AL103" i="18"/>
  <c r="CN103" i="18"/>
  <c r="S105" i="18"/>
  <c r="R105" i="18"/>
  <c r="P105" i="18"/>
  <c r="CM105" i="18"/>
  <c r="CL105" i="18"/>
  <c r="CN105" i="18" s="1"/>
  <c r="BA106" i="18"/>
  <c r="AW106" i="18"/>
  <c r="CM107" i="18"/>
  <c r="CL107" i="18"/>
  <c r="CN107" i="18" s="1"/>
  <c r="DF109" i="18"/>
  <c r="CL110" i="18"/>
  <c r="CN110" i="18" s="1"/>
  <c r="CM110" i="18"/>
  <c r="CL99" i="18"/>
  <c r="CN99" i="18" s="1"/>
  <c r="CM99" i="18"/>
  <c r="AL102" i="18"/>
  <c r="CY103" i="18"/>
  <c r="DC103" i="18"/>
  <c r="DC105" i="18"/>
  <c r="CY105" i="18"/>
  <c r="BC123" i="18"/>
  <c r="BB123" i="18"/>
  <c r="AZ123" i="18"/>
  <c r="BD123" i="18" s="1"/>
  <c r="AI105" i="18"/>
  <c r="AE105" i="18"/>
  <c r="P107" i="18"/>
  <c r="S107" i="18"/>
  <c r="R107" i="18"/>
  <c r="S110" i="18"/>
  <c r="R110" i="18"/>
  <c r="P110" i="18"/>
  <c r="CM122" i="18"/>
  <c r="CL122" i="18"/>
  <c r="AI98" i="18"/>
  <c r="AE98" i="18"/>
  <c r="DE101" i="18"/>
  <c r="DD101" i="18"/>
  <c r="DF101" i="18" s="1"/>
  <c r="BA102" i="18"/>
  <c r="AW102" i="18"/>
  <c r="BA109" i="18"/>
  <c r="AW109" i="18"/>
  <c r="AZ116" i="18"/>
  <c r="BD116" i="18" s="1"/>
  <c r="BC116" i="18"/>
  <c r="BB116" i="18"/>
  <c r="AW105" i="18"/>
  <c r="BA105" i="18"/>
  <c r="BD103" i="18"/>
  <c r="M104" i="18"/>
  <c r="CK115" i="18"/>
  <c r="CG115" i="18"/>
  <c r="BS102" i="18"/>
  <c r="BO102" i="18"/>
  <c r="BS104" i="18"/>
  <c r="BO104" i="18"/>
  <c r="P108" i="18"/>
  <c r="T108" i="18" s="1"/>
  <c r="R108" i="18"/>
  <c r="S108" i="18"/>
  <c r="CM108" i="18"/>
  <c r="CL108" i="18"/>
  <c r="CN108" i="18" s="1"/>
  <c r="BT109" i="18"/>
  <c r="BR109" i="18"/>
  <c r="BV109" i="18" s="1"/>
  <c r="BU109" i="18"/>
  <c r="BU112" i="18"/>
  <c r="BT112" i="18"/>
  <c r="BR112" i="18"/>
  <c r="BV112" i="18" s="1"/>
  <c r="S106" i="18"/>
  <c r="R106" i="18"/>
  <c r="AW114" i="18"/>
  <c r="BA114" i="18"/>
  <c r="Q118" i="18"/>
  <c r="M118" i="18"/>
  <c r="BS128" i="18"/>
  <c r="BO128" i="18"/>
  <c r="AI131" i="18"/>
  <c r="AE131" i="18"/>
  <c r="P106" i="18"/>
  <c r="T106" i="18" s="1"/>
  <c r="BO110" i="18"/>
  <c r="P111" i="18"/>
  <c r="AE113" i="18"/>
  <c r="DE113" i="18"/>
  <c r="DD113" i="18"/>
  <c r="Q117" i="18"/>
  <c r="M117" i="18"/>
  <c r="DF118" i="18"/>
  <c r="CG119" i="18"/>
  <c r="CK119" i="18"/>
  <c r="BA132" i="18"/>
  <c r="AW132" i="18"/>
  <c r="BT103" i="18"/>
  <c r="BR103" i="18"/>
  <c r="DD106" i="18"/>
  <c r="DB106" i="18"/>
  <c r="DF106" i="18" s="1"/>
  <c r="DC107" i="18"/>
  <c r="CY107" i="18"/>
  <c r="AZ108" i="18"/>
  <c r="BD108" i="18" s="1"/>
  <c r="BC108" i="18"/>
  <c r="R111" i="18"/>
  <c r="AH112" i="18"/>
  <c r="AK112" i="18"/>
  <c r="DB113" i="18"/>
  <c r="DB115" i="18"/>
  <c r="DF115" i="18" s="1"/>
  <c r="DD115" i="18"/>
  <c r="CY122" i="18"/>
  <c r="DC122" i="18"/>
  <c r="Q127" i="18"/>
  <c r="M127" i="18"/>
  <c r="BC113" i="18"/>
  <c r="BB113" i="18"/>
  <c r="AZ113" i="18"/>
  <c r="AK115" i="18"/>
  <c r="AH115" i="18"/>
  <c r="AJ115" i="18"/>
  <c r="BT117" i="18"/>
  <c r="BR117" i="18"/>
  <c r="BB118" i="18"/>
  <c r="AZ118" i="18"/>
  <c r="BD118" i="18" s="1"/>
  <c r="BV121" i="18"/>
  <c r="BA126" i="18"/>
  <c r="AW126" i="18"/>
  <c r="CY104" i="18"/>
  <c r="DC104" i="18"/>
  <c r="BA107" i="18"/>
  <c r="AW107" i="18"/>
  <c r="BR116" i="18"/>
  <c r="BV116" i="18" s="1"/>
  <c r="BU116" i="18"/>
  <c r="BT116" i="18"/>
  <c r="BU117" i="18"/>
  <c r="DC120" i="18"/>
  <c r="CY120" i="18"/>
  <c r="BS126" i="18"/>
  <c r="BO126" i="18"/>
  <c r="Q109" i="18"/>
  <c r="M109" i="18"/>
  <c r="AE111" i="18"/>
  <c r="AI111" i="18"/>
  <c r="CG111" i="18"/>
  <c r="CK111" i="18"/>
  <c r="M116" i="18"/>
  <c r="Q116" i="18"/>
  <c r="BC118" i="18"/>
  <c r="S119" i="18"/>
  <c r="R119" i="18"/>
  <c r="P119" i="18"/>
  <c r="DC125" i="18"/>
  <c r="CY125" i="18"/>
  <c r="BR108" i="18"/>
  <c r="BV108" i="18" s="1"/>
  <c r="BU113" i="18"/>
  <c r="BT113" i="18"/>
  <c r="BS107" i="18"/>
  <c r="BO107" i="18"/>
  <c r="BS108" i="18"/>
  <c r="CM109" i="18"/>
  <c r="CL109" i="18"/>
  <c r="CN109" i="18" s="1"/>
  <c r="BD112" i="18"/>
  <c r="CK114" i="18"/>
  <c r="CG114" i="18"/>
  <c r="AW115" i="18"/>
  <c r="BA115" i="18"/>
  <c r="CN116" i="18"/>
  <c r="BT118" i="18"/>
  <c r="BR118" i="18"/>
  <c r="BV118" i="18" s="1"/>
  <c r="AI120" i="18"/>
  <c r="AE120" i="18"/>
  <c r="BU108" i="18"/>
  <c r="AE109" i="18"/>
  <c r="CY110" i="18"/>
  <c r="CY111" i="18"/>
  <c r="BS113" i="18"/>
  <c r="BV113" i="18" s="1"/>
  <c r="DC114" i="18"/>
  <c r="CY114" i="18"/>
  <c r="AL116" i="18"/>
  <c r="DD117" i="18"/>
  <c r="DE117" i="18"/>
  <c r="DB117" i="18"/>
  <c r="BS118" i="18"/>
  <c r="M124" i="18"/>
  <c r="AI108" i="18"/>
  <c r="AE108" i="18"/>
  <c r="DD109" i="18"/>
  <c r="DE109" i="18"/>
  <c r="R113" i="18"/>
  <c r="P113" i="18"/>
  <c r="CG113" i="18"/>
  <c r="CK113" i="18"/>
  <c r="BO115" i="18"/>
  <c r="BS115" i="18"/>
  <c r="AK119" i="18"/>
  <c r="AJ119" i="18"/>
  <c r="BA122" i="18"/>
  <c r="AW122" i="18"/>
  <c r="AI125" i="18"/>
  <c r="AE125" i="18"/>
  <c r="AZ145" i="18"/>
  <c r="BD145" i="18" s="1"/>
  <c r="BC145" i="18"/>
  <c r="BB145" i="18"/>
  <c r="CY116" i="18"/>
  <c r="CG117" i="18"/>
  <c r="AH119" i="18"/>
  <c r="AL119" i="18" s="1"/>
  <c r="BA120" i="18"/>
  <c r="BD120" i="18" s="1"/>
  <c r="BA121" i="18"/>
  <c r="AW121" i="18"/>
  <c r="BS123" i="18"/>
  <c r="BO123" i="18"/>
  <c r="M141" i="18"/>
  <c r="Q141" i="18"/>
  <c r="BA145" i="18"/>
  <c r="CL118" i="18"/>
  <c r="CN118" i="18" s="1"/>
  <c r="AI119" i="18"/>
  <c r="DC119" i="18"/>
  <c r="CY119" i="18"/>
  <c r="BB120" i="18"/>
  <c r="BV122" i="18"/>
  <c r="Q123" i="18"/>
  <c r="M123" i="18"/>
  <c r="Q128" i="18"/>
  <c r="M128" i="18"/>
  <c r="AH107" i="18"/>
  <c r="AL107" i="18" s="1"/>
  <c r="AZ111" i="18"/>
  <c r="BD111" i="18" s="1"/>
  <c r="BC120" i="18"/>
  <c r="DB121" i="18"/>
  <c r="DF121" i="18" s="1"/>
  <c r="BS122" i="18"/>
  <c r="CY129" i="18"/>
  <c r="DC129" i="18"/>
  <c r="AW119" i="18"/>
  <c r="BA119" i="18"/>
  <c r="Q120" i="18"/>
  <c r="M120" i="18"/>
  <c r="BU120" i="18"/>
  <c r="BT120" i="18"/>
  <c r="DF124" i="18"/>
  <c r="AI137" i="18"/>
  <c r="AE137" i="18"/>
  <c r="CK138" i="18"/>
  <c r="CG138" i="18"/>
  <c r="BR120" i="18"/>
  <c r="M121" i="18"/>
  <c r="S122" i="18"/>
  <c r="R122" i="18"/>
  <c r="P122" i="18"/>
  <c r="T122" i="18" s="1"/>
  <c r="CG123" i="18"/>
  <c r="CK123" i="18"/>
  <c r="P136" i="18"/>
  <c r="T136" i="18" s="1"/>
  <c r="S136" i="18"/>
  <c r="R136" i="18"/>
  <c r="BD124" i="18"/>
  <c r="BO127" i="18"/>
  <c r="BS127" i="18"/>
  <c r="BV114" i="18"/>
  <c r="AI116" i="18"/>
  <c r="CN120" i="18"/>
  <c r="BS121" i="18"/>
  <c r="CN122" i="18"/>
  <c r="DE123" i="18"/>
  <c r="DB123" i="18"/>
  <c r="DF123" i="18" s="1"/>
  <c r="AK126" i="18"/>
  <c r="AJ126" i="18"/>
  <c r="AL126" i="18" s="1"/>
  <c r="DC126" i="18"/>
  <c r="CY126" i="18"/>
  <c r="BS111" i="18"/>
  <c r="BV111" i="18" s="1"/>
  <c r="BT114" i="18"/>
  <c r="AL117" i="18"/>
  <c r="AJ122" i="18"/>
  <c r="AL122" i="18" s="1"/>
  <c r="AK122" i="18"/>
  <c r="BS124" i="18"/>
  <c r="BO124" i="18"/>
  <c r="CK125" i="18"/>
  <c r="CG125" i="18"/>
  <c r="BO133" i="18"/>
  <c r="BS133" i="18"/>
  <c r="CK142" i="18"/>
  <c r="CG142" i="18"/>
  <c r="BO125" i="18"/>
  <c r="CK128" i="18"/>
  <c r="CG128" i="18"/>
  <c r="S130" i="18"/>
  <c r="R130" i="18"/>
  <c r="CK133" i="18"/>
  <c r="CG133" i="18"/>
  <c r="M135" i="18"/>
  <c r="Q135" i="18"/>
  <c r="AI140" i="18"/>
  <c r="AE140" i="18"/>
  <c r="DC142" i="18"/>
  <c r="CY142" i="18"/>
  <c r="DC124" i="18"/>
  <c r="AE127" i="18"/>
  <c r="AI127" i="18"/>
  <c r="P130" i="18"/>
  <c r="DC133" i="18"/>
  <c r="CY133" i="18"/>
  <c r="S148" i="18"/>
  <c r="R148" i="18"/>
  <c r="P148" i="18"/>
  <c r="T148" i="18" s="1"/>
  <c r="AL124" i="18"/>
  <c r="T126" i="18"/>
  <c r="CK132" i="18"/>
  <c r="CG132" i="18"/>
  <c r="AI135" i="18"/>
  <c r="AE135" i="18"/>
  <c r="BO136" i="18"/>
  <c r="BS136" i="18"/>
  <c r="BS144" i="18"/>
  <c r="BO144" i="18"/>
  <c r="AE148" i="18"/>
  <c r="AI148" i="18"/>
  <c r="CK131" i="18"/>
  <c r="CG131" i="18"/>
  <c r="BA135" i="18"/>
  <c r="AW135" i="18"/>
  <c r="M138" i="18"/>
  <c r="Q138" i="18"/>
  <c r="CM121" i="18"/>
  <c r="CN121" i="18" s="1"/>
  <c r="AE130" i="18"/>
  <c r="DE130" i="18"/>
  <c r="DB130" i="18"/>
  <c r="DD130" i="18"/>
  <c r="P133" i="18"/>
  <c r="T133" i="18" s="1"/>
  <c r="S133" i="18"/>
  <c r="R133" i="18"/>
  <c r="AI134" i="18"/>
  <c r="AE134" i="18"/>
  <c r="AK147" i="18"/>
  <c r="AH147" i="18"/>
  <c r="AE118" i="18"/>
  <c r="AE121" i="18"/>
  <c r="AK124" i="18"/>
  <c r="S126" i="18"/>
  <c r="BB130" i="18"/>
  <c r="AZ130" i="18"/>
  <c r="BD130" i="18" s="1"/>
  <c r="Q133" i="18"/>
  <c r="BO139" i="18"/>
  <c r="BS139" i="18"/>
  <c r="AJ147" i="18"/>
  <c r="CK124" i="18"/>
  <c r="CG124" i="18"/>
  <c r="BD125" i="18"/>
  <c r="R129" i="18"/>
  <c r="S129" i="18"/>
  <c r="BR134" i="18"/>
  <c r="BU134" i="18"/>
  <c r="BT134" i="18"/>
  <c r="CK135" i="18"/>
  <c r="CG135" i="18"/>
  <c r="P125" i="18"/>
  <c r="T125" i="18" s="1"/>
  <c r="DE127" i="18"/>
  <c r="DD127" i="18"/>
  <c r="DF127" i="18" s="1"/>
  <c r="P129" i="18"/>
  <c r="T129" i="18" s="1"/>
  <c r="BS134" i="18"/>
  <c r="CK129" i="18"/>
  <c r="CG129" i="18"/>
  <c r="BO131" i="18"/>
  <c r="BS131" i="18"/>
  <c r="DC132" i="18"/>
  <c r="CY132" i="18"/>
  <c r="BA134" i="18"/>
  <c r="AW134" i="18"/>
  <c r="DC135" i="18"/>
  <c r="CY135" i="18"/>
  <c r="BA137" i="18"/>
  <c r="AW137" i="18"/>
  <c r="DC138" i="18"/>
  <c r="CY138" i="18"/>
  <c r="BA140" i="18"/>
  <c r="AW140" i="18"/>
  <c r="DE141" i="18"/>
  <c r="DD141" i="18"/>
  <c r="DB141" i="18"/>
  <c r="CK143" i="18"/>
  <c r="CG143" i="18"/>
  <c r="BA147" i="18"/>
  <c r="AW147" i="18"/>
  <c r="AI128" i="18"/>
  <c r="AL128" i="18" s="1"/>
  <c r="AW129" i="18"/>
  <c r="CY143" i="18"/>
  <c r="DC143" i="18"/>
  <c r="BS146" i="18"/>
  <c r="BO146" i="18"/>
  <c r="AJ128" i="18"/>
  <c r="M131" i="18"/>
  <c r="Q131" i="18"/>
  <c r="AE132" i="18"/>
  <c r="Q142" i="18"/>
  <c r="M142" i="18"/>
  <c r="Q143" i="18"/>
  <c r="M143" i="18"/>
  <c r="CG144" i="18"/>
  <c r="BA148" i="18"/>
  <c r="AW148" i="18"/>
  <c r="CK136" i="18"/>
  <c r="CG136" i="18"/>
  <c r="BR137" i="18"/>
  <c r="BU137" i="18"/>
  <c r="BT137" i="18"/>
  <c r="AI138" i="18"/>
  <c r="AE138" i="18"/>
  <c r="P139" i="18"/>
  <c r="S139" i="18"/>
  <c r="R139" i="18"/>
  <c r="CK139" i="18"/>
  <c r="CG139" i="18"/>
  <c r="BR140" i="18"/>
  <c r="BV140" i="18" s="1"/>
  <c r="BU140" i="18"/>
  <c r="BT140" i="18"/>
  <c r="DB144" i="18"/>
  <c r="DE144" i="18"/>
  <c r="DD144" i="18"/>
  <c r="CM145" i="18"/>
  <c r="CL145" i="18"/>
  <c r="CN145" i="18" s="1"/>
  <c r="CK146" i="18"/>
  <c r="CG146" i="18"/>
  <c r="BS147" i="18"/>
  <c r="BO147" i="18"/>
  <c r="DC136" i="18"/>
  <c r="CY136" i="18"/>
  <c r="BS137" i="18"/>
  <c r="BA138" i="18"/>
  <c r="AW138" i="18"/>
  <c r="DC139" i="18"/>
  <c r="CY139" i="18"/>
  <c r="BA141" i="18"/>
  <c r="AW141" i="18"/>
  <c r="AI142" i="18"/>
  <c r="AE142" i="18"/>
  <c r="Q144" i="18"/>
  <c r="M144" i="18"/>
  <c r="DC131" i="18"/>
  <c r="CY131" i="18"/>
  <c r="AI143" i="18"/>
  <c r="AE143" i="18"/>
  <c r="DC145" i="18"/>
  <c r="CY145" i="18"/>
  <c r="DC146" i="18"/>
  <c r="CY146" i="18"/>
  <c r="BU148" i="18"/>
  <c r="BT148" i="18"/>
  <c r="BR148" i="18"/>
  <c r="BO129" i="18"/>
  <c r="BR141" i="18"/>
  <c r="BU141" i="18"/>
  <c r="BT141" i="18"/>
  <c r="BC142" i="18"/>
  <c r="BB142" i="18"/>
  <c r="AZ142" i="18"/>
  <c r="CM147" i="18"/>
  <c r="CN147" i="18" s="1"/>
  <c r="CM148" i="18"/>
  <c r="CL148" i="18"/>
  <c r="BC128" i="18"/>
  <c r="BB128" i="18"/>
  <c r="BR132" i="18"/>
  <c r="BU132" i="18"/>
  <c r="BT132" i="18"/>
  <c r="AI133" i="18"/>
  <c r="AE133" i="18"/>
  <c r="P134" i="18"/>
  <c r="S134" i="18"/>
  <c r="R134" i="18"/>
  <c r="CK134" i="18"/>
  <c r="CG134" i="18"/>
  <c r="BR135" i="18"/>
  <c r="BU135" i="18"/>
  <c r="BT135" i="18"/>
  <c r="AI136" i="18"/>
  <c r="AE136" i="18"/>
  <c r="P137" i="18"/>
  <c r="S137" i="18"/>
  <c r="R137" i="18"/>
  <c r="CK137" i="18"/>
  <c r="CG137" i="18"/>
  <c r="BR138" i="18"/>
  <c r="BU138" i="18"/>
  <c r="BT138" i="18"/>
  <c r="AI139" i="18"/>
  <c r="AE139" i="18"/>
  <c r="P140" i="18"/>
  <c r="S140" i="18"/>
  <c r="R140" i="18"/>
  <c r="CK140" i="18"/>
  <c r="CG140" i="18"/>
  <c r="BS141" i="18"/>
  <c r="BA142" i="18"/>
  <c r="AW143" i="18"/>
  <c r="AE144" i="18"/>
  <c r="Q146" i="18"/>
  <c r="M146" i="18"/>
  <c r="DC147" i="18"/>
  <c r="CY147" i="18"/>
  <c r="CK148" i="18"/>
  <c r="CN148" i="18" s="1"/>
  <c r="AW127" i="18"/>
  <c r="CK127" i="18"/>
  <c r="CN127" i="18" s="1"/>
  <c r="AZ128" i="18"/>
  <c r="AI129" i="18"/>
  <c r="AE129" i="18"/>
  <c r="CG130" i="18"/>
  <c r="BS132" i="18"/>
  <c r="BA133" i="18"/>
  <c r="AW133" i="18"/>
  <c r="Q134" i="18"/>
  <c r="DC134" i="18"/>
  <c r="CY134" i="18"/>
  <c r="BS135" i="18"/>
  <c r="BA136" i="18"/>
  <c r="AW136" i="18"/>
  <c r="Q137" i="18"/>
  <c r="DC137" i="18"/>
  <c r="CY137" i="18"/>
  <c r="BS138" i="18"/>
  <c r="BA139" i="18"/>
  <c r="AW139" i="18"/>
  <c r="DC140" i="18"/>
  <c r="CY140" i="18"/>
  <c r="BS142" i="18"/>
  <c r="BO142" i="18"/>
  <c r="AW144" i="18"/>
  <c r="BA144" i="18"/>
  <c r="AI145" i="18"/>
  <c r="AE145" i="18"/>
  <c r="Q147" i="18"/>
  <c r="M147" i="18"/>
  <c r="BC131" i="18"/>
  <c r="AZ131" i="18"/>
  <c r="P132" i="18"/>
  <c r="S132" i="18"/>
  <c r="R132" i="18"/>
  <c r="BS143" i="18"/>
  <c r="BO143" i="18"/>
  <c r="AK146" i="18"/>
  <c r="AJ146" i="18"/>
  <c r="AH146" i="18"/>
  <c r="DC148" i="18"/>
  <c r="CY148" i="18"/>
  <c r="AE141" i="18"/>
  <c r="CG141" i="18"/>
  <c r="M145" i="18"/>
  <c r="BO145" i="18"/>
  <c r="AK98" i="18" l="1"/>
  <c r="AJ98" i="18"/>
  <c r="AH98" i="18"/>
  <c r="AL98" i="18" s="1"/>
  <c r="R78" i="18"/>
  <c r="S78" i="18"/>
  <c r="P78" i="18"/>
  <c r="BC17" i="18"/>
  <c r="BB17" i="18"/>
  <c r="AZ17" i="18"/>
  <c r="BD17" i="18" s="1"/>
  <c r="CN72" i="18"/>
  <c r="P62" i="18"/>
  <c r="S62" i="18"/>
  <c r="R62" i="18"/>
  <c r="CJ70" i="18"/>
  <c r="CM70" i="18"/>
  <c r="CL70" i="18"/>
  <c r="DD43" i="18"/>
  <c r="DE43" i="18"/>
  <c r="DB43" i="18"/>
  <c r="DF43" i="18" s="1"/>
  <c r="BC43" i="18"/>
  <c r="BB43" i="18"/>
  <c r="AZ43" i="18"/>
  <c r="BD43" i="18" s="1"/>
  <c r="S28" i="18"/>
  <c r="R28" i="18"/>
  <c r="P28" i="18"/>
  <c r="CM26" i="18"/>
  <c r="CL26" i="18"/>
  <c r="CJ26" i="18"/>
  <c r="S5" i="18"/>
  <c r="R5" i="18"/>
  <c r="P5" i="18"/>
  <c r="T5" i="18" s="1"/>
  <c r="DB21" i="18"/>
  <c r="DE21" i="18"/>
  <c r="DD21" i="18"/>
  <c r="S145" i="18"/>
  <c r="R145" i="18"/>
  <c r="P145" i="18"/>
  <c r="T132" i="18"/>
  <c r="AK139" i="18"/>
  <c r="AJ139" i="18"/>
  <c r="AH139" i="18"/>
  <c r="BV132" i="18"/>
  <c r="BT129" i="18"/>
  <c r="BU129" i="18"/>
  <c r="BR129" i="18"/>
  <c r="BV137" i="18"/>
  <c r="R131" i="18"/>
  <c r="S131" i="18"/>
  <c r="P131" i="18"/>
  <c r="BC134" i="18"/>
  <c r="BB134" i="18"/>
  <c r="AZ134" i="18"/>
  <c r="CM132" i="18"/>
  <c r="CL132" i="18"/>
  <c r="CJ132" i="18"/>
  <c r="R123" i="18"/>
  <c r="P123" i="18"/>
  <c r="S123" i="18"/>
  <c r="AH125" i="18"/>
  <c r="AK125" i="18"/>
  <c r="AJ125" i="18"/>
  <c r="T113" i="18"/>
  <c r="DD114" i="18"/>
  <c r="DB114" i="18"/>
  <c r="DE114" i="18"/>
  <c r="DE122" i="18"/>
  <c r="DD122" i="18"/>
  <c r="DB122" i="18"/>
  <c r="DF122" i="18" s="1"/>
  <c r="BC114" i="18"/>
  <c r="AZ114" i="18"/>
  <c r="BB114" i="18"/>
  <c r="AZ105" i="18"/>
  <c r="BD105" i="18" s="1"/>
  <c r="BB105" i="18"/>
  <c r="BC105" i="18"/>
  <c r="DE98" i="18"/>
  <c r="DB98" i="18"/>
  <c r="DF98" i="18" s="1"/>
  <c r="DD98" i="18"/>
  <c r="T89" i="18"/>
  <c r="CJ82" i="18"/>
  <c r="CL82" i="18"/>
  <c r="CM82" i="18"/>
  <c r="R112" i="18"/>
  <c r="P112" i="18"/>
  <c r="S112" i="18"/>
  <c r="AH94" i="18"/>
  <c r="AJ94" i="18"/>
  <c r="AK94" i="18"/>
  <c r="CM95" i="18"/>
  <c r="CL95" i="18"/>
  <c r="BC79" i="18"/>
  <c r="AZ79" i="18"/>
  <c r="BB79" i="18"/>
  <c r="BB71" i="18"/>
  <c r="BC71" i="18"/>
  <c r="AZ71" i="18"/>
  <c r="AL73" i="18"/>
  <c r="P82" i="18"/>
  <c r="T82" i="18" s="1"/>
  <c r="S82" i="18"/>
  <c r="R82" i="18"/>
  <c r="BT76" i="18"/>
  <c r="BR76" i="18"/>
  <c r="BU76" i="18"/>
  <c r="BU66" i="18"/>
  <c r="BT66" i="18"/>
  <c r="BR66" i="18"/>
  <c r="BV66" i="18" s="1"/>
  <c r="CL63" i="18"/>
  <c r="CM63" i="18"/>
  <c r="AL58" i="18"/>
  <c r="CM59" i="18"/>
  <c r="CL59" i="18"/>
  <c r="CM52" i="18"/>
  <c r="CL52" i="18"/>
  <c r="S55" i="18"/>
  <c r="R55" i="18"/>
  <c r="P55" i="18"/>
  <c r="T55" i="18" s="1"/>
  <c r="R47" i="18"/>
  <c r="P47" i="18"/>
  <c r="T47" i="18" s="1"/>
  <c r="S47" i="18"/>
  <c r="CL51" i="18"/>
  <c r="CM51" i="18"/>
  <c r="S34" i="18"/>
  <c r="R34" i="18"/>
  <c r="P34" i="18"/>
  <c r="T34" i="18" s="1"/>
  <c r="BU24" i="18"/>
  <c r="BT24" i="18"/>
  <c r="BR24" i="18"/>
  <c r="BU18" i="18"/>
  <c r="BT18" i="18"/>
  <c r="BR18" i="18"/>
  <c r="BV18" i="18" s="1"/>
  <c r="BU12" i="18"/>
  <c r="BT12" i="18"/>
  <c r="BR12" i="18"/>
  <c r="BV12" i="18" s="1"/>
  <c r="DF28" i="18"/>
  <c r="DF55" i="18"/>
  <c r="AJ70" i="18"/>
  <c r="AH70" i="18"/>
  <c r="AL70" i="18" s="1"/>
  <c r="AK70" i="18"/>
  <c r="BB28" i="18"/>
  <c r="BC28" i="18"/>
  <c r="AZ28" i="18"/>
  <c r="BD28" i="18" s="1"/>
  <c r="BC14" i="18"/>
  <c r="BB14" i="18"/>
  <c r="AZ14" i="18"/>
  <c r="S41" i="18"/>
  <c r="R41" i="18"/>
  <c r="P41" i="18"/>
  <c r="BB2" i="18"/>
  <c r="AZ2" i="18"/>
  <c r="BD2" i="18" s="1"/>
  <c r="BC2" i="18"/>
  <c r="BT46" i="18"/>
  <c r="BU46" i="18"/>
  <c r="BR46" i="18"/>
  <c r="BV46" i="18" s="1"/>
  <c r="AJ26" i="18"/>
  <c r="AK26" i="18"/>
  <c r="AH26" i="18"/>
  <c r="BU30" i="18"/>
  <c r="BT30" i="18"/>
  <c r="BR30" i="18"/>
  <c r="P128" i="18"/>
  <c r="T128" i="18" s="1"/>
  <c r="S128" i="18"/>
  <c r="R128" i="18"/>
  <c r="CM104" i="18"/>
  <c r="CL104" i="18"/>
  <c r="BU19" i="18"/>
  <c r="BT19" i="18"/>
  <c r="BR19" i="18"/>
  <c r="BC13" i="18"/>
  <c r="BB13" i="18"/>
  <c r="AZ13" i="18"/>
  <c r="DB25" i="18"/>
  <c r="DE25" i="18"/>
  <c r="DD25" i="18"/>
  <c r="BU145" i="18"/>
  <c r="BT145" i="18"/>
  <c r="BR145" i="18"/>
  <c r="BV145" i="18" s="1"/>
  <c r="CN80" i="18"/>
  <c r="AJ88" i="18"/>
  <c r="AK88" i="18"/>
  <c r="AH88" i="18"/>
  <c r="AL88" i="18" s="1"/>
  <c r="S74" i="18"/>
  <c r="R74" i="18"/>
  <c r="P74" i="18"/>
  <c r="CN63" i="18"/>
  <c r="CL53" i="18"/>
  <c r="CM53" i="18"/>
  <c r="AK27" i="18"/>
  <c r="AJ27" i="18"/>
  <c r="AH27" i="18"/>
  <c r="AL27" i="18" s="1"/>
  <c r="DB19" i="18"/>
  <c r="DE19" i="18"/>
  <c r="DD19" i="18"/>
  <c r="AK18" i="18"/>
  <c r="AJ18" i="18"/>
  <c r="AH18" i="18"/>
  <c r="CM36" i="18"/>
  <c r="CL36" i="18"/>
  <c r="DE16" i="18"/>
  <c r="DD16" i="18"/>
  <c r="DB16" i="18"/>
  <c r="DF16" i="18" s="1"/>
  <c r="CM141" i="18"/>
  <c r="CL141" i="18"/>
  <c r="BD131" i="18"/>
  <c r="BC139" i="18"/>
  <c r="AZ139" i="18"/>
  <c r="BB139" i="18"/>
  <c r="BC133" i="18"/>
  <c r="AZ133" i="18"/>
  <c r="BD133" i="18" s="1"/>
  <c r="BB133" i="18"/>
  <c r="S146" i="18"/>
  <c r="R146" i="18"/>
  <c r="P146" i="18"/>
  <c r="T146" i="18" s="1"/>
  <c r="BV148" i="18"/>
  <c r="DE136" i="18"/>
  <c r="DD136" i="18"/>
  <c r="DB136" i="18"/>
  <c r="DF136" i="18" s="1"/>
  <c r="CM136" i="18"/>
  <c r="CL136" i="18"/>
  <c r="CJ136" i="18"/>
  <c r="CN136" i="18" s="1"/>
  <c r="DF141" i="18"/>
  <c r="CM135" i="18"/>
  <c r="CL135" i="18"/>
  <c r="CJ135" i="18"/>
  <c r="CN135" i="18" s="1"/>
  <c r="BR139" i="18"/>
  <c r="BU139" i="18"/>
  <c r="BT139" i="18"/>
  <c r="CM131" i="18"/>
  <c r="CL131" i="18"/>
  <c r="DE142" i="18"/>
  <c r="DB142" i="18"/>
  <c r="DD142" i="18"/>
  <c r="BU125" i="18"/>
  <c r="BT125" i="18"/>
  <c r="BR125" i="18"/>
  <c r="AZ121" i="18"/>
  <c r="BC121" i="18"/>
  <c r="BB121" i="18"/>
  <c r="CM111" i="18"/>
  <c r="CL111" i="18"/>
  <c r="CN111" i="18" s="1"/>
  <c r="BV117" i="18"/>
  <c r="AK113" i="18"/>
  <c r="AJ113" i="18"/>
  <c r="AH113" i="18"/>
  <c r="AL113" i="18" s="1"/>
  <c r="DB108" i="18"/>
  <c r="DF108" i="18" s="1"/>
  <c r="DE108" i="18"/>
  <c r="DD108" i="18"/>
  <c r="CM86" i="18"/>
  <c r="CL86" i="18"/>
  <c r="CJ86" i="18"/>
  <c r="CN86" i="18" s="1"/>
  <c r="S92" i="18"/>
  <c r="P92" i="18"/>
  <c r="R92" i="18"/>
  <c r="R86" i="18"/>
  <c r="P86" i="18"/>
  <c r="S86" i="18"/>
  <c r="CM96" i="18"/>
  <c r="CL96" i="18"/>
  <c r="BC88" i="18"/>
  <c r="BB88" i="18"/>
  <c r="AZ88" i="18"/>
  <c r="BD88" i="18" s="1"/>
  <c r="T94" i="18"/>
  <c r="DB84" i="18"/>
  <c r="DE84" i="18"/>
  <c r="DD84" i="18"/>
  <c r="CN77" i="18"/>
  <c r="CJ76" i="18"/>
  <c r="CL76" i="18"/>
  <c r="CM76" i="18"/>
  <c r="CN78" i="18"/>
  <c r="AJ83" i="18"/>
  <c r="AK83" i="18"/>
  <c r="AH83" i="18"/>
  <c r="AL83" i="18" s="1"/>
  <c r="AH66" i="18"/>
  <c r="AL66" i="18" s="1"/>
  <c r="AK66" i="18"/>
  <c r="AJ66" i="18"/>
  <c r="T83" i="18"/>
  <c r="BV61" i="18"/>
  <c r="AZ68" i="18"/>
  <c r="BC68" i="18"/>
  <c r="BB68" i="18"/>
  <c r="R88" i="18"/>
  <c r="S88" i="18"/>
  <c r="P88" i="18"/>
  <c r="T88" i="18" s="1"/>
  <c r="CN59" i="18"/>
  <c r="DE65" i="18"/>
  <c r="DB65" i="18"/>
  <c r="DD65" i="18"/>
  <c r="BB70" i="18"/>
  <c r="BC70" i="18"/>
  <c r="AZ70" i="18"/>
  <c r="BD70" i="18" s="1"/>
  <c r="P57" i="18"/>
  <c r="T57" i="18" s="1"/>
  <c r="S57" i="18"/>
  <c r="R57" i="18"/>
  <c r="BD33" i="18"/>
  <c r="CN52" i="18"/>
  <c r="BU49" i="18"/>
  <c r="BR49" i="18"/>
  <c r="BV49" i="18" s="1"/>
  <c r="BT49" i="18"/>
  <c r="DE74" i="18"/>
  <c r="DD74" i="18"/>
  <c r="DB74" i="18"/>
  <c r="S24" i="18"/>
  <c r="R24" i="18"/>
  <c r="P24" i="18"/>
  <c r="T24" i="18" s="1"/>
  <c r="S18" i="18"/>
  <c r="R18" i="18"/>
  <c r="P18" i="18"/>
  <c r="T18" i="18" s="1"/>
  <c r="S12" i="18"/>
  <c r="R12" i="18"/>
  <c r="P12" i="18"/>
  <c r="AZ40" i="18"/>
  <c r="BC40" i="18"/>
  <c r="BB40" i="18"/>
  <c r="BU27" i="18"/>
  <c r="BT27" i="18"/>
  <c r="BR27" i="18"/>
  <c r="BV27" i="18" s="1"/>
  <c r="BC51" i="18"/>
  <c r="BB51" i="18"/>
  <c r="AZ51" i="18"/>
  <c r="BD51" i="18" s="1"/>
  <c r="BV41" i="18"/>
  <c r="AZ39" i="18"/>
  <c r="BD39" i="18" s="1"/>
  <c r="BB39" i="18"/>
  <c r="BC39" i="18"/>
  <c r="R10" i="18"/>
  <c r="P10" i="18"/>
  <c r="S10" i="18"/>
  <c r="AZ21" i="18"/>
  <c r="BC21" i="18"/>
  <c r="BB21" i="18"/>
  <c r="AH37" i="18"/>
  <c r="AJ37" i="18"/>
  <c r="AK37" i="18"/>
  <c r="CM6" i="18"/>
  <c r="CN6" i="18" s="1"/>
  <c r="CL6" i="18"/>
  <c r="AK25" i="18"/>
  <c r="AJ25" i="18"/>
  <c r="AH25" i="18"/>
  <c r="AJ17" i="18"/>
  <c r="AK17" i="18"/>
  <c r="AH17" i="18"/>
  <c r="AL17" i="18" s="1"/>
  <c r="AJ11" i="18"/>
  <c r="AK11" i="18"/>
  <c r="AH11" i="18"/>
  <c r="AL11" i="18" s="1"/>
  <c r="CM8" i="18"/>
  <c r="CL8" i="18"/>
  <c r="CN8" i="18" s="1"/>
  <c r="BU7" i="18"/>
  <c r="BT7" i="18"/>
  <c r="BR7" i="18"/>
  <c r="BV7" i="18" s="1"/>
  <c r="BD27" i="18"/>
  <c r="DE15" i="18"/>
  <c r="DD15" i="18"/>
  <c r="DB15" i="18"/>
  <c r="DF15" i="18" s="1"/>
  <c r="P36" i="18"/>
  <c r="S36" i="18"/>
  <c r="R36" i="18"/>
  <c r="BB29" i="18"/>
  <c r="BC29" i="18"/>
  <c r="AZ29" i="18"/>
  <c r="BT31" i="18"/>
  <c r="BU31" i="18"/>
  <c r="BR31" i="18"/>
  <c r="DE147" i="18"/>
  <c r="DD147" i="18"/>
  <c r="DB147" i="18"/>
  <c r="DF147" i="18" s="1"/>
  <c r="BV69" i="18"/>
  <c r="P69" i="18"/>
  <c r="S69" i="18"/>
  <c r="R69" i="18"/>
  <c r="AZ60" i="18"/>
  <c r="BD60" i="18" s="1"/>
  <c r="BC60" i="18"/>
  <c r="BB60" i="18"/>
  <c r="BC73" i="18"/>
  <c r="AZ73" i="18"/>
  <c r="BD73" i="18" s="1"/>
  <c r="BB73" i="18"/>
  <c r="AJ32" i="18"/>
  <c r="AH32" i="18"/>
  <c r="AL32" i="18" s="1"/>
  <c r="AK32" i="18"/>
  <c r="S25" i="18"/>
  <c r="R25" i="18"/>
  <c r="P25" i="18"/>
  <c r="T25" i="18" s="1"/>
  <c r="S13" i="18"/>
  <c r="R13" i="18"/>
  <c r="P13" i="18"/>
  <c r="AH77" i="18"/>
  <c r="AL77" i="18" s="1"/>
  <c r="AK77" i="18"/>
  <c r="AJ77" i="18"/>
  <c r="AH52" i="18"/>
  <c r="AJ52" i="18"/>
  <c r="AK52" i="18"/>
  <c r="BT10" i="18"/>
  <c r="BR10" i="18"/>
  <c r="BU10" i="18"/>
  <c r="AK12" i="18"/>
  <c r="AJ12" i="18"/>
  <c r="AH12" i="18"/>
  <c r="S49" i="18"/>
  <c r="P49" i="18"/>
  <c r="T49" i="18" s="1"/>
  <c r="R49" i="18"/>
  <c r="AK141" i="18"/>
  <c r="AJ141" i="18"/>
  <c r="AH141" i="18"/>
  <c r="BV135" i="18"/>
  <c r="S144" i="18"/>
  <c r="R144" i="18"/>
  <c r="P144" i="18"/>
  <c r="T144" i="18" s="1"/>
  <c r="BU146" i="18"/>
  <c r="BT146" i="18"/>
  <c r="BR146" i="18"/>
  <c r="BV146" i="18" s="1"/>
  <c r="DE132" i="18"/>
  <c r="DD132" i="18"/>
  <c r="DB132" i="18"/>
  <c r="DF132" i="18" s="1"/>
  <c r="CN131" i="18"/>
  <c r="CM142" i="18"/>
  <c r="CL142" i="18"/>
  <c r="S121" i="18"/>
  <c r="R121" i="18"/>
  <c r="P121" i="18"/>
  <c r="T121" i="18" s="1"/>
  <c r="BC119" i="18"/>
  <c r="AZ119" i="18"/>
  <c r="BB119" i="18"/>
  <c r="BB122" i="18"/>
  <c r="BC122" i="18"/>
  <c r="AZ122" i="18"/>
  <c r="BD122" i="18" s="1"/>
  <c r="BB115" i="18"/>
  <c r="AZ115" i="18"/>
  <c r="BC115" i="18"/>
  <c r="BV103" i="18"/>
  <c r="T111" i="18"/>
  <c r="T110" i="18"/>
  <c r="DB105" i="18"/>
  <c r="DE105" i="18"/>
  <c r="DD105" i="18"/>
  <c r="AZ106" i="18"/>
  <c r="BC106" i="18"/>
  <c r="BB106" i="18"/>
  <c r="R103" i="18"/>
  <c r="P103" i="18"/>
  <c r="S103" i="18"/>
  <c r="BU119" i="18"/>
  <c r="BT119" i="18"/>
  <c r="BR119" i="18"/>
  <c r="BV119" i="18" s="1"/>
  <c r="BU94" i="18"/>
  <c r="BT94" i="18"/>
  <c r="BR94" i="18"/>
  <c r="BV94" i="18" s="1"/>
  <c r="CN96" i="18"/>
  <c r="CN87" i="18"/>
  <c r="BU93" i="18"/>
  <c r="BT93" i="18"/>
  <c r="BR93" i="18"/>
  <c r="AL106" i="18"/>
  <c r="DF70" i="18"/>
  <c r="BU64" i="18"/>
  <c r="BR64" i="18"/>
  <c r="BV64" i="18" s="1"/>
  <c r="BT64" i="18"/>
  <c r="AH78" i="18"/>
  <c r="AK78" i="18"/>
  <c r="AJ78" i="18"/>
  <c r="BV84" i="18"/>
  <c r="BB57" i="18"/>
  <c r="BC57" i="18"/>
  <c r="AZ57" i="18"/>
  <c r="P71" i="18"/>
  <c r="S71" i="18"/>
  <c r="R71" i="18"/>
  <c r="DF69" i="18"/>
  <c r="T54" i="18"/>
  <c r="DB59" i="18"/>
  <c r="DE59" i="18"/>
  <c r="DD59" i="18"/>
  <c r="BR63" i="18"/>
  <c r="BT63" i="18"/>
  <c r="BU63" i="18"/>
  <c r="P33" i="18"/>
  <c r="R33" i="18"/>
  <c r="S33" i="18"/>
  <c r="DE40" i="18"/>
  <c r="DB40" i="18"/>
  <c r="DF40" i="18" s="1"/>
  <c r="DD40" i="18"/>
  <c r="R53" i="18"/>
  <c r="P53" i="18"/>
  <c r="T53" i="18" s="1"/>
  <c r="S53" i="18"/>
  <c r="R37" i="18"/>
  <c r="S37" i="18"/>
  <c r="P37" i="18"/>
  <c r="T37" i="18" s="1"/>
  <c r="AL35" i="18"/>
  <c r="CM31" i="18"/>
  <c r="CL31" i="18"/>
  <c r="CN31" i="18" s="1"/>
  <c r="BU23" i="18"/>
  <c r="BT23" i="18"/>
  <c r="BR23" i="18"/>
  <c r="BU17" i="18"/>
  <c r="BT17" i="18"/>
  <c r="BR17" i="18"/>
  <c r="BU11" i="18"/>
  <c r="BT11" i="18"/>
  <c r="BR11" i="18"/>
  <c r="BV11" i="18" s="1"/>
  <c r="BT48" i="18"/>
  <c r="BR48" i="18"/>
  <c r="BU48" i="18"/>
  <c r="AL10" i="18"/>
  <c r="DB38" i="18"/>
  <c r="DF38" i="18" s="1"/>
  <c r="DE38" i="18"/>
  <c r="DD38" i="18"/>
  <c r="AK51" i="18"/>
  <c r="AH51" i="18"/>
  <c r="AL51" i="18" s="1"/>
  <c r="AJ51" i="18"/>
  <c r="CM37" i="18"/>
  <c r="CL37" i="18"/>
  <c r="CN37" i="18" s="1"/>
  <c r="CL60" i="18"/>
  <c r="CN60" i="18" s="1"/>
  <c r="CM60" i="18"/>
  <c r="CL25" i="18"/>
  <c r="CM25" i="18"/>
  <c r="CJ25" i="18"/>
  <c r="CN25" i="18" s="1"/>
  <c r="BC12" i="18"/>
  <c r="BB12" i="18"/>
  <c r="AZ12" i="18"/>
  <c r="BD12" i="18" s="1"/>
  <c r="BC15" i="18"/>
  <c r="BB15" i="18"/>
  <c r="AZ15" i="18"/>
  <c r="DB26" i="18"/>
  <c r="DF26" i="18" s="1"/>
  <c r="DE26" i="18"/>
  <c r="DD26" i="18"/>
  <c r="DE3" i="18"/>
  <c r="DD3" i="18"/>
  <c r="DB3" i="18"/>
  <c r="BV8" i="18"/>
  <c r="R43" i="18"/>
  <c r="S43" i="18"/>
  <c r="P43" i="18"/>
  <c r="T43" i="18" s="1"/>
  <c r="CM24" i="18"/>
  <c r="CL24" i="18"/>
  <c r="CJ24" i="18"/>
  <c r="CN24" i="18" s="1"/>
  <c r="CL17" i="18"/>
  <c r="CM17" i="18"/>
  <c r="CJ17" i="18"/>
  <c r="DE131" i="18"/>
  <c r="DD131" i="18"/>
  <c r="DB131" i="18"/>
  <c r="DF131" i="18" s="1"/>
  <c r="AK135" i="18"/>
  <c r="AJ135" i="18"/>
  <c r="AH135" i="18"/>
  <c r="AL135" i="18" s="1"/>
  <c r="CN53" i="18"/>
  <c r="BC148" i="18"/>
  <c r="BB148" i="18"/>
  <c r="AZ148" i="18"/>
  <c r="BD148" i="18" s="1"/>
  <c r="AK140" i="18"/>
  <c r="AJ140" i="18"/>
  <c r="AH140" i="18"/>
  <c r="AL140" i="18" s="1"/>
  <c r="CN142" i="18"/>
  <c r="DE126" i="18"/>
  <c r="DD126" i="18"/>
  <c r="DB126" i="18"/>
  <c r="DF126" i="18" s="1"/>
  <c r="BV120" i="18"/>
  <c r="DE111" i="18"/>
  <c r="DB111" i="18"/>
  <c r="DD111" i="18"/>
  <c r="CM114" i="18"/>
  <c r="CN114" i="18" s="1"/>
  <c r="CL114" i="18"/>
  <c r="AJ111" i="18"/>
  <c r="AH111" i="18"/>
  <c r="AL111" i="18" s="1"/>
  <c r="AK111" i="18"/>
  <c r="DF113" i="18"/>
  <c r="BT110" i="18"/>
  <c r="BR110" i="18"/>
  <c r="BV110" i="18" s="1"/>
  <c r="BU110" i="18"/>
  <c r="BU104" i="18"/>
  <c r="BT104" i="18"/>
  <c r="BR104" i="18"/>
  <c r="BV104" i="18" s="1"/>
  <c r="S99" i="18"/>
  <c r="R99" i="18"/>
  <c r="P99" i="18"/>
  <c r="AK91" i="18"/>
  <c r="AH91" i="18"/>
  <c r="AL91" i="18" s="1"/>
  <c r="AJ91" i="18"/>
  <c r="AK101" i="18"/>
  <c r="AH101" i="18"/>
  <c r="AL101" i="18" s="1"/>
  <c r="AJ101" i="18"/>
  <c r="BR80" i="18"/>
  <c r="BU80" i="18"/>
  <c r="BT80" i="18"/>
  <c r="AK57" i="18"/>
  <c r="AH57" i="18"/>
  <c r="AJ57" i="18"/>
  <c r="AZ80" i="18"/>
  <c r="BD80" i="18" s="1"/>
  <c r="BB80" i="18"/>
  <c r="BC80" i="18"/>
  <c r="BC52" i="18"/>
  <c r="BB52" i="18"/>
  <c r="AZ52" i="18"/>
  <c r="BT57" i="18"/>
  <c r="BR57" i="18"/>
  <c r="BU57" i="18"/>
  <c r="AH59" i="18"/>
  <c r="AL59" i="18" s="1"/>
  <c r="AK59" i="18"/>
  <c r="AJ59" i="18"/>
  <c r="DB46" i="18"/>
  <c r="DF46" i="18" s="1"/>
  <c r="DE46" i="18"/>
  <c r="DD46" i="18"/>
  <c r="S30" i="18"/>
  <c r="R30" i="18"/>
  <c r="P30" i="18"/>
  <c r="S23" i="18"/>
  <c r="R23" i="18"/>
  <c r="P23" i="18"/>
  <c r="T23" i="18" s="1"/>
  <c r="S17" i="18"/>
  <c r="R17" i="18"/>
  <c r="P17" i="18"/>
  <c r="S11" i="18"/>
  <c r="R11" i="18"/>
  <c r="P11" i="18"/>
  <c r="R46" i="18"/>
  <c r="S46" i="18"/>
  <c r="P46" i="18"/>
  <c r="AL47" i="18"/>
  <c r="AH9" i="18"/>
  <c r="AK9" i="18"/>
  <c r="AJ9" i="18"/>
  <c r="S59" i="18"/>
  <c r="P59" i="18"/>
  <c r="T59" i="18" s="1"/>
  <c r="R59" i="18"/>
  <c r="AH31" i="18"/>
  <c r="AK31" i="18"/>
  <c r="AJ31" i="18"/>
  <c r="DE8" i="18"/>
  <c r="DD8" i="18"/>
  <c r="DB8" i="18"/>
  <c r="DF8" i="18" s="1"/>
  <c r="S3" i="18"/>
  <c r="R3" i="18"/>
  <c r="P3" i="18"/>
  <c r="CL23" i="18"/>
  <c r="CM23" i="18"/>
  <c r="CJ23" i="18"/>
  <c r="AJ16" i="18"/>
  <c r="AK16" i="18"/>
  <c r="AH16" i="18"/>
  <c r="AL16" i="18" s="1"/>
  <c r="S4" i="18"/>
  <c r="R4" i="18"/>
  <c r="P4" i="18"/>
  <c r="T4" i="18" s="1"/>
  <c r="CL32" i="18"/>
  <c r="CN32" i="18" s="1"/>
  <c r="CM32" i="18"/>
  <c r="BC7" i="18"/>
  <c r="BB7" i="18"/>
  <c r="AZ7" i="18"/>
  <c r="BD7" i="18" s="1"/>
  <c r="CM18" i="18"/>
  <c r="CL18" i="18"/>
  <c r="CJ18" i="18"/>
  <c r="CM15" i="18"/>
  <c r="CL15" i="18"/>
  <c r="CJ15" i="18"/>
  <c r="BC38" i="18"/>
  <c r="AZ38" i="18"/>
  <c r="BB38" i="18"/>
  <c r="DE14" i="18"/>
  <c r="DD14" i="18"/>
  <c r="DB14" i="18"/>
  <c r="DF14" i="18" s="1"/>
  <c r="AK3" i="18"/>
  <c r="AJ3" i="18"/>
  <c r="AH3" i="18"/>
  <c r="P116" i="18"/>
  <c r="T116" i="18" s="1"/>
  <c r="S116" i="18"/>
  <c r="R116" i="18"/>
  <c r="AZ100" i="18"/>
  <c r="BC100" i="18"/>
  <c r="BB100" i="18"/>
  <c r="AK100" i="18"/>
  <c r="AJ100" i="18"/>
  <c r="AH100" i="18"/>
  <c r="AL100" i="18" s="1"/>
  <c r="P96" i="18"/>
  <c r="T96" i="18" s="1"/>
  <c r="R96" i="18"/>
  <c r="S96" i="18"/>
  <c r="S19" i="18"/>
  <c r="R19" i="18"/>
  <c r="P19" i="18"/>
  <c r="DE148" i="18"/>
  <c r="DD148" i="18"/>
  <c r="DB148" i="18"/>
  <c r="DF148" i="18" s="1"/>
  <c r="BV138" i="18"/>
  <c r="DD146" i="18"/>
  <c r="DB146" i="18"/>
  <c r="DF146" i="18" s="1"/>
  <c r="DE146" i="18"/>
  <c r="AK142" i="18"/>
  <c r="AJ142" i="18"/>
  <c r="AH142" i="18"/>
  <c r="AL142" i="18" s="1"/>
  <c r="BC140" i="18"/>
  <c r="BB140" i="18"/>
  <c r="AZ140" i="18"/>
  <c r="BD140" i="18" s="1"/>
  <c r="AJ148" i="18"/>
  <c r="AK148" i="18"/>
  <c r="AH148" i="18"/>
  <c r="BR127" i="18"/>
  <c r="BU127" i="18"/>
  <c r="BT127" i="18"/>
  <c r="CM138" i="18"/>
  <c r="CL138" i="18"/>
  <c r="CJ138" i="18"/>
  <c r="CN138" i="18" s="1"/>
  <c r="DD129" i="18"/>
  <c r="DE129" i="18"/>
  <c r="DB129" i="18"/>
  <c r="DF129" i="18" s="1"/>
  <c r="DB119" i="18"/>
  <c r="DD119" i="18"/>
  <c r="DE119" i="18"/>
  <c r="AH108" i="18"/>
  <c r="AK108" i="18"/>
  <c r="AJ108" i="18"/>
  <c r="DE110" i="18"/>
  <c r="DD110" i="18"/>
  <c r="DB110" i="18"/>
  <c r="DF110" i="18" s="1"/>
  <c r="DD125" i="18"/>
  <c r="DE125" i="18"/>
  <c r="DB125" i="18"/>
  <c r="DF125" i="18" s="1"/>
  <c r="P109" i="18"/>
  <c r="T109" i="18" s="1"/>
  <c r="S109" i="18"/>
  <c r="R109" i="18"/>
  <c r="BB107" i="18"/>
  <c r="AZ107" i="18"/>
  <c r="BC107" i="18"/>
  <c r="AL115" i="18"/>
  <c r="BC132" i="18"/>
  <c r="BB132" i="18"/>
  <c r="AZ132" i="18"/>
  <c r="BB109" i="18"/>
  <c r="BC109" i="18"/>
  <c r="AZ109" i="18"/>
  <c r="BD109" i="18" s="1"/>
  <c r="BC91" i="18"/>
  <c r="BB91" i="18"/>
  <c r="AZ91" i="18"/>
  <c r="BD91" i="18" s="1"/>
  <c r="BR101" i="18"/>
  <c r="BV101" i="18" s="1"/>
  <c r="BT101" i="18"/>
  <c r="BU101" i="18"/>
  <c r="CN112" i="18"/>
  <c r="BC99" i="18"/>
  <c r="BB99" i="18"/>
  <c r="AZ99" i="18"/>
  <c r="BD99" i="18" s="1"/>
  <c r="DE83" i="18"/>
  <c r="DD83" i="18"/>
  <c r="DB83" i="18"/>
  <c r="DF90" i="18"/>
  <c r="BD86" i="18"/>
  <c r="DB92" i="18"/>
  <c r="DF92" i="18" s="1"/>
  <c r="DE92" i="18"/>
  <c r="DD92" i="18"/>
  <c r="CM83" i="18"/>
  <c r="CJ83" i="18"/>
  <c r="CL83" i="18"/>
  <c r="CM69" i="18"/>
  <c r="CL69" i="18"/>
  <c r="CJ69" i="18"/>
  <c r="CN69" i="18" s="1"/>
  <c r="DE78" i="18"/>
  <c r="DD78" i="18"/>
  <c r="DB78" i="18"/>
  <c r="DF78" i="18" s="1"/>
  <c r="P73" i="18"/>
  <c r="T73" i="18" s="1"/>
  <c r="R73" i="18"/>
  <c r="S73" i="18"/>
  <c r="BD77" i="18"/>
  <c r="BT73" i="18"/>
  <c r="BU73" i="18"/>
  <c r="BR73" i="18"/>
  <c r="BV73" i="18" s="1"/>
  <c r="CJ79" i="18"/>
  <c r="CM79" i="18"/>
  <c r="CL79" i="18"/>
  <c r="BT79" i="18"/>
  <c r="BU79" i="18"/>
  <c r="BR79" i="18"/>
  <c r="BV79" i="18" s="1"/>
  <c r="R60" i="18"/>
  <c r="S60" i="18"/>
  <c r="P60" i="18"/>
  <c r="T60" i="18" s="1"/>
  <c r="AL69" i="18"/>
  <c r="CM57" i="18"/>
  <c r="CL57" i="18"/>
  <c r="CN57" i="18" s="1"/>
  <c r="AZ67" i="18"/>
  <c r="BC67" i="18"/>
  <c r="BB67" i="18"/>
  <c r="DE53" i="18"/>
  <c r="DD53" i="18"/>
  <c r="DB53" i="18"/>
  <c r="DF53" i="18" s="1"/>
  <c r="AL43" i="18"/>
  <c r="T45" i="18"/>
  <c r="AL41" i="18"/>
  <c r="BU22" i="18"/>
  <c r="BT22" i="18"/>
  <c r="BR22" i="18"/>
  <c r="BV22" i="18" s="1"/>
  <c r="BU16" i="18"/>
  <c r="BT16" i="18"/>
  <c r="BR16" i="18"/>
  <c r="AL54" i="18"/>
  <c r="T39" i="18"/>
  <c r="AZ45" i="18"/>
  <c r="BD45" i="18" s="1"/>
  <c r="BB45" i="18"/>
  <c r="BC45" i="18"/>
  <c r="DE36" i="18"/>
  <c r="DD36" i="18"/>
  <c r="DB36" i="18"/>
  <c r="BV51" i="18"/>
  <c r="BD82" i="18"/>
  <c r="DF35" i="18"/>
  <c r="AK24" i="18"/>
  <c r="AJ24" i="18"/>
  <c r="AH24" i="18"/>
  <c r="AL24" i="18" s="1"/>
  <c r="BC4" i="18"/>
  <c r="BB4" i="18"/>
  <c r="AZ4" i="18"/>
  <c r="AL28" i="18"/>
  <c r="BC11" i="18"/>
  <c r="BB11" i="18"/>
  <c r="AZ11" i="18"/>
  <c r="BD11" i="18" s="1"/>
  <c r="DB23" i="18"/>
  <c r="DE23" i="18"/>
  <c r="DD23" i="18"/>
  <c r="AJ23" i="18"/>
  <c r="AK23" i="18"/>
  <c r="AH23" i="18"/>
  <c r="AL23" i="18" s="1"/>
  <c r="AJ20" i="18"/>
  <c r="AK20" i="18"/>
  <c r="AH20" i="18"/>
  <c r="AL20" i="18" s="1"/>
  <c r="CM13" i="18"/>
  <c r="CL13" i="18"/>
  <c r="CJ13" i="18"/>
  <c r="CN13" i="18" s="1"/>
  <c r="AZ101" i="18"/>
  <c r="BC101" i="18"/>
  <c r="BB101" i="18"/>
  <c r="S91" i="18"/>
  <c r="P91" i="18"/>
  <c r="R91" i="18"/>
  <c r="DD97" i="18"/>
  <c r="DB97" i="18"/>
  <c r="DE97" i="18"/>
  <c r="BU25" i="18"/>
  <c r="BT25" i="18"/>
  <c r="BR25" i="18"/>
  <c r="BV25" i="18" s="1"/>
  <c r="AK30" i="18"/>
  <c r="AJ30" i="18"/>
  <c r="AH30" i="18"/>
  <c r="CN36" i="18"/>
  <c r="BV141" i="18"/>
  <c r="CM143" i="18"/>
  <c r="CL143" i="18"/>
  <c r="CN143" i="18" s="1"/>
  <c r="AK134" i="18"/>
  <c r="AJ134" i="18"/>
  <c r="AH134" i="18"/>
  <c r="CL113" i="18"/>
  <c r="CM113" i="18"/>
  <c r="CN113" i="18" s="1"/>
  <c r="DD56" i="18"/>
  <c r="DB56" i="18"/>
  <c r="DF56" i="18" s="1"/>
  <c r="DE56" i="18"/>
  <c r="BU147" i="18"/>
  <c r="BT147" i="18"/>
  <c r="BR147" i="18"/>
  <c r="BV147" i="18" s="1"/>
  <c r="CM130" i="18"/>
  <c r="CL130" i="18"/>
  <c r="CN130" i="18" s="1"/>
  <c r="AL146" i="18"/>
  <c r="AK145" i="18"/>
  <c r="AJ145" i="18"/>
  <c r="AH145" i="18"/>
  <c r="AL145" i="18" s="1"/>
  <c r="AH129" i="18"/>
  <c r="AJ129" i="18"/>
  <c r="AK129" i="18"/>
  <c r="CM137" i="18"/>
  <c r="CL137" i="18"/>
  <c r="CJ137" i="18"/>
  <c r="CN137" i="18" s="1"/>
  <c r="CM146" i="18"/>
  <c r="CL146" i="18"/>
  <c r="CM144" i="18"/>
  <c r="CL144" i="18"/>
  <c r="BT131" i="18"/>
  <c r="BU131" i="18"/>
  <c r="BR131" i="18"/>
  <c r="BV131" i="18" s="1"/>
  <c r="BV134" i="18"/>
  <c r="DF130" i="18"/>
  <c r="BU144" i="18"/>
  <c r="BT144" i="18"/>
  <c r="BR144" i="18"/>
  <c r="BV144" i="18" s="1"/>
  <c r="BR133" i="18"/>
  <c r="BU133" i="18"/>
  <c r="BT133" i="18"/>
  <c r="AL112" i="18"/>
  <c r="AK131" i="18"/>
  <c r="AJ131" i="18"/>
  <c r="AH131" i="18"/>
  <c r="AL131" i="18" s="1"/>
  <c r="BR102" i="18"/>
  <c r="BV102" i="18" s="1"/>
  <c r="BT102" i="18"/>
  <c r="BU102" i="18"/>
  <c r="DE103" i="18"/>
  <c r="DD103" i="18"/>
  <c r="DB103" i="18"/>
  <c r="BV96" i="18"/>
  <c r="DB89" i="18"/>
  <c r="DF89" i="18" s="1"/>
  <c r="DD89" i="18"/>
  <c r="DE89" i="18"/>
  <c r="BB110" i="18"/>
  <c r="AZ110" i="18"/>
  <c r="BC110" i="18"/>
  <c r="BT99" i="18"/>
  <c r="BU99" i="18"/>
  <c r="BR99" i="18"/>
  <c r="BV99" i="18" s="1"/>
  <c r="DB87" i="18"/>
  <c r="DF87" i="18" s="1"/>
  <c r="DE87" i="18"/>
  <c r="DD87" i="18"/>
  <c r="DE91" i="18"/>
  <c r="DD91" i="18"/>
  <c r="DB91" i="18"/>
  <c r="AL95" i="18"/>
  <c r="DB100" i="18"/>
  <c r="DE100" i="18"/>
  <c r="DD100" i="18"/>
  <c r="BU91" i="18"/>
  <c r="BT91" i="18"/>
  <c r="BR91" i="18"/>
  <c r="BV91" i="18" s="1"/>
  <c r="DD99" i="18"/>
  <c r="DE99" i="18"/>
  <c r="DB99" i="18"/>
  <c r="DF99" i="18" s="1"/>
  <c r="T81" i="18"/>
  <c r="DE73" i="18"/>
  <c r="DB73" i="18"/>
  <c r="DD73" i="18"/>
  <c r="BR77" i="18"/>
  <c r="BV77" i="18" s="1"/>
  <c r="BU77" i="18"/>
  <c r="BT77" i="18"/>
  <c r="AL86" i="18"/>
  <c r="DD81" i="18"/>
  <c r="DB81" i="18"/>
  <c r="DE81" i="18"/>
  <c r="CL101" i="18"/>
  <c r="CN101" i="18" s="1"/>
  <c r="CM101" i="18"/>
  <c r="AZ46" i="18"/>
  <c r="BC46" i="18"/>
  <c r="BB46" i="18"/>
  <c r="P51" i="18"/>
  <c r="S51" i="18"/>
  <c r="R51" i="18"/>
  <c r="BV62" i="18"/>
  <c r="BR70" i="18"/>
  <c r="BT70" i="18"/>
  <c r="BU70" i="18"/>
  <c r="CM54" i="18"/>
  <c r="CL54" i="18"/>
  <c r="CN54" i="18" s="1"/>
  <c r="P63" i="18"/>
  <c r="S63" i="18"/>
  <c r="R63" i="18"/>
  <c r="BB50" i="18"/>
  <c r="AZ50" i="18"/>
  <c r="BC50" i="18"/>
  <c r="DD31" i="18"/>
  <c r="DE31" i="18"/>
  <c r="DB31" i="18"/>
  <c r="BU50" i="18"/>
  <c r="BT50" i="18"/>
  <c r="BR50" i="18"/>
  <c r="BD47" i="18"/>
  <c r="AL29" i="18"/>
  <c r="S22" i="18"/>
  <c r="R22" i="18"/>
  <c r="P22" i="18"/>
  <c r="S16" i="18"/>
  <c r="R16" i="18"/>
  <c r="P16" i="18"/>
  <c r="CM7" i="18"/>
  <c r="CL7" i="18"/>
  <c r="CN7" i="18" s="1"/>
  <c r="DF5" i="18"/>
  <c r="AL48" i="18"/>
  <c r="AZ146" i="18"/>
  <c r="BC146" i="18"/>
  <c r="BB146" i="18"/>
  <c r="CN43" i="18"/>
  <c r="T8" i="18"/>
  <c r="CM19" i="18"/>
  <c r="CL19" i="18"/>
  <c r="CJ19" i="18"/>
  <c r="AH5" i="18"/>
  <c r="AK5" i="18"/>
  <c r="AJ5" i="18"/>
  <c r="P9" i="18"/>
  <c r="S9" i="18"/>
  <c r="R9" i="18"/>
  <c r="AJ22" i="18"/>
  <c r="AK22" i="18"/>
  <c r="AH22" i="18"/>
  <c r="AK15" i="18"/>
  <c r="AJ15" i="18"/>
  <c r="AH15" i="18"/>
  <c r="BD10" i="18"/>
  <c r="AZ26" i="18"/>
  <c r="BD26" i="18" s="1"/>
  <c r="BC26" i="18"/>
  <c r="BB26" i="18"/>
  <c r="CN3" i="18"/>
  <c r="CL16" i="18"/>
  <c r="CM16" i="18"/>
  <c r="CJ16" i="18"/>
  <c r="CM12" i="18"/>
  <c r="CL12" i="18"/>
  <c r="CJ12" i="18"/>
  <c r="CN12" i="18" s="1"/>
  <c r="DE13" i="18"/>
  <c r="DD13" i="18"/>
  <c r="DB13" i="18"/>
  <c r="DF13" i="18" s="1"/>
  <c r="DE135" i="18"/>
  <c r="DD135" i="18"/>
  <c r="DB135" i="18"/>
  <c r="DF135" i="18" s="1"/>
  <c r="P138" i="18"/>
  <c r="S138" i="18"/>
  <c r="R138" i="18"/>
  <c r="S52" i="18"/>
  <c r="R52" i="18"/>
  <c r="P52" i="18"/>
  <c r="T52" i="18" s="1"/>
  <c r="DD6" i="18"/>
  <c r="DE6" i="18"/>
  <c r="DB6" i="18"/>
  <c r="DF6" i="18" s="1"/>
  <c r="DF144" i="18"/>
  <c r="AH127" i="18"/>
  <c r="AK127" i="18"/>
  <c r="AJ127" i="18"/>
  <c r="S120" i="18"/>
  <c r="P120" i="18"/>
  <c r="R120" i="18"/>
  <c r="AK144" i="18"/>
  <c r="AJ144" i="18"/>
  <c r="AH144" i="18"/>
  <c r="CM134" i="18"/>
  <c r="CL134" i="18"/>
  <c r="CJ134" i="18"/>
  <c r="DE137" i="18"/>
  <c r="DB137" i="18"/>
  <c r="DD137" i="18"/>
  <c r="BC143" i="18"/>
  <c r="AZ143" i="18"/>
  <c r="BB143" i="18"/>
  <c r="BD142" i="18"/>
  <c r="DB145" i="18"/>
  <c r="DF145" i="18" s="1"/>
  <c r="DE145" i="18"/>
  <c r="DD145" i="18"/>
  <c r="BC141" i="18"/>
  <c r="BB141" i="18"/>
  <c r="AZ141" i="18"/>
  <c r="CN146" i="18"/>
  <c r="R143" i="18"/>
  <c r="P143" i="18"/>
  <c r="T143" i="18" s="1"/>
  <c r="S143" i="18"/>
  <c r="DD143" i="18"/>
  <c r="DE143" i="18"/>
  <c r="DB143" i="18"/>
  <c r="DF143" i="18" s="1"/>
  <c r="DE138" i="18"/>
  <c r="DD138" i="18"/>
  <c r="DB138" i="18"/>
  <c r="DF138" i="18" s="1"/>
  <c r="CL129" i="18"/>
  <c r="CM129" i="18"/>
  <c r="P135" i="18"/>
  <c r="S135" i="18"/>
  <c r="R135" i="18"/>
  <c r="CM125" i="18"/>
  <c r="CL125" i="18"/>
  <c r="AK137" i="18"/>
  <c r="AJ137" i="18"/>
  <c r="AH137" i="18"/>
  <c r="CM117" i="18"/>
  <c r="CL117" i="18"/>
  <c r="CN117" i="18" s="1"/>
  <c r="R124" i="18"/>
  <c r="P124" i="18"/>
  <c r="S124" i="18"/>
  <c r="AK109" i="18"/>
  <c r="AJ109" i="18"/>
  <c r="AH109" i="18"/>
  <c r="T119" i="18"/>
  <c r="BT126" i="18"/>
  <c r="BR126" i="18"/>
  <c r="BV126" i="18" s="1"/>
  <c r="BU126" i="18"/>
  <c r="BD113" i="18"/>
  <c r="BC102" i="18"/>
  <c r="BB102" i="18"/>
  <c r="AZ102" i="18"/>
  <c r="BD102" i="18" s="1"/>
  <c r="T105" i="18"/>
  <c r="BD96" i="18"/>
  <c r="P101" i="18"/>
  <c r="R101" i="18"/>
  <c r="S101" i="18"/>
  <c r="CM94" i="18"/>
  <c r="CL94" i="18"/>
  <c r="CJ94" i="18"/>
  <c r="BD98" i="18"/>
  <c r="BD83" i="18"/>
  <c r="AJ97" i="18"/>
  <c r="AK97" i="18"/>
  <c r="AH97" i="18"/>
  <c r="AL97" i="18" s="1"/>
  <c r="AH80" i="18"/>
  <c r="AL80" i="18" s="1"/>
  <c r="AK80" i="18"/>
  <c r="AJ80" i="18"/>
  <c r="DE80" i="18"/>
  <c r="DD80" i="18"/>
  <c r="DB80" i="18"/>
  <c r="BT87" i="18"/>
  <c r="BU87" i="18"/>
  <c r="BR87" i="18"/>
  <c r="DB47" i="18"/>
  <c r="DE47" i="18"/>
  <c r="DD47" i="18"/>
  <c r="BD58" i="18"/>
  <c r="BU68" i="18"/>
  <c r="BT68" i="18"/>
  <c r="BR68" i="18"/>
  <c r="BV68" i="18" s="1"/>
  <c r="DD75" i="18"/>
  <c r="DE75" i="18"/>
  <c r="DB75" i="18"/>
  <c r="DF75" i="18" s="1"/>
  <c r="BV78" i="18"/>
  <c r="DB60" i="18"/>
  <c r="DE60" i="18"/>
  <c r="DD60" i="18"/>
  <c r="BT34" i="18"/>
  <c r="BR34" i="18"/>
  <c r="BU34" i="18"/>
  <c r="BD31" i="18"/>
  <c r="BV53" i="18"/>
  <c r="BV39" i="18"/>
  <c r="BU21" i="18"/>
  <c r="BT21" i="18"/>
  <c r="BR21" i="18"/>
  <c r="BU15" i="18"/>
  <c r="BT15" i="18"/>
  <c r="BR15" i="18"/>
  <c r="BV15" i="18" s="1"/>
  <c r="AK7" i="18"/>
  <c r="AJ7" i="18"/>
  <c r="AH7" i="18"/>
  <c r="BC49" i="18"/>
  <c r="BB49" i="18"/>
  <c r="AZ49" i="18"/>
  <c r="AZ44" i="18"/>
  <c r="BC44" i="18"/>
  <c r="BB44" i="18"/>
  <c r="AZ34" i="18"/>
  <c r="BC34" i="18"/>
  <c r="BB34" i="18"/>
  <c r="AZ5" i="18"/>
  <c r="BD5" i="18" s="1"/>
  <c r="BC5" i="18"/>
  <c r="BB5" i="18"/>
  <c r="CM48" i="18"/>
  <c r="CJ48" i="18"/>
  <c r="CN48" i="18" s="1"/>
  <c r="CL48" i="18"/>
  <c r="AK34" i="18"/>
  <c r="AJ34" i="18"/>
  <c r="AH34" i="18"/>
  <c r="CM22" i="18"/>
  <c r="CL22" i="18"/>
  <c r="CJ22" i="18"/>
  <c r="CN22" i="18" s="1"/>
  <c r="AZ25" i="18"/>
  <c r="BD25" i="18" s="1"/>
  <c r="BC25" i="18"/>
  <c r="BB25" i="18"/>
  <c r="BC18" i="18"/>
  <c r="BB18" i="18"/>
  <c r="AZ18" i="18"/>
  <c r="BT43" i="18"/>
  <c r="BU43" i="18"/>
  <c r="BR43" i="18"/>
  <c r="CM21" i="18"/>
  <c r="CL21" i="18"/>
  <c r="CJ21" i="18"/>
  <c r="CN21" i="18" s="1"/>
  <c r="DE12" i="18"/>
  <c r="DD12" i="18"/>
  <c r="DB12" i="18"/>
  <c r="AK8" i="18"/>
  <c r="AJ8" i="18"/>
  <c r="AH8" i="18"/>
  <c r="BT123" i="18"/>
  <c r="BU123" i="18"/>
  <c r="BR123" i="18"/>
  <c r="S147" i="18"/>
  <c r="R147" i="18"/>
  <c r="P147" i="18"/>
  <c r="T147" i="18" s="1"/>
  <c r="CM139" i="18"/>
  <c r="CL139" i="18"/>
  <c r="CJ139" i="18"/>
  <c r="CN139" i="18" s="1"/>
  <c r="BC136" i="18"/>
  <c r="AZ136" i="18"/>
  <c r="BB136" i="18"/>
  <c r="BD128" i="18"/>
  <c r="CM140" i="18"/>
  <c r="CL140" i="18"/>
  <c r="CJ140" i="18"/>
  <c r="CN140" i="18" s="1"/>
  <c r="T134" i="18"/>
  <c r="T139" i="18"/>
  <c r="BC129" i="18"/>
  <c r="AZ129" i="18"/>
  <c r="BB129" i="18"/>
  <c r="CN129" i="18"/>
  <c r="AJ121" i="18"/>
  <c r="AK121" i="18"/>
  <c r="AH121" i="18"/>
  <c r="AL121" i="18" s="1"/>
  <c r="AJ130" i="18"/>
  <c r="AH130" i="18"/>
  <c r="AK130" i="18"/>
  <c r="DE133" i="18"/>
  <c r="DD133" i="18"/>
  <c r="DB133" i="18"/>
  <c r="CM133" i="18"/>
  <c r="CL133" i="18"/>
  <c r="CJ133" i="18"/>
  <c r="CN133" i="18" s="1"/>
  <c r="CN125" i="18"/>
  <c r="DE116" i="18"/>
  <c r="DD116" i="18"/>
  <c r="DB116" i="18"/>
  <c r="DB104" i="18"/>
  <c r="DE104" i="18"/>
  <c r="DD104" i="18"/>
  <c r="CM119" i="18"/>
  <c r="CN119" i="18" s="1"/>
  <c r="CL119" i="18"/>
  <c r="BT128" i="18"/>
  <c r="BR128" i="18"/>
  <c r="BU128" i="18"/>
  <c r="CL115" i="18"/>
  <c r="CM115" i="18"/>
  <c r="T107" i="18"/>
  <c r="AL114" i="18"/>
  <c r="S115" i="18"/>
  <c r="R115" i="18"/>
  <c r="P115" i="18"/>
  <c r="T115" i="18" s="1"/>
  <c r="BV98" i="18"/>
  <c r="DE88" i="18"/>
  <c r="DB88" i="18"/>
  <c r="DD88" i="18"/>
  <c r="BB94" i="18"/>
  <c r="BC94" i="18"/>
  <c r="AZ94" i="18"/>
  <c r="AJ90" i="18"/>
  <c r="AH90" i="18"/>
  <c r="AK90" i="18"/>
  <c r="T100" i="18"/>
  <c r="BV105" i="18"/>
  <c r="BV89" i="18"/>
  <c r="BD66" i="18"/>
  <c r="AL76" i="18"/>
  <c r="BT85" i="18"/>
  <c r="BU85" i="18"/>
  <c r="BR85" i="18"/>
  <c r="AZ85" i="18"/>
  <c r="BC85" i="18"/>
  <c r="BB85" i="18"/>
  <c r="DF79" i="18"/>
  <c r="DB72" i="18"/>
  <c r="DE72" i="18"/>
  <c r="DD72" i="18"/>
  <c r="S64" i="18"/>
  <c r="R64" i="18"/>
  <c r="P64" i="18"/>
  <c r="T64" i="18" s="1"/>
  <c r="DB41" i="18"/>
  <c r="DF41" i="18" s="1"/>
  <c r="DE41" i="18"/>
  <c r="DD41" i="18"/>
  <c r="CN55" i="18"/>
  <c r="CM66" i="18"/>
  <c r="CL66" i="18"/>
  <c r="R65" i="18"/>
  <c r="S65" i="18"/>
  <c r="P65" i="18"/>
  <c r="T65" i="18" s="1"/>
  <c r="BT36" i="18"/>
  <c r="BR36" i="18"/>
  <c r="BU36" i="18"/>
  <c r="AK40" i="18"/>
  <c r="AH40" i="18"/>
  <c r="AJ40" i="18"/>
  <c r="R44" i="18"/>
  <c r="P44" i="18"/>
  <c r="S44" i="18"/>
  <c r="BU59" i="18"/>
  <c r="BR59" i="18"/>
  <c r="BT59" i="18"/>
  <c r="BT45" i="18"/>
  <c r="BR45" i="18"/>
  <c r="BU45" i="18"/>
  <c r="CL28" i="18"/>
  <c r="CM28" i="18"/>
  <c r="CJ28" i="18"/>
  <c r="AK38" i="18"/>
  <c r="AH38" i="18"/>
  <c r="AJ38" i="18"/>
  <c r="S27" i="18"/>
  <c r="R27" i="18"/>
  <c r="P27" i="18"/>
  <c r="T27" i="18" s="1"/>
  <c r="S21" i="18"/>
  <c r="R21" i="18"/>
  <c r="P21" i="18"/>
  <c r="T21" i="18" s="1"/>
  <c r="S15" i="18"/>
  <c r="R15" i="18"/>
  <c r="P15" i="18"/>
  <c r="AH60" i="18"/>
  <c r="AL60" i="18" s="1"/>
  <c r="AK60" i="18"/>
  <c r="AJ60" i="18"/>
  <c r="BV33" i="18"/>
  <c r="DB4" i="18"/>
  <c r="DE4" i="18"/>
  <c r="DD4" i="18"/>
  <c r="BD69" i="18"/>
  <c r="P35" i="18"/>
  <c r="S35" i="18"/>
  <c r="R35" i="18"/>
  <c r="BU28" i="18"/>
  <c r="BT28" i="18"/>
  <c r="BR28" i="18"/>
  <c r="S7" i="18"/>
  <c r="R7" i="18"/>
  <c r="P7" i="18"/>
  <c r="T7" i="18" s="1"/>
  <c r="DE7" i="18"/>
  <c r="DD7" i="18"/>
  <c r="DB7" i="18"/>
  <c r="AJ14" i="18"/>
  <c r="AK14" i="18"/>
  <c r="AH14" i="18"/>
  <c r="BV6" i="18"/>
  <c r="CM20" i="18"/>
  <c r="CL20" i="18"/>
  <c r="CJ20" i="18"/>
  <c r="AL2" i="18"/>
  <c r="DB24" i="18"/>
  <c r="DE24" i="18"/>
  <c r="DD24" i="18"/>
  <c r="CM14" i="18"/>
  <c r="CL14" i="18"/>
  <c r="CJ14" i="18"/>
  <c r="CN14" i="18" s="1"/>
  <c r="DB18" i="18"/>
  <c r="DE18" i="18"/>
  <c r="DD18" i="18"/>
  <c r="DE10" i="18"/>
  <c r="DD10" i="18"/>
  <c r="DB10" i="18"/>
  <c r="DF10" i="18" s="1"/>
  <c r="AH81" i="18"/>
  <c r="AK81" i="18"/>
  <c r="AJ81" i="18"/>
  <c r="BU13" i="18"/>
  <c r="BT13" i="18"/>
  <c r="BR13" i="18"/>
  <c r="BV13" i="18" s="1"/>
  <c r="DE2" i="18"/>
  <c r="DD2" i="18"/>
  <c r="DB2" i="18"/>
  <c r="DF2" i="18" s="1"/>
  <c r="S32" i="18"/>
  <c r="R32" i="18"/>
  <c r="P32" i="18"/>
  <c r="T32" i="18" s="1"/>
  <c r="AZ19" i="18"/>
  <c r="BC19" i="18"/>
  <c r="BB19" i="18"/>
  <c r="BC8" i="18"/>
  <c r="BB8" i="18"/>
  <c r="AZ8" i="18"/>
  <c r="BD8" i="18" s="1"/>
  <c r="DE140" i="18"/>
  <c r="DB140" i="18"/>
  <c r="DD140" i="18"/>
  <c r="BC135" i="18"/>
  <c r="BB135" i="18"/>
  <c r="AZ135" i="18"/>
  <c r="BD135" i="18" s="1"/>
  <c r="BD84" i="18"/>
  <c r="CJ93" i="18"/>
  <c r="CN93" i="18" s="1"/>
  <c r="CM93" i="18"/>
  <c r="CL93" i="18"/>
  <c r="DB95" i="18"/>
  <c r="DE95" i="18"/>
  <c r="DD95" i="18"/>
  <c r="BU95" i="18"/>
  <c r="BT95" i="18"/>
  <c r="BR95" i="18"/>
  <c r="BB144" i="18"/>
  <c r="AZ144" i="18"/>
  <c r="BC144" i="18"/>
  <c r="DE139" i="18"/>
  <c r="DD139" i="18"/>
  <c r="DB139" i="18"/>
  <c r="AK138" i="18"/>
  <c r="AJ138" i="18"/>
  <c r="AH138" i="18"/>
  <c r="BC137" i="18"/>
  <c r="BB137" i="18"/>
  <c r="AZ137" i="18"/>
  <c r="AK118" i="18"/>
  <c r="AJ118" i="18"/>
  <c r="AH118" i="18"/>
  <c r="AL118" i="18" s="1"/>
  <c r="AH120" i="18"/>
  <c r="AL120" i="18" s="1"/>
  <c r="AJ120" i="18"/>
  <c r="AK120" i="18"/>
  <c r="AZ126" i="18"/>
  <c r="BB126" i="18"/>
  <c r="BC126" i="18"/>
  <c r="CN115" i="18"/>
  <c r="AH105" i="18"/>
  <c r="AL105" i="18" s="1"/>
  <c r="AJ105" i="18"/>
  <c r="AK105" i="18"/>
  <c r="AK99" i="18"/>
  <c r="AJ99" i="18"/>
  <c r="AH99" i="18"/>
  <c r="AL99" i="18" s="1"/>
  <c r="P102" i="18"/>
  <c r="S102" i="18"/>
  <c r="R102" i="18"/>
  <c r="BC95" i="18"/>
  <c r="AZ95" i="18"/>
  <c r="BB95" i="18"/>
  <c r="AK85" i="18"/>
  <c r="AJ85" i="18"/>
  <c r="AH85" i="18"/>
  <c r="P98" i="18"/>
  <c r="S98" i="18"/>
  <c r="R98" i="18"/>
  <c r="BD78" i="18"/>
  <c r="AH72" i="18"/>
  <c r="AJ72" i="18"/>
  <c r="AK72" i="18"/>
  <c r="AH75" i="18"/>
  <c r="AK75" i="18"/>
  <c r="AJ75" i="18"/>
  <c r="BV83" i="18"/>
  <c r="DD52" i="18"/>
  <c r="DE52" i="18"/>
  <c r="DB52" i="18"/>
  <c r="DF52" i="18" s="1"/>
  <c r="CN66" i="18"/>
  <c r="DD61" i="18"/>
  <c r="DB61" i="18"/>
  <c r="DE61" i="18"/>
  <c r="BC54" i="18"/>
  <c r="BB54" i="18"/>
  <c r="AZ54" i="18"/>
  <c r="AH65" i="18"/>
  <c r="AL65" i="18" s="1"/>
  <c r="AK65" i="18"/>
  <c r="AJ65" i="18"/>
  <c r="AZ56" i="18"/>
  <c r="BC56" i="18"/>
  <c r="BB56" i="18"/>
  <c r="BV42" i="18"/>
  <c r="BU26" i="18"/>
  <c r="BT26" i="18"/>
  <c r="BR26" i="18"/>
  <c r="BV26" i="18" s="1"/>
  <c r="BU20" i="18"/>
  <c r="BT20" i="18"/>
  <c r="BR20" i="18"/>
  <c r="BV20" i="18" s="1"/>
  <c r="BU14" i="18"/>
  <c r="BT14" i="18"/>
  <c r="BR14" i="18"/>
  <c r="BV14" i="18" s="1"/>
  <c r="AJ33" i="18"/>
  <c r="AK33" i="18"/>
  <c r="AH33" i="18"/>
  <c r="BV2" i="18"/>
  <c r="BT58" i="18"/>
  <c r="BR58" i="18"/>
  <c r="BV58" i="18" s="1"/>
  <c r="BU58" i="18"/>
  <c r="DE33" i="18"/>
  <c r="DD33" i="18"/>
  <c r="DB33" i="18"/>
  <c r="CN45" i="18"/>
  <c r="AK21" i="18"/>
  <c r="AJ21" i="18"/>
  <c r="AH21" i="18"/>
  <c r="AL21" i="18" s="1"/>
  <c r="AJ6" i="18"/>
  <c r="AH6" i="18"/>
  <c r="AK6" i="18"/>
  <c r="AZ22" i="18"/>
  <c r="BD22" i="18" s="1"/>
  <c r="BC22" i="18"/>
  <c r="BB22" i="18"/>
  <c r="BC24" i="18"/>
  <c r="BB24" i="18"/>
  <c r="AZ24" i="18"/>
  <c r="BC16" i="18"/>
  <c r="BB16" i="18"/>
  <c r="AZ16" i="18"/>
  <c r="BD16" i="18" s="1"/>
  <c r="P29" i="18"/>
  <c r="S29" i="18"/>
  <c r="R29" i="18"/>
  <c r="DE20" i="18"/>
  <c r="DD20" i="18"/>
  <c r="DB20" i="18"/>
  <c r="DE11" i="18"/>
  <c r="DD11" i="18"/>
  <c r="DB11" i="18"/>
  <c r="BT3" i="18"/>
  <c r="BU3" i="18"/>
  <c r="BR3" i="18"/>
  <c r="BV3" i="18" s="1"/>
  <c r="BU5" i="18"/>
  <c r="BT5" i="18"/>
  <c r="BR5" i="18"/>
  <c r="BV5" i="18" s="1"/>
  <c r="DE134" i="18"/>
  <c r="DB134" i="18"/>
  <c r="DD134" i="18"/>
  <c r="AK136" i="18"/>
  <c r="AJ136" i="18"/>
  <c r="AH136" i="18"/>
  <c r="BC138" i="18"/>
  <c r="BB138" i="18"/>
  <c r="AZ138" i="18"/>
  <c r="BD138" i="18" s="1"/>
  <c r="AK132" i="18"/>
  <c r="AJ132" i="18"/>
  <c r="AH132" i="18"/>
  <c r="AL132" i="18" s="1"/>
  <c r="CM123" i="18"/>
  <c r="CL123" i="18"/>
  <c r="CN123" i="18" s="1"/>
  <c r="P141" i="18"/>
  <c r="S141" i="18"/>
  <c r="R141" i="18"/>
  <c r="BR107" i="18"/>
  <c r="BU107" i="18"/>
  <c r="BT107" i="18"/>
  <c r="DD112" i="18"/>
  <c r="DB112" i="18"/>
  <c r="DE112" i="18"/>
  <c r="BU90" i="18"/>
  <c r="BR90" i="18"/>
  <c r="BV90" i="18" s="1"/>
  <c r="BT90" i="18"/>
  <c r="CJ75" i="18"/>
  <c r="CM75" i="18"/>
  <c r="CL75" i="18"/>
  <c r="BC61" i="18"/>
  <c r="BB61" i="18"/>
  <c r="AZ61" i="18"/>
  <c r="BD61" i="18" s="1"/>
  <c r="BU4" i="18"/>
  <c r="BT4" i="18"/>
  <c r="BR4" i="18"/>
  <c r="BR9" i="18"/>
  <c r="BU9" i="18"/>
  <c r="BT9" i="18"/>
  <c r="T140" i="18"/>
  <c r="CM128" i="18"/>
  <c r="CL128" i="18"/>
  <c r="CN128" i="18" s="1"/>
  <c r="CN74" i="18"/>
  <c r="CN51" i="18"/>
  <c r="BT143" i="18"/>
  <c r="BR143" i="18"/>
  <c r="BV143" i="18" s="1"/>
  <c r="BU143" i="18"/>
  <c r="AK133" i="18"/>
  <c r="AJ133" i="18"/>
  <c r="AH133" i="18"/>
  <c r="AL133" i="18" s="1"/>
  <c r="AK143" i="18"/>
  <c r="AJ143" i="18"/>
  <c r="AH143" i="18"/>
  <c r="AL143" i="18" s="1"/>
  <c r="P142" i="18"/>
  <c r="S142" i="18"/>
  <c r="R142" i="18"/>
  <c r="BT124" i="18"/>
  <c r="BR124" i="18"/>
  <c r="BV124" i="18" s="1"/>
  <c r="BU124" i="18"/>
  <c r="DF117" i="18"/>
  <c r="BR142" i="18"/>
  <c r="BU142" i="18"/>
  <c r="BT142" i="18"/>
  <c r="BC127" i="18"/>
  <c r="BB127" i="18"/>
  <c r="AZ127" i="18"/>
  <c r="T137" i="18"/>
  <c r="BB147" i="18"/>
  <c r="AZ147" i="18"/>
  <c r="BC147" i="18"/>
  <c r="CL124" i="18"/>
  <c r="CN124" i="18" s="1"/>
  <c r="CM124" i="18"/>
  <c r="AL147" i="18"/>
  <c r="BR136" i="18"/>
  <c r="BV136" i="18" s="1"/>
  <c r="BU136" i="18"/>
  <c r="BT136" i="18"/>
  <c r="T130" i="18"/>
  <c r="BU115" i="18"/>
  <c r="BT115" i="18"/>
  <c r="BR115" i="18"/>
  <c r="BV115" i="18" s="1"/>
  <c r="DE120" i="18"/>
  <c r="DD120" i="18"/>
  <c r="DB120" i="18"/>
  <c r="S127" i="18"/>
  <c r="R127" i="18"/>
  <c r="P127" i="18"/>
  <c r="DB107" i="18"/>
  <c r="DE107" i="18"/>
  <c r="DD107" i="18"/>
  <c r="R117" i="18"/>
  <c r="P117" i="18"/>
  <c r="S117" i="18"/>
  <c r="R118" i="18"/>
  <c r="P118" i="18"/>
  <c r="S118" i="18"/>
  <c r="S104" i="18"/>
  <c r="R104" i="18"/>
  <c r="P104" i="18"/>
  <c r="DE94" i="18"/>
  <c r="DB94" i="18"/>
  <c r="DF94" i="18" s="1"/>
  <c r="DD94" i="18"/>
  <c r="DB96" i="18"/>
  <c r="DE96" i="18"/>
  <c r="DD96" i="18"/>
  <c r="CN104" i="18"/>
  <c r="BB97" i="18"/>
  <c r="BC97" i="18"/>
  <c r="AZ97" i="18"/>
  <c r="BD97" i="18" s="1"/>
  <c r="DD76" i="18"/>
  <c r="DB76" i="18"/>
  <c r="DE76" i="18"/>
  <c r="CL92" i="18"/>
  <c r="CJ92" i="18"/>
  <c r="CM92" i="18"/>
  <c r="T70" i="18"/>
  <c r="CN81" i="18"/>
  <c r="DE62" i="18"/>
  <c r="DD62" i="18"/>
  <c r="DB62" i="18"/>
  <c r="AL74" i="18"/>
  <c r="DB66" i="18"/>
  <c r="DF66" i="18" s="1"/>
  <c r="DE66" i="18"/>
  <c r="DD66" i="18"/>
  <c r="DE77" i="18"/>
  <c r="DD77" i="18"/>
  <c r="DB77" i="18"/>
  <c r="CJ73" i="18"/>
  <c r="CM73" i="18"/>
  <c r="CL73" i="18"/>
  <c r="AK53" i="18"/>
  <c r="AJ53" i="18"/>
  <c r="AH53" i="18"/>
  <c r="AL53" i="18" s="1"/>
  <c r="DB44" i="18"/>
  <c r="DF44" i="18" s="1"/>
  <c r="DE44" i="18"/>
  <c r="DD44" i="18"/>
  <c r="AJ50" i="18"/>
  <c r="AH50" i="18"/>
  <c r="AK50" i="18"/>
  <c r="AL71" i="18"/>
  <c r="BV37" i="18"/>
  <c r="AK46" i="18"/>
  <c r="AJ46" i="18"/>
  <c r="AH46" i="18"/>
  <c r="DF34" i="18"/>
  <c r="CM65" i="18"/>
  <c r="CL65" i="18"/>
  <c r="CN41" i="18"/>
  <c r="R58" i="18"/>
  <c r="P58" i="18"/>
  <c r="S58" i="18"/>
  <c r="BB62" i="18"/>
  <c r="AZ62" i="18"/>
  <c r="BC62" i="18"/>
  <c r="BU52" i="18"/>
  <c r="BT52" i="18"/>
  <c r="BR52" i="18"/>
  <c r="BV52" i="18" s="1"/>
  <c r="S26" i="18"/>
  <c r="R26" i="18"/>
  <c r="P26" i="18"/>
  <c r="S20" i="18"/>
  <c r="R20" i="18"/>
  <c r="P20" i="18"/>
  <c r="S14" i="18"/>
  <c r="R14" i="18"/>
  <c r="P14" i="18"/>
  <c r="T14" i="18" s="1"/>
  <c r="BC3" i="18"/>
  <c r="BB3" i="18"/>
  <c r="AZ3" i="18"/>
  <c r="BD3" i="18" s="1"/>
  <c r="DF48" i="18"/>
  <c r="DB45" i="18"/>
  <c r="DE45" i="18"/>
  <c r="DD45" i="18"/>
  <c r="BV35" i="18"/>
  <c r="DE30" i="18"/>
  <c r="DD30" i="18"/>
  <c r="DB30" i="18"/>
  <c r="DF30" i="18" s="1"/>
  <c r="DF9" i="18"/>
  <c r="CN42" i="18"/>
  <c r="BR29" i="18"/>
  <c r="BU29" i="18"/>
  <c r="BT29" i="18"/>
  <c r="DD27" i="18"/>
  <c r="DE27" i="18"/>
  <c r="DB27" i="18"/>
  <c r="DF27" i="18" s="1"/>
  <c r="AK13" i="18"/>
  <c r="AJ13" i="18"/>
  <c r="AH13" i="18"/>
  <c r="AL13" i="18" s="1"/>
  <c r="AJ19" i="18"/>
  <c r="AK19" i="18"/>
  <c r="AH19" i="18"/>
  <c r="S40" i="18"/>
  <c r="R40" i="18"/>
  <c r="P40" i="18"/>
  <c r="T40" i="18" s="1"/>
  <c r="AZ23" i="18"/>
  <c r="BC23" i="18"/>
  <c r="BB23" i="18"/>
  <c r="CL5" i="18"/>
  <c r="CN5" i="18" s="1"/>
  <c r="CM5" i="18"/>
  <c r="CM11" i="18"/>
  <c r="CL11" i="18"/>
  <c r="CJ11" i="18"/>
  <c r="CN11" i="18" s="1"/>
  <c r="AZ20" i="18"/>
  <c r="BC20" i="18"/>
  <c r="BB20" i="18"/>
  <c r="DE17" i="18"/>
  <c r="DD17" i="18"/>
  <c r="DB17" i="18"/>
  <c r="BC9" i="18"/>
  <c r="BB9" i="18"/>
  <c r="AZ9" i="18"/>
  <c r="DB22" i="18"/>
  <c r="DE22" i="18"/>
  <c r="DD22" i="18"/>
  <c r="BD62" i="18" l="1"/>
  <c r="DF24" i="18"/>
  <c r="CN73" i="18"/>
  <c r="BD56" i="18"/>
  <c r="DF72" i="18"/>
  <c r="T135" i="18"/>
  <c r="DF137" i="18"/>
  <c r="BD146" i="18"/>
  <c r="T63" i="18"/>
  <c r="BD46" i="18"/>
  <c r="DF73" i="18"/>
  <c r="BD100" i="18"/>
  <c r="AL9" i="18"/>
  <c r="BV57" i="18"/>
  <c r="DF111" i="18"/>
  <c r="BV10" i="18"/>
  <c r="BD121" i="18"/>
  <c r="BD79" i="18"/>
  <c r="CN82" i="18"/>
  <c r="DF100" i="18"/>
  <c r="BD67" i="18"/>
  <c r="BD38" i="18"/>
  <c r="BV139" i="18"/>
  <c r="T98" i="18"/>
  <c r="DF47" i="18"/>
  <c r="BD9" i="18"/>
  <c r="T20" i="18"/>
  <c r="DF77" i="18"/>
  <c r="DF96" i="18"/>
  <c r="BV107" i="18"/>
  <c r="AL136" i="18"/>
  <c r="DF11" i="18"/>
  <c r="BD24" i="18"/>
  <c r="AL85" i="18"/>
  <c r="CN20" i="18"/>
  <c r="DF104" i="18"/>
  <c r="AL130" i="18"/>
  <c r="BV123" i="18"/>
  <c r="BD34" i="18"/>
  <c r="DF60" i="18"/>
  <c r="T124" i="18"/>
  <c r="BD141" i="18"/>
  <c r="AL127" i="18"/>
  <c r="T9" i="18"/>
  <c r="BV50" i="18"/>
  <c r="DF91" i="18"/>
  <c r="DF36" i="18"/>
  <c r="BD132" i="18"/>
  <c r="T19" i="18"/>
  <c r="CN15" i="18"/>
  <c r="BV80" i="18"/>
  <c r="BV48" i="18"/>
  <c r="T71" i="18"/>
  <c r="T69" i="18"/>
  <c r="AL37" i="18"/>
  <c r="BV125" i="18"/>
  <c r="BV24" i="18"/>
  <c r="BV129" i="18"/>
  <c r="AL81" i="18"/>
  <c r="AL129" i="18"/>
  <c r="DF119" i="18"/>
  <c r="T62" i="18"/>
  <c r="T117" i="18"/>
  <c r="BD144" i="18"/>
  <c r="T58" i="18"/>
  <c r="AL50" i="18"/>
  <c r="CN92" i="18"/>
  <c r="BD127" i="18"/>
  <c r="T142" i="18"/>
  <c r="DF33" i="18"/>
  <c r="BD137" i="18"/>
  <c r="BV95" i="18"/>
  <c r="BV28" i="18"/>
  <c r="AL38" i="18"/>
  <c r="T44" i="18"/>
  <c r="AL90" i="18"/>
  <c r="DF116" i="18"/>
  <c r="BV43" i="18"/>
  <c r="AL34" i="18"/>
  <c r="BV21" i="18"/>
  <c r="BV87" i="18"/>
  <c r="CN134" i="18"/>
  <c r="CN144" i="18"/>
  <c r="AL134" i="18"/>
  <c r="CN83" i="18"/>
  <c r="T46" i="18"/>
  <c r="T30" i="18"/>
  <c r="BD52" i="18"/>
  <c r="T33" i="18"/>
  <c r="BD57" i="18"/>
  <c r="BV93" i="18"/>
  <c r="T103" i="18"/>
  <c r="BD115" i="18"/>
  <c r="AL141" i="18"/>
  <c r="T36" i="18"/>
  <c r="BV76" i="18"/>
  <c r="CN95" i="18"/>
  <c r="CN132" i="18"/>
  <c r="DF21" i="18"/>
  <c r="CN79" i="18"/>
  <c r="DF17" i="18"/>
  <c r="T26" i="18"/>
  <c r="DF107" i="18"/>
  <c r="CN75" i="18"/>
  <c r="T141" i="18"/>
  <c r="DF20" i="18"/>
  <c r="BD54" i="18"/>
  <c r="DF140" i="18"/>
  <c r="T15" i="18"/>
  <c r="CN28" i="18"/>
  <c r="BD85" i="18"/>
  <c r="BD94" i="18"/>
  <c r="BD44" i="18"/>
  <c r="CN94" i="18"/>
  <c r="AL5" i="18"/>
  <c r="DF31" i="18"/>
  <c r="DF97" i="18"/>
  <c r="BD4" i="18"/>
  <c r="AL3" i="18"/>
  <c r="CN18" i="18"/>
  <c r="BD15" i="18"/>
  <c r="AL52" i="18"/>
  <c r="BD21" i="18"/>
  <c r="AL18" i="18"/>
  <c r="T74" i="18"/>
  <c r="DF25" i="18"/>
  <c r="DF114" i="18"/>
  <c r="T78" i="18"/>
  <c r="BD147" i="18"/>
  <c r="DF4" i="18"/>
  <c r="BD110" i="18"/>
  <c r="T123" i="18"/>
  <c r="DF22" i="18"/>
  <c r="BD23" i="18"/>
  <c r="DF45" i="18"/>
  <c r="CN65" i="18"/>
  <c r="DF76" i="18"/>
  <c r="T104" i="18"/>
  <c r="T127" i="18"/>
  <c r="DF134" i="18"/>
  <c r="AL75" i="18"/>
  <c r="BD95" i="18"/>
  <c r="AL138" i="18"/>
  <c r="DF18" i="18"/>
  <c r="AL14" i="18"/>
  <c r="AL40" i="18"/>
  <c r="BV85" i="18"/>
  <c r="BD136" i="18"/>
  <c r="AL8" i="18"/>
  <c r="BD18" i="18"/>
  <c r="BD49" i="18"/>
  <c r="DF80" i="18"/>
  <c r="AL137" i="18"/>
  <c r="AL144" i="18"/>
  <c r="AL15" i="18"/>
  <c r="CN19" i="18"/>
  <c r="T16" i="18"/>
  <c r="BV70" i="18"/>
  <c r="DF81" i="18"/>
  <c r="DF103" i="18"/>
  <c r="BV133" i="18"/>
  <c r="AL31" i="18"/>
  <c r="T11" i="18"/>
  <c r="BV63" i="18"/>
  <c r="BD68" i="18"/>
  <c r="CN76" i="18"/>
  <c r="T86" i="18"/>
  <c r="DF142" i="18"/>
  <c r="BD13" i="18"/>
  <c r="BV30" i="18"/>
  <c r="T41" i="18"/>
  <c r="BD134" i="18"/>
  <c r="AL139" i="18"/>
  <c r="BD19" i="18"/>
  <c r="BD107" i="18"/>
  <c r="CN23" i="18"/>
  <c r="BV17" i="18"/>
  <c r="BD106" i="18"/>
  <c r="BV31" i="18"/>
  <c r="AL25" i="18"/>
  <c r="T10" i="18"/>
  <c r="DF74" i="18"/>
  <c r="BD139" i="18"/>
  <c r="AL94" i="18"/>
  <c r="CN26" i="18"/>
  <c r="DF23" i="18"/>
  <c r="BV142" i="18"/>
  <c r="BV9" i="18"/>
  <c r="BD126" i="18"/>
  <c r="DF95" i="18"/>
  <c r="T35" i="18"/>
  <c r="BV128" i="18"/>
  <c r="T91" i="18"/>
  <c r="BV59" i="18"/>
  <c r="T138" i="18"/>
  <c r="BD101" i="18"/>
  <c r="BV29" i="18"/>
  <c r="AL46" i="18"/>
  <c r="DF62" i="18"/>
  <c r="DF120" i="18"/>
  <c r="BV4" i="18"/>
  <c r="AL6" i="18"/>
  <c r="DF61" i="18"/>
  <c r="AL72" i="18"/>
  <c r="DF139" i="18"/>
  <c r="DF7" i="18"/>
  <c r="BV45" i="18"/>
  <c r="BV36" i="18"/>
  <c r="DF88" i="18"/>
  <c r="BD129" i="18"/>
  <c r="DF12" i="18"/>
  <c r="AL7" i="18"/>
  <c r="AL22" i="18"/>
  <c r="T22" i="18"/>
  <c r="BD50" i="18"/>
  <c r="AL108" i="18"/>
  <c r="BV127" i="18"/>
  <c r="T17" i="18"/>
  <c r="T99" i="18"/>
  <c r="DF59" i="18"/>
  <c r="AL78" i="18"/>
  <c r="BD119" i="18"/>
  <c r="AL12" i="18"/>
  <c r="T13" i="18"/>
  <c r="BD40" i="18"/>
  <c r="T92" i="18"/>
  <c r="BV19" i="18"/>
  <c r="AL26" i="18"/>
  <c r="BD14" i="18"/>
  <c r="BD71" i="18"/>
  <c r="T112" i="18"/>
  <c r="CN70" i="18"/>
  <c r="BD20" i="18"/>
  <c r="AL19" i="18"/>
  <c r="T118" i="18"/>
  <c r="DF112" i="18"/>
  <c r="T29" i="18"/>
  <c r="AL33" i="18"/>
  <c r="T102" i="18"/>
  <c r="DF133" i="18"/>
  <c r="BV34" i="18"/>
  <c r="T101" i="18"/>
  <c r="AL109" i="18"/>
  <c r="BD143" i="18"/>
  <c r="T120" i="18"/>
  <c r="CN16" i="18"/>
  <c r="T51" i="18"/>
  <c r="AL30" i="18"/>
  <c r="BV16" i="18"/>
  <c r="DF83" i="18"/>
  <c r="AL148" i="18"/>
  <c r="T3" i="18"/>
  <c r="AL57" i="18"/>
  <c r="CN17" i="18"/>
  <c r="DF3" i="18"/>
  <c r="BV23" i="18"/>
  <c r="DF105" i="18"/>
  <c r="BD29" i="18"/>
  <c r="T12" i="18"/>
  <c r="DF65" i="18"/>
  <c r="DF84" i="18"/>
  <c r="CN141" i="18"/>
  <c r="DF19" i="18"/>
  <c r="BD114" i="18"/>
  <c r="AL125" i="18"/>
  <c r="T131" i="18"/>
  <c r="T145" i="18"/>
  <c r="T28" i="18"/>
  <c r="CX148" i="19" l="1"/>
  <c r="CW148" i="19"/>
  <c r="CE148" i="19"/>
  <c r="CF148" i="19" s="1"/>
  <c r="BM148" i="19"/>
  <c r="BN148" i="19" s="1"/>
  <c r="BO148" i="19" s="1"/>
  <c r="AU148" i="19"/>
  <c r="AV148" i="19" s="1"/>
  <c r="AC148" i="19"/>
  <c r="AD148" i="19" s="1"/>
  <c r="K148" i="19"/>
  <c r="L148" i="19" s="1"/>
  <c r="M148" i="19" s="1"/>
  <c r="CW147" i="19"/>
  <c r="CX147" i="19" s="1"/>
  <c r="CE147" i="19"/>
  <c r="CF147" i="19" s="1"/>
  <c r="BN147" i="19"/>
  <c r="BS147" i="19" s="1"/>
  <c r="BM147" i="19"/>
  <c r="AU147" i="19"/>
  <c r="AV147" i="19" s="1"/>
  <c r="AC147" i="19"/>
  <c r="AD147" i="19" s="1"/>
  <c r="L147" i="19"/>
  <c r="Q147" i="19" s="1"/>
  <c r="K147" i="19"/>
  <c r="CW146" i="19"/>
  <c r="CX146" i="19" s="1"/>
  <c r="CF146" i="19"/>
  <c r="CK146" i="19" s="1"/>
  <c r="CE146" i="19"/>
  <c r="BM146" i="19"/>
  <c r="BN146" i="19" s="1"/>
  <c r="BS146" i="19" s="1"/>
  <c r="BB146" i="19"/>
  <c r="AW146" i="19"/>
  <c r="AZ146" i="19" s="1"/>
  <c r="AV146" i="19"/>
  <c r="BA146" i="19" s="1"/>
  <c r="AU146" i="19"/>
  <c r="AD146" i="19"/>
  <c r="AI146" i="19" s="1"/>
  <c r="AC146" i="19"/>
  <c r="K146" i="19"/>
  <c r="L146" i="19" s="1"/>
  <c r="DD145" i="19"/>
  <c r="CY145" i="19"/>
  <c r="DB145" i="19" s="1"/>
  <c r="CX145" i="19"/>
  <c r="DC145" i="19" s="1"/>
  <c r="CW145" i="19"/>
  <c r="CE145" i="19"/>
  <c r="CF145" i="19" s="1"/>
  <c r="BN145" i="19"/>
  <c r="BM145" i="19"/>
  <c r="BA145" i="19"/>
  <c r="AV145" i="19"/>
  <c r="AW145" i="19" s="1"/>
  <c r="AU145" i="19"/>
  <c r="AC145" i="19"/>
  <c r="AD145" i="19" s="1"/>
  <c r="L145" i="19"/>
  <c r="K145" i="19"/>
  <c r="DC144" i="19"/>
  <c r="CX144" i="19"/>
  <c r="CY144" i="19" s="1"/>
  <c r="CW144" i="19"/>
  <c r="CE144" i="19"/>
  <c r="CF144" i="19" s="1"/>
  <c r="BM144" i="19"/>
  <c r="BN144" i="19" s="1"/>
  <c r="AU144" i="19"/>
  <c r="AV144" i="19" s="1"/>
  <c r="AC144" i="19"/>
  <c r="AD144" i="19" s="1"/>
  <c r="AE144" i="19" s="1"/>
  <c r="K144" i="19"/>
  <c r="L144" i="19" s="1"/>
  <c r="CW143" i="19"/>
  <c r="CX143" i="19" s="1"/>
  <c r="CK143" i="19"/>
  <c r="CF143" i="19"/>
  <c r="CG143" i="19" s="1"/>
  <c r="CE143" i="19"/>
  <c r="BM143" i="19"/>
  <c r="BN143" i="19" s="1"/>
  <c r="AU143" i="19"/>
  <c r="AV143" i="19" s="1"/>
  <c r="BA143" i="19" s="1"/>
  <c r="AD143" i="19"/>
  <c r="AI143" i="19" s="1"/>
  <c r="AC143" i="19"/>
  <c r="K143" i="19"/>
  <c r="L143" i="19" s="1"/>
  <c r="CW142" i="19"/>
  <c r="CX142" i="19" s="1"/>
  <c r="DC142" i="19" s="1"/>
  <c r="CE142" i="19"/>
  <c r="CF142" i="19" s="1"/>
  <c r="BT142" i="19"/>
  <c r="BO142" i="19"/>
  <c r="BR142" i="19" s="1"/>
  <c r="BN142" i="19"/>
  <c r="BS142" i="19" s="1"/>
  <c r="BM142" i="19"/>
  <c r="AV142" i="19"/>
  <c r="AU142" i="19"/>
  <c r="AE142" i="19"/>
  <c r="AC142" i="19"/>
  <c r="AD142" i="19" s="1"/>
  <c r="AI142" i="19" s="1"/>
  <c r="R142" i="19"/>
  <c r="M142" i="19"/>
  <c r="P142" i="19" s="1"/>
  <c r="L142" i="19"/>
  <c r="Q142" i="19" s="1"/>
  <c r="K142" i="19"/>
  <c r="CX141" i="19"/>
  <c r="CW141" i="19"/>
  <c r="CF141" i="19"/>
  <c r="CE141" i="19"/>
  <c r="BS141" i="19"/>
  <c r="BN141" i="19"/>
  <c r="BO141" i="19" s="1"/>
  <c r="BM141" i="19"/>
  <c r="AU141" i="19"/>
  <c r="AV141" i="19" s="1"/>
  <c r="AD141" i="19"/>
  <c r="AC141" i="19"/>
  <c r="Q141" i="19"/>
  <c r="L141" i="19"/>
  <c r="M141" i="19" s="1"/>
  <c r="K141" i="19"/>
  <c r="CW140" i="19"/>
  <c r="CX140" i="19" s="1"/>
  <c r="CF140" i="19"/>
  <c r="CE140" i="19"/>
  <c r="BN140" i="19"/>
  <c r="BO140" i="19" s="1"/>
  <c r="BM140" i="19"/>
  <c r="AU140" i="19"/>
  <c r="AV140" i="19" s="1"/>
  <c r="AD140" i="19"/>
  <c r="AC140" i="19"/>
  <c r="L140" i="19"/>
  <c r="M140" i="19" s="1"/>
  <c r="K140" i="19"/>
  <c r="CW139" i="19"/>
  <c r="CX139" i="19" s="1"/>
  <c r="CF139" i="19"/>
  <c r="CE139" i="19"/>
  <c r="BN139" i="19"/>
  <c r="BO139" i="19" s="1"/>
  <c r="BM139" i="19"/>
  <c r="AU139" i="19"/>
  <c r="AV139" i="19" s="1"/>
  <c r="AD139" i="19"/>
  <c r="AC139" i="19"/>
  <c r="L139" i="19"/>
  <c r="M139" i="19" s="1"/>
  <c r="K139" i="19"/>
  <c r="CW138" i="19"/>
  <c r="CX138" i="19" s="1"/>
  <c r="CF138" i="19"/>
  <c r="CE138" i="19"/>
  <c r="BN138" i="19"/>
  <c r="BM138" i="19"/>
  <c r="AU138" i="19"/>
  <c r="AV138" i="19" s="1"/>
  <c r="AD138" i="19"/>
  <c r="AC138" i="19"/>
  <c r="Q138" i="19"/>
  <c r="L138" i="19"/>
  <c r="M138" i="19" s="1"/>
  <c r="K138" i="19"/>
  <c r="CW137" i="19"/>
  <c r="CX137" i="19" s="1"/>
  <c r="CF137" i="19"/>
  <c r="CE137" i="19"/>
  <c r="BN137" i="19"/>
  <c r="BM137" i="19"/>
  <c r="AU137" i="19"/>
  <c r="AV137" i="19" s="1"/>
  <c r="AD137" i="19"/>
  <c r="AC137" i="19"/>
  <c r="L137" i="19"/>
  <c r="M137" i="19" s="1"/>
  <c r="K137" i="19"/>
  <c r="CW136" i="19"/>
  <c r="CX136" i="19" s="1"/>
  <c r="CF136" i="19"/>
  <c r="CE136" i="19"/>
  <c r="BN136" i="19"/>
  <c r="BO136" i="19" s="1"/>
  <c r="BM136" i="19"/>
  <c r="AU136" i="19"/>
  <c r="AV136" i="19" s="1"/>
  <c r="AD136" i="19"/>
  <c r="AC136" i="19"/>
  <c r="L136" i="19"/>
  <c r="M136" i="19" s="1"/>
  <c r="K136" i="19"/>
  <c r="CW135" i="19"/>
  <c r="CX135" i="19" s="1"/>
  <c r="CF135" i="19"/>
  <c r="CE135" i="19"/>
  <c r="BN135" i="19"/>
  <c r="BM135" i="19"/>
  <c r="AU135" i="19"/>
  <c r="AV135" i="19" s="1"/>
  <c r="AD135" i="19"/>
  <c r="AC135" i="19"/>
  <c r="L135" i="19"/>
  <c r="M135" i="19" s="1"/>
  <c r="K135" i="19"/>
  <c r="CW134" i="19"/>
  <c r="CX134" i="19" s="1"/>
  <c r="CF134" i="19"/>
  <c r="CE134" i="19"/>
  <c r="BN134" i="19"/>
  <c r="BM134" i="19"/>
  <c r="AU134" i="19"/>
  <c r="AV134" i="19" s="1"/>
  <c r="AD134" i="19"/>
  <c r="AC134" i="19"/>
  <c r="L134" i="19"/>
  <c r="M134" i="19" s="1"/>
  <c r="K134" i="19"/>
  <c r="CW133" i="19"/>
  <c r="CX133" i="19" s="1"/>
  <c r="CF133" i="19"/>
  <c r="CE133" i="19"/>
  <c r="BN133" i="19"/>
  <c r="BO133" i="19" s="1"/>
  <c r="BM133" i="19"/>
  <c r="AU133" i="19"/>
  <c r="AV133" i="19" s="1"/>
  <c r="AD133" i="19"/>
  <c r="AC133" i="19"/>
  <c r="L133" i="19"/>
  <c r="M133" i="19" s="1"/>
  <c r="K133" i="19"/>
  <c r="CW132" i="19"/>
  <c r="CX132" i="19" s="1"/>
  <c r="CF132" i="19"/>
  <c r="CE132" i="19"/>
  <c r="BN132" i="19"/>
  <c r="BM132" i="19"/>
  <c r="AU132" i="19"/>
  <c r="AV132" i="19" s="1"/>
  <c r="AD132" i="19"/>
  <c r="AC132" i="19"/>
  <c r="Q132" i="19"/>
  <c r="L132" i="19"/>
  <c r="M132" i="19" s="1"/>
  <c r="K132" i="19"/>
  <c r="CW131" i="19"/>
  <c r="CX131" i="19" s="1"/>
  <c r="CE131" i="19"/>
  <c r="CF131" i="19" s="1"/>
  <c r="BM131" i="19"/>
  <c r="BN131" i="19" s="1"/>
  <c r="AU131" i="19"/>
  <c r="AV131" i="19" s="1"/>
  <c r="BA131" i="19" s="1"/>
  <c r="AC131" i="19"/>
  <c r="AD131" i="19" s="1"/>
  <c r="AE131" i="19" s="1"/>
  <c r="K131" i="19"/>
  <c r="L131" i="19" s="1"/>
  <c r="CY130" i="19"/>
  <c r="CW130" i="19"/>
  <c r="CX130" i="19" s="1"/>
  <c r="DC130" i="19" s="1"/>
  <c r="CK130" i="19"/>
  <c r="CF130" i="19"/>
  <c r="CG130" i="19" s="1"/>
  <c r="CE130" i="19"/>
  <c r="BO130" i="19"/>
  <c r="BM130" i="19"/>
  <c r="BN130" i="19" s="1"/>
  <c r="BS130" i="19" s="1"/>
  <c r="AV130" i="19"/>
  <c r="AU130" i="19"/>
  <c r="AD130" i="19"/>
  <c r="AI130" i="19" s="1"/>
  <c r="AC130" i="19"/>
  <c r="M130" i="19"/>
  <c r="K130" i="19"/>
  <c r="L130" i="19" s="1"/>
  <c r="Q130" i="19" s="1"/>
  <c r="CX129" i="19"/>
  <c r="CW129" i="19"/>
  <c r="CG129" i="19"/>
  <c r="CE129" i="19"/>
  <c r="CF129" i="19" s="1"/>
  <c r="CK129" i="19" s="1"/>
  <c r="BS129" i="19"/>
  <c r="BN129" i="19"/>
  <c r="BO129" i="19" s="1"/>
  <c r="BM129" i="19"/>
  <c r="AW129" i="19"/>
  <c r="AU129" i="19"/>
  <c r="AV129" i="19" s="1"/>
  <c r="BA129" i="19" s="1"/>
  <c r="AC129" i="19"/>
  <c r="AD129" i="19" s="1"/>
  <c r="S129" i="19"/>
  <c r="Q129" i="19"/>
  <c r="L129" i="19"/>
  <c r="M129" i="19" s="1"/>
  <c r="K129" i="19"/>
  <c r="DE128" i="19"/>
  <c r="CY128" i="19"/>
  <c r="CW128" i="19"/>
  <c r="CX128" i="19" s="1"/>
  <c r="DC128" i="19" s="1"/>
  <c r="CF128" i="19"/>
  <c r="CE128" i="19"/>
  <c r="BM128" i="19"/>
  <c r="BN128" i="19" s="1"/>
  <c r="AV128" i="19"/>
  <c r="AU128" i="19"/>
  <c r="AI128" i="19"/>
  <c r="AD128" i="19"/>
  <c r="AE128" i="19" s="1"/>
  <c r="AC128" i="19"/>
  <c r="K128" i="19"/>
  <c r="L128" i="19" s="1"/>
  <c r="CX127" i="19"/>
  <c r="CW127" i="19"/>
  <c r="CK127" i="19"/>
  <c r="CE127" i="19"/>
  <c r="CF127" i="19" s="1"/>
  <c r="CG127" i="19" s="1"/>
  <c r="BS127" i="19"/>
  <c r="BO127" i="19"/>
  <c r="BN127" i="19"/>
  <c r="BM127" i="19"/>
  <c r="AU127" i="19"/>
  <c r="AV127" i="19" s="1"/>
  <c r="AC127" i="19"/>
  <c r="AD127" i="19" s="1"/>
  <c r="Q127" i="19"/>
  <c r="M127" i="19"/>
  <c r="L127" i="19"/>
  <c r="K127" i="19"/>
  <c r="CW126" i="19"/>
  <c r="CX126" i="19" s="1"/>
  <c r="CG126" i="19"/>
  <c r="CM126" i="19" s="1"/>
  <c r="CE126" i="19"/>
  <c r="CF126" i="19" s="1"/>
  <c r="CK126" i="19" s="1"/>
  <c r="BM126" i="19"/>
  <c r="BN126" i="19" s="1"/>
  <c r="AU126" i="19"/>
  <c r="AV126" i="19" s="1"/>
  <c r="AI126" i="19"/>
  <c r="AE126" i="19"/>
  <c r="AD126" i="19"/>
  <c r="AC126" i="19"/>
  <c r="L126" i="19"/>
  <c r="K126" i="19"/>
  <c r="CW125" i="19"/>
  <c r="CX125" i="19" s="1"/>
  <c r="CE125" i="19"/>
  <c r="CF125" i="19" s="1"/>
  <c r="BM125" i="19"/>
  <c r="BN125" i="19" s="1"/>
  <c r="AU125" i="19"/>
  <c r="AV125" i="19" s="1"/>
  <c r="BA125" i="19" s="1"/>
  <c r="AK125" i="19"/>
  <c r="AD125" i="19"/>
  <c r="AE125" i="19" s="1"/>
  <c r="AJ125" i="19" s="1"/>
  <c r="AC125" i="19"/>
  <c r="K125" i="19"/>
  <c r="L125" i="19" s="1"/>
  <c r="CW124" i="19"/>
  <c r="CX124" i="19" s="1"/>
  <c r="CG124" i="19"/>
  <c r="CM124" i="19" s="1"/>
  <c r="CE124" i="19"/>
  <c r="CF124" i="19" s="1"/>
  <c r="CK124" i="19" s="1"/>
  <c r="BS124" i="19"/>
  <c r="BR124" i="19"/>
  <c r="BO124" i="19"/>
  <c r="BM124" i="19"/>
  <c r="BN124" i="19" s="1"/>
  <c r="BA124" i="19"/>
  <c r="AU124" i="19"/>
  <c r="AV124" i="19" s="1"/>
  <c r="AW124" i="19" s="1"/>
  <c r="AE124" i="19"/>
  <c r="AC124" i="19"/>
  <c r="AD124" i="19" s="1"/>
  <c r="AI124" i="19" s="1"/>
  <c r="Q124" i="19"/>
  <c r="M124" i="19"/>
  <c r="K124" i="19"/>
  <c r="L124" i="19" s="1"/>
  <c r="CW123" i="19"/>
  <c r="CX123" i="19" s="1"/>
  <c r="CE123" i="19"/>
  <c r="CF123" i="19" s="1"/>
  <c r="BN123" i="19"/>
  <c r="BS123" i="19" s="1"/>
  <c r="BM123" i="19"/>
  <c r="AV123" i="19"/>
  <c r="AU123" i="19"/>
  <c r="AD123" i="19"/>
  <c r="AI123" i="19" s="1"/>
  <c r="AC123" i="19"/>
  <c r="M123" i="19"/>
  <c r="L123" i="19"/>
  <c r="Q123" i="19" s="1"/>
  <c r="K123" i="19"/>
  <c r="DC122" i="19"/>
  <c r="CX122" i="19"/>
  <c r="CY122" i="19" s="1"/>
  <c r="CW122" i="19"/>
  <c r="CE122" i="19"/>
  <c r="CF122" i="19" s="1"/>
  <c r="BN122" i="19"/>
  <c r="BM122" i="19"/>
  <c r="BA122" i="19"/>
  <c r="AU122" i="19"/>
  <c r="AV122" i="19" s="1"/>
  <c r="AW122" i="19" s="1"/>
  <c r="BB122" i="19" s="1"/>
  <c r="AI122" i="19"/>
  <c r="AE122" i="19"/>
  <c r="AD122" i="19"/>
  <c r="AC122" i="19"/>
  <c r="S122" i="19"/>
  <c r="Q122" i="19"/>
  <c r="K122" i="19"/>
  <c r="L122" i="19" s="1"/>
  <c r="M122" i="19" s="1"/>
  <c r="DC121" i="19"/>
  <c r="DB121" i="19"/>
  <c r="CY121" i="19"/>
  <c r="CW121" i="19"/>
  <c r="CX121" i="19" s="1"/>
  <c r="CE121" i="19"/>
  <c r="CF121" i="19" s="1"/>
  <c r="BM121" i="19"/>
  <c r="BN121" i="19" s="1"/>
  <c r="BA121" i="19"/>
  <c r="AV121" i="19"/>
  <c r="AW121" i="19" s="1"/>
  <c r="AU121" i="19"/>
  <c r="AH121" i="19"/>
  <c r="AD121" i="19"/>
  <c r="AE121" i="19" s="1"/>
  <c r="AC121" i="19"/>
  <c r="K121" i="19"/>
  <c r="L121" i="19" s="1"/>
  <c r="DC120" i="19"/>
  <c r="DB120" i="19"/>
  <c r="CY120" i="19"/>
  <c r="CX120" i="19"/>
  <c r="CW120" i="19"/>
  <c r="CE120" i="19"/>
  <c r="CF120" i="19" s="1"/>
  <c r="CK120" i="19" s="1"/>
  <c r="BT120" i="19"/>
  <c r="BS120" i="19"/>
  <c r="BO120" i="19"/>
  <c r="BM120" i="19"/>
  <c r="BN120" i="19" s="1"/>
  <c r="BC120" i="19"/>
  <c r="BA120" i="19"/>
  <c r="AV120" i="19"/>
  <c r="AW120" i="19" s="1"/>
  <c r="AU120" i="19"/>
  <c r="AI120" i="19"/>
  <c r="AE120" i="19"/>
  <c r="AC120" i="19"/>
  <c r="AD120" i="19" s="1"/>
  <c r="K120" i="19"/>
  <c r="L120" i="19" s="1"/>
  <c r="Q120" i="19" s="1"/>
  <c r="CW119" i="19"/>
  <c r="CX119" i="19" s="1"/>
  <c r="CK119" i="19"/>
  <c r="CF119" i="19"/>
  <c r="CG119" i="19" s="1"/>
  <c r="CE119" i="19"/>
  <c r="BT119" i="19"/>
  <c r="BS119" i="19"/>
  <c r="BR119" i="19"/>
  <c r="BN119" i="19"/>
  <c r="BO119" i="19" s="1"/>
  <c r="BU119" i="19" s="1"/>
  <c r="BM119" i="19"/>
  <c r="AU119" i="19"/>
  <c r="AV119" i="19" s="1"/>
  <c r="AD119" i="19"/>
  <c r="AC119" i="19"/>
  <c r="R119" i="19"/>
  <c r="Q119" i="19"/>
  <c r="L119" i="19"/>
  <c r="M119" i="19" s="1"/>
  <c r="S119" i="19" s="1"/>
  <c r="K119" i="19"/>
  <c r="CX118" i="19"/>
  <c r="CW118" i="19"/>
  <c r="CE118" i="19"/>
  <c r="CF118" i="19" s="1"/>
  <c r="BM118" i="19"/>
  <c r="BN118" i="19" s="1"/>
  <c r="BS118" i="19" s="1"/>
  <c r="AU118" i="19"/>
  <c r="AV118" i="19" s="1"/>
  <c r="AD118" i="19"/>
  <c r="AC118" i="19"/>
  <c r="K118" i="19"/>
  <c r="L118" i="19" s="1"/>
  <c r="CW117" i="19"/>
  <c r="CX117" i="19" s="1"/>
  <c r="CE117" i="19"/>
  <c r="CF117" i="19" s="1"/>
  <c r="BO117" i="19"/>
  <c r="BN117" i="19"/>
  <c r="BS117" i="19" s="1"/>
  <c r="BM117" i="19"/>
  <c r="AU117" i="19"/>
  <c r="AV117" i="19" s="1"/>
  <c r="AD117" i="19"/>
  <c r="AC117" i="19"/>
  <c r="L117" i="19"/>
  <c r="K117" i="19"/>
  <c r="CX116" i="19"/>
  <c r="CY116" i="19" s="1"/>
  <c r="CW116" i="19"/>
  <c r="CE116" i="19"/>
  <c r="CF116" i="19" s="1"/>
  <c r="BN116" i="19"/>
  <c r="BM116" i="19"/>
  <c r="AU116" i="19"/>
  <c r="AV116" i="19" s="1"/>
  <c r="AI116" i="19"/>
  <c r="AE116" i="19"/>
  <c r="AC116" i="19"/>
  <c r="AD116" i="19" s="1"/>
  <c r="K116" i="19"/>
  <c r="L116" i="19" s="1"/>
  <c r="CW115" i="19"/>
  <c r="CX115" i="19" s="1"/>
  <c r="DC115" i="19" s="1"/>
  <c r="CE115" i="19"/>
  <c r="CF115" i="19" s="1"/>
  <c r="BO115" i="19"/>
  <c r="BN115" i="19"/>
  <c r="BS115" i="19" s="1"/>
  <c r="BM115" i="19"/>
  <c r="AV115" i="19"/>
  <c r="BA115" i="19" s="1"/>
  <c r="AU115" i="19"/>
  <c r="AC115" i="19"/>
  <c r="AD115" i="19" s="1"/>
  <c r="P115" i="19"/>
  <c r="M115" i="19"/>
  <c r="K115" i="19"/>
  <c r="L115" i="19" s="1"/>
  <c r="Q115" i="19" s="1"/>
  <c r="DD114" i="19"/>
  <c r="CY114" i="19"/>
  <c r="DE114" i="19" s="1"/>
  <c r="CX114" i="19"/>
  <c r="DC114" i="19" s="1"/>
  <c r="CW114" i="19"/>
  <c r="CE114" i="19"/>
  <c r="CF114" i="19" s="1"/>
  <c r="BS114" i="19"/>
  <c r="BM114" i="19"/>
  <c r="BN114" i="19" s="1"/>
  <c r="BO114" i="19" s="1"/>
  <c r="AV114" i="19"/>
  <c r="BA114" i="19" s="1"/>
  <c r="AU114" i="19"/>
  <c r="AC114" i="19"/>
  <c r="AD114" i="19" s="1"/>
  <c r="K114" i="19"/>
  <c r="L114" i="19" s="1"/>
  <c r="CW113" i="19"/>
  <c r="CX113" i="19" s="1"/>
  <c r="CY113" i="19" s="1"/>
  <c r="CG113" i="19"/>
  <c r="CE113" i="19"/>
  <c r="CF113" i="19" s="1"/>
  <c r="CK113" i="19" s="1"/>
  <c r="BM113" i="19"/>
  <c r="BN113" i="19" s="1"/>
  <c r="AV113" i="19"/>
  <c r="AU113" i="19"/>
  <c r="AJ113" i="19"/>
  <c r="AI113" i="19"/>
  <c r="AH113" i="19"/>
  <c r="AC113" i="19"/>
  <c r="AD113" i="19" s="1"/>
  <c r="AE113" i="19" s="1"/>
  <c r="AK113" i="19" s="1"/>
  <c r="K113" i="19"/>
  <c r="L113" i="19" s="1"/>
  <c r="M113" i="19" s="1"/>
  <c r="CW112" i="19"/>
  <c r="CX112" i="19" s="1"/>
  <c r="CE112" i="19"/>
  <c r="CF112" i="19" s="1"/>
  <c r="CK112" i="19" s="1"/>
  <c r="BM112" i="19"/>
  <c r="BN112" i="19" s="1"/>
  <c r="AU112" i="19"/>
  <c r="AV112" i="19" s="1"/>
  <c r="AW112" i="19" s="1"/>
  <c r="AI112" i="19"/>
  <c r="AC112" i="19"/>
  <c r="AD112" i="19" s="1"/>
  <c r="AE112" i="19" s="1"/>
  <c r="T112" i="19"/>
  <c r="S112" i="19"/>
  <c r="Q112" i="19"/>
  <c r="P112" i="19"/>
  <c r="K112" i="19"/>
  <c r="L112" i="19" s="1"/>
  <c r="M112" i="19" s="1"/>
  <c r="R112" i="19" s="1"/>
  <c r="CY111" i="19"/>
  <c r="DE111" i="19" s="1"/>
  <c r="CX111" i="19"/>
  <c r="DC111" i="19" s="1"/>
  <c r="CW111" i="19"/>
  <c r="CE111" i="19"/>
  <c r="CF111" i="19" s="1"/>
  <c r="BS111" i="19"/>
  <c r="BN111" i="19"/>
  <c r="BO111" i="19" s="1"/>
  <c r="BM111" i="19"/>
  <c r="AV111" i="19"/>
  <c r="AU111" i="19"/>
  <c r="AC111" i="19"/>
  <c r="AD111" i="19" s="1"/>
  <c r="Q111" i="19"/>
  <c r="M111" i="19"/>
  <c r="P111" i="19" s="1"/>
  <c r="L111" i="19"/>
  <c r="K111" i="19"/>
  <c r="CY110" i="19"/>
  <c r="CW110" i="19"/>
  <c r="CX110" i="19" s="1"/>
  <c r="DC110" i="19" s="1"/>
  <c r="CF110" i="19"/>
  <c r="CE110" i="19"/>
  <c r="BM110" i="19"/>
  <c r="BN110" i="19" s="1"/>
  <c r="BS110" i="19" s="1"/>
  <c r="AV110" i="19"/>
  <c r="AU110" i="19"/>
  <c r="AI110" i="19"/>
  <c r="AC110" i="19"/>
  <c r="AD110" i="19" s="1"/>
  <c r="AE110" i="19" s="1"/>
  <c r="M110" i="19"/>
  <c r="K110" i="19"/>
  <c r="L110" i="19" s="1"/>
  <c r="Q110" i="19" s="1"/>
  <c r="DB109" i="19"/>
  <c r="CY109" i="19"/>
  <c r="DD109" i="19" s="1"/>
  <c r="CW109" i="19"/>
  <c r="CX109" i="19" s="1"/>
  <c r="DC109" i="19" s="1"/>
  <c r="CE109" i="19"/>
  <c r="CF109" i="19" s="1"/>
  <c r="BM109" i="19"/>
  <c r="BN109" i="19" s="1"/>
  <c r="BO109" i="19" s="1"/>
  <c r="BA109" i="19"/>
  <c r="AU109" i="19"/>
  <c r="AV109" i="19" s="1"/>
  <c r="AW109" i="19" s="1"/>
  <c r="AI109" i="19"/>
  <c r="AH109" i="19"/>
  <c r="AD109" i="19"/>
  <c r="AE109" i="19" s="1"/>
  <c r="AC109" i="19"/>
  <c r="K109" i="19"/>
  <c r="L109" i="19" s="1"/>
  <c r="Q109" i="19" s="1"/>
  <c r="DC108" i="19"/>
  <c r="CY108" i="19"/>
  <c r="CW108" i="19"/>
  <c r="CX108" i="19" s="1"/>
  <c r="CE108" i="19"/>
  <c r="CF108" i="19" s="1"/>
  <c r="BM108" i="19"/>
  <c r="BN108" i="19" s="1"/>
  <c r="AW108" i="19"/>
  <c r="AV108" i="19"/>
  <c r="BA108" i="19" s="1"/>
  <c r="AU108" i="19"/>
  <c r="AK108" i="19"/>
  <c r="AJ108" i="19"/>
  <c r="AI108" i="19"/>
  <c r="AH108" i="19"/>
  <c r="AE108" i="19"/>
  <c r="AC108" i="19"/>
  <c r="AD108" i="19" s="1"/>
  <c r="L108" i="19"/>
  <c r="M108" i="19" s="1"/>
  <c r="K108" i="19"/>
  <c r="CW107" i="19"/>
  <c r="CX107" i="19" s="1"/>
  <c r="CL107" i="19"/>
  <c r="CK107" i="19"/>
  <c r="CG107" i="19"/>
  <c r="CM107" i="19" s="1"/>
  <c r="CF107" i="19"/>
  <c r="CE107" i="19"/>
  <c r="BS107" i="19"/>
  <c r="BM107" i="19"/>
  <c r="BN107" i="19" s="1"/>
  <c r="BO107" i="19" s="1"/>
  <c r="AW107" i="19"/>
  <c r="AU107" i="19"/>
  <c r="AV107" i="19" s="1"/>
  <c r="BA107" i="19" s="1"/>
  <c r="AH107" i="19"/>
  <c r="AE107" i="19"/>
  <c r="AK107" i="19" s="1"/>
  <c r="AD107" i="19"/>
  <c r="AI107" i="19" s="1"/>
  <c r="AC107" i="19"/>
  <c r="P107" i="19"/>
  <c r="M107" i="19"/>
  <c r="L107" i="19"/>
  <c r="Q107" i="19" s="1"/>
  <c r="K107" i="19"/>
  <c r="DE106" i="19"/>
  <c r="CY106" i="19"/>
  <c r="DB106" i="19" s="1"/>
  <c r="CX106" i="19"/>
  <c r="DC106" i="19" s="1"/>
  <c r="CW106" i="19"/>
  <c r="CF106" i="19"/>
  <c r="CG106" i="19" s="1"/>
  <c r="CM106" i="19" s="1"/>
  <c r="CE106" i="19"/>
  <c r="BT106" i="19"/>
  <c r="BS106" i="19"/>
  <c r="BR106" i="19"/>
  <c r="BV106" i="19" s="1"/>
  <c r="BN106" i="19"/>
  <c r="BO106" i="19" s="1"/>
  <c r="BU106" i="19" s="1"/>
  <c r="BM106" i="19"/>
  <c r="AU106" i="19"/>
  <c r="AV106" i="19" s="1"/>
  <c r="AI106" i="19"/>
  <c r="AE106" i="19"/>
  <c r="AJ106" i="19" s="1"/>
  <c r="AD106" i="19"/>
  <c r="AC106" i="19"/>
  <c r="R106" i="19"/>
  <c r="Q106" i="19"/>
  <c r="P106" i="19"/>
  <c r="M106" i="19"/>
  <c r="S106" i="19" s="1"/>
  <c r="L106" i="19"/>
  <c r="K106" i="19"/>
  <c r="CX105" i="19"/>
  <c r="CW105" i="19"/>
  <c r="CM105" i="19"/>
  <c r="CL105" i="19"/>
  <c r="CN105" i="19" s="1"/>
  <c r="CK105" i="19"/>
  <c r="CE105" i="19"/>
  <c r="CF105" i="19" s="1"/>
  <c r="CG105" i="19" s="1"/>
  <c r="BM105" i="19"/>
  <c r="BN105" i="19" s="1"/>
  <c r="BA105" i="19"/>
  <c r="AW105" i="19"/>
  <c r="AU105" i="19"/>
  <c r="AV105" i="19" s="1"/>
  <c r="AC105" i="19"/>
  <c r="AD105" i="19" s="1"/>
  <c r="M105" i="19"/>
  <c r="L105" i="19"/>
  <c r="Q105" i="19" s="1"/>
  <c r="K105" i="19"/>
  <c r="CW104" i="19"/>
  <c r="CX104" i="19" s="1"/>
  <c r="DC104" i="19" s="1"/>
  <c r="CE104" i="19"/>
  <c r="CF104" i="19" s="1"/>
  <c r="BN104" i="19"/>
  <c r="BS104" i="19" s="1"/>
  <c r="BM104" i="19"/>
  <c r="BA104" i="19"/>
  <c r="AZ104" i="19"/>
  <c r="AV104" i="19"/>
  <c r="AW104" i="19" s="1"/>
  <c r="AU104" i="19"/>
  <c r="AK104" i="19"/>
  <c r="AC104" i="19"/>
  <c r="AD104" i="19" s="1"/>
  <c r="AE104" i="19" s="1"/>
  <c r="AJ104" i="19" s="1"/>
  <c r="K104" i="19"/>
  <c r="L104" i="19" s="1"/>
  <c r="Q104" i="19" s="1"/>
  <c r="CX103" i="19"/>
  <c r="DC103" i="19" s="1"/>
  <c r="CW103" i="19"/>
  <c r="CG103" i="19"/>
  <c r="CF103" i="19"/>
  <c r="CK103" i="19" s="1"/>
  <c r="CE103" i="19"/>
  <c r="BM103" i="19"/>
  <c r="BN103" i="19" s="1"/>
  <c r="AW103" i="19"/>
  <c r="AV103" i="19"/>
  <c r="BA103" i="19" s="1"/>
  <c r="AU103" i="19"/>
  <c r="AD103" i="19"/>
  <c r="AI103" i="19" s="1"/>
  <c r="AC103" i="19"/>
  <c r="K103" i="19"/>
  <c r="L103" i="19" s="1"/>
  <c r="CX102" i="19"/>
  <c r="CW102" i="19"/>
  <c r="CG102" i="19"/>
  <c r="CM102" i="19" s="1"/>
  <c r="CE102" i="19"/>
  <c r="CF102" i="19" s="1"/>
  <c r="CK102" i="19" s="1"/>
  <c r="BM102" i="19"/>
  <c r="BN102" i="19" s="1"/>
  <c r="AW102" i="19"/>
  <c r="AV102" i="19"/>
  <c r="BA102" i="19" s="1"/>
  <c r="AU102" i="19"/>
  <c r="AC102" i="19"/>
  <c r="AD102" i="19" s="1"/>
  <c r="K102" i="19"/>
  <c r="L102" i="19" s="1"/>
  <c r="DC101" i="19"/>
  <c r="CY101" i="19"/>
  <c r="CX101" i="19"/>
  <c r="CW101" i="19"/>
  <c r="CF101" i="19"/>
  <c r="CE101" i="19"/>
  <c r="BS101" i="19"/>
  <c r="BR101" i="19"/>
  <c r="BO101" i="19"/>
  <c r="BM101" i="19"/>
  <c r="BN101" i="19" s="1"/>
  <c r="AV101" i="19"/>
  <c r="AU101" i="19"/>
  <c r="AI101" i="19"/>
  <c r="AH101" i="19"/>
  <c r="AC101" i="19"/>
  <c r="AD101" i="19" s="1"/>
  <c r="AE101" i="19" s="1"/>
  <c r="K101" i="19"/>
  <c r="L101" i="19" s="1"/>
  <c r="CW100" i="19"/>
  <c r="CX100" i="19" s="1"/>
  <c r="CY100" i="19" s="1"/>
  <c r="CE100" i="19"/>
  <c r="CF100" i="19" s="1"/>
  <c r="BT100" i="19"/>
  <c r="BS100" i="19"/>
  <c r="BM100" i="19"/>
  <c r="BN100" i="19" s="1"/>
  <c r="BO100" i="19" s="1"/>
  <c r="AU100" i="19"/>
  <c r="AV100" i="19" s="1"/>
  <c r="AW100" i="19" s="1"/>
  <c r="AC100" i="19"/>
  <c r="AD100" i="19" s="1"/>
  <c r="Q100" i="19"/>
  <c r="M100" i="19"/>
  <c r="L100" i="19"/>
  <c r="K100" i="19"/>
  <c r="CY99" i="19"/>
  <c r="CX99" i="19"/>
  <c r="DC99" i="19" s="1"/>
  <c r="CW99" i="19"/>
  <c r="CE99" i="19"/>
  <c r="CF99" i="19" s="1"/>
  <c r="CK99" i="19" s="1"/>
  <c r="BS99" i="19"/>
  <c r="BR99" i="19"/>
  <c r="BM99" i="19"/>
  <c r="BN99" i="19" s="1"/>
  <c r="BO99" i="19" s="1"/>
  <c r="AU99" i="19"/>
  <c r="AV99" i="19" s="1"/>
  <c r="BA99" i="19" s="1"/>
  <c r="AI99" i="19"/>
  <c r="AH99" i="19"/>
  <c r="AE99" i="19"/>
  <c r="AJ99" i="19" s="1"/>
  <c r="AC99" i="19"/>
  <c r="AD99" i="19" s="1"/>
  <c r="M99" i="19"/>
  <c r="L99" i="19"/>
  <c r="Q99" i="19" s="1"/>
  <c r="K99" i="19"/>
  <c r="DC98" i="19"/>
  <c r="CW98" i="19"/>
  <c r="CX98" i="19" s="1"/>
  <c r="CY98" i="19" s="1"/>
  <c r="CK98" i="19"/>
  <c r="CF98" i="19"/>
  <c r="CG98" i="19" s="1"/>
  <c r="CM98" i="19" s="1"/>
  <c r="CE98" i="19"/>
  <c r="BM98" i="19"/>
  <c r="BN98" i="19" s="1"/>
  <c r="AZ98" i="19"/>
  <c r="AW98" i="19"/>
  <c r="AV98" i="19"/>
  <c r="BA98" i="19" s="1"/>
  <c r="AU98" i="19"/>
  <c r="AI98" i="19"/>
  <c r="AH98" i="19"/>
  <c r="AE98" i="19"/>
  <c r="AJ98" i="19" s="1"/>
  <c r="AD98" i="19"/>
  <c r="AC98" i="19"/>
  <c r="S98" i="19"/>
  <c r="M98" i="19"/>
  <c r="K98" i="19"/>
  <c r="L98" i="19" s="1"/>
  <c r="Q98" i="19" s="1"/>
  <c r="CX97" i="19"/>
  <c r="DC97" i="19" s="1"/>
  <c r="CW97" i="19"/>
  <c r="CE97" i="19"/>
  <c r="CF97" i="19" s="1"/>
  <c r="BS97" i="19"/>
  <c r="BR97" i="19"/>
  <c r="BM97" i="19"/>
  <c r="BN97" i="19" s="1"/>
  <c r="BO97" i="19" s="1"/>
  <c r="BA97" i="19"/>
  <c r="AW97" i="19"/>
  <c r="AU97" i="19"/>
  <c r="AV97" i="19" s="1"/>
  <c r="AK97" i="19"/>
  <c r="AE97" i="19"/>
  <c r="AC97" i="19"/>
  <c r="AD97" i="19" s="1"/>
  <c r="AI97" i="19" s="1"/>
  <c r="S97" i="19"/>
  <c r="R97" i="19"/>
  <c r="M97" i="19"/>
  <c r="P97" i="19" s="1"/>
  <c r="T97" i="19" s="1"/>
  <c r="L97" i="19"/>
  <c r="Q97" i="19" s="1"/>
  <c r="K97" i="19"/>
  <c r="CX96" i="19"/>
  <c r="CW96" i="19"/>
  <c r="CM96" i="19"/>
  <c r="CL96" i="19"/>
  <c r="CK96" i="19"/>
  <c r="CE96" i="19"/>
  <c r="CF96" i="19" s="1"/>
  <c r="CG96" i="19" s="1"/>
  <c r="BO96" i="19"/>
  <c r="BM96" i="19"/>
  <c r="BN96" i="19" s="1"/>
  <c r="BS96" i="19" s="1"/>
  <c r="AV96" i="19"/>
  <c r="AU96" i="19"/>
  <c r="AD96" i="19"/>
  <c r="AC96" i="19"/>
  <c r="Q96" i="19"/>
  <c r="L96" i="19"/>
  <c r="M96" i="19" s="1"/>
  <c r="K96" i="19"/>
  <c r="DE95" i="19"/>
  <c r="DD95" i="19"/>
  <c r="CW95" i="19"/>
  <c r="CX95" i="19" s="1"/>
  <c r="CY95" i="19" s="1"/>
  <c r="DB95" i="19" s="1"/>
  <c r="CE95" i="19"/>
  <c r="CF95" i="19" s="1"/>
  <c r="BN95" i="19"/>
  <c r="BM95" i="19"/>
  <c r="AU95" i="19"/>
  <c r="AV95" i="19" s="1"/>
  <c r="BA95" i="19" s="1"/>
  <c r="AC95" i="19"/>
  <c r="AD95" i="19" s="1"/>
  <c r="S95" i="19"/>
  <c r="Q95" i="19"/>
  <c r="P95" i="19"/>
  <c r="K95" i="19"/>
  <c r="L95" i="19" s="1"/>
  <c r="M95" i="19" s="1"/>
  <c r="R95" i="19" s="1"/>
  <c r="DC94" i="19"/>
  <c r="CW94" i="19"/>
  <c r="CX94" i="19" s="1"/>
  <c r="CY94" i="19" s="1"/>
  <c r="CE94" i="19"/>
  <c r="CF94" i="19" s="1"/>
  <c r="BN94" i="19"/>
  <c r="BS94" i="19" s="1"/>
  <c r="BM94" i="19"/>
  <c r="AU94" i="19"/>
  <c r="AV94" i="19" s="1"/>
  <c r="BA94" i="19" s="1"/>
  <c r="AC94" i="19"/>
  <c r="AD94" i="19" s="1"/>
  <c r="AE94" i="19" s="1"/>
  <c r="K94" i="19"/>
  <c r="L94" i="19" s="1"/>
  <c r="M94" i="19" s="1"/>
  <c r="CW93" i="19"/>
  <c r="CX93" i="19" s="1"/>
  <c r="DC93" i="19" s="1"/>
  <c r="CK93" i="19"/>
  <c r="CJ93" i="19"/>
  <c r="CG93" i="19"/>
  <c r="CF93" i="19"/>
  <c r="CE93" i="19"/>
  <c r="BO93" i="19"/>
  <c r="BN93" i="19"/>
  <c r="BS93" i="19" s="1"/>
  <c r="BM93" i="19"/>
  <c r="AU93" i="19"/>
  <c r="AV93" i="19" s="1"/>
  <c r="AI93" i="19"/>
  <c r="AE93" i="19"/>
  <c r="AD93" i="19"/>
  <c r="AC93" i="19"/>
  <c r="K93" i="19"/>
  <c r="L93" i="19" s="1"/>
  <c r="DD92" i="19"/>
  <c r="DC92" i="19"/>
  <c r="DB92" i="19"/>
  <c r="DF92" i="19" s="1"/>
  <c r="CY92" i="19"/>
  <c r="DE92" i="19" s="1"/>
  <c r="CW92" i="19"/>
  <c r="CX92" i="19" s="1"/>
  <c r="CM92" i="19"/>
  <c r="CJ92" i="19"/>
  <c r="CG92" i="19"/>
  <c r="CL92" i="19" s="1"/>
  <c r="CE92" i="19"/>
  <c r="CF92" i="19" s="1"/>
  <c r="CK92" i="19" s="1"/>
  <c r="BN92" i="19"/>
  <c r="BM92" i="19"/>
  <c r="AW92" i="19"/>
  <c r="AU92" i="19"/>
  <c r="AV92" i="19" s="1"/>
  <c r="BA92" i="19" s="1"/>
  <c r="AI92" i="19"/>
  <c r="AD92" i="19"/>
  <c r="AE92" i="19" s="1"/>
  <c r="AC92" i="19"/>
  <c r="S92" i="19"/>
  <c r="Q92" i="19"/>
  <c r="K92" i="19"/>
  <c r="L92" i="19" s="1"/>
  <c r="M92" i="19" s="1"/>
  <c r="R92" i="19" s="1"/>
  <c r="CW91" i="19"/>
  <c r="CX91" i="19" s="1"/>
  <c r="CM91" i="19"/>
  <c r="CG91" i="19"/>
  <c r="CE91" i="19"/>
  <c r="CF91" i="19" s="1"/>
  <c r="CK91" i="19" s="1"/>
  <c r="BN91" i="19"/>
  <c r="BS91" i="19" s="1"/>
  <c r="BM91" i="19"/>
  <c r="AU91" i="19"/>
  <c r="AV91" i="19" s="1"/>
  <c r="BA91" i="19" s="1"/>
  <c r="AK91" i="19"/>
  <c r="AC91" i="19"/>
  <c r="AD91" i="19" s="1"/>
  <c r="AE91" i="19" s="1"/>
  <c r="AH91" i="19" s="1"/>
  <c r="Q91" i="19"/>
  <c r="K91" i="19"/>
  <c r="L91" i="19" s="1"/>
  <c r="M91" i="19" s="1"/>
  <c r="CW90" i="19"/>
  <c r="CX90" i="19" s="1"/>
  <c r="DC90" i="19" s="1"/>
  <c r="CK90" i="19"/>
  <c r="CG90" i="19"/>
  <c r="CM90" i="19" s="1"/>
  <c r="CF90" i="19"/>
  <c r="CE90" i="19"/>
  <c r="BO90" i="19"/>
  <c r="BN90" i="19"/>
  <c r="BS90" i="19" s="1"/>
  <c r="BM90" i="19"/>
  <c r="AU90" i="19"/>
  <c r="AV90" i="19" s="1"/>
  <c r="AC90" i="19"/>
  <c r="AD90" i="19" s="1"/>
  <c r="AE90" i="19" s="1"/>
  <c r="K90" i="19"/>
  <c r="L90" i="19" s="1"/>
  <c r="DD89" i="19"/>
  <c r="DC89" i="19"/>
  <c r="DB89" i="19"/>
  <c r="CW89" i="19"/>
  <c r="CX89" i="19" s="1"/>
  <c r="CY89" i="19" s="1"/>
  <c r="DE89" i="19" s="1"/>
  <c r="CE89" i="19"/>
  <c r="CF89" i="19" s="1"/>
  <c r="BM89" i="19"/>
  <c r="BN89" i="19" s="1"/>
  <c r="BD89" i="19"/>
  <c r="BB89" i="19"/>
  <c r="BA89" i="19"/>
  <c r="AZ89" i="19"/>
  <c r="AU89" i="19"/>
  <c r="AV89" i="19" s="1"/>
  <c r="AW89" i="19" s="1"/>
  <c r="BC89" i="19" s="1"/>
  <c r="AI89" i="19"/>
  <c r="AC89" i="19"/>
  <c r="AD89" i="19" s="1"/>
  <c r="AE89" i="19" s="1"/>
  <c r="K89" i="19"/>
  <c r="L89" i="19" s="1"/>
  <c r="CW88" i="19"/>
  <c r="CX88" i="19" s="1"/>
  <c r="CY88" i="19" s="1"/>
  <c r="DD88" i="19" s="1"/>
  <c r="CF88" i="19"/>
  <c r="CE88" i="19"/>
  <c r="BM88" i="19"/>
  <c r="BN88" i="19" s="1"/>
  <c r="BB88" i="19"/>
  <c r="BA88" i="19"/>
  <c r="AZ88" i="19"/>
  <c r="AU88" i="19"/>
  <c r="AV88" i="19" s="1"/>
  <c r="AW88" i="19" s="1"/>
  <c r="BC88" i="19" s="1"/>
  <c r="AC88" i="19"/>
  <c r="AD88" i="19" s="1"/>
  <c r="K88" i="19"/>
  <c r="L88" i="19" s="1"/>
  <c r="DC87" i="19"/>
  <c r="DB87" i="19"/>
  <c r="CW87" i="19"/>
  <c r="CX87" i="19" s="1"/>
  <c r="CY87" i="19" s="1"/>
  <c r="DE87" i="19" s="1"/>
  <c r="CL87" i="19"/>
  <c r="CJ87" i="19"/>
  <c r="CF87" i="19"/>
  <c r="CG87" i="19" s="1"/>
  <c r="CM87" i="19" s="1"/>
  <c r="CE87" i="19"/>
  <c r="BM87" i="19"/>
  <c r="BN87" i="19" s="1"/>
  <c r="AU87" i="19"/>
  <c r="AV87" i="19" s="1"/>
  <c r="AD87" i="19"/>
  <c r="AC87" i="19"/>
  <c r="L87" i="19"/>
  <c r="K87" i="19"/>
  <c r="DD86" i="19"/>
  <c r="DC86" i="19"/>
  <c r="DB86" i="19"/>
  <c r="DF86" i="19" s="1"/>
  <c r="CW86" i="19"/>
  <c r="CX86" i="19" s="1"/>
  <c r="CY86" i="19" s="1"/>
  <c r="DE86" i="19" s="1"/>
  <c r="CF86" i="19"/>
  <c r="CE86" i="19"/>
  <c r="BM86" i="19"/>
  <c r="BN86" i="19" s="1"/>
  <c r="BB86" i="19"/>
  <c r="BA86" i="19"/>
  <c r="AZ86" i="19"/>
  <c r="BD86" i="19" s="1"/>
  <c r="AU86" i="19"/>
  <c r="AV86" i="19" s="1"/>
  <c r="AW86" i="19" s="1"/>
  <c r="BC86" i="19" s="1"/>
  <c r="AC86" i="19"/>
  <c r="AD86" i="19" s="1"/>
  <c r="K86" i="19"/>
  <c r="L86" i="19" s="1"/>
  <c r="DC85" i="19"/>
  <c r="DB85" i="19"/>
  <c r="CW85" i="19"/>
  <c r="CX85" i="19" s="1"/>
  <c r="CY85" i="19" s="1"/>
  <c r="DE85" i="19" s="1"/>
  <c r="CL85" i="19"/>
  <c r="CK85" i="19"/>
  <c r="CJ85" i="19"/>
  <c r="CF85" i="19"/>
  <c r="CG85" i="19" s="1"/>
  <c r="CM85" i="19" s="1"/>
  <c r="CE85" i="19"/>
  <c r="BM85" i="19"/>
  <c r="BN85" i="19" s="1"/>
  <c r="AU85" i="19"/>
  <c r="AV85" i="19" s="1"/>
  <c r="AD85" i="19"/>
  <c r="AC85" i="19"/>
  <c r="L85" i="19"/>
  <c r="K85" i="19"/>
  <c r="DD84" i="19"/>
  <c r="DC84" i="19"/>
  <c r="DB84" i="19"/>
  <c r="DF84" i="19" s="1"/>
  <c r="CW84" i="19"/>
  <c r="CX84" i="19" s="1"/>
  <c r="CY84" i="19" s="1"/>
  <c r="DE84" i="19" s="1"/>
  <c r="CF84" i="19"/>
  <c r="CE84" i="19"/>
  <c r="BN84" i="19"/>
  <c r="BM84" i="19"/>
  <c r="BB84" i="19"/>
  <c r="BA84" i="19"/>
  <c r="AZ84" i="19"/>
  <c r="BD84" i="19" s="1"/>
  <c r="AU84" i="19"/>
  <c r="AV84" i="19" s="1"/>
  <c r="AW84" i="19" s="1"/>
  <c r="BC84" i="19" s="1"/>
  <c r="AD84" i="19"/>
  <c r="AC84" i="19"/>
  <c r="K84" i="19"/>
  <c r="L84" i="19" s="1"/>
  <c r="DD83" i="19"/>
  <c r="DC83" i="19"/>
  <c r="DB83" i="19"/>
  <c r="DF83" i="19" s="1"/>
  <c r="CW83" i="19"/>
  <c r="CX83" i="19" s="1"/>
  <c r="CY83" i="19" s="1"/>
  <c r="DE83" i="19" s="1"/>
  <c r="CK83" i="19"/>
  <c r="CE83" i="19"/>
  <c r="CF83" i="19" s="1"/>
  <c r="CG83" i="19" s="1"/>
  <c r="CM83" i="19" s="1"/>
  <c r="BN83" i="19"/>
  <c r="BM83" i="19"/>
  <c r="BA83" i="19"/>
  <c r="AZ83" i="19"/>
  <c r="AU83" i="19"/>
  <c r="AV83" i="19" s="1"/>
  <c r="AW83" i="19" s="1"/>
  <c r="BC83" i="19" s="1"/>
  <c r="AC83" i="19"/>
  <c r="AD83" i="19" s="1"/>
  <c r="K83" i="19"/>
  <c r="L83" i="19" s="1"/>
  <c r="CW82" i="19"/>
  <c r="CX82" i="19" s="1"/>
  <c r="CF82" i="19"/>
  <c r="CE82" i="19"/>
  <c r="BM82" i="19"/>
  <c r="BN82" i="19" s="1"/>
  <c r="BO82" i="19" s="1"/>
  <c r="AW82" i="19"/>
  <c r="AU82" i="19"/>
  <c r="AV82" i="19" s="1"/>
  <c r="BA82" i="19" s="1"/>
  <c r="AH82" i="19"/>
  <c r="AC82" i="19"/>
  <c r="AD82" i="19" s="1"/>
  <c r="AE82" i="19" s="1"/>
  <c r="K82" i="19"/>
  <c r="L82" i="19" s="1"/>
  <c r="CW81" i="19"/>
  <c r="CX81" i="19" s="1"/>
  <c r="CF81" i="19"/>
  <c r="CE81" i="19"/>
  <c r="BM81" i="19"/>
  <c r="BN81" i="19" s="1"/>
  <c r="BO81" i="19" s="1"/>
  <c r="AU81" i="19"/>
  <c r="AV81" i="19" s="1"/>
  <c r="AH81" i="19"/>
  <c r="AC81" i="19"/>
  <c r="AD81" i="19" s="1"/>
  <c r="AE81" i="19" s="1"/>
  <c r="K81" i="19"/>
  <c r="L81" i="19" s="1"/>
  <c r="CW80" i="19"/>
  <c r="CX80" i="19" s="1"/>
  <c r="CF80" i="19"/>
  <c r="CE80" i="19"/>
  <c r="BM80" i="19"/>
  <c r="BN80" i="19" s="1"/>
  <c r="BO80" i="19" s="1"/>
  <c r="AZ80" i="19"/>
  <c r="AW80" i="19"/>
  <c r="AU80" i="19"/>
  <c r="AV80" i="19" s="1"/>
  <c r="BA80" i="19" s="1"/>
  <c r="AI80" i="19"/>
  <c r="AC80" i="19"/>
  <c r="AD80" i="19" s="1"/>
  <c r="AE80" i="19" s="1"/>
  <c r="L80" i="19"/>
  <c r="K80" i="19"/>
  <c r="DC79" i="19"/>
  <c r="DB79" i="19"/>
  <c r="CW79" i="19"/>
  <c r="CX79" i="19" s="1"/>
  <c r="CY79" i="19" s="1"/>
  <c r="CF79" i="19"/>
  <c r="CE79" i="19"/>
  <c r="BM79" i="19"/>
  <c r="BN79" i="19" s="1"/>
  <c r="AW79" i="19"/>
  <c r="AU79" i="19"/>
  <c r="AV79" i="19" s="1"/>
  <c r="BA79" i="19" s="1"/>
  <c r="AC79" i="19"/>
  <c r="AD79" i="19" s="1"/>
  <c r="AE79" i="19" s="1"/>
  <c r="L79" i="19"/>
  <c r="K79" i="19"/>
  <c r="DC78" i="19"/>
  <c r="CW78" i="19"/>
  <c r="CX78" i="19" s="1"/>
  <c r="CY78" i="19" s="1"/>
  <c r="CF78" i="19"/>
  <c r="CE78" i="19"/>
  <c r="BS78" i="19"/>
  <c r="BR78" i="19"/>
  <c r="BM78" i="19"/>
  <c r="BN78" i="19" s="1"/>
  <c r="BO78" i="19" s="1"/>
  <c r="AW78" i="19"/>
  <c r="BC78" i="19" s="1"/>
  <c r="AU78" i="19"/>
  <c r="AV78" i="19" s="1"/>
  <c r="BA78" i="19" s="1"/>
  <c r="AC78" i="19"/>
  <c r="AD78" i="19" s="1"/>
  <c r="L78" i="19"/>
  <c r="K78" i="19"/>
  <c r="CW77" i="19"/>
  <c r="CX77" i="19" s="1"/>
  <c r="CY77" i="19" s="1"/>
  <c r="CF77" i="19"/>
  <c r="CE77" i="19"/>
  <c r="BS77" i="19"/>
  <c r="BM77" i="19"/>
  <c r="BN77" i="19" s="1"/>
  <c r="BO77" i="19" s="1"/>
  <c r="AZ77" i="19"/>
  <c r="AW77" i="19"/>
  <c r="BC77" i="19" s="1"/>
  <c r="AU77" i="19"/>
  <c r="AV77" i="19" s="1"/>
  <c r="BA77" i="19" s="1"/>
  <c r="AI77" i="19"/>
  <c r="AH77" i="19"/>
  <c r="AC77" i="19"/>
  <c r="AD77" i="19" s="1"/>
  <c r="AE77" i="19" s="1"/>
  <c r="L77" i="19"/>
  <c r="K77" i="19"/>
  <c r="CW76" i="19"/>
  <c r="CX76" i="19" s="1"/>
  <c r="CE76" i="19"/>
  <c r="CF76" i="19" s="1"/>
  <c r="BS76" i="19"/>
  <c r="BR76" i="19"/>
  <c r="BM76" i="19"/>
  <c r="BN76" i="19" s="1"/>
  <c r="BO76" i="19" s="1"/>
  <c r="BT76" i="19" s="1"/>
  <c r="AU76" i="19"/>
  <c r="AV76" i="19" s="1"/>
  <c r="AC76" i="19"/>
  <c r="AD76" i="19" s="1"/>
  <c r="L76" i="19"/>
  <c r="K76" i="19"/>
  <c r="DD75" i="19"/>
  <c r="CW75" i="19"/>
  <c r="CX75" i="19" s="1"/>
  <c r="CY75" i="19" s="1"/>
  <c r="DE75" i="19" s="1"/>
  <c r="CE75" i="19"/>
  <c r="CF75" i="19" s="1"/>
  <c r="BU75" i="19"/>
  <c r="BR75" i="19"/>
  <c r="BM75" i="19"/>
  <c r="BN75" i="19" s="1"/>
  <c r="BO75" i="19" s="1"/>
  <c r="BT75" i="19" s="1"/>
  <c r="AW75" i="19"/>
  <c r="AU75" i="19"/>
  <c r="AV75" i="19" s="1"/>
  <c r="BA75" i="19" s="1"/>
  <c r="AJ75" i="19"/>
  <c r="AI75" i="19"/>
  <c r="AH75" i="19"/>
  <c r="AC75" i="19"/>
  <c r="AD75" i="19" s="1"/>
  <c r="AE75" i="19" s="1"/>
  <c r="AK75" i="19" s="1"/>
  <c r="L75" i="19"/>
  <c r="K75" i="19"/>
  <c r="CW74" i="19"/>
  <c r="CX74" i="19" s="1"/>
  <c r="CF74" i="19"/>
  <c r="CE74" i="19"/>
  <c r="BS74" i="19"/>
  <c r="BR74" i="19"/>
  <c r="BM74" i="19"/>
  <c r="BN74" i="19" s="1"/>
  <c r="BO74" i="19" s="1"/>
  <c r="BT74" i="19" s="1"/>
  <c r="AU74" i="19"/>
  <c r="AV74" i="19" s="1"/>
  <c r="AC74" i="19"/>
  <c r="AD74" i="19" s="1"/>
  <c r="L74" i="19"/>
  <c r="K74" i="19"/>
  <c r="DD73" i="19"/>
  <c r="CW73" i="19"/>
  <c r="CX73" i="19" s="1"/>
  <c r="CY73" i="19" s="1"/>
  <c r="DE73" i="19" s="1"/>
  <c r="CE73" i="19"/>
  <c r="CF73" i="19" s="1"/>
  <c r="BU73" i="19"/>
  <c r="BR73" i="19"/>
  <c r="BM73" i="19"/>
  <c r="BN73" i="19" s="1"/>
  <c r="BO73" i="19" s="1"/>
  <c r="BT73" i="19" s="1"/>
  <c r="AU73" i="19"/>
  <c r="AV73" i="19" s="1"/>
  <c r="BA73" i="19" s="1"/>
  <c r="AJ73" i="19"/>
  <c r="AI73" i="19"/>
  <c r="AH73" i="19"/>
  <c r="AL73" i="19" s="1"/>
  <c r="AC73" i="19"/>
  <c r="AD73" i="19" s="1"/>
  <c r="AE73" i="19" s="1"/>
  <c r="AK73" i="19" s="1"/>
  <c r="L73" i="19"/>
  <c r="K73" i="19"/>
  <c r="CW72" i="19"/>
  <c r="CX72" i="19" s="1"/>
  <c r="CF72" i="19"/>
  <c r="CE72" i="19"/>
  <c r="BS72" i="19"/>
  <c r="BR72" i="19"/>
  <c r="BM72" i="19"/>
  <c r="BN72" i="19" s="1"/>
  <c r="BO72" i="19" s="1"/>
  <c r="BT72" i="19" s="1"/>
  <c r="AU72" i="19"/>
  <c r="AV72" i="19" s="1"/>
  <c r="AC72" i="19"/>
  <c r="AD72" i="19" s="1"/>
  <c r="K72" i="19"/>
  <c r="L72" i="19" s="1"/>
  <c r="CW71" i="19"/>
  <c r="CX71" i="19" s="1"/>
  <c r="CY71" i="19" s="1"/>
  <c r="CE71" i="19"/>
  <c r="CF71" i="19" s="1"/>
  <c r="BU71" i="19"/>
  <c r="BR71" i="19"/>
  <c r="BM71" i="19"/>
  <c r="BN71" i="19" s="1"/>
  <c r="BO71" i="19" s="1"/>
  <c r="BT71" i="19" s="1"/>
  <c r="AU71" i="19"/>
  <c r="AV71" i="19" s="1"/>
  <c r="BA71" i="19" s="1"/>
  <c r="AJ71" i="19"/>
  <c r="AI71" i="19"/>
  <c r="AH71" i="19"/>
  <c r="AL71" i="19" s="1"/>
  <c r="AC71" i="19"/>
  <c r="AD71" i="19" s="1"/>
  <c r="AE71" i="19" s="1"/>
  <c r="AK71" i="19" s="1"/>
  <c r="L71" i="19"/>
  <c r="K71" i="19"/>
  <c r="CW70" i="19"/>
  <c r="CX70" i="19" s="1"/>
  <c r="CF70" i="19"/>
  <c r="CE70" i="19"/>
  <c r="BS70" i="19"/>
  <c r="BR70" i="19"/>
  <c r="BM70" i="19"/>
  <c r="BN70" i="19" s="1"/>
  <c r="BO70" i="19" s="1"/>
  <c r="AU70" i="19"/>
  <c r="AV70" i="19" s="1"/>
  <c r="AI70" i="19"/>
  <c r="AC70" i="19"/>
  <c r="AD70" i="19" s="1"/>
  <c r="AE70" i="19" s="1"/>
  <c r="K70" i="19"/>
  <c r="L70" i="19" s="1"/>
  <c r="CW69" i="19"/>
  <c r="CX69" i="19" s="1"/>
  <c r="CE69" i="19"/>
  <c r="CF69" i="19" s="1"/>
  <c r="BU69" i="19"/>
  <c r="BR69" i="19"/>
  <c r="BM69" i="19"/>
  <c r="BN69" i="19" s="1"/>
  <c r="BO69" i="19" s="1"/>
  <c r="BT69" i="19" s="1"/>
  <c r="AW69" i="19"/>
  <c r="AU69" i="19"/>
  <c r="AV69" i="19" s="1"/>
  <c r="BA69" i="19" s="1"/>
  <c r="AJ69" i="19"/>
  <c r="AL69" i="19" s="1"/>
  <c r="AI69" i="19"/>
  <c r="AH69" i="19"/>
  <c r="AC69" i="19"/>
  <c r="AD69" i="19" s="1"/>
  <c r="AE69" i="19" s="1"/>
  <c r="AK69" i="19" s="1"/>
  <c r="L69" i="19"/>
  <c r="K69" i="19"/>
  <c r="DD68" i="19"/>
  <c r="DC68" i="19"/>
  <c r="CW68" i="19"/>
  <c r="CX68" i="19" s="1"/>
  <c r="CY68" i="19" s="1"/>
  <c r="DE68" i="19" s="1"/>
  <c r="CK68" i="19"/>
  <c r="CG68" i="19"/>
  <c r="CL68" i="19" s="1"/>
  <c r="CE68" i="19"/>
  <c r="CF68" i="19" s="1"/>
  <c r="BN68" i="19"/>
  <c r="BM68" i="19"/>
  <c r="BA68" i="19"/>
  <c r="AW68" i="19"/>
  <c r="AV68" i="19"/>
  <c r="AU68" i="19"/>
  <c r="AI68" i="19"/>
  <c r="AE68" i="19"/>
  <c r="AC68" i="19"/>
  <c r="AD68" i="19" s="1"/>
  <c r="K68" i="19"/>
  <c r="L68" i="19" s="1"/>
  <c r="Q68" i="19" s="1"/>
  <c r="DC67" i="19"/>
  <c r="CX67" i="19"/>
  <c r="CY67" i="19" s="1"/>
  <c r="CW67" i="19"/>
  <c r="CK67" i="19"/>
  <c r="CG67" i="19"/>
  <c r="CF67" i="19"/>
  <c r="CE67" i="19"/>
  <c r="BM67" i="19"/>
  <c r="BN67" i="19" s="1"/>
  <c r="AU67" i="19"/>
  <c r="AV67" i="19" s="1"/>
  <c r="AI67" i="19"/>
  <c r="AE67" i="19"/>
  <c r="AD67" i="19"/>
  <c r="AC67" i="19"/>
  <c r="Q67" i="19"/>
  <c r="M67" i="19"/>
  <c r="K67" i="19"/>
  <c r="L67" i="19" s="1"/>
  <c r="CY66" i="19"/>
  <c r="CX66" i="19"/>
  <c r="DC66" i="19" s="1"/>
  <c r="CW66" i="19"/>
  <c r="CF66" i="19"/>
  <c r="CG66" i="19" s="1"/>
  <c r="CL66" i="19" s="1"/>
  <c r="CE66" i="19"/>
  <c r="BU66" i="19"/>
  <c r="BS66" i="19"/>
  <c r="BN66" i="19"/>
  <c r="BO66" i="19" s="1"/>
  <c r="BT66" i="19" s="1"/>
  <c r="BM66" i="19"/>
  <c r="AW66" i="19"/>
  <c r="AV66" i="19"/>
  <c r="BA66" i="19" s="1"/>
  <c r="AU66" i="19"/>
  <c r="AH66" i="19"/>
  <c r="AD66" i="19"/>
  <c r="AE66" i="19" s="1"/>
  <c r="AC66" i="19"/>
  <c r="Q66" i="19"/>
  <c r="L66" i="19"/>
  <c r="M66" i="19" s="1"/>
  <c r="K66" i="19"/>
  <c r="CW65" i="19"/>
  <c r="CX65" i="19" s="1"/>
  <c r="CK65" i="19"/>
  <c r="CG65" i="19"/>
  <c r="CM65" i="19" s="1"/>
  <c r="CE65" i="19"/>
  <c r="CF65" i="19" s="1"/>
  <c r="BM65" i="19"/>
  <c r="BN65" i="19" s="1"/>
  <c r="AV65" i="19"/>
  <c r="AU65" i="19"/>
  <c r="AI65" i="19"/>
  <c r="AC65" i="19"/>
  <c r="AD65" i="19" s="1"/>
  <c r="AE65" i="19" s="1"/>
  <c r="T65" i="19"/>
  <c r="R65" i="19"/>
  <c r="Q65" i="19"/>
  <c r="P65" i="19"/>
  <c r="M65" i="19"/>
  <c r="S65" i="19" s="1"/>
  <c r="K65" i="19"/>
  <c r="L65" i="19" s="1"/>
  <c r="CW64" i="19"/>
  <c r="CX64" i="19" s="1"/>
  <c r="CK64" i="19"/>
  <c r="CG64" i="19"/>
  <c r="CF64" i="19"/>
  <c r="CE64" i="19"/>
  <c r="BN64" i="19"/>
  <c r="BM64" i="19"/>
  <c r="BA64" i="19"/>
  <c r="AU64" i="19"/>
  <c r="AV64" i="19" s="1"/>
  <c r="AW64" i="19" s="1"/>
  <c r="AC64" i="19"/>
  <c r="AD64" i="19" s="1"/>
  <c r="Q64" i="19"/>
  <c r="L64" i="19"/>
  <c r="M64" i="19" s="1"/>
  <c r="K64" i="19"/>
  <c r="DD63" i="19"/>
  <c r="CW63" i="19"/>
  <c r="CX63" i="19" s="1"/>
  <c r="CY63" i="19" s="1"/>
  <c r="CL63" i="19"/>
  <c r="CG63" i="19"/>
  <c r="CM63" i="19" s="1"/>
  <c r="CE63" i="19"/>
  <c r="CF63" i="19" s="1"/>
  <c r="CK63" i="19" s="1"/>
  <c r="CN63" i="19" s="1"/>
  <c r="BN63" i="19"/>
  <c r="BS63" i="19" s="1"/>
  <c r="BM63" i="19"/>
  <c r="BB63" i="19"/>
  <c r="BA63" i="19"/>
  <c r="AW63" i="19"/>
  <c r="AV63" i="19"/>
  <c r="AU63" i="19"/>
  <c r="AC63" i="19"/>
  <c r="AD63" i="19" s="1"/>
  <c r="K63" i="19"/>
  <c r="L63" i="19" s="1"/>
  <c r="Q63" i="19" s="1"/>
  <c r="CX62" i="19"/>
  <c r="DC62" i="19" s="1"/>
  <c r="CW62" i="19"/>
  <c r="CF62" i="19"/>
  <c r="CE62" i="19"/>
  <c r="BN62" i="19"/>
  <c r="BM62" i="19"/>
  <c r="BB62" i="19"/>
  <c r="BA62" i="19"/>
  <c r="AW62" i="19"/>
  <c r="AV62" i="19"/>
  <c r="AU62" i="19"/>
  <c r="AD62" i="19"/>
  <c r="AC62" i="19"/>
  <c r="Q62" i="19"/>
  <c r="M62" i="19"/>
  <c r="L62" i="19"/>
  <c r="K62" i="19"/>
  <c r="CW61" i="19"/>
  <c r="CX61" i="19" s="1"/>
  <c r="CL61" i="19"/>
  <c r="CG61" i="19"/>
  <c r="CM61" i="19" s="1"/>
  <c r="CE61" i="19"/>
  <c r="CF61" i="19" s="1"/>
  <c r="CK61" i="19" s="1"/>
  <c r="BM61" i="19"/>
  <c r="BN61" i="19" s="1"/>
  <c r="AU61" i="19"/>
  <c r="AV61" i="19" s="1"/>
  <c r="BA61" i="19" s="1"/>
  <c r="AC61" i="19"/>
  <c r="AD61" i="19" s="1"/>
  <c r="AI61" i="19" s="1"/>
  <c r="K61" i="19"/>
  <c r="L61" i="19" s="1"/>
  <c r="M61" i="19" s="1"/>
  <c r="R61" i="19" s="1"/>
  <c r="CW60" i="19"/>
  <c r="CX60" i="19" s="1"/>
  <c r="CK60" i="19"/>
  <c r="CF60" i="19"/>
  <c r="CG60" i="19" s="1"/>
  <c r="CE60" i="19"/>
  <c r="BM60" i="19"/>
  <c r="BN60" i="19" s="1"/>
  <c r="BS60" i="19" s="1"/>
  <c r="AU60" i="19"/>
  <c r="AV60" i="19" s="1"/>
  <c r="BA60" i="19" s="1"/>
  <c r="AD60" i="19"/>
  <c r="AC60" i="19"/>
  <c r="R60" i="19"/>
  <c r="Q60" i="19"/>
  <c r="M60" i="19"/>
  <c r="S60" i="19" s="1"/>
  <c r="K60" i="19"/>
  <c r="L60" i="19" s="1"/>
  <c r="CW59" i="19"/>
  <c r="CX59" i="19" s="1"/>
  <c r="CM59" i="19"/>
  <c r="CK59" i="19"/>
  <c r="CE59" i="19"/>
  <c r="CF59" i="19" s="1"/>
  <c r="CG59" i="19" s="1"/>
  <c r="CL59" i="19" s="1"/>
  <c r="BN59" i="19"/>
  <c r="BS59" i="19" s="1"/>
  <c r="BM59" i="19"/>
  <c r="BA59" i="19"/>
  <c r="AV59" i="19"/>
  <c r="AW59" i="19" s="1"/>
  <c r="AU59" i="19"/>
  <c r="AC59" i="19"/>
  <c r="AD59" i="19" s="1"/>
  <c r="AI59" i="19" s="1"/>
  <c r="Q59" i="19"/>
  <c r="M59" i="19"/>
  <c r="L59" i="19"/>
  <c r="K59" i="19"/>
  <c r="CX58" i="19"/>
  <c r="DC58" i="19" s="1"/>
  <c r="CW58" i="19"/>
  <c r="CM58" i="19"/>
  <c r="CN58" i="19" s="1"/>
  <c r="CG58" i="19"/>
  <c r="CL58" i="19" s="1"/>
  <c r="CF58" i="19"/>
  <c r="CK58" i="19" s="1"/>
  <c r="CE58" i="19"/>
  <c r="BM58" i="19"/>
  <c r="BN58" i="19" s="1"/>
  <c r="BS58" i="19" s="1"/>
  <c r="AV58" i="19"/>
  <c r="AU58" i="19"/>
  <c r="AK58" i="19"/>
  <c r="AJ58" i="19"/>
  <c r="AI58" i="19"/>
  <c r="AE58" i="19"/>
  <c r="AH58" i="19" s="1"/>
  <c r="AD58" i="19"/>
  <c r="AC58" i="19"/>
  <c r="K58" i="19"/>
  <c r="L58" i="19" s="1"/>
  <c r="CW57" i="19"/>
  <c r="CX57" i="19" s="1"/>
  <c r="CN57" i="19"/>
  <c r="CL57" i="19"/>
  <c r="CK57" i="19"/>
  <c r="CF57" i="19"/>
  <c r="CG57" i="19" s="1"/>
  <c r="CM57" i="19" s="1"/>
  <c r="CE57" i="19"/>
  <c r="BS57" i="19"/>
  <c r="BR57" i="19"/>
  <c r="BM57" i="19"/>
  <c r="BN57" i="19" s="1"/>
  <c r="BO57" i="19" s="1"/>
  <c r="BA57" i="19"/>
  <c r="AW57" i="19"/>
  <c r="AU57" i="19"/>
  <c r="AV57" i="19" s="1"/>
  <c r="AC57" i="19"/>
  <c r="AD57" i="19" s="1"/>
  <c r="AE57" i="19" s="1"/>
  <c r="AK57" i="19" s="1"/>
  <c r="S57" i="19"/>
  <c r="M57" i="19"/>
  <c r="R57" i="19" s="1"/>
  <c r="L57" i="19"/>
  <c r="Q57" i="19" s="1"/>
  <c r="K57" i="19"/>
  <c r="DD56" i="19"/>
  <c r="DC56" i="19"/>
  <c r="CY56" i="19"/>
  <c r="CW56" i="19"/>
  <c r="CX56" i="19" s="1"/>
  <c r="CM56" i="19"/>
  <c r="CK56" i="19"/>
  <c r="CN56" i="19" s="1"/>
  <c r="CG56" i="19"/>
  <c r="CL56" i="19" s="1"/>
  <c r="CE56" i="19"/>
  <c r="CF56" i="19" s="1"/>
  <c r="BO56" i="19"/>
  <c r="BU56" i="19" s="1"/>
  <c r="BN56" i="19"/>
  <c r="BS56" i="19" s="1"/>
  <c r="BM56" i="19"/>
  <c r="AV56" i="19"/>
  <c r="AU56" i="19"/>
  <c r="AC56" i="19"/>
  <c r="AD56" i="19" s="1"/>
  <c r="AE56" i="19" s="1"/>
  <c r="AJ56" i="19" s="1"/>
  <c r="P56" i="19"/>
  <c r="M56" i="19"/>
  <c r="L56" i="19"/>
  <c r="Q56" i="19" s="1"/>
  <c r="K56" i="19"/>
  <c r="DE55" i="19"/>
  <c r="DF55" i="19" s="1"/>
  <c r="DC55" i="19"/>
  <c r="DB55" i="19"/>
  <c r="CX55" i="19"/>
  <c r="CY55" i="19" s="1"/>
  <c r="DD55" i="19" s="1"/>
  <c r="CW55" i="19"/>
  <c r="CN55" i="19"/>
  <c r="CL55" i="19"/>
  <c r="CK55" i="19"/>
  <c r="CG55" i="19"/>
  <c r="CM55" i="19" s="1"/>
  <c r="CF55" i="19"/>
  <c r="CE55" i="19"/>
  <c r="BU55" i="19"/>
  <c r="BN55" i="19"/>
  <c r="BO55" i="19" s="1"/>
  <c r="BM55" i="19"/>
  <c r="AU55" i="19"/>
  <c r="AV55" i="19" s="1"/>
  <c r="AD55" i="19"/>
  <c r="AC55" i="19"/>
  <c r="L55" i="19"/>
  <c r="M55" i="19" s="1"/>
  <c r="K55" i="19"/>
  <c r="CY54" i="19"/>
  <c r="DD54" i="19" s="1"/>
  <c r="CW54" i="19"/>
  <c r="CX54" i="19" s="1"/>
  <c r="DC54" i="19" s="1"/>
  <c r="CE54" i="19"/>
  <c r="CF54" i="19" s="1"/>
  <c r="BN54" i="19"/>
  <c r="BM54" i="19"/>
  <c r="AV54" i="19"/>
  <c r="AU54" i="19"/>
  <c r="AE54" i="19"/>
  <c r="AK54" i="19" s="1"/>
  <c r="AC54" i="19"/>
  <c r="AD54" i="19" s="1"/>
  <c r="AI54" i="19" s="1"/>
  <c r="K54" i="19"/>
  <c r="L54" i="19" s="1"/>
  <c r="DC53" i="19"/>
  <c r="CX53" i="19"/>
  <c r="CY53" i="19" s="1"/>
  <c r="CW53" i="19"/>
  <c r="CK53" i="19"/>
  <c r="CF53" i="19"/>
  <c r="CG53" i="19" s="1"/>
  <c r="CE53" i="19"/>
  <c r="BU53" i="19"/>
  <c r="BS53" i="19"/>
  <c r="BO53" i="19"/>
  <c r="BN53" i="19"/>
  <c r="BM53" i="19"/>
  <c r="AV53" i="19"/>
  <c r="BA53" i="19" s="1"/>
  <c r="AU53" i="19"/>
  <c r="AC53" i="19"/>
  <c r="AD53" i="19" s="1"/>
  <c r="K53" i="19"/>
  <c r="L53" i="19" s="1"/>
  <c r="DD52" i="19"/>
  <c r="CW52" i="19"/>
  <c r="CX52" i="19" s="1"/>
  <c r="CY52" i="19" s="1"/>
  <c r="CM52" i="19"/>
  <c r="CK52" i="19"/>
  <c r="CG52" i="19"/>
  <c r="CL52" i="19" s="1"/>
  <c r="CF52" i="19"/>
  <c r="CE52" i="19"/>
  <c r="BU52" i="19"/>
  <c r="BT52" i="19"/>
  <c r="BN52" i="19"/>
  <c r="BO52" i="19" s="1"/>
  <c r="BR52" i="19" s="1"/>
  <c r="BM52" i="19"/>
  <c r="AU52" i="19"/>
  <c r="AV52" i="19" s="1"/>
  <c r="AC52" i="19"/>
  <c r="AD52" i="19" s="1"/>
  <c r="Q52" i="19"/>
  <c r="L52" i="19"/>
  <c r="M52" i="19" s="1"/>
  <c r="S52" i="19" s="1"/>
  <c r="K52" i="19"/>
  <c r="CW51" i="19"/>
  <c r="CX51" i="19" s="1"/>
  <c r="DC51" i="19" s="1"/>
  <c r="CK51" i="19"/>
  <c r="CE51" i="19"/>
  <c r="CF51" i="19" s="1"/>
  <c r="CG51" i="19" s="1"/>
  <c r="BN51" i="19"/>
  <c r="BM51" i="19"/>
  <c r="AU51" i="19"/>
  <c r="AV51" i="19" s="1"/>
  <c r="BA51" i="19" s="1"/>
  <c r="AD51" i="19"/>
  <c r="AC51" i="19"/>
  <c r="M51" i="19"/>
  <c r="K51" i="19"/>
  <c r="L51" i="19" s="1"/>
  <c r="Q51" i="19" s="1"/>
  <c r="CX50" i="19"/>
  <c r="CW50" i="19"/>
  <c r="CK50" i="19"/>
  <c r="CG50" i="19"/>
  <c r="CE50" i="19"/>
  <c r="CF50" i="19" s="1"/>
  <c r="BM50" i="19"/>
  <c r="BN50" i="19" s="1"/>
  <c r="AV50" i="19"/>
  <c r="AU50" i="19"/>
  <c r="AC50" i="19"/>
  <c r="AD50" i="19" s="1"/>
  <c r="L50" i="19"/>
  <c r="K50" i="19"/>
  <c r="CW49" i="19"/>
  <c r="CX49" i="19" s="1"/>
  <c r="CF49" i="19"/>
  <c r="CE49" i="19"/>
  <c r="BM49" i="19"/>
  <c r="BN49" i="19" s="1"/>
  <c r="AW49" i="19"/>
  <c r="AU49" i="19"/>
  <c r="AV49" i="19" s="1"/>
  <c r="BA49" i="19" s="1"/>
  <c r="AD49" i="19"/>
  <c r="AC49" i="19"/>
  <c r="K49" i="19"/>
  <c r="L49" i="19" s="1"/>
  <c r="Q49" i="19" s="1"/>
  <c r="CW48" i="19"/>
  <c r="CX48" i="19" s="1"/>
  <c r="CK48" i="19"/>
  <c r="CE48" i="19"/>
  <c r="CF48" i="19" s="1"/>
  <c r="CG48" i="19" s="1"/>
  <c r="BS48" i="19"/>
  <c r="BO48" i="19"/>
  <c r="BM48" i="19"/>
  <c r="BN48" i="19" s="1"/>
  <c r="BC48" i="19"/>
  <c r="BA48" i="19"/>
  <c r="AU48" i="19"/>
  <c r="AV48" i="19" s="1"/>
  <c r="AW48" i="19" s="1"/>
  <c r="AC48" i="19"/>
  <c r="AD48" i="19" s="1"/>
  <c r="K48" i="19"/>
  <c r="L48" i="19" s="1"/>
  <c r="Q48" i="19" s="1"/>
  <c r="CY47" i="19"/>
  <c r="CW47" i="19"/>
  <c r="CX47" i="19" s="1"/>
  <c r="DC47" i="19" s="1"/>
  <c r="CF47" i="19"/>
  <c r="CE47" i="19"/>
  <c r="BM47" i="19"/>
  <c r="BN47" i="19" s="1"/>
  <c r="BS47" i="19" s="1"/>
  <c r="AU47" i="19"/>
  <c r="AV47" i="19" s="1"/>
  <c r="AI47" i="19"/>
  <c r="AE47" i="19"/>
  <c r="AJ47" i="19" s="1"/>
  <c r="AD47" i="19"/>
  <c r="AC47" i="19"/>
  <c r="Q47" i="19"/>
  <c r="M47" i="19"/>
  <c r="K47" i="19"/>
  <c r="L47" i="19" s="1"/>
  <c r="DC46" i="19"/>
  <c r="CW46" i="19"/>
  <c r="CX46" i="19" s="1"/>
  <c r="CY46" i="19" s="1"/>
  <c r="CE46" i="19"/>
  <c r="CF46" i="19" s="1"/>
  <c r="BM46" i="19"/>
  <c r="BN46" i="19" s="1"/>
  <c r="BS46" i="19" s="1"/>
  <c r="AW46" i="19"/>
  <c r="AU46" i="19"/>
  <c r="AV46" i="19" s="1"/>
  <c r="BA46" i="19" s="1"/>
  <c r="AE46" i="19"/>
  <c r="AD46" i="19"/>
  <c r="AI46" i="19" s="1"/>
  <c r="AC46" i="19"/>
  <c r="K46" i="19"/>
  <c r="L46" i="19" s="1"/>
  <c r="DC45" i="19"/>
  <c r="DB45" i="19"/>
  <c r="CW45" i="19"/>
  <c r="CX45" i="19" s="1"/>
  <c r="CY45" i="19" s="1"/>
  <c r="CK45" i="19"/>
  <c r="CG45" i="19"/>
  <c r="CF45" i="19"/>
  <c r="CE45" i="19"/>
  <c r="BS45" i="19"/>
  <c r="BO45" i="19"/>
  <c r="BM45" i="19"/>
  <c r="BN45" i="19" s="1"/>
  <c r="BA45" i="19"/>
  <c r="AU45" i="19"/>
  <c r="AV45" i="19" s="1"/>
  <c r="AW45" i="19" s="1"/>
  <c r="AD45" i="19"/>
  <c r="AE45" i="19" s="1"/>
  <c r="AC45" i="19"/>
  <c r="Q45" i="19"/>
  <c r="M45" i="19"/>
  <c r="K45" i="19"/>
  <c r="L45" i="19" s="1"/>
  <c r="DC44" i="19"/>
  <c r="CY44" i="19"/>
  <c r="CX44" i="19"/>
  <c r="CW44" i="19"/>
  <c r="CG44" i="19"/>
  <c r="CE44" i="19"/>
  <c r="CF44" i="19" s="1"/>
  <c r="CK44" i="19" s="1"/>
  <c r="BM44" i="19"/>
  <c r="BN44" i="19" s="1"/>
  <c r="BB44" i="19"/>
  <c r="AW44" i="19"/>
  <c r="AU44" i="19"/>
  <c r="AV44" i="19" s="1"/>
  <c r="BA44" i="19" s="1"/>
  <c r="AE44" i="19"/>
  <c r="AC44" i="19"/>
  <c r="AD44" i="19" s="1"/>
  <c r="AI44" i="19" s="1"/>
  <c r="S44" i="19"/>
  <c r="R44" i="19"/>
  <c r="Q44" i="19"/>
  <c r="P44" i="19"/>
  <c r="T44" i="19" s="1"/>
  <c r="M44" i="19"/>
  <c r="K44" i="19"/>
  <c r="L44" i="19" s="1"/>
  <c r="CW43" i="19"/>
  <c r="CX43" i="19" s="1"/>
  <c r="CE43" i="19"/>
  <c r="CF43" i="19" s="1"/>
  <c r="BN43" i="19"/>
  <c r="BM43" i="19"/>
  <c r="BA43" i="19"/>
  <c r="AW43" i="19"/>
  <c r="AU43" i="19"/>
  <c r="AV43" i="19" s="1"/>
  <c r="AC43" i="19"/>
  <c r="AD43" i="19" s="1"/>
  <c r="L43" i="19"/>
  <c r="K43" i="19"/>
  <c r="DC42" i="19"/>
  <c r="CY42" i="19"/>
  <c r="CW42" i="19"/>
  <c r="CX42" i="19" s="1"/>
  <c r="CE42" i="19"/>
  <c r="CF42" i="19" s="1"/>
  <c r="BN42" i="19"/>
  <c r="BM42" i="19"/>
  <c r="BA42" i="19"/>
  <c r="AW42" i="19"/>
  <c r="AU42" i="19"/>
  <c r="AV42" i="19" s="1"/>
  <c r="AC42" i="19"/>
  <c r="AD42" i="19" s="1"/>
  <c r="L42" i="19"/>
  <c r="K42" i="19"/>
  <c r="DC41" i="19"/>
  <c r="CY41" i="19"/>
  <c r="CW41" i="19"/>
  <c r="CX41" i="19" s="1"/>
  <c r="CE41" i="19"/>
  <c r="CF41" i="19" s="1"/>
  <c r="BN41" i="19"/>
  <c r="BM41" i="19"/>
  <c r="BA41" i="19"/>
  <c r="AW41" i="19"/>
  <c r="AU41" i="19"/>
  <c r="AV41" i="19" s="1"/>
  <c r="AC41" i="19"/>
  <c r="AD41" i="19" s="1"/>
  <c r="L41" i="19"/>
  <c r="K41" i="19"/>
  <c r="DC40" i="19"/>
  <c r="CY40" i="19"/>
  <c r="CW40" i="19"/>
  <c r="CX40" i="19" s="1"/>
  <c r="CE40" i="19"/>
  <c r="CF40" i="19" s="1"/>
  <c r="BN40" i="19"/>
  <c r="BM40" i="19"/>
  <c r="BA40" i="19"/>
  <c r="AW40" i="19"/>
  <c r="AU40" i="19"/>
  <c r="AV40" i="19" s="1"/>
  <c r="AC40" i="19"/>
  <c r="AD40" i="19" s="1"/>
  <c r="L40" i="19"/>
  <c r="K40" i="19"/>
  <c r="DC39" i="19"/>
  <c r="CY39" i="19"/>
  <c r="CW39" i="19"/>
  <c r="CX39" i="19" s="1"/>
  <c r="CE39" i="19"/>
  <c r="CF39" i="19" s="1"/>
  <c r="BM39" i="19"/>
  <c r="BN39" i="19" s="1"/>
  <c r="AV39" i="19"/>
  <c r="AU39" i="19"/>
  <c r="AC39" i="19"/>
  <c r="AD39" i="19" s="1"/>
  <c r="AE39" i="19" s="1"/>
  <c r="K39" i="19"/>
  <c r="L39" i="19" s="1"/>
  <c r="Q39" i="19" s="1"/>
  <c r="DC38" i="19"/>
  <c r="CX38" i="19"/>
  <c r="CY38" i="19" s="1"/>
  <c r="CW38" i="19"/>
  <c r="CE38" i="19"/>
  <c r="CF38" i="19" s="1"/>
  <c r="CG38" i="19" s="1"/>
  <c r="CL38" i="19" s="1"/>
  <c r="BS38" i="19"/>
  <c r="BN38" i="19"/>
  <c r="BO38" i="19" s="1"/>
  <c r="BU38" i="19" s="1"/>
  <c r="BM38" i="19"/>
  <c r="AU38" i="19"/>
  <c r="AV38" i="19" s="1"/>
  <c r="AC38" i="19"/>
  <c r="AD38" i="19" s="1"/>
  <c r="Q38" i="19"/>
  <c r="L38" i="19"/>
  <c r="M38" i="19" s="1"/>
  <c r="S38" i="19" s="1"/>
  <c r="K38" i="19"/>
  <c r="CW37" i="19"/>
  <c r="CX37" i="19" s="1"/>
  <c r="CK37" i="19"/>
  <c r="CG37" i="19"/>
  <c r="CM37" i="19" s="1"/>
  <c r="CF37" i="19"/>
  <c r="CE37" i="19"/>
  <c r="BM37" i="19"/>
  <c r="BN37" i="19" s="1"/>
  <c r="AV37" i="19"/>
  <c r="AU37" i="19"/>
  <c r="AI37" i="19"/>
  <c r="AE37" i="19"/>
  <c r="AD37" i="19"/>
  <c r="AC37" i="19"/>
  <c r="K37" i="19"/>
  <c r="L37" i="19" s="1"/>
  <c r="CY36" i="19"/>
  <c r="CX36" i="19"/>
  <c r="DC36" i="19" s="1"/>
  <c r="CW36" i="19"/>
  <c r="CK36" i="19"/>
  <c r="CF36" i="19"/>
  <c r="CG36" i="19" s="1"/>
  <c r="CE36" i="19"/>
  <c r="BS36" i="19"/>
  <c r="BO36" i="19"/>
  <c r="BM36" i="19"/>
  <c r="BN36" i="19" s="1"/>
  <c r="AV36" i="19"/>
  <c r="AU36" i="19"/>
  <c r="AD36" i="19"/>
  <c r="AC36" i="19"/>
  <c r="Q36" i="19"/>
  <c r="M36" i="19"/>
  <c r="K36" i="19"/>
  <c r="L36" i="19" s="1"/>
  <c r="CX35" i="19"/>
  <c r="CW35" i="19"/>
  <c r="CG35" i="19"/>
  <c r="CL35" i="19" s="1"/>
  <c r="CE35" i="19"/>
  <c r="CF35" i="19" s="1"/>
  <c r="CK35" i="19" s="1"/>
  <c r="BS35" i="19"/>
  <c r="BN35" i="19"/>
  <c r="BO35" i="19" s="1"/>
  <c r="BM35" i="19"/>
  <c r="AU35" i="19"/>
  <c r="AV35" i="19" s="1"/>
  <c r="AC35" i="19"/>
  <c r="AD35" i="19" s="1"/>
  <c r="AI35" i="19" s="1"/>
  <c r="P35" i="19"/>
  <c r="L35" i="19"/>
  <c r="M35" i="19" s="1"/>
  <c r="K35" i="19"/>
  <c r="DE34" i="19"/>
  <c r="DC34" i="19"/>
  <c r="CW34" i="19"/>
  <c r="CX34" i="19" s="1"/>
  <c r="CY34" i="19" s="1"/>
  <c r="CF34" i="19"/>
  <c r="CE34" i="19"/>
  <c r="BO34" i="19"/>
  <c r="BM34" i="19"/>
  <c r="BN34" i="19" s="1"/>
  <c r="BS34" i="19" s="1"/>
  <c r="AU34" i="19"/>
  <c r="AV34" i="19" s="1"/>
  <c r="AK34" i="19"/>
  <c r="AI34" i="19"/>
  <c r="AD34" i="19"/>
  <c r="AE34" i="19" s="1"/>
  <c r="AC34" i="19"/>
  <c r="M34" i="19"/>
  <c r="K34" i="19"/>
  <c r="L34" i="19" s="1"/>
  <c r="Q34" i="19" s="1"/>
  <c r="CW33" i="19"/>
  <c r="CX33" i="19" s="1"/>
  <c r="CM33" i="19"/>
  <c r="CK33" i="19"/>
  <c r="CN33" i="19" s="1"/>
  <c r="CE33" i="19"/>
  <c r="CF33" i="19" s="1"/>
  <c r="CG33" i="19" s="1"/>
  <c r="CL33" i="19" s="1"/>
  <c r="BO33" i="19"/>
  <c r="BN33" i="19"/>
  <c r="BS33" i="19" s="1"/>
  <c r="BM33" i="19"/>
  <c r="BA33" i="19"/>
  <c r="AW33" i="19"/>
  <c r="AV33" i="19"/>
  <c r="AU33" i="19"/>
  <c r="AC33" i="19"/>
  <c r="AD33" i="19" s="1"/>
  <c r="L33" i="19"/>
  <c r="K33" i="19"/>
  <c r="DC32" i="19"/>
  <c r="CY32" i="19"/>
  <c r="CX32" i="19"/>
  <c r="CW32" i="19"/>
  <c r="CE32" i="19"/>
  <c r="CF32" i="19" s="1"/>
  <c r="CK32" i="19" s="1"/>
  <c r="BM32" i="19"/>
  <c r="BN32" i="19" s="1"/>
  <c r="AV32" i="19"/>
  <c r="AU32" i="19"/>
  <c r="AC32" i="19"/>
  <c r="AD32" i="19" s="1"/>
  <c r="K32" i="19"/>
  <c r="L32" i="19" s="1"/>
  <c r="CX31" i="19"/>
  <c r="CW31" i="19"/>
  <c r="CF31" i="19"/>
  <c r="CG31" i="19" s="1"/>
  <c r="CM31" i="19" s="1"/>
  <c r="CE31" i="19"/>
  <c r="BS31" i="19"/>
  <c r="BM31" i="19"/>
  <c r="BN31" i="19" s="1"/>
  <c r="BO31" i="19" s="1"/>
  <c r="BU31" i="19" s="1"/>
  <c r="BB31" i="19"/>
  <c r="AW31" i="19"/>
  <c r="AU31" i="19"/>
  <c r="AV31" i="19" s="1"/>
  <c r="BA31" i="19" s="1"/>
  <c r="AI31" i="19"/>
  <c r="AH31" i="19"/>
  <c r="AD31" i="19"/>
  <c r="AE31" i="19" s="1"/>
  <c r="AC31" i="19"/>
  <c r="K31" i="19"/>
  <c r="L31" i="19" s="1"/>
  <c r="CY30" i="19"/>
  <c r="CW30" i="19"/>
  <c r="CX30" i="19" s="1"/>
  <c r="DC30" i="19" s="1"/>
  <c r="CK30" i="19"/>
  <c r="CG30" i="19"/>
  <c r="CM30" i="19" s="1"/>
  <c r="CE30" i="19"/>
  <c r="CF30" i="19" s="1"/>
  <c r="BM30" i="19"/>
  <c r="BN30" i="19" s="1"/>
  <c r="AV30" i="19"/>
  <c r="AU30" i="19"/>
  <c r="AI30" i="19"/>
  <c r="AC30" i="19"/>
  <c r="AD30" i="19" s="1"/>
  <c r="AE30" i="19" s="1"/>
  <c r="R30" i="19"/>
  <c r="P30" i="19"/>
  <c r="K30" i="19"/>
  <c r="L30" i="19" s="1"/>
  <c r="M30" i="19" s="1"/>
  <c r="S30" i="19" s="1"/>
  <c r="CW29" i="19"/>
  <c r="CX29" i="19" s="1"/>
  <c r="CK29" i="19"/>
  <c r="CG29" i="19"/>
  <c r="CE29" i="19"/>
  <c r="CF29" i="19" s="1"/>
  <c r="BM29" i="19"/>
  <c r="BN29" i="19" s="1"/>
  <c r="BA29" i="19"/>
  <c r="AV29" i="19"/>
  <c r="AW29" i="19" s="1"/>
  <c r="AU29" i="19"/>
  <c r="AI29" i="19"/>
  <c r="AE29" i="19"/>
  <c r="AC29" i="19"/>
  <c r="AD29" i="19" s="1"/>
  <c r="R29" i="19"/>
  <c r="Q29" i="19"/>
  <c r="P29" i="19"/>
  <c r="K29" i="19"/>
  <c r="L29" i="19" s="1"/>
  <c r="M29" i="19" s="1"/>
  <c r="S29" i="19" s="1"/>
  <c r="CW28" i="19"/>
  <c r="CX28" i="19" s="1"/>
  <c r="CE28" i="19"/>
  <c r="CF28" i="19" s="1"/>
  <c r="CG28" i="19" s="1"/>
  <c r="BS28" i="19"/>
  <c r="BR28" i="19"/>
  <c r="BM28" i="19"/>
  <c r="BN28" i="19" s="1"/>
  <c r="BO28" i="19" s="1"/>
  <c r="BU28" i="19" s="1"/>
  <c r="AU28" i="19"/>
  <c r="AV28" i="19" s="1"/>
  <c r="BA28" i="19" s="1"/>
  <c r="AE28" i="19"/>
  <c r="AC28" i="19"/>
  <c r="AD28" i="19" s="1"/>
  <c r="AI28" i="19" s="1"/>
  <c r="K28" i="19"/>
  <c r="L28" i="19" s="1"/>
  <c r="M28" i="19" s="1"/>
  <c r="DC27" i="19"/>
  <c r="CW27" i="19"/>
  <c r="CX27" i="19" s="1"/>
  <c r="CY27" i="19" s="1"/>
  <c r="CK27" i="19"/>
  <c r="CG27" i="19"/>
  <c r="CE27" i="19"/>
  <c r="CF27" i="19" s="1"/>
  <c r="BU27" i="19"/>
  <c r="BS27" i="19"/>
  <c r="BR27" i="19"/>
  <c r="BV27" i="19" s="1"/>
  <c r="BM27" i="19"/>
  <c r="BN27" i="19" s="1"/>
  <c r="BO27" i="19" s="1"/>
  <c r="BT27" i="19" s="1"/>
  <c r="AU27" i="19"/>
  <c r="AV27" i="19" s="1"/>
  <c r="AC27" i="19"/>
  <c r="AD27" i="19" s="1"/>
  <c r="AE27" i="19" s="1"/>
  <c r="Q27" i="19"/>
  <c r="P27" i="19"/>
  <c r="K27" i="19"/>
  <c r="L27" i="19" s="1"/>
  <c r="M27" i="19" s="1"/>
  <c r="S27" i="19" s="1"/>
  <c r="CW26" i="19"/>
  <c r="CX26" i="19" s="1"/>
  <c r="DC26" i="19" s="1"/>
  <c r="CE26" i="19"/>
  <c r="CF26" i="19" s="1"/>
  <c r="CK26" i="19" s="1"/>
  <c r="BM26" i="19"/>
  <c r="BN26" i="19" s="1"/>
  <c r="BO26" i="19" s="1"/>
  <c r="BA26" i="19"/>
  <c r="AU26" i="19"/>
  <c r="AV26" i="19" s="1"/>
  <c r="AW26" i="19" s="1"/>
  <c r="AI26" i="19"/>
  <c r="AE26" i="19"/>
  <c r="AC26" i="19"/>
  <c r="AD26" i="19" s="1"/>
  <c r="S26" i="19"/>
  <c r="Q26" i="19"/>
  <c r="P26" i="19"/>
  <c r="K26" i="19"/>
  <c r="L26" i="19" s="1"/>
  <c r="M26" i="19" s="1"/>
  <c r="R26" i="19" s="1"/>
  <c r="CW25" i="19"/>
  <c r="CX25" i="19" s="1"/>
  <c r="CY25" i="19" s="1"/>
  <c r="DE25" i="19" s="1"/>
  <c r="CE25" i="19"/>
  <c r="CF25" i="19" s="1"/>
  <c r="CG25" i="19" s="1"/>
  <c r="BS25" i="19"/>
  <c r="BR25" i="19"/>
  <c r="BM25" i="19"/>
  <c r="BN25" i="19" s="1"/>
  <c r="BO25" i="19" s="1"/>
  <c r="BU25" i="19" s="1"/>
  <c r="AW25" i="19"/>
  <c r="BC25" i="19" s="1"/>
  <c r="AU25" i="19"/>
  <c r="AV25" i="19" s="1"/>
  <c r="BA25" i="19" s="1"/>
  <c r="AC25" i="19"/>
  <c r="AD25" i="19" s="1"/>
  <c r="AI25" i="19" s="1"/>
  <c r="Q25" i="19"/>
  <c r="K25" i="19"/>
  <c r="L25" i="19" s="1"/>
  <c r="M25" i="19" s="1"/>
  <c r="CW24" i="19"/>
  <c r="CX24" i="19" s="1"/>
  <c r="CY24" i="19" s="1"/>
  <c r="CK24" i="19"/>
  <c r="CG24" i="19"/>
  <c r="CE24" i="19"/>
  <c r="CF24" i="19" s="1"/>
  <c r="BU24" i="19"/>
  <c r="BR24" i="19"/>
  <c r="BM24" i="19"/>
  <c r="BN24" i="19" s="1"/>
  <c r="BO24" i="19" s="1"/>
  <c r="BT24" i="19" s="1"/>
  <c r="BC24" i="19"/>
  <c r="BA24" i="19"/>
  <c r="AU24" i="19"/>
  <c r="AV24" i="19" s="1"/>
  <c r="AW24" i="19" s="1"/>
  <c r="AC24" i="19"/>
  <c r="AD24" i="19" s="1"/>
  <c r="AE24" i="19" s="1"/>
  <c r="Q24" i="19"/>
  <c r="K24" i="19"/>
  <c r="L24" i="19" s="1"/>
  <c r="M24" i="19" s="1"/>
  <c r="CW23" i="19"/>
  <c r="CX23" i="19" s="1"/>
  <c r="DC23" i="19" s="1"/>
  <c r="CE23" i="19"/>
  <c r="CF23" i="19" s="1"/>
  <c r="CK23" i="19" s="1"/>
  <c r="BM23" i="19"/>
  <c r="BN23" i="19" s="1"/>
  <c r="BO23" i="19" s="1"/>
  <c r="BU23" i="19" s="1"/>
  <c r="BA23" i="19"/>
  <c r="AU23" i="19"/>
  <c r="AV23" i="19" s="1"/>
  <c r="AW23" i="19" s="1"/>
  <c r="AI23" i="19"/>
  <c r="AE23" i="19"/>
  <c r="AC23" i="19"/>
  <c r="AD23" i="19" s="1"/>
  <c r="S23" i="19"/>
  <c r="P23" i="19"/>
  <c r="K23" i="19"/>
  <c r="L23" i="19" s="1"/>
  <c r="M23" i="19" s="1"/>
  <c r="R23" i="19" s="1"/>
  <c r="CW22" i="19"/>
  <c r="CX22" i="19" s="1"/>
  <c r="DC22" i="19" s="1"/>
  <c r="CE22" i="19"/>
  <c r="CF22" i="19" s="1"/>
  <c r="CG22" i="19" s="1"/>
  <c r="BU22" i="19"/>
  <c r="BR22" i="19"/>
  <c r="BM22" i="19"/>
  <c r="BN22" i="19" s="1"/>
  <c r="BO22" i="19" s="1"/>
  <c r="BT22" i="19" s="1"/>
  <c r="AU22" i="19"/>
  <c r="AV22" i="19" s="1"/>
  <c r="BA22" i="19" s="1"/>
  <c r="AI22" i="19"/>
  <c r="AC22" i="19"/>
  <c r="AD22" i="19" s="1"/>
  <c r="AE22" i="19" s="1"/>
  <c r="S22" i="19"/>
  <c r="Q22" i="19"/>
  <c r="K22" i="19"/>
  <c r="L22" i="19" s="1"/>
  <c r="M22" i="19" s="1"/>
  <c r="P22" i="19" s="1"/>
  <c r="DC21" i="19"/>
  <c r="CY21" i="19"/>
  <c r="CW21" i="19"/>
  <c r="CX21" i="19" s="1"/>
  <c r="CK21" i="19"/>
  <c r="CJ21" i="19"/>
  <c r="CG21" i="19"/>
  <c r="CE21" i="19"/>
  <c r="CF21" i="19" s="1"/>
  <c r="BM21" i="19"/>
  <c r="BN21" i="19" s="1"/>
  <c r="AU21" i="19"/>
  <c r="AV21" i="19" s="1"/>
  <c r="AC21" i="19"/>
  <c r="AD21" i="19" s="1"/>
  <c r="AE21" i="19" s="1"/>
  <c r="Q21" i="19"/>
  <c r="P21" i="19"/>
  <c r="K21" i="19"/>
  <c r="L21" i="19" s="1"/>
  <c r="M21" i="19" s="1"/>
  <c r="R21" i="19" s="1"/>
  <c r="CW20" i="19"/>
  <c r="CX20" i="19" s="1"/>
  <c r="DC20" i="19" s="1"/>
  <c r="CE20" i="19"/>
  <c r="CF20" i="19" s="1"/>
  <c r="CK20" i="19" s="1"/>
  <c r="BT20" i="19"/>
  <c r="BS20" i="19"/>
  <c r="BM20" i="19"/>
  <c r="BN20" i="19" s="1"/>
  <c r="BO20" i="19" s="1"/>
  <c r="BR20" i="19" s="1"/>
  <c r="AU20" i="19"/>
  <c r="AV20" i="19" s="1"/>
  <c r="BA20" i="19" s="1"/>
  <c r="AI20" i="19"/>
  <c r="AE20" i="19"/>
  <c r="AC20" i="19"/>
  <c r="AD20" i="19" s="1"/>
  <c r="Q20" i="19"/>
  <c r="P20" i="19"/>
  <c r="M20" i="19"/>
  <c r="R20" i="19" s="1"/>
  <c r="K20" i="19"/>
  <c r="L20" i="19" s="1"/>
  <c r="DC19" i="19"/>
  <c r="CX19" i="19"/>
  <c r="CY19" i="19" s="1"/>
  <c r="CW19" i="19"/>
  <c r="CK19" i="19"/>
  <c r="CG19" i="19"/>
  <c r="CJ19" i="19" s="1"/>
  <c r="CE19" i="19"/>
  <c r="CF19" i="19" s="1"/>
  <c r="BU19" i="19"/>
  <c r="BT19" i="19"/>
  <c r="BS19" i="19"/>
  <c r="BR19" i="19"/>
  <c r="BV19" i="19" s="1"/>
  <c r="BO19" i="19"/>
  <c r="BM19" i="19"/>
  <c r="BN19" i="19" s="1"/>
  <c r="AW19" i="19"/>
  <c r="AV19" i="19"/>
  <c r="BA19" i="19" s="1"/>
  <c r="AU19" i="19"/>
  <c r="AI19" i="19"/>
  <c r="AE19" i="19"/>
  <c r="AJ19" i="19" s="1"/>
  <c r="AC19" i="19"/>
  <c r="AD19" i="19" s="1"/>
  <c r="Q19" i="19"/>
  <c r="M19" i="19"/>
  <c r="R19" i="19" s="1"/>
  <c r="K19" i="19"/>
  <c r="L19" i="19" s="1"/>
  <c r="DE18" i="19"/>
  <c r="CY18" i="19"/>
  <c r="CX18" i="19"/>
  <c r="DC18" i="19" s="1"/>
  <c r="CW18" i="19"/>
  <c r="CK18" i="19"/>
  <c r="CJ18" i="19"/>
  <c r="CG18" i="19"/>
  <c r="CE18" i="19"/>
  <c r="CF18" i="19" s="1"/>
  <c r="BS18" i="19"/>
  <c r="BO18" i="19"/>
  <c r="BU18" i="19" s="1"/>
  <c r="BM18" i="19"/>
  <c r="BN18" i="19" s="1"/>
  <c r="BA18" i="19"/>
  <c r="AV18" i="19"/>
  <c r="AW18" i="19" s="1"/>
  <c r="AU18" i="19"/>
  <c r="AC18" i="19"/>
  <c r="AD18" i="19" s="1"/>
  <c r="AI18" i="19" s="1"/>
  <c r="S18" i="19"/>
  <c r="Q18" i="19"/>
  <c r="P18" i="19"/>
  <c r="T18" i="19" s="1"/>
  <c r="M18" i="19"/>
  <c r="R18" i="19" s="1"/>
  <c r="K18" i="19"/>
  <c r="L18" i="19" s="1"/>
  <c r="CX17" i="19"/>
  <c r="DC17" i="19" s="1"/>
  <c r="CW17" i="19"/>
  <c r="CK17" i="19"/>
  <c r="CG17" i="19"/>
  <c r="CJ17" i="19" s="1"/>
  <c r="CE17" i="19"/>
  <c r="CF17" i="19" s="1"/>
  <c r="BM17" i="19"/>
  <c r="BN17" i="19" s="1"/>
  <c r="BS17" i="19" s="1"/>
  <c r="AU17" i="19"/>
  <c r="AV17" i="19" s="1"/>
  <c r="AC17" i="19"/>
  <c r="AD17" i="19" s="1"/>
  <c r="K17" i="19"/>
  <c r="L17" i="19" s="1"/>
  <c r="Q17" i="19" s="1"/>
  <c r="DC16" i="19"/>
  <c r="CX16" i="19"/>
  <c r="CY16" i="19" s="1"/>
  <c r="CW16" i="19"/>
  <c r="CE16" i="19"/>
  <c r="CF16" i="19" s="1"/>
  <c r="BM16" i="19"/>
  <c r="BN16" i="19" s="1"/>
  <c r="BO16" i="19" s="1"/>
  <c r="BU16" i="19" s="1"/>
  <c r="AU16" i="19"/>
  <c r="AV16" i="19" s="1"/>
  <c r="AD16" i="19"/>
  <c r="AI16" i="19" s="1"/>
  <c r="AC16" i="19"/>
  <c r="Q16" i="19"/>
  <c r="K16" i="19"/>
  <c r="L16" i="19" s="1"/>
  <c r="M16" i="19" s="1"/>
  <c r="CX15" i="19"/>
  <c r="DC15" i="19" s="1"/>
  <c r="CW15" i="19"/>
  <c r="CK15" i="19"/>
  <c r="CF15" i="19"/>
  <c r="CG15" i="19" s="1"/>
  <c r="CE15" i="19"/>
  <c r="BO15" i="19"/>
  <c r="BU15" i="19" s="1"/>
  <c r="BM15" i="19"/>
  <c r="BN15" i="19" s="1"/>
  <c r="BS15" i="19" s="1"/>
  <c r="BA15" i="19"/>
  <c r="AV15" i="19"/>
  <c r="AW15" i="19" s="1"/>
  <c r="AU15" i="19"/>
  <c r="AD15" i="19"/>
  <c r="AI15" i="19" s="1"/>
  <c r="AC15" i="19"/>
  <c r="S15" i="19"/>
  <c r="R15" i="19"/>
  <c r="P15" i="19"/>
  <c r="K15" i="19"/>
  <c r="L15" i="19" s="1"/>
  <c r="M15" i="19" s="1"/>
  <c r="DC14" i="19"/>
  <c r="CX14" i="19"/>
  <c r="CY14" i="19" s="1"/>
  <c r="CW14" i="19"/>
  <c r="CE14" i="19"/>
  <c r="CF14" i="19" s="1"/>
  <c r="BS14" i="19"/>
  <c r="BO14" i="19"/>
  <c r="BU14" i="19" s="1"/>
  <c r="BM14" i="19"/>
  <c r="BN14" i="19" s="1"/>
  <c r="AU14" i="19"/>
  <c r="AV14" i="19" s="1"/>
  <c r="AC14" i="19"/>
  <c r="AD14" i="19" s="1"/>
  <c r="K14" i="19"/>
  <c r="L14" i="19" s="1"/>
  <c r="M14" i="19" s="1"/>
  <c r="DD13" i="19"/>
  <c r="CY13" i="19"/>
  <c r="DB13" i="19" s="1"/>
  <c r="CX13" i="19"/>
  <c r="DC13" i="19" s="1"/>
  <c r="CW13" i="19"/>
  <c r="CE13" i="19"/>
  <c r="CF13" i="19" s="1"/>
  <c r="BU13" i="19"/>
  <c r="BS13" i="19"/>
  <c r="BM13" i="19"/>
  <c r="BN13" i="19" s="1"/>
  <c r="BO13" i="19" s="1"/>
  <c r="BT13" i="19" s="1"/>
  <c r="AU13" i="19"/>
  <c r="AV13" i="19" s="1"/>
  <c r="AC13" i="19"/>
  <c r="AD13" i="19" s="1"/>
  <c r="Q13" i="19"/>
  <c r="K13" i="19"/>
  <c r="L13" i="19" s="1"/>
  <c r="M13" i="19" s="1"/>
  <c r="CX12" i="19"/>
  <c r="DC12" i="19" s="1"/>
  <c r="CW12" i="19"/>
  <c r="CF12" i="19"/>
  <c r="CK12" i="19" s="1"/>
  <c r="CE12" i="19"/>
  <c r="BM12" i="19"/>
  <c r="BN12" i="19" s="1"/>
  <c r="AU12" i="19"/>
  <c r="AV12" i="19" s="1"/>
  <c r="AI12" i="19"/>
  <c r="AD12" i="19"/>
  <c r="AE12" i="19" s="1"/>
  <c r="AC12" i="19"/>
  <c r="L12" i="19"/>
  <c r="Q12" i="19" s="1"/>
  <c r="K12" i="19"/>
  <c r="CX11" i="19"/>
  <c r="DC11" i="19" s="1"/>
  <c r="CW11" i="19"/>
  <c r="CM11" i="19"/>
  <c r="CK11" i="19"/>
  <c r="CG11" i="19"/>
  <c r="CJ11" i="19" s="1"/>
  <c r="CF11" i="19"/>
  <c r="CE11" i="19"/>
  <c r="BM11" i="19"/>
  <c r="BN11" i="19" s="1"/>
  <c r="AU11" i="19"/>
  <c r="AV11" i="19" s="1"/>
  <c r="AD11" i="19"/>
  <c r="AE11" i="19" s="1"/>
  <c r="AC11" i="19"/>
  <c r="L11" i="19"/>
  <c r="Q11" i="19" s="1"/>
  <c r="K11" i="19"/>
  <c r="CX10" i="19"/>
  <c r="DC10" i="19" s="1"/>
  <c r="CW10" i="19"/>
  <c r="CK10" i="19"/>
  <c r="CF10" i="19"/>
  <c r="CG10" i="19" s="1"/>
  <c r="CE10" i="19"/>
  <c r="BN10" i="19"/>
  <c r="BS10" i="19" s="1"/>
  <c r="BM10" i="19"/>
  <c r="BA10" i="19"/>
  <c r="AV10" i="19"/>
  <c r="AW10" i="19" s="1"/>
  <c r="AU10" i="19"/>
  <c r="AD10" i="19"/>
  <c r="AI10" i="19" s="1"/>
  <c r="AC10" i="19"/>
  <c r="L10" i="19"/>
  <c r="Q10" i="19" s="1"/>
  <c r="K10" i="19"/>
  <c r="DC9" i="19"/>
  <c r="CX9" i="19"/>
  <c r="CY9" i="19" s="1"/>
  <c r="CW9" i="19"/>
  <c r="CK9" i="19"/>
  <c r="CF9" i="19"/>
  <c r="CG9" i="19" s="1"/>
  <c r="CE9" i="19"/>
  <c r="BN9" i="19"/>
  <c r="BO9" i="19" s="1"/>
  <c r="BM9" i="19"/>
  <c r="AU9" i="19"/>
  <c r="AV9" i="19" s="1"/>
  <c r="AD9" i="19"/>
  <c r="AI9" i="19" s="1"/>
  <c r="AC9" i="19"/>
  <c r="L9" i="19"/>
  <c r="Q9" i="19" s="1"/>
  <c r="K9" i="19"/>
  <c r="DC8" i="19"/>
  <c r="CX8" i="19"/>
  <c r="CY8" i="19" s="1"/>
  <c r="DE8" i="19" s="1"/>
  <c r="CW8" i="19"/>
  <c r="CK8" i="19"/>
  <c r="CF8" i="19"/>
  <c r="CG8" i="19" s="1"/>
  <c r="CE8" i="19"/>
  <c r="BM8" i="19"/>
  <c r="BN8" i="19" s="1"/>
  <c r="AV8" i="19"/>
  <c r="BA8" i="19" s="1"/>
  <c r="AU8" i="19"/>
  <c r="AC8" i="19"/>
  <c r="AD8" i="19" s="1"/>
  <c r="K8" i="19"/>
  <c r="L8" i="19" s="1"/>
  <c r="CX7" i="19"/>
  <c r="DC7" i="19" s="1"/>
  <c r="CW7" i="19"/>
  <c r="CK7" i="19"/>
  <c r="CF7" i="19"/>
  <c r="CG7" i="19" s="1"/>
  <c r="CE7" i="19"/>
  <c r="BM7" i="19"/>
  <c r="BN7" i="19" s="1"/>
  <c r="AU7" i="19"/>
  <c r="AV7" i="19" s="1"/>
  <c r="AD7" i="19"/>
  <c r="AI7" i="19" s="1"/>
  <c r="AC7" i="19"/>
  <c r="K7" i="19"/>
  <c r="L7" i="19" s="1"/>
  <c r="CW6" i="19"/>
  <c r="CX6" i="19" s="1"/>
  <c r="CE6" i="19"/>
  <c r="CF6" i="19" s="1"/>
  <c r="BN6" i="19"/>
  <c r="BS6" i="19" s="1"/>
  <c r="BM6" i="19"/>
  <c r="AU6" i="19"/>
  <c r="AV6" i="19" s="1"/>
  <c r="AC6" i="19"/>
  <c r="AD6" i="19" s="1"/>
  <c r="L6" i="19"/>
  <c r="Q6" i="19" s="1"/>
  <c r="K6" i="19"/>
  <c r="CW5" i="19"/>
  <c r="CX5" i="19" s="1"/>
  <c r="CF5" i="19"/>
  <c r="CK5" i="19" s="1"/>
  <c r="CE5" i="19"/>
  <c r="BM5" i="19"/>
  <c r="BN5" i="19" s="1"/>
  <c r="AV5" i="19"/>
  <c r="AW5" i="19" s="1"/>
  <c r="AU5" i="19"/>
  <c r="AD5" i="19"/>
  <c r="AI5" i="19" s="1"/>
  <c r="AC5" i="19"/>
  <c r="K5" i="19"/>
  <c r="L5" i="19" s="1"/>
  <c r="CX4" i="19"/>
  <c r="CY4" i="19" s="1"/>
  <c r="CW4" i="19"/>
  <c r="CE4" i="19"/>
  <c r="CF4" i="19" s="1"/>
  <c r="BN4" i="19"/>
  <c r="BS4" i="19" s="1"/>
  <c r="BM4" i="19"/>
  <c r="AU4" i="19"/>
  <c r="AV4" i="19" s="1"/>
  <c r="AC4" i="19"/>
  <c r="AD4" i="19" s="1"/>
  <c r="L4" i="19"/>
  <c r="Q4" i="19" s="1"/>
  <c r="K4" i="19"/>
  <c r="CW3" i="19"/>
  <c r="CX3" i="19" s="1"/>
  <c r="CE3" i="19"/>
  <c r="CF3" i="19" s="1"/>
  <c r="BM3" i="19"/>
  <c r="BN3" i="19" s="1"/>
  <c r="AV3" i="19"/>
  <c r="BA3" i="19" s="1"/>
  <c r="AU3" i="19"/>
  <c r="AC3" i="19"/>
  <c r="AD3" i="19" s="1"/>
  <c r="K3" i="19"/>
  <c r="L3" i="19" s="1"/>
  <c r="CX2" i="19"/>
  <c r="DC2" i="19" s="1"/>
  <c r="CW2" i="19"/>
  <c r="CK2" i="19"/>
  <c r="CF2" i="19"/>
  <c r="CG2" i="19" s="1"/>
  <c r="CE2" i="19"/>
  <c r="BM2" i="19"/>
  <c r="BN2" i="19" s="1"/>
  <c r="AU2" i="19"/>
  <c r="AV2" i="19" s="1"/>
  <c r="AD2" i="19"/>
  <c r="AI2" i="19" s="1"/>
  <c r="AC2" i="19"/>
  <c r="K2" i="19"/>
  <c r="L2" i="19" s="1"/>
  <c r="BO12" i="19" l="1"/>
  <c r="BS12" i="19"/>
  <c r="AK22" i="19"/>
  <c r="AJ22" i="19"/>
  <c r="AH22" i="19"/>
  <c r="AW2" i="19"/>
  <c r="BA2" i="19"/>
  <c r="CK3" i="19"/>
  <c r="CG3" i="19"/>
  <c r="DB9" i="19"/>
  <c r="DF9" i="19" s="1"/>
  <c r="DE9" i="19"/>
  <c r="DD9" i="19"/>
  <c r="CM10" i="19"/>
  <c r="CL10" i="19"/>
  <c r="DB14" i="19"/>
  <c r="DE14" i="19"/>
  <c r="DD14" i="19"/>
  <c r="CG16" i="19"/>
  <c r="CK16" i="19"/>
  <c r="CN10" i="19"/>
  <c r="CN19" i="19"/>
  <c r="BA21" i="19"/>
  <c r="AW21" i="19"/>
  <c r="CG6" i="19"/>
  <c r="CK6" i="19"/>
  <c r="Q8" i="19"/>
  <c r="M8" i="19"/>
  <c r="CL15" i="19"/>
  <c r="CM15" i="19"/>
  <c r="CJ15" i="19"/>
  <c r="CN15" i="19" s="1"/>
  <c r="DB16" i="19"/>
  <c r="DE16" i="19"/>
  <c r="DD16" i="19"/>
  <c r="CG13" i="19"/>
  <c r="CK13" i="19"/>
  <c r="CM2" i="19"/>
  <c r="CL2" i="19"/>
  <c r="CN2" i="19" s="1"/>
  <c r="AZ5" i="19"/>
  <c r="BB5" i="19"/>
  <c r="BC5" i="19"/>
  <c r="DC6" i="19"/>
  <c r="CY6" i="19"/>
  <c r="AE8" i="19"/>
  <c r="AI8" i="19"/>
  <c r="AW6" i="19"/>
  <c r="BA6" i="19"/>
  <c r="BO2" i="19"/>
  <c r="BS2" i="19"/>
  <c r="AI4" i="19"/>
  <c r="AE4" i="19"/>
  <c r="BO5" i="19"/>
  <c r="BS5" i="19"/>
  <c r="M7" i="19"/>
  <c r="Q7" i="19"/>
  <c r="P13" i="19"/>
  <c r="S13" i="19"/>
  <c r="R13" i="19"/>
  <c r="S14" i="19"/>
  <c r="R14" i="19"/>
  <c r="P14" i="19"/>
  <c r="DB19" i="19"/>
  <c r="DF19" i="19" s="1"/>
  <c r="DD19" i="19"/>
  <c r="DE19" i="19"/>
  <c r="BA4" i="19"/>
  <c r="AW4" i="19"/>
  <c r="AW9" i="19"/>
  <c r="BA9" i="19"/>
  <c r="AI14" i="19"/>
  <c r="AE14" i="19"/>
  <c r="AI17" i="19"/>
  <c r="AE17" i="19"/>
  <c r="BS3" i="19"/>
  <c r="BO3" i="19"/>
  <c r="DC3" i="19"/>
  <c r="CY3" i="19"/>
  <c r="BS8" i="19"/>
  <c r="BO8" i="19"/>
  <c r="AI13" i="19"/>
  <c r="AE13" i="19"/>
  <c r="AW14" i="19"/>
  <c r="BA14" i="19"/>
  <c r="S16" i="19"/>
  <c r="P16" i="19"/>
  <c r="R16" i="19"/>
  <c r="BA17" i="19"/>
  <c r="AW17" i="19"/>
  <c r="Q3" i="19"/>
  <c r="M3" i="19"/>
  <c r="CY5" i="19"/>
  <c r="DC5" i="19"/>
  <c r="BA7" i="19"/>
  <c r="AW7" i="19"/>
  <c r="BU9" i="19"/>
  <c r="BR9" i="19"/>
  <c r="BV9" i="19" s="1"/>
  <c r="BT9" i="19"/>
  <c r="AZ10" i="19"/>
  <c r="BD10" i="19" s="1"/>
  <c r="BC10" i="19"/>
  <c r="BB10" i="19"/>
  <c r="AJ11" i="19"/>
  <c r="AK11" i="19"/>
  <c r="AH11" i="19"/>
  <c r="AL11" i="19" s="1"/>
  <c r="BA13" i="19"/>
  <c r="AW13" i="19"/>
  <c r="AI3" i="19"/>
  <c r="AE3" i="19"/>
  <c r="CK4" i="19"/>
  <c r="CG4" i="19"/>
  <c r="BS7" i="19"/>
  <c r="BO7" i="19"/>
  <c r="CM8" i="19"/>
  <c r="CL8" i="19"/>
  <c r="BA11" i="19"/>
  <c r="AW11" i="19"/>
  <c r="AH12" i="19"/>
  <c r="AK12" i="19"/>
  <c r="AJ12" i="19"/>
  <c r="AZ18" i="19"/>
  <c r="BB18" i="19"/>
  <c r="BC18" i="19"/>
  <c r="M5" i="19"/>
  <c r="Q5" i="19"/>
  <c r="M2" i="19"/>
  <c r="Q2" i="19"/>
  <c r="CN8" i="19"/>
  <c r="CM9" i="19"/>
  <c r="CN9" i="19" s="1"/>
  <c r="CL9" i="19"/>
  <c r="BO11" i="19"/>
  <c r="BS11" i="19"/>
  <c r="AZ15" i="19"/>
  <c r="BC15" i="19"/>
  <c r="BB15" i="19"/>
  <c r="DE4" i="19"/>
  <c r="DB4" i="19"/>
  <c r="DD4" i="19"/>
  <c r="AI6" i="19"/>
  <c r="AE6" i="19"/>
  <c r="CM7" i="19"/>
  <c r="CL7" i="19"/>
  <c r="CN7" i="19" s="1"/>
  <c r="BA12" i="19"/>
  <c r="AW12" i="19"/>
  <c r="CK14" i="19"/>
  <c r="CG14" i="19"/>
  <c r="BA16" i="19"/>
  <c r="AW16" i="19"/>
  <c r="CY2" i="19"/>
  <c r="AW3" i="19"/>
  <c r="DC4" i="19"/>
  <c r="BA5" i="19"/>
  <c r="AE7" i="19"/>
  <c r="M9" i="19"/>
  <c r="BS9" i="19"/>
  <c r="AI11" i="19"/>
  <c r="CL11" i="19"/>
  <c r="CN11" i="19" s="1"/>
  <c r="M12" i="19"/>
  <c r="Q14" i="19"/>
  <c r="Q15" i="19"/>
  <c r="S19" i="19"/>
  <c r="AW22" i="19"/>
  <c r="AZ24" i="19"/>
  <c r="BD24" i="19" s="1"/>
  <c r="BB24" i="19"/>
  <c r="S25" i="19"/>
  <c r="R25" i="19"/>
  <c r="P25" i="19"/>
  <c r="CK25" i="19"/>
  <c r="AZ26" i="19"/>
  <c r="BD26" i="19" s="1"/>
  <c r="BB26" i="19"/>
  <c r="BC26" i="19"/>
  <c r="DB27" i="19"/>
  <c r="DD27" i="19"/>
  <c r="DE27" i="19"/>
  <c r="DB30" i="19"/>
  <c r="DF30" i="19" s="1"/>
  <c r="DE30" i="19"/>
  <c r="DD30" i="19"/>
  <c r="BC33" i="19"/>
  <c r="BB33" i="19"/>
  <c r="AZ33" i="19"/>
  <c r="BD33" i="19" s="1"/>
  <c r="BU36" i="19"/>
  <c r="BR36" i="19"/>
  <c r="BV36" i="19" s="1"/>
  <c r="BT36" i="19"/>
  <c r="CL44" i="19"/>
  <c r="CJ44" i="19"/>
  <c r="CM44" i="19"/>
  <c r="CM28" i="19"/>
  <c r="CL28" i="19"/>
  <c r="CJ28" i="19"/>
  <c r="AK30" i="19"/>
  <c r="AJ30" i="19"/>
  <c r="AH30" i="19"/>
  <c r="AL30" i="19" s="1"/>
  <c r="AE5" i="19"/>
  <c r="CG5" i="19"/>
  <c r="AE10" i="19"/>
  <c r="M11" i="19"/>
  <c r="CY12" i="19"/>
  <c r="M17" i="19"/>
  <c r="CY20" i="19"/>
  <c r="CG23" i="19"/>
  <c r="DC25" i="19"/>
  <c r="BU26" i="19"/>
  <c r="BT26" i="19"/>
  <c r="BR26" i="19"/>
  <c r="AI27" i="19"/>
  <c r="S28" i="19"/>
  <c r="R28" i="19"/>
  <c r="P28" i="19"/>
  <c r="T28" i="19" s="1"/>
  <c r="CK28" i="19"/>
  <c r="AI40" i="19"/>
  <c r="AE40" i="19"/>
  <c r="AI41" i="19"/>
  <c r="AE41" i="19"/>
  <c r="AI42" i="19"/>
  <c r="AE42" i="19"/>
  <c r="AI43" i="19"/>
  <c r="AE43" i="19"/>
  <c r="AJ46" i="19"/>
  <c r="AK46" i="19"/>
  <c r="AH46" i="19"/>
  <c r="AL46" i="19" s="1"/>
  <c r="M31" i="19"/>
  <c r="Q31" i="19"/>
  <c r="Q40" i="19"/>
  <c r="M40" i="19"/>
  <c r="BC69" i="19"/>
  <c r="AZ69" i="19"/>
  <c r="BD69" i="19" s="1"/>
  <c r="BB69" i="19"/>
  <c r="BR13" i="19"/>
  <c r="BV13" i="19" s="1"/>
  <c r="AH19" i="19"/>
  <c r="AW20" i="19"/>
  <c r="T22" i="19"/>
  <c r="AE25" i="19"/>
  <c r="BS26" i="19"/>
  <c r="BA27" i="19"/>
  <c r="AW27" i="19"/>
  <c r="Q28" i="19"/>
  <c r="CY28" i="19"/>
  <c r="DC28" i="19"/>
  <c r="BO29" i="19"/>
  <c r="BS29" i="19"/>
  <c r="BA37" i="19"/>
  <c r="AW37" i="19"/>
  <c r="DB21" i="19"/>
  <c r="DD21" i="19"/>
  <c r="DE21" i="19"/>
  <c r="DB18" i="19"/>
  <c r="DD18" i="19"/>
  <c r="BO21" i="19"/>
  <c r="BS21" i="19"/>
  <c r="BV22" i="19"/>
  <c r="AW30" i="19"/>
  <c r="BA30" i="19"/>
  <c r="S36" i="19"/>
  <c r="P36" i="19"/>
  <c r="R36" i="19"/>
  <c r="BO37" i="19"/>
  <c r="BS37" i="19"/>
  <c r="BA38" i="19"/>
  <c r="AW38" i="19"/>
  <c r="DB25" i="19"/>
  <c r="DD25" i="19"/>
  <c r="AE2" i="19"/>
  <c r="M6" i="19"/>
  <c r="BO6" i="19"/>
  <c r="DB8" i="19"/>
  <c r="DF8" i="19" s="1"/>
  <c r="BO10" i="19"/>
  <c r="CY11" i="19"/>
  <c r="BR14" i="19"/>
  <c r="AE15" i="19"/>
  <c r="AE18" i="19"/>
  <c r="BR18" i="19"/>
  <c r="BV18" i="19" s="1"/>
  <c r="AK19" i="19"/>
  <c r="R22" i="19"/>
  <c r="BS22" i="19"/>
  <c r="AK23" i="19"/>
  <c r="AJ23" i="19"/>
  <c r="AH23" i="19"/>
  <c r="AL23" i="19" s="1"/>
  <c r="CY23" i="19"/>
  <c r="T26" i="19"/>
  <c r="CG26" i="19"/>
  <c r="AK28" i="19"/>
  <c r="AJ28" i="19"/>
  <c r="AH28" i="19"/>
  <c r="Q32" i="19"/>
  <c r="M32" i="19"/>
  <c r="AW39" i="19"/>
  <c r="BA39" i="19"/>
  <c r="CG46" i="19"/>
  <c r="CK46" i="19"/>
  <c r="P51" i="19"/>
  <c r="T51" i="19" s="1"/>
  <c r="S51" i="19"/>
  <c r="R51" i="19"/>
  <c r="AK27" i="19"/>
  <c r="AJ27" i="19"/>
  <c r="AH27" i="19"/>
  <c r="CM29" i="19"/>
  <c r="CL29" i="19"/>
  <c r="CJ29" i="19"/>
  <c r="CN29" i="19" s="1"/>
  <c r="AW35" i="19"/>
  <c r="BA35" i="19"/>
  <c r="M4" i="19"/>
  <c r="BO4" i="19"/>
  <c r="CY7" i="19"/>
  <c r="AW8" i="19"/>
  <c r="DD8" i="19"/>
  <c r="AE9" i="19"/>
  <c r="M10" i="19"/>
  <c r="CY10" i="19"/>
  <c r="CG12" i="19"/>
  <c r="DE13" i="19"/>
  <c r="DF13" i="19" s="1"/>
  <c r="BT14" i="19"/>
  <c r="BR15" i="19"/>
  <c r="BV15" i="19" s="1"/>
  <c r="CY15" i="19"/>
  <c r="AE16" i="19"/>
  <c r="BR16" i="19"/>
  <c r="BO17" i="19"/>
  <c r="CY17" i="19"/>
  <c r="BT18" i="19"/>
  <c r="CM22" i="19"/>
  <c r="CL22" i="19"/>
  <c r="CJ22" i="19"/>
  <c r="S24" i="19"/>
  <c r="R24" i="19"/>
  <c r="CM24" i="19"/>
  <c r="CL24" i="19"/>
  <c r="CJ24" i="19"/>
  <c r="AI32" i="19"/>
  <c r="AE32" i="19"/>
  <c r="Q33" i="19"/>
  <c r="M33" i="19"/>
  <c r="BU34" i="19"/>
  <c r="BT34" i="19"/>
  <c r="BR34" i="19"/>
  <c r="DD36" i="19"/>
  <c r="DB36" i="19"/>
  <c r="DE36" i="19"/>
  <c r="BS40" i="19"/>
  <c r="BO40" i="19"/>
  <c r="T21" i="19"/>
  <c r="AZ25" i="19"/>
  <c r="BB25" i="19"/>
  <c r="BS39" i="19"/>
  <c r="BO39" i="19"/>
  <c r="BS16" i="19"/>
  <c r="S20" i="19"/>
  <c r="T20" i="19" s="1"/>
  <c r="BU20" i="19"/>
  <c r="BV20" i="19" s="1"/>
  <c r="S21" i="19"/>
  <c r="CM21" i="19"/>
  <c r="CL21" i="19"/>
  <c r="CN21" i="19" s="1"/>
  <c r="CK22" i="19"/>
  <c r="AZ23" i="19"/>
  <c r="BD23" i="19" s="1"/>
  <c r="BB23" i="19"/>
  <c r="BC23" i="19"/>
  <c r="P24" i="19"/>
  <c r="CY26" i="19"/>
  <c r="AW28" i="19"/>
  <c r="CY29" i="19"/>
  <c r="DC29" i="19"/>
  <c r="CK40" i="19"/>
  <c r="CG40" i="19"/>
  <c r="CK41" i="19"/>
  <c r="CG41" i="19"/>
  <c r="CK42" i="19"/>
  <c r="CG42" i="19"/>
  <c r="CK43" i="19"/>
  <c r="CG43" i="19"/>
  <c r="DC48" i="19"/>
  <c r="CY48" i="19"/>
  <c r="BT15" i="19"/>
  <c r="BT16" i="19"/>
  <c r="AZ19" i="19"/>
  <c r="BB19" i="19"/>
  <c r="BC19" i="19"/>
  <c r="AK21" i="19"/>
  <c r="AJ21" i="19"/>
  <c r="AH21" i="19"/>
  <c r="AK26" i="19"/>
  <c r="AJ26" i="19"/>
  <c r="AH26" i="19"/>
  <c r="AL26" i="19" s="1"/>
  <c r="BV52" i="19"/>
  <c r="DE53" i="19"/>
  <c r="DB53" i="19"/>
  <c r="DD53" i="19"/>
  <c r="CL19" i="19"/>
  <c r="CM19" i="19"/>
  <c r="CL18" i="19"/>
  <c r="CN18" i="19" s="1"/>
  <c r="CM18" i="19"/>
  <c r="P19" i="19"/>
  <c r="T19" i="19" s="1"/>
  <c r="AK20" i="19"/>
  <c r="AJ20" i="19"/>
  <c r="CG20" i="19"/>
  <c r="AI21" i="19"/>
  <c r="CY22" i="19"/>
  <c r="BT23" i="19"/>
  <c r="BR23" i="19"/>
  <c r="BV23" i="19" s="1"/>
  <c r="AK24" i="19"/>
  <c r="AJ24" i="19"/>
  <c r="AH24" i="19"/>
  <c r="DB24" i="19"/>
  <c r="DD24" i="19"/>
  <c r="DE24" i="19"/>
  <c r="CM27" i="19"/>
  <c r="CL27" i="19"/>
  <c r="CJ27" i="19"/>
  <c r="CN27" i="19" s="1"/>
  <c r="AK29" i="19"/>
  <c r="AJ29" i="19"/>
  <c r="AH29" i="19"/>
  <c r="DC37" i="19"/>
  <c r="CY37" i="19"/>
  <c r="CL17" i="19"/>
  <c r="CN17" i="19" s="1"/>
  <c r="CM17" i="19"/>
  <c r="T15" i="19"/>
  <c r="AH20" i="19"/>
  <c r="AL20" i="19" s="1"/>
  <c r="BS23" i="19"/>
  <c r="AI24" i="19"/>
  <c r="DC24" i="19"/>
  <c r="CM25" i="19"/>
  <c r="CL25" i="19"/>
  <c r="CJ25" i="19"/>
  <c r="T30" i="19"/>
  <c r="BS32" i="19"/>
  <c r="BO32" i="19"/>
  <c r="S34" i="19"/>
  <c r="R34" i="19"/>
  <c r="P34" i="19"/>
  <c r="T34" i="19" s="1"/>
  <c r="BS51" i="19"/>
  <c r="BO51" i="19"/>
  <c r="Q30" i="19"/>
  <c r="BS30" i="19"/>
  <c r="BO30" i="19"/>
  <c r="Q35" i="19"/>
  <c r="T35" i="19" s="1"/>
  <c r="CN35" i="19"/>
  <c r="AI36" i="19"/>
  <c r="AE36" i="19"/>
  <c r="CM36" i="19"/>
  <c r="CL36" i="19"/>
  <c r="CN36" i="19" s="1"/>
  <c r="CK39" i="19"/>
  <c r="CG39" i="19"/>
  <c r="R47" i="19"/>
  <c r="S47" i="19"/>
  <c r="P47" i="19"/>
  <c r="CK47" i="19"/>
  <c r="CG47" i="19"/>
  <c r="BC49" i="19"/>
  <c r="BB49" i="19"/>
  <c r="AZ49" i="19"/>
  <c r="CM50" i="19"/>
  <c r="CL50" i="19"/>
  <c r="CM51" i="19"/>
  <c r="CL51" i="19"/>
  <c r="CN51" i="19" s="1"/>
  <c r="DC61" i="19"/>
  <c r="CY61" i="19"/>
  <c r="AI64" i="19"/>
  <c r="AE64" i="19"/>
  <c r="BT33" i="19"/>
  <c r="BR33" i="19"/>
  <c r="AK37" i="19"/>
  <c r="AJ37" i="19"/>
  <c r="AH37" i="19"/>
  <c r="AJ39" i="19"/>
  <c r="AH39" i="19"/>
  <c r="AJ44" i="19"/>
  <c r="AK44" i="19"/>
  <c r="AJ45" i="19"/>
  <c r="AH45" i="19"/>
  <c r="AK45" i="19"/>
  <c r="CL45" i="19"/>
  <c r="CM45" i="19"/>
  <c r="CJ45" i="19"/>
  <c r="AZ46" i="19"/>
  <c r="BC46" i="19"/>
  <c r="BT48" i="19"/>
  <c r="BU48" i="19"/>
  <c r="BR48" i="19"/>
  <c r="BV48" i="19" s="1"/>
  <c r="BS49" i="19"/>
  <c r="BO49" i="19"/>
  <c r="CG32" i="19"/>
  <c r="AE33" i="19"/>
  <c r="AI33" i="19"/>
  <c r="BU33" i="19"/>
  <c r="AE35" i="19"/>
  <c r="CM35" i="19"/>
  <c r="AI38" i="19"/>
  <c r="AE38" i="19"/>
  <c r="AI39" i="19"/>
  <c r="CY43" i="19"/>
  <c r="DC43" i="19"/>
  <c r="AH44" i="19"/>
  <c r="AI45" i="19"/>
  <c r="BB46" i="19"/>
  <c r="DB47" i="19"/>
  <c r="DF47" i="19" s="1"/>
  <c r="DE47" i="19"/>
  <c r="Q54" i="19"/>
  <c r="M54" i="19"/>
  <c r="DC59" i="19"/>
  <c r="CY59" i="19"/>
  <c r="AK31" i="19"/>
  <c r="AJ31" i="19"/>
  <c r="CK31" i="19"/>
  <c r="AH34" i="19"/>
  <c r="AJ34" i="19"/>
  <c r="CK34" i="19"/>
  <c r="CG34" i="19"/>
  <c r="CK38" i="19"/>
  <c r="AK39" i="19"/>
  <c r="DE45" i="19"/>
  <c r="DD45" i="19"/>
  <c r="DF45" i="19" s="1"/>
  <c r="DD47" i="19"/>
  <c r="CL48" i="19"/>
  <c r="CM48" i="19"/>
  <c r="CJ48" i="19"/>
  <c r="CK49" i="19"/>
  <c r="CG49" i="19"/>
  <c r="DC50" i="19"/>
  <c r="CY50" i="19"/>
  <c r="DC60" i="19"/>
  <c r="CY60" i="19"/>
  <c r="BV28" i="19"/>
  <c r="AZ29" i="19"/>
  <c r="BD29" i="19" s="1"/>
  <c r="BB29" i="19"/>
  <c r="AL31" i="19"/>
  <c r="CL31" i="19"/>
  <c r="DC35" i="19"/>
  <c r="CY35" i="19"/>
  <c r="BA36" i="19"/>
  <c r="AW36" i="19"/>
  <c r="CL37" i="19"/>
  <c r="CN37" i="19" s="1"/>
  <c r="CM38" i="19"/>
  <c r="DE39" i="19"/>
  <c r="DB39" i="19"/>
  <c r="DF39" i="19" s="1"/>
  <c r="BC40" i="19"/>
  <c r="AZ40" i="19"/>
  <c r="DE40" i="19"/>
  <c r="DB40" i="19"/>
  <c r="BC41" i="19"/>
  <c r="AZ41" i="19"/>
  <c r="BD41" i="19" s="1"/>
  <c r="DE41" i="19"/>
  <c r="DB41" i="19"/>
  <c r="BC42" i="19"/>
  <c r="AZ42" i="19"/>
  <c r="DE42" i="19"/>
  <c r="DB42" i="19"/>
  <c r="BC43" i="19"/>
  <c r="AZ43" i="19"/>
  <c r="AZ44" i="19"/>
  <c r="BD44" i="19" s="1"/>
  <c r="BC44" i="19"/>
  <c r="DE44" i="19"/>
  <c r="DD44" i="19"/>
  <c r="DB44" i="19"/>
  <c r="DF44" i="19" s="1"/>
  <c r="BB45" i="19"/>
  <c r="AZ45" i="19"/>
  <c r="CY49" i="19"/>
  <c r="DC49" i="19"/>
  <c r="AI55" i="19"/>
  <c r="AE55" i="19"/>
  <c r="BS67" i="19"/>
  <c r="BO67" i="19"/>
  <c r="BT25" i="19"/>
  <c r="BV25" i="19" s="1"/>
  <c r="R27" i="19"/>
  <c r="T27" i="19" s="1"/>
  <c r="BT28" i="19"/>
  <c r="BC29" i="19"/>
  <c r="CL30" i="19"/>
  <c r="CN30" i="19" s="1"/>
  <c r="DC31" i="19"/>
  <c r="CY31" i="19"/>
  <c r="BA32" i="19"/>
  <c r="AW32" i="19"/>
  <c r="DD34" i="19"/>
  <c r="DB34" i="19"/>
  <c r="DF34" i="19" s="1"/>
  <c r="DE38" i="19"/>
  <c r="DD38" i="19"/>
  <c r="DD39" i="19"/>
  <c r="BB40" i="19"/>
  <c r="DD40" i="19"/>
  <c r="BB41" i="19"/>
  <c r="DD41" i="19"/>
  <c r="BB42" i="19"/>
  <c r="DD42" i="19"/>
  <c r="BB43" i="19"/>
  <c r="BC45" i="19"/>
  <c r="Q46" i="19"/>
  <c r="M46" i="19"/>
  <c r="BA47" i="19"/>
  <c r="AW47" i="19"/>
  <c r="AE48" i="19"/>
  <c r="AI48" i="19"/>
  <c r="M50" i="19"/>
  <c r="Q50" i="19"/>
  <c r="AW54" i="19"/>
  <c r="BA54" i="19"/>
  <c r="T29" i="19"/>
  <c r="AZ31" i="19"/>
  <c r="BC31" i="19"/>
  <c r="DE32" i="19"/>
  <c r="DD32" i="19"/>
  <c r="DB32" i="19"/>
  <c r="DF32" i="19" s="1"/>
  <c r="DC33" i="19"/>
  <c r="CY33" i="19"/>
  <c r="BA34" i="19"/>
  <c r="AW34" i="19"/>
  <c r="M37" i="19"/>
  <c r="Q37" i="19"/>
  <c r="DB38" i="19"/>
  <c r="DF38" i="19" s="1"/>
  <c r="BS44" i="19"/>
  <c r="BO44" i="19"/>
  <c r="AI50" i="19"/>
  <c r="AE50" i="19"/>
  <c r="AE51" i="19"/>
  <c r="AI51" i="19"/>
  <c r="AE52" i="19"/>
  <c r="AI52" i="19"/>
  <c r="DE52" i="19"/>
  <c r="DB52" i="19"/>
  <c r="DF52" i="19" s="1"/>
  <c r="M58" i="19"/>
  <c r="Q58" i="19"/>
  <c r="AI63" i="19"/>
  <c r="AE63" i="19"/>
  <c r="Q41" i="19"/>
  <c r="M41" i="19"/>
  <c r="BS41" i="19"/>
  <c r="BO41" i="19"/>
  <c r="Q42" i="19"/>
  <c r="M42" i="19"/>
  <c r="BS42" i="19"/>
  <c r="BO42" i="19"/>
  <c r="Q43" i="19"/>
  <c r="M43" i="19"/>
  <c r="BS43" i="19"/>
  <c r="BO43" i="19"/>
  <c r="S45" i="19"/>
  <c r="R45" i="19"/>
  <c r="BT45" i="19"/>
  <c r="BR45" i="19"/>
  <c r="BV45" i="19" s="1"/>
  <c r="DD46" i="19"/>
  <c r="DB46" i="19"/>
  <c r="CM53" i="19"/>
  <c r="CL53" i="19"/>
  <c r="BO61" i="19"/>
  <c r="BS61" i="19"/>
  <c r="Q23" i="19"/>
  <c r="T23" i="19" s="1"/>
  <c r="BS24" i="19"/>
  <c r="BV24" i="19" s="1"/>
  <c r="BU35" i="19"/>
  <c r="BT35" i="19"/>
  <c r="P45" i="19"/>
  <c r="T45" i="19" s="1"/>
  <c r="BB48" i="19"/>
  <c r="AZ48" i="19"/>
  <c r="AW50" i="19"/>
  <c r="BA50" i="19"/>
  <c r="AW51" i="19"/>
  <c r="BA52" i="19"/>
  <c r="AW52" i="19"/>
  <c r="M53" i="19"/>
  <c r="Q53" i="19"/>
  <c r="CG54" i="19"/>
  <c r="CK54" i="19"/>
  <c r="BT31" i="19"/>
  <c r="BR31" i="19"/>
  <c r="BV31" i="19" s="1"/>
  <c r="S35" i="19"/>
  <c r="R35" i="19"/>
  <c r="BR35" i="19"/>
  <c r="BV35" i="19" s="1"/>
  <c r="P38" i="19"/>
  <c r="R38" i="19"/>
  <c r="BR38" i="19"/>
  <c r="BV38" i="19" s="1"/>
  <c r="BT38" i="19"/>
  <c r="M39" i="19"/>
  <c r="BU45" i="19"/>
  <c r="DE46" i="19"/>
  <c r="AI49" i="19"/>
  <c r="AE49" i="19"/>
  <c r="BO50" i="19"/>
  <c r="BS50" i="19"/>
  <c r="AI53" i="19"/>
  <c r="AE53" i="19"/>
  <c r="BT57" i="19"/>
  <c r="BV57" i="19" s="1"/>
  <c r="BU57" i="19"/>
  <c r="CY51" i="19"/>
  <c r="BS52" i="19"/>
  <c r="DC52" i="19"/>
  <c r="BS55" i="19"/>
  <c r="AK56" i="19"/>
  <c r="P57" i="19"/>
  <c r="T57" i="19" s="1"/>
  <c r="AE59" i="19"/>
  <c r="CN59" i="19"/>
  <c r="AE60" i="19"/>
  <c r="AI60" i="19"/>
  <c r="AW61" i="19"/>
  <c r="M63" i="19"/>
  <c r="BO63" i="19"/>
  <c r="AW65" i="19"/>
  <c r="BA65" i="19"/>
  <c r="BA67" i="19"/>
  <c r="AW67" i="19"/>
  <c r="AW56" i="19"/>
  <c r="BA56" i="19"/>
  <c r="BS65" i="19"/>
  <c r="BO65" i="19"/>
  <c r="BA81" i="19"/>
  <c r="AW81" i="19"/>
  <c r="BO46" i="19"/>
  <c r="M48" i="19"/>
  <c r="AH57" i="19"/>
  <c r="CY58" i="19"/>
  <c r="AW60" i="19"/>
  <c r="P62" i="19"/>
  <c r="T62" i="19" s="1"/>
  <c r="R62" i="19"/>
  <c r="DE66" i="19"/>
  <c r="DD66" i="19"/>
  <c r="AW53" i="19"/>
  <c r="DB54" i="19"/>
  <c r="AI57" i="19"/>
  <c r="BO58" i="19"/>
  <c r="BB59" i="19"/>
  <c r="AZ59" i="19"/>
  <c r="BD59" i="19" s="1"/>
  <c r="BO62" i="19"/>
  <c r="BS62" i="19"/>
  <c r="AZ64" i="19"/>
  <c r="BC64" i="19"/>
  <c r="BB64" i="19"/>
  <c r="DB66" i="19"/>
  <c r="DF66" i="19" s="1"/>
  <c r="CL67" i="19"/>
  <c r="CN67" i="19" s="1"/>
  <c r="CM67" i="19"/>
  <c r="AE76" i="19"/>
  <c r="AI76" i="19"/>
  <c r="BC79" i="19"/>
  <c r="AZ79" i="19"/>
  <c r="BB79" i="19"/>
  <c r="DE54" i="19"/>
  <c r="S56" i="19"/>
  <c r="R56" i="19"/>
  <c r="T56" i="19" s="1"/>
  <c r="DE56" i="19"/>
  <c r="DB56" i="19"/>
  <c r="DF56" i="19" s="1"/>
  <c r="AJ57" i="19"/>
  <c r="P61" i="19"/>
  <c r="S62" i="19"/>
  <c r="AZ66" i="19"/>
  <c r="BB66" i="19"/>
  <c r="BC66" i="19"/>
  <c r="CG69" i="19"/>
  <c r="CK69" i="19"/>
  <c r="BA76" i="19"/>
  <c r="AW76" i="19"/>
  <c r="CN53" i="19"/>
  <c r="BS54" i="19"/>
  <c r="BO54" i="19"/>
  <c r="BA55" i="19"/>
  <c r="AW55" i="19"/>
  <c r="BC59" i="19"/>
  <c r="Q61" i="19"/>
  <c r="CG62" i="19"/>
  <c r="CK62" i="19"/>
  <c r="DE63" i="19"/>
  <c r="DB63" i="19"/>
  <c r="DF63" i="19" s="1"/>
  <c r="BS88" i="19"/>
  <c r="BO88" i="19"/>
  <c r="AH47" i="19"/>
  <c r="AL47" i="19" s="1"/>
  <c r="BO47" i="19"/>
  <c r="M49" i="19"/>
  <c r="P52" i="19"/>
  <c r="T52" i="19" s="1"/>
  <c r="CN52" i="19"/>
  <c r="AL58" i="19"/>
  <c r="BO60" i="19"/>
  <c r="S61" i="19"/>
  <c r="DC63" i="19"/>
  <c r="DC65" i="19"/>
  <c r="CY65" i="19"/>
  <c r="M70" i="19"/>
  <c r="Q70" i="19"/>
  <c r="CG73" i="19"/>
  <c r="CK73" i="19"/>
  <c r="R55" i="19"/>
  <c r="P55" i="19"/>
  <c r="BC57" i="19"/>
  <c r="AZ57" i="19"/>
  <c r="BB57" i="19"/>
  <c r="S59" i="19"/>
  <c r="P59" i="19"/>
  <c r="AE62" i="19"/>
  <c r="AI62" i="19"/>
  <c r="AK47" i="19"/>
  <c r="CN50" i="19"/>
  <c r="R52" i="19"/>
  <c r="AH54" i="19"/>
  <c r="Q55" i="19"/>
  <c r="AH56" i="19"/>
  <c r="AL56" i="19" s="1"/>
  <c r="BR56" i="19"/>
  <c r="DC57" i="19"/>
  <c r="CY57" i="19"/>
  <c r="BO59" i="19"/>
  <c r="AJ65" i="19"/>
  <c r="AK65" i="19"/>
  <c r="AH65" i="19"/>
  <c r="BS68" i="19"/>
  <c r="BO68" i="19"/>
  <c r="AJ54" i="19"/>
  <c r="S55" i="19"/>
  <c r="AI56" i="19"/>
  <c r="BT56" i="19"/>
  <c r="R59" i="19"/>
  <c r="CM60" i="19"/>
  <c r="CL60" i="19"/>
  <c r="CN60" i="19" s="1"/>
  <c r="AE61" i="19"/>
  <c r="CY62" i="19"/>
  <c r="R66" i="19"/>
  <c r="P66" i="19"/>
  <c r="S66" i="19"/>
  <c r="AK67" i="19"/>
  <c r="AJ67" i="19"/>
  <c r="AH67" i="19"/>
  <c r="M72" i="19"/>
  <c r="Q72" i="19"/>
  <c r="CG77" i="19"/>
  <c r="CK77" i="19"/>
  <c r="BR53" i="19"/>
  <c r="BT53" i="19"/>
  <c r="BT55" i="19"/>
  <c r="BR55" i="19"/>
  <c r="BV55" i="19" s="1"/>
  <c r="BC62" i="19"/>
  <c r="AZ62" i="19"/>
  <c r="R64" i="19"/>
  <c r="P64" i="19"/>
  <c r="S64" i="19"/>
  <c r="CL64" i="19"/>
  <c r="CN64" i="19" s="1"/>
  <c r="CM64" i="19"/>
  <c r="DF79" i="19"/>
  <c r="BC82" i="19"/>
  <c r="BB82" i="19"/>
  <c r="AZ82" i="19"/>
  <c r="CG71" i="19"/>
  <c r="CK71" i="19"/>
  <c r="BA74" i="19"/>
  <c r="AW74" i="19"/>
  <c r="CK94" i="19"/>
  <c r="CG94" i="19"/>
  <c r="CK95" i="19"/>
  <c r="CG95" i="19"/>
  <c r="BU96" i="19"/>
  <c r="BT96" i="19"/>
  <c r="BR96" i="19"/>
  <c r="M102" i="19"/>
  <c r="Q102" i="19"/>
  <c r="AJ68" i="19"/>
  <c r="AK68" i="19"/>
  <c r="M69" i="19"/>
  <c r="Q69" i="19"/>
  <c r="DE71" i="19"/>
  <c r="DB71" i="19"/>
  <c r="BV72" i="19"/>
  <c r="BO79" i="19"/>
  <c r="BS79" i="19"/>
  <c r="CG89" i="19"/>
  <c r="CK89" i="19"/>
  <c r="BR66" i="19"/>
  <c r="BV66" i="19" s="1"/>
  <c r="AH68" i="19"/>
  <c r="AL68" i="19" s="1"/>
  <c r="AK70" i="19"/>
  <c r="AJ70" i="19"/>
  <c r="AH70" i="19"/>
  <c r="DD71" i="19"/>
  <c r="CG75" i="19"/>
  <c r="CK75" i="19"/>
  <c r="BC80" i="19"/>
  <c r="BD80" i="19" s="1"/>
  <c r="BB80" i="19"/>
  <c r="BA58" i="19"/>
  <c r="AW58" i="19"/>
  <c r="CY64" i="19"/>
  <c r="DC64" i="19"/>
  <c r="AK66" i="19"/>
  <c r="AJ66" i="19"/>
  <c r="BV74" i="19"/>
  <c r="CY82" i="19"/>
  <c r="DC82" i="19"/>
  <c r="AE86" i="19"/>
  <c r="AI86" i="19"/>
  <c r="P67" i="19"/>
  <c r="S67" i="19"/>
  <c r="R67" i="19"/>
  <c r="DD67" i="19"/>
  <c r="DE67" i="19"/>
  <c r="BA70" i="19"/>
  <c r="AW70" i="19"/>
  <c r="CY70" i="19"/>
  <c r="DC70" i="19"/>
  <c r="AW71" i="19"/>
  <c r="M78" i="19"/>
  <c r="Q78" i="19"/>
  <c r="Q89" i="19"/>
  <c r="M89" i="19"/>
  <c r="CG100" i="19"/>
  <c r="CK100" i="19"/>
  <c r="P60" i="19"/>
  <c r="T60" i="19" s="1"/>
  <c r="CN61" i="19"/>
  <c r="BC63" i="19"/>
  <c r="AZ63" i="19"/>
  <c r="BS64" i="19"/>
  <c r="BO64" i="19"/>
  <c r="CL65" i="19"/>
  <c r="CN65" i="19" s="1"/>
  <c r="AI66" i="19"/>
  <c r="DB67" i="19"/>
  <c r="DF67" i="19" s="1"/>
  <c r="AL75" i="19"/>
  <c r="CY81" i="19"/>
  <c r="DC81" i="19"/>
  <c r="M83" i="19"/>
  <c r="Q83" i="19"/>
  <c r="M74" i="19"/>
  <c r="Q74" i="19"/>
  <c r="CG76" i="19"/>
  <c r="CK76" i="19"/>
  <c r="AE78" i="19"/>
  <c r="AI78" i="19"/>
  <c r="CG80" i="19"/>
  <c r="CK80" i="19"/>
  <c r="AE83" i="19"/>
  <c r="AI83" i="19"/>
  <c r="M84" i="19"/>
  <c r="Q84" i="19"/>
  <c r="AE88" i="19"/>
  <c r="AI88" i="19"/>
  <c r="S99" i="19"/>
  <c r="P99" i="19"/>
  <c r="T99" i="19" s="1"/>
  <c r="R99" i="19"/>
  <c r="CK66" i="19"/>
  <c r="BB68" i="19"/>
  <c r="BC68" i="19"/>
  <c r="AZ68" i="19"/>
  <c r="CY69" i="19"/>
  <c r="DC69" i="19"/>
  <c r="AE72" i="19"/>
  <c r="AI72" i="19"/>
  <c r="CY72" i="19"/>
  <c r="DC72" i="19"/>
  <c r="AW73" i="19"/>
  <c r="M79" i="19"/>
  <c r="Q79" i="19"/>
  <c r="CY80" i="19"/>
  <c r="DC80" i="19"/>
  <c r="M82" i="19"/>
  <c r="Q82" i="19"/>
  <c r="CK97" i="19"/>
  <c r="CG97" i="19"/>
  <c r="CM66" i="19"/>
  <c r="M68" i="19"/>
  <c r="DB68" i="19"/>
  <c r="DF68" i="19" s="1"/>
  <c r="BT70" i="19"/>
  <c r="BV70" i="19" s="1"/>
  <c r="BU70" i="19"/>
  <c r="BA72" i="19"/>
  <c r="AW72" i="19"/>
  <c r="M76" i="19"/>
  <c r="Q76" i="19"/>
  <c r="CY76" i="19"/>
  <c r="DC76" i="19"/>
  <c r="BD77" i="19"/>
  <c r="BD83" i="19"/>
  <c r="BS86" i="19"/>
  <c r="BO86" i="19"/>
  <c r="AW87" i="19"/>
  <c r="BA87" i="19"/>
  <c r="BD88" i="19"/>
  <c r="AK90" i="19"/>
  <c r="AH90" i="19"/>
  <c r="AJ90" i="19"/>
  <c r="M71" i="19"/>
  <c r="Q71" i="19"/>
  <c r="AE74" i="19"/>
  <c r="AI74" i="19"/>
  <c r="CY74" i="19"/>
  <c r="DC74" i="19"/>
  <c r="BC75" i="19"/>
  <c r="BB75" i="19"/>
  <c r="AZ75" i="19"/>
  <c r="BD75" i="19" s="1"/>
  <c r="M81" i="19"/>
  <c r="Q81" i="19"/>
  <c r="AE85" i="19"/>
  <c r="AI85" i="19"/>
  <c r="CN85" i="19"/>
  <c r="AI90" i="19"/>
  <c r="BC92" i="19"/>
  <c r="BB92" i="19"/>
  <c r="AZ92" i="19"/>
  <c r="BD92" i="19" s="1"/>
  <c r="CL93" i="19"/>
  <c r="CM93" i="19"/>
  <c r="CN93" i="19" s="1"/>
  <c r="BB83" i="19"/>
  <c r="AK89" i="19"/>
  <c r="AJ89" i="19"/>
  <c r="AH89" i="19"/>
  <c r="R91" i="19"/>
  <c r="S91" i="19"/>
  <c r="P91" i="19"/>
  <c r="T91" i="19" s="1"/>
  <c r="AK93" i="19"/>
  <c r="AH93" i="19"/>
  <c r="CG78" i="19"/>
  <c r="CK78" i="19"/>
  <c r="M80" i="19"/>
  <c r="Q80" i="19"/>
  <c r="AW85" i="19"/>
  <c r="BA85" i="19"/>
  <c r="CY91" i="19"/>
  <c r="DC91" i="19"/>
  <c r="R94" i="19"/>
  <c r="S94" i="19"/>
  <c r="P94" i="19"/>
  <c r="CK111" i="19"/>
  <c r="CG111" i="19"/>
  <c r="DE77" i="19"/>
  <c r="DD77" i="19"/>
  <c r="AK79" i="19"/>
  <c r="AJ79" i="19"/>
  <c r="BT80" i="19"/>
  <c r="BU80" i="19"/>
  <c r="BT81" i="19"/>
  <c r="BU81" i="19"/>
  <c r="BT82" i="19"/>
  <c r="BU82" i="19"/>
  <c r="BO83" i="19"/>
  <c r="BS83" i="19"/>
  <c r="BS87" i="19"/>
  <c r="BO87" i="19"/>
  <c r="Q88" i="19"/>
  <c r="M88" i="19"/>
  <c r="DF89" i="19"/>
  <c r="CN92" i="19"/>
  <c r="AJ93" i="19"/>
  <c r="Q94" i="19"/>
  <c r="BS98" i="19"/>
  <c r="BO98" i="19"/>
  <c r="CL102" i="19"/>
  <c r="DE108" i="19"/>
  <c r="DB108" i="19"/>
  <c r="DF108" i="19" s="1"/>
  <c r="DD108" i="19"/>
  <c r="BU72" i="19"/>
  <c r="BU74" i="19"/>
  <c r="BU76" i="19"/>
  <c r="BV76" i="19" s="1"/>
  <c r="BB77" i="19"/>
  <c r="DB77" i="19"/>
  <c r="DF77" i="19" s="1"/>
  <c r="AH79" i="19"/>
  <c r="AL79" i="19" s="1"/>
  <c r="BR80" i="19"/>
  <c r="BR81" i="19"/>
  <c r="BR82" i="19"/>
  <c r="AH94" i="19"/>
  <c r="AK94" i="19"/>
  <c r="AJ94" i="19"/>
  <c r="AL99" i="19"/>
  <c r="R100" i="19"/>
  <c r="S100" i="19"/>
  <c r="CG104" i="19"/>
  <c r="CK104" i="19"/>
  <c r="M73" i="19"/>
  <c r="Q73" i="19"/>
  <c r="M75" i="19"/>
  <c r="Q75" i="19"/>
  <c r="M77" i="19"/>
  <c r="Q77" i="19"/>
  <c r="DC77" i="19"/>
  <c r="AI79" i="19"/>
  <c r="CG79" i="19"/>
  <c r="CK79" i="19"/>
  <c r="BS80" i="19"/>
  <c r="BS81" i="19"/>
  <c r="BS82" i="19"/>
  <c r="BS84" i="19"/>
  <c r="BO84" i="19"/>
  <c r="BS85" i="19"/>
  <c r="BO85" i="19"/>
  <c r="Q86" i="19"/>
  <c r="M86" i="19"/>
  <c r="BT90" i="19"/>
  <c r="BR90" i="19"/>
  <c r="BU90" i="19"/>
  <c r="AI94" i="19"/>
  <c r="P100" i="19"/>
  <c r="T100" i="19" s="1"/>
  <c r="DB73" i="19"/>
  <c r="DF73" i="19" s="1"/>
  <c r="DB75" i="19"/>
  <c r="BT77" i="19"/>
  <c r="BU77" i="19"/>
  <c r="AZ78" i="19"/>
  <c r="DE78" i="19"/>
  <c r="DD78" i="19"/>
  <c r="AK80" i="19"/>
  <c r="AJ80" i="19"/>
  <c r="CG88" i="19"/>
  <c r="CK88" i="19"/>
  <c r="AW91" i="19"/>
  <c r="AE95" i="19"/>
  <c r="AI95" i="19"/>
  <c r="CG70" i="19"/>
  <c r="CK70" i="19"/>
  <c r="DC71" i="19"/>
  <c r="CG72" i="19"/>
  <c r="CK72" i="19"/>
  <c r="DC73" i="19"/>
  <c r="CG74" i="19"/>
  <c r="CK74" i="19"/>
  <c r="DC75" i="19"/>
  <c r="BR77" i="19"/>
  <c r="BV77" i="19" s="1"/>
  <c r="BB78" i="19"/>
  <c r="DB78" i="19"/>
  <c r="AH80" i="19"/>
  <c r="AK81" i="19"/>
  <c r="AJ81" i="19"/>
  <c r="AK82" i="19"/>
  <c r="AJ82" i="19"/>
  <c r="CJ83" i="19"/>
  <c r="AW101" i="19"/>
  <c r="BA101" i="19"/>
  <c r="CG81" i="19"/>
  <c r="CK81" i="19"/>
  <c r="CG82" i="19"/>
  <c r="CK82" i="19"/>
  <c r="AE84" i="19"/>
  <c r="AI84" i="19"/>
  <c r="CG84" i="19"/>
  <c r="CK84" i="19"/>
  <c r="CG86" i="19"/>
  <c r="CK86" i="19"/>
  <c r="AE87" i="19"/>
  <c r="AI87" i="19"/>
  <c r="CN87" i="19"/>
  <c r="DE88" i="19"/>
  <c r="DB88" i="19"/>
  <c r="DF88" i="19" s="1"/>
  <c r="CL90" i="19"/>
  <c r="CJ90" i="19"/>
  <c r="CN90" i="19" s="1"/>
  <c r="AI96" i="19"/>
  <c r="AE96" i="19"/>
  <c r="CM68" i="19"/>
  <c r="CN68" i="19" s="1"/>
  <c r="BS69" i="19"/>
  <c r="BV69" i="19" s="1"/>
  <c r="BS71" i="19"/>
  <c r="BV71" i="19" s="1"/>
  <c r="BS73" i="19"/>
  <c r="BV73" i="19" s="1"/>
  <c r="BS75" i="19"/>
  <c r="BV75" i="19" s="1"/>
  <c r="AK77" i="19"/>
  <c r="AJ77" i="19"/>
  <c r="AL77" i="19" s="1"/>
  <c r="BT78" i="19"/>
  <c r="BV78" i="19" s="1"/>
  <c r="BU78" i="19"/>
  <c r="DE79" i="19"/>
  <c r="DD79" i="19"/>
  <c r="AI81" i="19"/>
  <c r="AL81" i="19" s="1"/>
  <c r="AI82" i="19"/>
  <c r="AL82" i="19" s="1"/>
  <c r="CL83" i="19"/>
  <c r="CK87" i="19"/>
  <c r="DC88" i="19"/>
  <c r="BS89" i="19"/>
  <c r="BO89" i="19"/>
  <c r="BA93" i="19"/>
  <c r="AW93" i="19"/>
  <c r="AI102" i="19"/>
  <c r="AE102" i="19"/>
  <c r="BC103" i="19"/>
  <c r="BB103" i="19"/>
  <c r="AZ103" i="19"/>
  <c r="AL108" i="19"/>
  <c r="Q85" i="19"/>
  <c r="M85" i="19"/>
  <c r="Q87" i="19"/>
  <c r="M87" i="19"/>
  <c r="Q90" i="19"/>
  <c r="M90" i="19"/>
  <c r="CN96" i="19"/>
  <c r="AJ97" i="19"/>
  <c r="AH97" i="19"/>
  <c r="BU101" i="19"/>
  <c r="BT101" i="19"/>
  <c r="BV101" i="19" s="1"/>
  <c r="BS103" i="19"/>
  <c r="BO103" i="19"/>
  <c r="S110" i="19"/>
  <c r="R110" i="19"/>
  <c r="P110" i="19"/>
  <c r="T110" i="19" s="1"/>
  <c r="DE100" i="19"/>
  <c r="DB100" i="19"/>
  <c r="BA106" i="19"/>
  <c r="AW106" i="19"/>
  <c r="BS122" i="19"/>
  <c r="BO122" i="19"/>
  <c r="BO91" i="19"/>
  <c r="AW94" i="19"/>
  <c r="DE94" i="19"/>
  <c r="DD94" i="19"/>
  <c r="AW95" i="19"/>
  <c r="CN98" i="19"/>
  <c r="AE100" i="19"/>
  <c r="AI100" i="19"/>
  <c r="DC100" i="19"/>
  <c r="M103" i="19"/>
  <c r="Q103" i="19"/>
  <c r="R105" i="19"/>
  <c r="P105" i="19"/>
  <c r="T105" i="19" s="1"/>
  <c r="S105" i="19"/>
  <c r="CY105" i="19"/>
  <c r="DC105" i="19"/>
  <c r="AI114" i="19"/>
  <c r="AE114" i="19"/>
  <c r="DD85" i="19"/>
  <c r="DF85" i="19" s="1"/>
  <c r="DD87" i="19"/>
  <c r="DF87" i="19" s="1"/>
  <c r="P92" i="19"/>
  <c r="T92" i="19" s="1"/>
  <c r="BS92" i="19"/>
  <c r="BO92" i="19"/>
  <c r="DB94" i="19"/>
  <c r="DF94" i="19" s="1"/>
  <c r="DC95" i="19"/>
  <c r="DF95" i="19" s="1"/>
  <c r="CY97" i="19"/>
  <c r="AK98" i="19"/>
  <c r="AL98" i="19" s="1"/>
  <c r="CL98" i="19"/>
  <c r="AK99" i="19"/>
  <c r="DD100" i="19"/>
  <c r="BB104" i="19"/>
  <c r="BC104" i="19"/>
  <c r="BD104" i="19" s="1"/>
  <c r="Q93" i="19"/>
  <c r="M93" i="19"/>
  <c r="AW96" i="19"/>
  <c r="BA96" i="19"/>
  <c r="DC96" i="19"/>
  <c r="CY96" i="19"/>
  <c r="AZ97" i="19"/>
  <c r="BC97" i="19"/>
  <c r="BB97" i="19"/>
  <c r="DD98" i="19"/>
  <c r="DB98" i="19"/>
  <c r="M101" i="19"/>
  <c r="Q101" i="19"/>
  <c r="CK101" i="19"/>
  <c r="CG101" i="19"/>
  <c r="AZ102" i="19"/>
  <c r="BB102" i="19"/>
  <c r="BC102" i="19"/>
  <c r="AE105" i="19"/>
  <c r="AI105" i="19"/>
  <c r="BT93" i="19"/>
  <c r="BR93" i="19"/>
  <c r="BV93" i="19" s="1"/>
  <c r="DE99" i="19"/>
  <c r="DB99" i="19"/>
  <c r="DF99" i="19" s="1"/>
  <c r="BC100" i="19"/>
  <c r="BB100" i="19"/>
  <c r="BO102" i="19"/>
  <c r="BS102" i="19"/>
  <c r="CM103" i="19"/>
  <c r="CL103" i="19"/>
  <c r="CN103" i="19" s="1"/>
  <c r="CL119" i="19"/>
  <c r="CM119" i="19"/>
  <c r="AI91" i="19"/>
  <c r="AL91" i="19" s="1"/>
  <c r="BU93" i="19"/>
  <c r="BO94" i="19"/>
  <c r="BB98" i="19"/>
  <c r="BD98" i="19" s="1"/>
  <c r="BC98" i="19"/>
  <c r="DE98" i="19"/>
  <c r="AW99" i="19"/>
  <c r="DD99" i="19"/>
  <c r="AZ100" i="19"/>
  <c r="AJ101" i="19"/>
  <c r="AK101" i="19"/>
  <c r="BA90" i="19"/>
  <c r="AW90" i="19"/>
  <c r="AJ91" i="19"/>
  <c r="CL91" i="19"/>
  <c r="CJ91" i="19"/>
  <c r="CN91" i="19" s="1"/>
  <c r="AK92" i="19"/>
  <c r="AJ92" i="19"/>
  <c r="AH92" i="19"/>
  <c r="AL92" i="19" s="1"/>
  <c r="T95" i="19"/>
  <c r="BS95" i="19"/>
  <c r="BO95" i="19"/>
  <c r="S96" i="19"/>
  <c r="R96" i="19"/>
  <c r="P96" i="19"/>
  <c r="BT97" i="19"/>
  <c r="BV97" i="19" s="1"/>
  <c r="BU97" i="19"/>
  <c r="R98" i="19"/>
  <c r="P98" i="19"/>
  <c r="BA100" i="19"/>
  <c r="AL101" i="19"/>
  <c r="DB101" i="19"/>
  <c r="DE101" i="19"/>
  <c r="DD101" i="19"/>
  <c r="BU99" i="19"/>
  <c r="BV99" i="19" s="1"/>
  <c r="BT99" i="19"/>
  <c r="BU100" i="19"/>
  <c r="BR100" i="19"/>
  <c r="CN102" i="19"/>
  <c r="BS105" i="19"/>
  <c r="BO105" i="19"/>
  <c r="AL107" i="19"/>
  <c r="BT115" i="19"/>
  <c r="BU115" i="19"/>
  <c r="BR115" i="19"/>
  <c r="BV115" i="19" s="1"/>
  <c r="M104" i="19"/>
  <c r="DD106" i="19"/>
  <c r="DF106" i="19" s="1"/>
  <c r="CN107" i="19"/>
  <c r="BC109" i="19"/>
  <c r="BB109" i="19"/>
  <c r="AZ109" i="19"/>
  <c r="BO110" i="19"/>
  <c r="BA113" i="19"/>
  <c r="AW113" i="19"/>
  <c r="BB107" i="19"/>
  <c r="BC107" i="19"/>
  <c r="CY107" i="19"/>
  <c r="DC107" i="19"/>
  <c r="AJ112" i="19"/>
  <c r="AK112" i="19"/>
  <c r="BO113" i="19"/>
  <c r="BS113" i="19"/>
  <c r="BS116" i="19"/>
  <c r="BO116" i="19"/>
  <c r="BU117" i="19"/>
  <c r="BR117" i="19"/>
  <c r="BV117" i="19" s="1"/>
  <c r="AH106" i="19"/>
  <c r="AZ107" i="19"/>
  <c r="BD107" i="19" s="1"/>
  <c r="BU109" i="19"/>
  <c r="BR109" i="19"/>
  <c r="BT109" i="19"/>
  <c r="CK110" i="19"/>
  <c r="CG110" i="19"/>
  <c r="AH112" i="19"/>
  <c r="AW114" i="19"/>
  <c r="BT117" i="19"/>
  <c r="CY90" i="19"/>
  <c r="CY93" i="19"/>
  <c r="CY104" i="19"/>
  <c r="R107" i="19"/>
  <c r="S107" i="19"/>
  <c r="T107" i="19" s="1"/>
  <c r="BS109" i="19"/>
  <c r="AH110" i="19"/>
  <c r="AK110" i="19"/>
  <c r="S115" i="19"/>
  <c r="R115" i="19"/>
  <c r="CK118" i="19"/>
  <c r="CG118" i="19"/>
  <c r="DC119" i="19"/>
  <c r="CY119" i="19"/>
  <c r="DC102" i="19"/>
  <c r="CY102" i="19"/>
  <c r="AK106" i="19"/>
  <c r="BU107" i="19"/>
  <c r="BT107" i="19"/>
  <c r="P108" i="19"/>
  <c r="R108" i="19"/>
  <c r="BB108" i="19"/>
  <c r="BC108" i="19"/>
  <c r="AZ108" i="19"/>
  <c r="BD108" i="19" s="1"/>
  <c r="BC112" i="19"/>
  <c r="AZ112" i="19"/>
  <c r="BB112" i="19"/>
  <c r="S113" i="19"/>
  <c r="R113" i="19"/>
  <c r="P113" i="19"/>
  <c r="CL113" i="19"/>
  <c r="CN113" i="19" s="1"/>
  <c r="CM113" i="19"/>
  <c r="T115" i="19"/>
  <c r="DE116" i="19"/>
  <c r="DD116" i="19"/>
  <c r="DB116" i="19"/>
  <c r="DF116" i="19" s="1"/>
  <c r="CY126" i="19"/>
  <c r="DC126" i="19"/>
  <c r="BU130" i="19"/>
  <c r="BR130" i="19"/>
  <c r="BV130" i="19" s="1"/>
  <c r="BT130" i="19"/>
  <c r="AE103" i="19"/>
  <c r="AH104" i="19"/>
  <c r="AL104" i="19" s="1"/>
  <c r="BO104" i="19"/>
  <c r="CK106" i="19"/>
  <c r="BR107" i="19"/>
  <c r="BV107" i="19" s="1"/>
  <c r="Q108" i="19"/>
  <c r="CG109" i="19"/>
  <c r="CK109" i="19"/>
  <c r="AJ110" i="19"/>
  <c r="DE110" i="19"/>
  <c r="DD110" i="19"/>
  <c r="DB111" i="19"/>
  <c r="BA112" i="19"/>
  <c r="Q113" i="19"/>
  <c r="DE113" i="19"/>
  <c r="DD113" i="19"/>
  <c r="AE115" i="19"/>
  <c r="AI115" i="19"/>
  <c r="CY115" i="19"/>
  <c r="DC116" i="19"/>
  <c r="DC117" i="19"/>
  <c r="CY117" i="19"/>
  <c r="DC118" i="19"/>
  <c r="CY118" i="19"/>
  <c r="BA119" i="19"/>
  <c r="AW119" i="19"/>
  <c r="CG99" i="19"/>
  <c r="CY103" i="19"/>
  <c r="AI104" i="19"/>
  <c r="CL106" i="19"/>
  <c r="S108" i="19"/>
  <c r="BS108" i="19"/>
  <c r="BO108" i="19"/>
  <c r="DB110" i="19"/>
  <c r="AW111" i="19"/>
  <c r="BA111" i="19"/>
  <c r="DD111" i="19"/>
  <c r="DB113" i="19"/>
  <c r="Q116" i="19"/>
  <c r="M116" i="19"/>
  <c r="BC121" i="19"/>
  <c r="BB121" i="19"/>
  <c r="AZ121" i="19"/>
  <c r="BD121" i="19" s="1"/>
  <c r="CL129" i="19"/>
  <c r="CM129" i="19"/>
  <c r="BS112" i="19"/>
  <c r="BO112" i="19"/>
  <c r="AL113" i="19"/>
  <c r="DC113" i="19"/>
  <c r="CK114" i="19"/>
  <c r="CG114" i="19"/>
  <c r="Q117" i="19"/>
  <c r="M117" i="19"/>
  <c r="Q118" i="19"/>
  <c r="M118" i="19"/>
  <c r="AJ120" i="19"/>
  <c r="AK120" i="19"/>
  <c r="AH120" i="19"/>
  <c r="AH122" i="19"/>
  <c r="AL122" i="19" s="1"/>
  <c r="AK122" i="19"/>
  <c r="AJ122" i="19"/>
  <c r="S123" i="19"/>
  <c r="R123" i="19"/>
  <c r="P123" i="19"/>
  <c r="T123" i="19" s="1"/>
  <c r="S127" i="19"/>
  <c r="R127" i="19"/>
  <c r="P127" i="19"/>
  <c r="T127" i="19" s="1"/>
  <c r="BC105" i="19"/>
  <c r="AZ105" i="19"/>
  <c r="T106" i="19"/>
  <c r="AW110" i="19"/>
  <c r="BA110" i="19"/>
  <c r="M114" i="19"/>
  <c r="Q114" i="19"/>
  <c r="AH116" i="19"/>
  <c r="AJ116" i="19"/>
  <c r="AK116" i="19"/>
  <c r="BS121" i="19"/>
  <c r="BO121" i="19"/>
  <c r="CK108" i="19"/>
  <c r="CG108" i="19"/>
  <c r="DF109" i="19"/>
  <c r="BU111" i="19"/>
  <c r="BR111" i="19"/>
  <c r="BV111" i="19" s="1"/>
  <c r="BT111" i="19"/>
  <c r="AI118" i="19"/>
  <c r="AE118" i="19"/>
  <c r="CG121" i="19"/>
  <c r="CK121" i="19"/>
  <c r="BB105" i="19"/>
  <c r="AJ107" i="19"/>
  <c r="DE109" i="19"/>
  <c r="R111" i="19"/>
  <c r="T111" i="19" s="1"/>
  <c r="S111" i="19"/>
  <c r="CG112" i="19"/>
  <c r="AW117" i="19"/>
  <c r="BA117" i="19"/>
  <c r="AJ124" i="19"/>
  <c r="AK124" i="19"/>
  <c r="AH124" i="19"/>
  <c r="AK109" i="19"/>
  <c r="AL109" i="19" s="1"/>
  <c r="AJ109" i="19"/>
  <c r="AI111" i="19"/>
  <c r="AE111" i="19"/>
  <c r="CG115" i="19"/>
  <c r="CK115" i="19"/>
  <c r="BA116" i="19"/>
  <c r="AW116" i="19"/>
  <c r="CN119" i="19"/>
  <c r="AI121" i="19"/>
  <c r="AL121" i="19" s="1"/>
  <c r="DE121" i="19"/>
  <c r="DD121" i="19"/>
  <c r="DF121" i="19" s="1"/>
  <c r="CG123" i="19"/>
  <c r="CK123" i="19"/>
  <c r="BO138" i="19"/>
  <c r="BS138" i="19"/>
  <c r="BT124" i="19"/>
  <c r="BV124" i="19" s="1"/>
  <c r="BU124" i="19"/>
  <c r="CG117" i="19"/>
  <c r="CK117" i="19"/>
  <c r="BA118" i="19"/>
  <c r="AW118" i="19"/>
  <c r="BB120" i="19"/>
  <c r="AZ120" i="19"/>
  <c r="BD120" i="19" s="1"/>
  <c r="DE120" i="19"/>
  <c r="DD120" i="19"/>
  <c r="DF120" i="19" s="1"/>
  <c r="R122" i="19"/>
  <c r="P122" i="19"/>
  <c r="T122" i="19" s="1"/>
  <c r="DC123" i="19"/>
  <c r="CY123" i="19"/>
  <c r="AW125" i="19"/>
  <c r="AI117" i="19"/>
  <c r="AE117" i="19"/>
  <c r="AI129" i="19"/>
  <c r="AE129" i="19"/>
  <c r="DC137" i="19"/>
  <c r="CY137" i="19"/>
  <c r="AI141" i="19"/>
  <c r="AE141" i="19"/>
  <c r="AW115" i="19"/>
  <c r="BO118" i="19"/>
  <c r="CK122" i="19"/>
  <c r="CG122" i="19"/>
  <c r="AE123" i="19"/>
  <c r="R124" i="19"/>
  <c r="P124" i="19"/>
  <c r="S124" i="19"/>
  <c r="CG125" i="19"/>
  <c r="CK125" i="19"/>
  <c r="BS126" i="19"/>
  <c r="BO126" i="19"/>
  <c r="AI140" i="19"/>
  <c r="AE140" i="19"/>
  <c r="M109" i="19"/>
  <c r="BR114" i="19"/>
  <c r="BU114" i="19"/>
  <c r="BT114" i="19"/>
  <c r="Q121" i="19"/>
  <c r="M121" i="19"/>
  <c r="BS128" i="19"/>
  <c r="BO128" i="19"/>
  <c r="AK131" i="19"/>
  <c r="AJ131" i="19"/>
  <c r="AH131" i="19"/>
  <c r="CK116" i="19"/>
  <c r="CG116" i="19"/>
  <c r="BV119" i="19"/>
  <c r="BR120" i="19"/>
  <c r="BV120" i="19" s="1"/>
  <c r="BU120" i="19"/>
  <c r="AW123" i="19"/>
  <c r="BA123" i="19"/>
  <c r="DC124" i="19"/>
  <c r="CY124" i="19"/>
  <c r="AI131" i="19"/>
  <c r="CN127" i="19"/>
  <c r="BA139" i="19"/>
  <c r="AW139" i="19"/>
  <c r="DE122" i="19"/>
  <c r="DD122" i="19"/>
  <c r="DC112" i="19"/>
  <c r="CY112" i="19"/>
  <c r="AI119" i="19"/>
  <c r="AE119" i="19"/>
  <c r="AK121" i="19"/>
  <c r="AJ121" i="19"/>
  <c r="BC122" i="19"/>
  <c r="AZ122" i="19"/>
  <c r="BD122" i="19" s="1"/>
  <c r="DB122" i="19"/>
  <c r="BB124" i="19"/>
  <c r="AZ124" i="19"/>
  <c r="BC124" i="19"/>
  <c r="M125" i="19"/>
  <c r="Q125" i="19"/>
  <c r="AI125" i="19"/>
  <c r="CM127" i="19"/>
  <c r="CL127" i="19"/>
  <c r="P132" i="19"/>
  <c r="S132" i="19"/>
  <c r="R132" i="19"/>
  <c r="Q136" i="19"/>
  <c r="CK142" i="19"/>
  <c r="CG142" i="19"/>
  <c r="CK133" i="19"/>
  <c r="CG133" i="19"/>
  <c r="BO134" i="19"/>
  <c r="BS134" i="19"/>
  <c r="BA140" i="19"/>
  <c r="AW140" i="19"/>
  <c r="BA141" i="19"/>
  <c r="AW141" i="19"/>
  <c r="T142" i="19"/>
  <c r="AW144" i="19"/>
  <c r="BA144" i="19"/>
  <c r="DC127" i="19"/>
  <c r="CY127" i="19"/>
  <c r="S130" i="19"/>
  <c r="P130" i="19"/>
  <c r="P133" i="19"/>
  <c r="S133" i="19"/>
  <c r="R133" i="19"/>
  <c r="DC133" i="19"/>
  <c r="CY133" i="19"/>
  <c r="AI136" i="19"/>
  <c r="AE136" i="19"/>
  <c r="CK147" i="19"/>
  <c r="CG147" i="19"/>
  <c r="BB129" i="19"/>
  <c r="AZ129" i="19"/>
  <c r="BD129" i="19" s="1"/>
  <c r="BC129" i="19"/>
  <c r="R130" i="19"/>
  <c r="AW131" i="19"/>
  <c r="Q133" i="19"/>
  <c r="CK138" i="19"/>
  <c r="CG138" i="19"/>
  <c r="BR140" i="19"/>
  <c r="BV140" i="19" s="1"/>
  <c r="BU140" i="19"/>
  <c r="BT140" i="19"/>
  <c r="P119" i="19"/>
  <c r="T119" i="19" s="1"/>
  <c r="BO123" i="19"/>
  <c r="Q126" i="19"/>
  <c r="M126" i="19"/>
  <c r="BA132" i="19"/>
  <c r="AW132" i="19"/>
  <c r="DC134" i="19"/>
  <c r="CY134" i="19"/>
  <c r="BO135" i="19"/>
  <c r="BS135" i="19"/>
  <c r="BA136" i="19"/>
  <c r="AW136" i="19"/>
  <c r="AI137" i="19"/>
  <c r="AE137" i="19"/>
  <c r="P138" i="19"/>
  <c r="T138" i="19" s="1"/>
  <c r="S138" i="19"/>
  <c r="R138" i="19"/>
  <c r="BS140" i="19"/>
  <c r="BS125" i="19"/>
  <c r="BO125" i="19"/>
  <c r="CN126" i="19"/>
  <c r="AW127" i="19"/>
  <c r="BA127" i="19"/>
  <c r="BT129" i="19"/>
  <c r="BR129" i="19"/>
  <c r="BU129" i="19"/>
  <c r="CM130" i="19"/>
  <c r="CN130" i="19" s="1"/>
  <c r="CL130" i="19"/>
  <c r="CK139" i="19"/>
  <c r="CG139" i="19"/>
  <c r="DB114" i="19"/>
  <c r="DF114" i="19" s="1"/>
  <c r="M120" i="19"/>
  <c r="CG120" i="19"/>
  <c r="CK131" i="19"/>
  <c r="CG131" i="19"/>
  <c r="AI133" i="19"/>
  <c r="AE133" i="19"/>
  <c r="BA137" i="19"/>
  <c r="AW137" i="19"/>
  <c r="P139" i="19"/>
  <c r="S139" i="19"/>
  <c r="R139" i="19"/>
  <c r="DC139" i="19"/>
  <c r="CY139" i="19"/>
  <c r="CL124" i="19"/>
  <c r="CN124" i="19" s="1"/>
  <c r="CL126" i="19"/>
  <c r="DD128" i="19"/>
  <c r="DB128" i="19"/>
  <c r="DF128" i="19" s="1"/>
  <c r="CN129" i="19"/>
  <c r="DC131" i="19"/>
  <c r="CY131" i="19"/>
  <c r="BO132" i="19"/>
  <c r="BS132" i="19"/>
  <c r="CK135" i="19"/>
  <c r="CG135" i="19"/>
  <c r="Q139" i="19"/>
  <c r="BA133" i="19"/>
  <c r="AW133" i="19"/>
  <c r="AI134" i="19"/>
  <c r="AE134" i="19"/>
  <c r="P135" i="19"/>
  <c r="S135" i="19"/>
  <c r="R135" i="19"/>
  <c r="AK126" i="19"/>
  <c r="AH126" i="19"/>
  <c r="AL126" i="19" s="1"/>
  <c r="AJ126" i="19"/>
  <c r="Q135" i="19"/>
  <c r="CK136" i="19"/>
  <c r="CG136" i="19"/>
  <c r="BO137" i="19"/>
  <c r="BS137" i="19"/>
  <c r="Q146" i="19"/>
  <c r="M146" i="19"/>
  <c r="AH125" i="19"/>
  <c r="AL125" i="19" s="1"/>
  <c r="M131" i="19"/>
  <c r="Q131" i="19"/>
  <c r="CK132" i="19"/>
  <c r="CG132" i="19"/>
  <c r="BR133" i="19"/>
  <c r="BU133" i="19"/>
  <c r="BT133" i="19"/>
  <c r="BA134" i="19"/>
  <c r="AW134" i="19"/>
  <c r="P136" i="19"/>
  <c r="S136" i="19"/>
  <c r="R136" i="19"/>
  <c r="DC136" i="19"/>
  <c r="CY136" i="19"/>
  <c r="AI139" i="19"/>
  <c r="AE139" i="19"/>
  <c r="AE127" i="19"/>
  <c r="AI127" i="19"/>
  <c r="BA128" i="19"/>
  <c r="AW128" i="19"/>
  <c r="R129" i="19"/>
  <c r="P129" i="19"/>
  <c r="T129" i="19" s="1"/>
  <c r="AW143" i="19"/>
  <c r="AI144" i="19"/>
  <c r="AI145" i="19"/>
  <c r="AE145" i="19"/>
  <c r="BS143" i="19"/>
  <c r="BO143" i="19"/>
  <c r="DC147" i="19"/>
  <c r="CY147" i="19"/>
  <c r="BS144" i="19"/>
  <c r="BO144" i="19"/>
  <c r="AZ145" i="19"/>
  <c r="BC145" i="19"/>
  <c r="BB145" i="19"/>
  <c r="DC146" i="19"/>
  <c r="CY146" i="19"/>
  <c r="S148" i="19"/>
  <c r="R148" i="19"/>
  <c r="P148" i="19"/>
  <c r="DC125" i="19"/>
  <c r="CY125" i="19"/>
  <c r="Q128" i="19"/>
  <c r="M128" i="19"/>
  <c r="BO131" i="19"/>
  <c r="BS131" i="19"/>
  <c r="CY142" i="19"/>
  <c r="Q148" i="19"/>
  <c r="DC129" i="19"/>
  <c r="CY129" i="19"/>
  <c r="BA130" i="19"/>
  <c r="AW130" i="19"/>
  <c r="DE130" i="19"/>
  <c r="DD130" i="19"/>
  <c r="DB130" i="19"/>
  <c r="DF130" i="19" s="1"/>
  <c r="AI132" i="19"/>
  <c r="AE132" i="19"/>
  <c r="DC132" i="19"/>
  <c r="CY132" i="19"/>
  <c r="P134" i="19"/>
  <c r="T134" i="19" s="1"/>
  <c r="S134" i="19"/>
  <c r="R134" i="19"/>
  <c r="AI135" i="19"/>
  <c r="AE135" i="19"/>
  <c r="DC135" i="19"/>
  <c r="CY135" i="19"/>
  <c r="P137" i="19"/>
  <c r="S137" i="19"/>
  <c r="R137" i="19"/>
  <c r="AI138" i="19"/>
  <c r="AE138" i="19"/>
  <c r="DC138" i="19"/>
  <c r="CY138" i="19"/>
  <c r="P140" i="19"/>
  <c r="S140" i="19"/>
  <c r="R140" i="19"/>
  <c r="CK140" i="19"/>
  <c r="CG140" i="19"/>
  <c r="BR141" i="19"/>
  <c r="BV141" i="19" s="1"/>
  <c r="BU141" i="19"/>
  <c r="BT141" i="19"/>
  <c r="AK142" i="19"/>
  <c r="AJ142" i="19"/>
  <c r="AH142" i="19"/>
  <c r="AL142" i="19" s="1"/>
  <c r="CM143" i="19"/>
  <c r="CL143" i="19"/>
  <c r="CN143" i="19" s="1"/>
  <c r="CK144" i="19"/>
  <c r="CG144" i="19"/>
  <c r="AE148" i="19"/>
  <c r="AI148" i="19"/>
  <c r="BA126" i="19"/>
  <c r="AW126" i="19"/>
  <c r="CK128" i="19"/>
  <c r="CG128" i="19"/>
  <c r="Q134" i="19"/>
  <c r="Q137" i="19"/>
  <c r="Q140" i="19"/>
  <c r="Q143" i="19"/>
  <c r="M143" i="19"/>
  <c r="BS145" i="19"/>
  <c r="BO145" i="19"/>
  <c r="BA148" i="19"/>
  <c r="AW148" i="19"/>
  <c r="CK134" i="19"/>
  <c r="CG134" i="19"/>
  <c r="BA135" i="19"/>
  <c r="AW135" i="19"/>
  <c r="BR136" i="19"/>
  <c r="BU136" i="19"/>
  <c r="BT136" i="19"/>
  <c r="CK137" i="19"/>
  <c r="CG137" i="19"/>
  <c r="BA138" i="19"/>
  <c r="AW138" i="19"/>
  <c r="BR139" i="19"/>
  <c r="BU139" i="19"/>
  <c r="BT139" i="19"/>
  <c r="DC140" i="19"/>
  <c r="CY140" i="19"/>
  <c r="BA142" i="19"/>
  <c r="AW142" i="19"/>
  <c r="CY143" i="19"/>
  <c r="DC143" i="19"/>
  <c r="CK145" i="19"/>
  <c r="CG145" i="19"/>
  <c r="AI147" i="19"/>
  <c r="AE147" i="19"/>
  <c r="BU148" i="19"/>
  <c r="BT148" i="19"/>
  <c r="BR148" i="19"/>
  <c r="BV148" i="19" s="1"/>
  <c r="BU127" i="19"/>
  <c r="BT127" i="19"/>
  <c r="BR127" i="19"/>
  <c r="AH128" i="19"/>
  <c r="AL128" i="19" s="1"/>
  <c r="AK128" i="19"/>
  <c r="AJ128" i="19"/>
  <c r="BS133" i="19"/>
  <c r="BS136" i="19"/>
  <c r="BS139" i="19"/>
  <c r="CK141" i="19"/>
  <c r="CG141" i="19"/>
  <c r="DB144" i="19"/>
  <c r="DE144" i="19"/>
  <c r="DD144" i="19"/>
  <c r="BS148" i="19"/>
  <c r="Q144" i="19"/>
  <c r="M144" i="19"/>
  <c r="BA147" i="19"/>
  <c r="AW147" i="19"/>
  <c r="CG148" i="19"/>
  <c r="CK148" i="19"/>
  <c r="P141" i="19"/>
  <c r="S141" i="19"/>
  <c r="R141" i="19"/>
  <c r="DC141" i="19"/>
  <c r="CY141" i="19"/>
  <c r="BV142" i="19"/>
  <c r="AK144" i="19"/>
  <c r="AJ144" i="19"/>
  <c r="AH144" i="19"/>
  <c r="Q145" i="19"/>
  <c r="M145" i="19"/>
  <c r="BO146" i="19"/>
  <c r="DC148" i="19"/>
  <c r="CY148" i="19"/>
  <c r="S142" i="19"/>
  <c r="BU142" i="19"/>
  <c r="DE145" i="19"/>
  <c r="DF145" i="19" s="1"/>
  <c r="AE146" i="19"/>
  <c r="BC146" i="19"/>
  <c r="BD146" i="19" s="1"/>
  <c r="CG146" i="19"/>
  <c r="AE143" i="19"/>
  <c r="M147" i="19"/>
  <c r="BO147" i="19"/>
  <c r="AE130" i="19"/>
  <c r="BC113" i="19" l="1"/>
  <c r="AZ113" i="19"/>
  <c r="BB113" i="19"/>
  <c r="BR102" i="19"/>
  <c r="BV102" i="19" s="1"/>
  <c r="BU102" i="19"/>
  <c r="BT102" i="19"/>
  <c r="AZ53" i="19"/>
  <c r="BD53" i="19" s="1"/>
  <c r="BC53" i="19"/>
  <c r="BB53" i="19"/>
  <c r="BC11" i="19"/>
  <c r="BB11" i="19"/>
  <c r="AZ11" i="19"/>
  <c r="BD11" i="19" s="1"/>
  <c r="T135" i="19"/>
  <c r="BU123" i="19"/>
  <c r="BT123" i="19"/>
  <c r="BR123" i="19"/>
  <c r="BV123" i="19" s="1"/>
  <c r="CM99" i="19"/>
  <c r="CL99" i="19"/>
  <c r="CN99" i="19" s="1"/>
  <c r="CM136" i="19"/>
  <c r="CJ136" i="19"/>
  <c r="CN136" i="19" s="1"/>
  <c r="CL136" i="19"/>
  <c r="BV136" i="19"/>
  <c r="DE138" i="19"/>
  <c r="DD138" i="19"/>
  <c r="DB138" i="19"/>
  <c r="DD146" i="19"/>
  <c r="DB146" i="19"/>
  <c r="DE146" i="19"/>
  <c r="R131" i="19"/>
  <c r="P131" i="19"/>
  <c r="T131" i="19" s="1"/>
  <c r="S131" i="19"/>
  <c r="DE131" i="19"/>
  <c r="DD131" i="19"/>
  <c r="DB131" i="19"/>
  <c r="T139" i="19"/>
  <c r="S126" i="19"/>
  <c r="R126" i="19"/>
  <c r="P126" i="19"/>
  <c r="T130" i="19"/>
  <c r="BR134" i="19"/>
  <c r="BV134" i="19" s="1"/>
  <c r="BU134" i="19"/>
  <c r="BT134" i="19"/>
  <c r="DD112" i="19"/>
  <c r="DE112" i="19"/>
  <c r="DB112" i="19"/>
  <c r="AZ118" i="19"/>
  <c r="BC118" i="19"/>
  <c r="BB118" i="19"/>
  <c r="CM121" i="19"/>
  <c r="CL121" i="19"/>
  <c r="S117" i="19"/>
  <c r="R117" i="19"/>
  <c r="P117" i="19"/>
  <c r="DD115" i="19"/>
  <c r="DE115" i="19"/>
  <c r="DB115" i="19"/>
  <c r="CM109" i="19"/>
  <c r="CL109" i="19"/>
  <c r="DD119" i="19"/>
  <c r="DE119" i="19"/>
  <c r="DB119" i="19"/>
  <c r="DE104" i="19"/>
  <c r="DD104" i="19"/>
  <c r="DB104" i="19"/>
  <c r="DF104" i="19" s="1"/>
  <c r="AL106" i="19"/>
  <c r="DF101" i="19"/>
  <c r="DB96" i="19"/>
  <c r="DE96" i="19"/>
  <c r="DD96" i="19"/>
  <c r="DB97" i="19"/>
  <c r="DD97" i="19"/>
  <c r="DE97" i="19"/>
  <c r="R90" i="19"/>
  <c r="S90" i="19"/>
  <c r="P90" i="19"/>
  <c r="AZ93" i="19"/>
  <c r="BD93" i="19" s="1"/>
  <c r="BC93" i="19"/>
  <c r="BB93" i="19"/>
  <c r="DF78" i="19"/>
  <c r="DF75" i="19"/>
  <c r="BV80" i="19"/>
  <c r="T94" i="19"/>
  <c r="DE74" i="19"/>
  <c r="DB74" i="19"/>
  <c r="DF74" i="19" s="1"/>
  <c r="DD74" i="19"/>
  <c r="R68" i="19"/>
  <c r="S68" i="19"/>
  <c r="P68" i="19"/>
  <c r="T68" i="19" s="1"/>
  <c r="DE72" i="19"/>
  <c r="DD72" i="19"/>
  <c r="DB72" i="19"/>
  <c r="BD63" i="19"/>
  <c r="AK86" i="19"/>
  <c r="AH86" i="19"/>
  <c r="AL86" i="19" s="1"/>
  <c r="AJ86" i="19"/>
  <c r="BV53" i="19"/>
  <c r="AK61" i="19"/>
  <c r="AH61" i="19"/>
  <c r="AJ61" i="19"/>
  <c r="CM73" i="19"/>
  <c r="CL73" i="19"/>
  <c r="CJ73" i="19"/>
  <c r="BT47" i="19"/>
  <c r="BU47" i="19"/>
  <c r="BR47" i="19"/>
  <c r="BR54" i="19"/>
  <c r="BU54" i="19"/>
  <c r="BT54" i="19"/>
  <c r="T61" i="19"/>
  <c r="DF54" i="19"/>
  <c r="BT46" i="19"/>
  <c r="BU46" i="19"/>
  <c r="BR46" i="19"/>
  <c r="BU63" i="19"/>
  <c r="BT63" i="19"/>
  <c r="BR63" i="19"/>
  <c r="DD51" i="19"/>
  <c r="DE51" i="19"/>
  <c r="DB51" i="19"/>
  <c r="P53" i="19"/>
  <c r="T53" i="19" s="1"/>
  <c r="S53" i="19"/>
  <c r="R53" i="19"/>
  <c r="BD31" i="19"/>
  <c r="AH55" i="19"/>
  <c r="AL55" i="19" s="1"/>
  <c r="AK55" i="19"/>
  <c r="AJ55" i="19"/>
  <c r="BD43" i="19"/>
  <c r="BD40" i="19"/>
  <c r="DD43" i="19"/>
  <c r="DB43" i="19"/>
  <c r="DF43" i="19" s="1"/>
  <c r="DE43" i="19"/>
  <c r="DE61" i="19"/>
  <c r="DD61" i="19"/>
  <c r="DB61" i="19"/>
  <c r="DF53" i="19"/>
  <c r="BD19" i="19"/>
  <c r="DB15" i="19"/>
  <c r="DD15" i="19"/>
  <c r="DE15" i="19"/>
  <c r="R4" i="19"/>
  <c r="P4" i="19"/>
  <c r="S4" i="19"/>
  <c r="DB23" i="19"/>
  <c r="DD23" i="19"/>
  <c r="DE23" i="19"/>
  <c r="DB11" i="19"/>
  <c r="DE11" i="19"/>
  <c r="DD11" i="19"/>
  <c r="DF18" i="19"/>
  <c r="DB20" i="19"/>
  <c r="DF20" i="19" s="1"/>
  <c r="DD20" i="19"/>
  <c r="DE20" i="19"/>
  <c r="AL12" i="19"/>
  <c r="T13" i="19"/>
  <c r="BC135" i="19"/>
  <c r="AZ135" i="19"/>
  <c r="BD135" i="19" s="1"/>
  <c r="BB135" i="19"/>
  <c r="CM133" i="19"/>
  <c r="CJ133" i="19"/>
  <c r="CL133" i="19"/>
  <c r="DE93" i="19"/>
  <c r="DD93" i="19"/>
  <c r="DB93" i="19"/>
  <c r="BB99" i="19"/>
  <c r="BC99" i="19"/>
  <c r="AZ99" i="19"/>
  <c r="BC94" i="19"/>
  <c r="AZ94" i="19"/>
  <c r="BD94" i="19" s="1"/>
  <c r="BB94" i="19"/>
  <c r="DE142" i="19"/>
  <c r="DD142" i="19"/>
  <c r="DB142" i="19"/>
  <c r="DF142" i="19" s="1"/>
  <c r="BV114" i="19"/>
  <c r="AL116" i="19"/>
  <c r="CM118" i="19"/>
  <c r="CL118" i="19"/>
  <c r="BD102" i="19"/>
  <c r="BC91" i="19"/>
  <c r="AZ91" i="19"/>
  <c r="BB91" i="19"/>
  <c r="AK72" i="19"/>
  <c r="AJ72" i="19"/>
  <c r="AH72" i="19"/>
  <c r="BB61" i="19"/>
  <c r="BC61" i="19"/>
  <c r="AZ61" i="19"/>
  <c r="S58" i="19"/>
  <c r="R58" i="19"/>
  <c r="P58" i="19"/>
  <c r="DF42" i="19"/>
  <c r="DE59" i="19"/>
  <c r="DD59" i="19"/>
  <c r="DB59" i="19"/>
  <c r="AK38" i="19"/>
  <c r="AJ38" i="19"/>
  <c r="AH38" i="19"/>
  <c r="AL38" i="19" s="1"/>
  <c r="AL39" i="19"/>
  <c r="CM39" i="19"/>
  <c r="CL39" i="19"/>
  <c r="DB29" i="19"/>
  <c r="DF29" i="19" s="1"/>
  <c r="DD29" i="19"/>
  <c r="DE29" i="19"/>
  <c r="DF36" i="19"/>
  <c r="BB35" i="19"/>
  <c r="AZ35" i="19"/>
  <c r="BC35" i="19"/>
  <c r="T36" i="19"/>
  <c r="AK25" i="19"/>
  <c r="AJ25" i="19"/>
  <c r="AH25" i="19"/>
  <c r="DD12" i="19"/>
  <c r="DE12" i="19"/>
  <c r="DB12" i="19"/>
  <c r="AZ22" i="19"/>
  <c r="BB22" i="19"/>
  <c r="BC22" i="19"/>
  <c r="BC3" i="19"/>
  <c r="AZ3" i="19"/>
  <c r="BD3" i="19" s="1"/>
  <c r="BB3" i="19"/>
  <c r="R3" i="19"/>
  <c r="P3" i="19"/>
  <c r="S3" i="19"/>
  <c r="BC4" i="19"/>
  <c r="BB4" i="19"/>
  <c r="AZ4" i="19"/>
  <c r="S7" i="19"/>
  <c r="R7" i="19"/>
  <c r="P7" i="19"/>
  <c r="T7" i="19" s="1"/>
  <c r="AK8" i="19"/>
  <c r="AJ8" i="19"/>
  <c r="AH8" i="19"/>
  <c r="DF16" i="19"/>
  <c r="CM3" i="19"/>
  <c r="CL3" i="19"/>
  <c r="S125" i="19"/>
  <c r="R125" i="19"/>
  <c r="P125" i="19"/>
  <c r="DE90" i="19"/>
  <c r="DD90" i="19"/>
  <c r="DB90" i="19"/>
  <c r="DF90" i="19" s="1"/>
  <c r="BT91" i="19"/>
  <c r="BR91" i="19"/>
  <c r="BV91" i="19" s="1"/>
  <c r="BU91" i="19"/>
  <c r="CM97" i="19"/>
  <c r="CL97" i="19"/>
  <c r="BU61" i="19"/>
  <c r="BT61" i="19"/>
  <c r="BR61" i="19"/>
  <c r="BV61" i="19" s="1"/>
  <c r="T141" i="19"/>
  <c r="CM141" i="19"/>
  <c r="CL141" i="19"/>
  <c r="CM134" i="19"/>
  <c r="CJ134" i="19"/>
  <c r="CL134" i="19"/>
  <c r="T136" i="19"/>
  <c r="AK134" i="19"/>
  <c r="AH134" i="19"/>
  <c r="AJ134" i="19"/>
  <c r="AK133" i="19"/>
  <c r="AH133" i="19"/>
  <c r="AL133" i="19" s="1"/>
  <c r="AJ133" i="19"/>
  <c r="BV129" i="19"/>
  <c r="CM147" i="19"/>
  <c r="CL147" i="19"/>
  <c r="CM142" i="19"/>
  <c r="CL142" i="19"/>
  <c r="BD124" i="19"/>
  <c r="CM116" i="19"/>
  <c r="CN116" i="19" s="1"/>
  <c r="CL116" i="19"/>
  <c r="S109" i="19"/>
  <c r="R109" i="19"/>
  <c r="P109" i="19"/>
  <c r="T109" i="19" s="1"/>
  <c r="BC125" i="19"/>
  <c r="BB125" i="19"/>
  <c r="AZ125" i="19"/>
  <c r="BD125" i="19" s="1"/>
  <c r="CL117" i="19"/>
  <c r="CM117" i="19"/>
  <c r="BB116" i="19"/>
  <c r="BC116" i="19"/>
  <c r="AZ116" i="19"/>
  <c r="BC117" i="19"/>
  <c r="BB117" i="19"/>
  <c r="AZ117" i="19"/>
  <c r="BD117" i="19" s="1"/>
  <c r="DF113" i="19"/>
  <c r="CN106" i="19"/>
  <c r="CN118" i="19"/>
  <c r="BT116" i="19"/>
  <c r="BU116" i="19"/>
  <c r="BR116" i="19"/>
  <c r="BR110" i="19"/>
  <c r="BV110" i="19" s="1"/>
  <c r="BT110" i="19"/>
  <c r="BU110" i="19"/>
  <c r="T98" i="19"/>
  <c r="CM101" i="19"/>
  <c r="CL101" i="19"/>
  <c r="BB96" i="19"/>
  <c r="AZ96" i="19"/>
  <c r="BC96" i="19"/>
  <c r="BT92" i="19"/>
  <c r="BR92" i="19"/>
  <c r="BV92" i="19" s="1"/>
  <c r="BU92" i="19"/>
  <c r="BT122" i="19"/>
  <c r="BR122" i="19"/>
  <c r="BU122" i="19"/>
  <c r="CM81" i="19"/>
  <c r="CL81" i="19"/>
  <c r="CJ81" i="19"/>
  <c r="CM104" i="19"/>
  <c r="CL104" i="19"/>
  <c r="CN97" i="19"/>
  <c r="S84" i="19"/>
  <c r="R84" i="19"/>
  <c r="P84" i="19"/>
  <c r="S83" i="19"/>
  <c r="R83" i="19"/>
  <c r="P83" i="19"/>
  <c r="CM75" i="19"/>
  <c r="CL75" i="19"/>
  <c r="CJ75" i="19"/>
  <c r="DF71" i="19"/>
  <c r="DD57" i="19"/>
  <c r="DB57" i="19"/>
  <c r="DE57" i="19"/>
  <c r="T59" i="19"/>
  <c r="DB65" i="19"/>
  <c r="DF65" i="19" s="1"/>
  <c r="DD65" i="19"/>
  <c r="DE65" i="19"/>
  <c r="BC76" i="19"/>
  <c r="AZ76" i="19"/>
  <c r="BD76" i="19" s="1"/>
  <c r="BB76" i="19"/>
  <c r="BU65" i="19"/>
  <c r="BT65" i="19"/>
  <c r="BR65" i="19"/>
  <c r="BV65" i="19" s="1"/>
  <c r="AH53" i="19"/>
  <c r="AJ53" i="19"/>
  <c r="AK53" i="19"/>
  <c r="T38" i="19"/>
  <c r="BC51" i="19"/>
  <c r="AZ51" i="19"/>
  <c r="BD51" i="19" s="1"/>
  <c r="BB51" i="19"/>
  <c r="BT42" i="19"/>
  <c r="BU42" i="19"/>
  <c r="BR42" i="19"/>
  <c r="S37" i="19"/>
  <c r="R37" i="19"/>
  <c r="P37" i="19"/>
  <c r="AZ54" i="19"/>
  <c r="BC54" i="19"/>
  <c r="BB54" i="19"/>
  <c r="DD31" i="19"/>
  <c r="DB31" i="19"/>
  <c r="DF31" i="19" s="1"/>
  <c r="DE31" i="19"/>
  <c r="DD49" i="19"/>
  <c r="DE49" i="19"/>
  <c r="DB49" i="19"/>
  <c r="DD60" i="19"/>
  <c r="DE60" i="19"/>
  <c r="DB60" i="19"/>
  <c r="CN39" i="19"/>
  <c r="CM20" i="19"/>
  <c r="CL20" i="19"/>
  <c r="CJ20" i="19"/>
  <c r="DE48" i="19"/>
  <c r="DD48" i="19"/>
  <c r="DB48" i="19"/>
  <c r="DF48" i="19" s="1"/>
  <c r="AZ28" i="19"/>
  <c r="BD28" i="19" s="1"/>
  <c r="BB28" i="19"/>
  <c r="BC28" i="19"/>
  <c r="BU6" i="19"/>
  <c r="BT6" i="19"/>
  <c r="BR6" i="19"/>
  <c r="DF21" i="19"/>
  <c r="S11" i="19"/>
  <c r="R11" i="19"/>
  <c r="P11" i="19"/>
  <c r="CN44" i="19"/>
  <c r="DB2" i="19"/>
  <c r="DF2" i="19" s="1"/>
  <c r="DE2" i="19"/>
  <c r="DD2" i="19"/>
  <c r="DB6" i="19"/>
  <c r="DE6" i="19"/>
  <c r="DD6" i="19"/>
  <c r="CN3" i="19"/>
  <c r="R116" i="19"/>
  <c r="S116" i="19"/>
  <c r="P116" i="19"/>
  <c r="R74" i="19"/>
  <c r="S74" i="19"/>
  <c r="P74" i="19"/>
  <c r="T74" i="19" s="1"/>
  <c r="AZ52" i="19"/>
  <c r="BD52" i="19" s="1"/>
  <c r="BC52" i="19"/>
  <c r="BB52" i="19"/>
  <c r="DE132" i="19"/>
  <c r="DB132" i="19"/>
  <c r="DD132" i="19"/>
  <c r="BT105" i="19"/>
  <c r="BU105" i="19"/>
  <c r="BR105" i="19"/>
  <c r="BU89" i="19"/>
  <c r="BT89" i="19"/>
  <c r="BR89" i="19"/>
  <c r="BV89" i="19" s="1"/>
  <c r="CN104" i="19"/>
  <c r="BC70" i="19"/>
  <c r="BB70" i="19"/>
  <c r="AZ70" i="19"/>
  <c r="BD70" i="19" s="1"/>
  <c r="DE82" i="19"/>
  <c r="DD82" i="19"/>
  <c r="DB82" i="19"/>
  <c r="CM95" i="19"/>
  <c r="CL95" i="19"/>
  <c r="CN95" i="19" s="1"/>
  <c r="CM77" i="19"/>
  <c r="CL77" i="19"/>
  <c r="CJ77" i="19"/>
  <c r="CN77" i="19" s="1"/>
  <c r="BU59" i="19"/>
  <c r="BT59" i="19"/>
  <c r="BR59" i="19"/>
  <c r="BV59" i="19" s="1"/>
  <c r="R70" i="19"/>
  <c r="S70" i="19"/>
  <c r="P70" i="19"/>
  <c r="BU146" i="19"/>
  <c r="BT146" i="19"/>
  <c r="BR146" i="19"/>
  <c r="CM128" i="19"/>
  <c r="CN128" i="19" s="1"/>
  <c r="CL128" i="19"/>
  <c r="BU147" i="19"/>
  <c r="BT147" i="19"/>
  <c r="BR147" i="19"/>
  <c r="CN141" i="19"/>
  <c r="AK132" i="19"/>
  <c r="AH132" i="19"/>
  <c r="AJ132" i="19"/>
  <c r="BT131" i="19"/>
  <c r="BU131" i="19"/>
  <c r="BR131" i="19"/>
  <c r="BC136" i="19"/>
  <c r="BB136" i="19"/>
  <c r="AZ136" i="19"/>
  <c r="BD136" i="19" s="1"/>
  <c r="CN142" i="19"/>
  <c r="AK140" i="19"/>
  <c r="AH140" i="19"/>
  <c r="AL140" i="19" s="1"/>
  <c r="AJ140" i="19"/>
  <c r="BT118" i="19"/>
  <c r="BR118" i="19"/>
  <c r="BU118" i="19"/>
  <c r="DD123" i="19"/>
  <c r="DB123" i="19"/>
  <c r="DE123" i="19"/>
  <c r="CM112" i="19"/>
  <c r="CL112" i="19"/>
  <c r="P114" i="19"/>
  <c r="S114" i="19"/>
  <c r="R114" i="19"/>
  <c r="BT104" i="19"/>
  <c r="BU104" i="19"/>
  <c r="BR104" i="19"/>
  <c r="BB114" i="19"/>
  <c r="AZ114" i="19"/>
  <c r="BC114" i="19"/>
  <c r="BD109" i="19"/>
  <c r="CN101" i="19"/>
  <c r="R93" i="19"/>
  <c r="S93" i="19"/>
  <c r="P93" i="19"/>
  <c r="T93" i="19" s="1"/>
  <c r="P103" i="19"/>
  <c r="T103" i="19" s="1"/>
  <c r="S103" i="19"/>
  <c r="R103" i="19"/>
  <c r="BR103" i="19"/>
  <c r="BU103" i="19"/>
  <c r="BT103" i="19"/>
  <c r="S85" i="19"/>
  <c r="R85" i="19"/>
  <c r="P85" i="19"/>
  <c r="T85" i="19" s="1"/>
  <c r="CM88" i="19"/>
  <c r="CL88" i="19"/>
  <c r="CJ88" i="19"/>
  <c r="CN88" i="19" s="1"/>
  <c r="DE91" i="19"/>
  <c r="DD91" i="19"/>
  <c r="DB91" i="19"/>
  <c r="AL89" i="19"/>
  <c r="AK85" i="19"/>
  <c r="AJ85" i="19"/>
  <c r="AH85" i="19"/>
  <c r="R71" i="19"/>
  <c r="S71" i="19"/>
  <c r="P71" i="19"/>
  <c r="DE76" i="19"/>
  <c r="DD76" i="19"/>
  <c r="DB76" i="19"/>
  <c r="DF76" i="19" s="1"/>
  <c r="DE69" i="19"/>
  <c r="DB69" i="19"/>
  <c r="DF69" i="19" s="1"/>
  <c r="DD69" i="19"/>
  <c r="CL94" i="19"/>
  <c r="CJ94" i="19"/>
  <c r="CM94" i="19"/>
  <c r="R72" i="19"/>
  <c r="S72" i="19"/>
  <c r="P72" i="19"/>
  <c r="AJ60" i="19"/>
  <c r="AK60" i="19"/>
  <c r="AH60" i="19"/>
  <c r="BC34" i="19"/>
  <c r="BB34" i="19"/>
  <c r="AZ34" i="19"/>
  <c r="BD42" i="19"/>
  <c r="CN38" i="19"/>
  <c r="R54" i="19"/>
  <c r="S54" i="19"/>
  <c r="P54" i="19"/>
  <c r="AL37" i="19"/>
  <c r="DB26" i="19"/>
  <c r="DD26" i="19"/>
  <c r="DE26" i="19"/>
  <c r="BR39" i="19"/>
  <c r="BV39" i="19" s="1"/>
  <c r="BU39" i="19"/>
  <c r="BT39" i="19"/>
  <c r="BV34" i="19"/>
  <c r="CN22" i="19"/>
  <c r="CL12" i="19"/>
  <c r="CM12" i="19"/>
  <c r="CJ12" i="19"/>
  <c r="BC39" i="19"/>
  <c r="BB39" i="19"/>
  <c r="AZ39" i="19"/>
  <c r="BD39" i="19" s="1"/>
  <c r="S6" i="19"/>
  <c r="R6" i="19"/>
  <c r="P6" i="19"/>
  <c r="BB37" i="19"/>
  <c r="AZ37" i="19"/>
  <c r="BC37" i="19"/>
  <c r="AZ20" i="19"/>
  <c r="BB20" i="19"/>
  <c r="BC20" i="19"/>
  <c r="AK10" i="19"/>
  <c r="AJ10" i="19"/>
  <c r="AH10" i="19"/>
  <c r="AL10" i="19" s="1"/>
  <c r="DF27" i="19"/>
  <c r="AZ16" i="19"/>
  <c r="BD16" i="19" s="1"/>
  <c r="BC16" i="19"/>
  <c r="BB16" i="19"/>
  <c r="DF4" i="19"/>
  <c r="P2" i="19"/>
  <c r="S2" i="19"/>
  <c r="R2" i="19"/>
  <c r="AZ17" i="19"/>
  <c r="BB17" i="19"/>
  <c r="BC17" i="19"/>
  <c r="DE3" i="19"/>
  <c r="DD3" i="19"/>
  <c r="DB3" i="19"/>
  <c r="BU5" i="19"/>
  <c r="BT5" i="19"/>
  <c r="BR5" i="19"/>
  <c r="CL16" i="19"/>
  <c r="CM16" i="19"/>
  <c r="CJ16" i="19"/>
  <c r="CN16" i="19" s="1"/>
  <c r="DE148" i="19"/>
  <c r="DD148" i="19"/>
  <c r="DB148" i="19"/>
  <c r="DF148" i="19" s="1"/>
  <c r="DE140" i="19"/>
  <c r="DB140" i="19"/>
  <c r="DD140" i="19"/>
  <c r="BC137" i="19"/>
  <c r="AZ137" i="19"/>
  <c r="BD137" i="19" s="1"/>
  <c r="BB137" i="19"/>
  <c r="DD103" i="19"/>
  <c r="DB103" i="19"/>
  <c r="DE103" i="19"/>
  <c r="DF144" i="19"/>
  <c r="AK137" i="19"/>
  <c r="AH137" i="19"/>
  <c r="AJ137" i="19"/>
  <c r="CM122" i="19"/>
  <c r="CL122" i="19"/>
  <c r="CN122" i="19" s="1"/>
  <c r="S87" i="19"/>
  <c r="R87" i="19"/>
  <c r="P87" i="19"/>
  <c r="AK74" i="19"/>
  <c r="AJ74" i="19"/>
  <c r="AH74" i="19"/>
  <c r="AL74" i="19" s="1"/>
  <c r="AJ62" i="19"/>
  <c r="AH62" i="19"/>
  <c r="AK62" i="19"/>
  <c r="BU88" i="19"/>
  <c r="BT88" i="19"/>
  <c r="BR88" i="19"/>
  <c r="AJ130" i="19"/>
  <c r="AH130" i="19"/>
  <c r="AL130" i="19" s="1"/>
  <c r="AK130" i="19"/>
  <c r="BD145" i="19"/>
  <c r="BC134" i="19"/>
  <c r="AZ134" i="19"/>
  <c r="BB134" i="19"/>
  <c r="CN147" i="19"/>
  <c r="BC139" i="19"/>
  <c r="BB139" i="19"/>
  <c r="AZ139" i="19"/>
  <c r="S147" i="19"/>
  <c r="R147" i="19"/>
  <c r="P147" i="19"/>
  <c r="S145" i="19"/>
  <c r="R145" i="19"/>
  <c r="P145" i="19"/>
  <c r="CM148" i="19"/>
  <c r="CL148" i="19"/>
  <c r="CN148" i="19" s="1"/>
  <c r="AK147" i="19"/>
  <c r="AJ147" i="19"/>
  <c r="AH147" i="19"/>
  <c r="BV139" i="19"/>
  <c r="BC148" i="19"/>
  <c r="BB148" i="19"/>
  <c r="AZ148" i="19"/>
  <c r="BB126" i="19"/>
  <c r="BC126" i="19"/>
  <c r="AZ126" i="19"/>
  <c r="S128" i="19"/>
  <c r="R128" i="19"/>
  <c r="P128" i="19"/>
  <c r="T128" i="19" s="1"/>
  <c r="BU144" i="19"/>
  <c r="BT144" i="19"/>
  <c r="BR144" i="19"/>
  <c r="BC128" i="19"/>
  <c r="AZ128" i="19"/>
  <c r="BD128" i="19" s="1"/>
  <c r="BB128" i="19"/>
  <c r="BR137" i="19"/>
  <c r="BU137" i="19"/>
  <c r="BT137" i="19"/>
  <c r="BC133" i="19"/>
  <c r="BB133" i="19"/>
  <c r="AZ133" i="19"/>
  <c r="BD133" i="19" s="1"/>
  <c r="CM131" i="19"/>
  <c r="CL131" i="19"/>
  <c r="AK136" i="19"/>
  <c r="AH136" i="19"/>
  <c r="AL136" i="19" s="1"/>
  <c r="AJ136" i="19"/>
  <c r="BC144" i="19"/>
  <c r="BB144" i="19"/>
  <c r="AZ144" i="19"/>
  <c r="BD144" i="19" s="1"/>
  <c r="DF122" i="19"/>
  <c r="AL131" i="19"/>
  <c r="BC115" i="19"/>
  <c r="BB115" i="19"/>
  <c r="AZ115" i="19"/>
  <c r="BB119" i="19"/>
  <c r="AZ119" i="19"/>
  <c r="BD119" i="19" s="1"/>
  <c r="BC119" i="19"/>
  <c r="T108" i="19"/>
  <c r="AL112" i="19"/>
  <c r="BV100" i="19"/>
  <c r="BT94" i="19"/>
  <c r="BR94" i="19"/>
  <c r="BU94" i="19"/>
  <c r="AK87" i="19"/>
  <c r="AH87" i="19"/>
  <c r="AJ87" i="19"/>
  <c r="BC101" i="19"/>
  <c r="BB101" i="19"/>
  <c r="AZ101" i="19"/>
  <c r="CM74" i="19"/>
  <c r="CL74" i="19"/>
  <c r="CJ74" i="19"/>
  <c r="CN74" i="19" s="1"/>
  <c r="BV90" i="19"/>
  <c r="CM79" i="19"/>
  <c r="CL79" i="19"/>
  <c r="CJ79" i="19"/>
  <c r="CN79" i="19" s="1"/>
  <c r="R82" i="19"/>
  <c r="S82" i="19"/>
  <c r="P82" i="19"/>
  <c r="BD68" i="19"/>
  <c r="AK83" i="19"/>
  <c r="AH83" i="19"/>
  <c r="AJ83" i="19"/>
  <c r="DE81" i="19"/>
  <c r="DD81" i="19"/>
  <c r="DB81" i="19"/>
  <c r="CL100" i="19"/>
  <c r="CN100" i="19" s="1"/>
  <c r="CM100" i="19"/>
  <c r="AL70" i="19"/>
  <c r="T64" i="19"/>
  <c r="AL67" i="19"/>
  <c r="BV56" i="19"/>
  <c r="BD64" i="19"/>
  <c r="BB50" i="19"/>
  <c r="BC50" i="19"/>
  <c r="AZ50" i="19"/>
  <c r="BD50" i="19" s="1"/>
  <c r="DF46" i="19"/>
  <c r="R42" i="19"/>
  <c r="S42" i="19"/>
  <c r="P42" i="19"/>
  <c r="T42" i="19" s="1"/>
  <c r="S50" i="19"/>
  <c r="R50" i="19"/>
  <c r="P50" i="19"/>
  <c r="BD45" i="19"/>
  <c r="DE50" i="19"/>
  <c r="DB50" i="19"/>
  <c r="DD50" i="19"/>
  <c r="AH35" i="19"/>
  <c r="AL35" i="19" s="1"/>
  <c r="AK35" i="19"/>
  <c r="AJ35" i="19"/>
  <c r="BD46" i="19"/>
  <c r="CL43" i="19"/>
  <c r="CJ43" i="19"/>
  <c r="CM43" i="19"/>
  <c r="T24" i="19"/>
  <c r="DE10" i="19"/>
  <c r="DD10" i="19"/>
  <c r="DB10" i="19"/>
  <c r="S32" i="19"/>
  <c r="P32" i="19"/>
  <c r="T32" i="19" s="1"/>
  <c r="R32" i="19"/>
  <c r="AK2" i="19"/>
  <c r="AJ2" i="19"/>
  <c r="AH2" i="19"/>
  <c r="AL2" i="19" s="1"/>
  <c r="AL19" i="19"/>
  <c r="AK43" i="19"/>
  <c r="AH43" i="19"/>
  <c r="AJ43" i="19"/>
  <c r="CM5" i="19"/>
  <c r="CL5" i="19"/>
  <c r="CN5" i="19" s="1"/>
  <c r="BU7" i="19"/>
  <c r="BT7" i="19"/>
  <c r="BR7" i="19"/>
  <c r="AK4" i="19"/>
  <c r="AJ4" i="19"/>
  <c r="AH4" i="19"/>
  <c r="AL4" i="19" s="1"/>
  <c r="BC2" i="19"/>
  <c r="BB2" i="19"/>
  <c r="AZ2" i="19"/>
  <c r="AJ118" i="19"/>
  <c r="AH118" i="19"/>
  <c r="AL118" i="19" s="1"/>
  <c r="AK118" i="19"/>
  <c r="AK88" i="19"/>
  <c r="AH88" i="19"/>
  <c r="AL88" i="19" s="1"/>
  <c r="AJ88" i="19"/>
  <c r="R43" i="19"/>
  <c r="S43" i="19"/>
  <c r="P43" i="19"/>
  <c r="T43" i="19" s="1"/>
  <c r="BR51" i="19"/>
  <c r="BU51" i="19"/>
  <c r="BT51" i="19"/>
  <c r="BC9" i="19"/>
  <c r="BB9" i="19"/>
  <c r="AZ9" i="19"/>
  <c r="BD9" i="19" s="1"/>
  <c r="BC143" i="19"/>
  <c r="BB143" i="19"/>
  <c r="AZ143" i="19"/>
  <c r="AH115" i="19"/>
  <c r="AK115" i="19"/>
  <c r="AJ115" i="19"/>
  <c r="BC111" i="19"/>
  <c r="AZ111" i="19"/>
  <c r="BD111" i="19" s="1"/>
  <c r="BB111" i="19"/>
  <c r="AH103" i="19"/>
  <c r="AK103" i="19"/>
  <c r="AJ103" i="19"/>
  <c r="S88" i="19"/>
  <c r="R88" i="19"/>
  <c r="P88" i="19"/>
  <c r="BC85" i="19"/>
  <c r="BB85" i="19"/>
  <c r="AZ85" i="19"/>
  <c r="BD85" i="19" s="1"/>
  <c r="AL90" i="19"/>
  <c r="R76" i="19"/>
  <c r="S76" i="19"/>
  <c r="P76" i="19"/>
  <c r="S89" i="19"/>
  <c r="R89" i="19"/>
  <c r="P89" i="19"/>
  <c r="R69" i="19"/>
  <c r="S69" i="19"/>
  <c r="P69" i="19"/>
  <c r="BC74" i="19"/>
  <c r="BB74" i="19"/>
  <c r="AZ74" i="19"/>
  <c r="BD57" i="19"/>
  <c r="CM69" i="19"/>
  <c r="CL69" i="19"/>
  <c r="CJ69" i="19"/>
  <c r="CN69" i="19" s="1"/>
  <c r="BB56" i="19"/>
  <c r="BC56" i="19"/>
  <c r="AZ56" i="19"/>
  <c r="AK59" i="19"/>
  <c r="AJ59" i="19"/>
  <c r="AH59" i="19"/>
  <c r="AL59" i="19" s="1"/>
  <c r="BU50" i="19"/>
  <c r="BT50" i="19"/>
  <c r="BR50" i="19"/>
  <c r="BD48" i="19"/>
  <c r="AK52" i="19"/>
  <c r="AJ52" i="19"/>
  <c r="AH52" i="19"/>
  <c r="DE33" i="19"/>
  <c r="DD33" i="19"/>
  <c r="DB33" i="19"/>
  <c r="DF41" i="19"/>
  <c r="BC36" i="19"/>
  <c r="AZ36" i="19"/>
  <c r="BB36" i="19"/>
  <c r="CM34" i="19"/>
  <c r="CL34" i="19"/>
  <c r="CN34" i="19" s="1"/>
  <c r="CN45" i="19"/>
  <c r="BD49" i="19"/>
  <c r="AJ36" i="19"/>
  <c r="AK36" i="19"/>
  <c r="AH36" i="19"/>
  <c r="BU32" i="19"/>
  <c r="BR32" i="19"/>
  <c r="BT32" i="19"/>
  <c r="R10" i="19"/>
  <c r="P10" i="19"/>
  <c r="T10" i="19" s="1"/>
  <c r="S10" i="19"/>
  <c r="AL27" i="19"/>
  <c r="AZ30" i="19"/>
  <c r="BB30" i="19"/>
  <c r="BC30" i="19"/>
  <c r="BV26" i="19"/>
  <c r="AJ5" i="19"/>
  <c r="AH5" i="19"/>
  <c r="AK5" i="19"/>
  <c r="S12" i="19"/>
  <c r="R12" i="19"/>
  <c r="P12" i="19"/>
  <c r="CL14" i="19"/>
  <c r="CJ14" i="19"/>
  <c r="CN14" i="19" s="1"/>
  <c r="CM14" i="19"/>
  <c r="S5" i="19"/>
  <c r="R5" i="19"/>
  <c r="P5" i="19"/>
  <c r="T5" i="19" s="1"/>
  <c r="BT3" i="19"/>
  <c r="BR3" i="19"/>
  <c r="BU3" i="19"/>
  <c r="AL22" i="19"/>
  <c r="AJ117" i="19"/>
  <c r="AK117" i="19"/>
  <c r="AH117" i="19"/>
  <c r="R73" i="19"/>
  <c r="S73" i="19"/>
  <c r="P73" i="19"/>
  <c r="T73" i="19" s="1"/>
  <c r="DE70" i="19"/>
  <c r="DD70" i="19"/>
  <c r="DB70" i="19"/>
  <c r="S63" i="19"/>
  <c r="P63" i="19"/>
  <c r="R63" i="19"/>
  <c r="BB32" i="19"/>
  <c r="AZ32" i="19"/>
  <c r="BD32" i="19" s="1"/>
  <c r="BC32" i="19"/>
  <c r="S17" i="19"/>
  <c r="R17" i="19"/>
  <c r="P17" i="19"/>
  <c r="T17" i="19" s="1"/>
  <c r="BT8" i="19"/>
  <c r="BR8" i="19"/>
  <c r="BV8" i="19" s="1"/>
  <c r="BU8" i="19"/>
  <c r="CM114" i="19"/>
  <c r="CL114" i="19"/>
  <c r="CN114" i="19" s="1"/>
  <c r="T137" i="19"/>
  <c r="CN131" i="19"/>
  <c r="BU126" i="19"/>
  <c r="BT126" i="19"/>
  <c r="BR126" i="19"/>
  <c r="BC110" i="19"/>
  <c r="AZ110" i="19"/>
  <c r="BD110" i="19" s="1"/>
  <c r="BB110" i="19"/>
  <c r="CL110" i="19"/>
  <c r="CN110" i="19" s="1"/>
  <c r="CM110" i="19"/>
  <c r="BU113" i="19"/>
  <c r="BT113" i="19"/>
  <c r="BR113" i="19"/>
  <c r="BV113" i="19" s="1"/>
  <c r="S101" i="19"/>
  <c r="R101" i="19"/>
  <c r="P101" i="19"/>
  <c r="CN83" i="19"/>
  <c r="CM146" i="19"/>
  <c r="CL146" i="19"/>
  <c r="CN146" i="19" s="1"/>
  <c r="AL144" i="19"/>
  <c r="CL145" i="19"/>
  <c r="CN145" i="19" s="1"/>
  <c r="CM145" i="19"/>
  <c r="BU145" i="19"/>
  <c r="BT145" i="19"/>
  <c r="BR145" i="19"/>
  <c r="BV145" i="19" s="1"/>
  <c r="CM140" i="19"/>
  <c r="CJ140" i="19"/>
  <c r="CN140" i="19" s="1"/>
  <c r="CL140" i="19"/>
  <c r="DE135" i="19"/>
  <c r="DD135" i="19"/>
  <c r="DB135" i="19"/>
  <c r="DF135" i="19" s="1"/>
  <c r="DD125" i="19"/>
  <c r="DB125" i="19"/>
  <c r="DF125" i="19" s="1"/>
  <c r="DE125" i="19"/>
  <c r="DE147" i="19"/>
  <c r="DD147" i="19"/>
  <c r="DB147" i="19"/>
  <c r="DF147" i="19" s="1"/>
  <c r="CM120" i="19"/>
  <c r="CL120" i="19"/>
  <c r="CN120" i="19" s="1"/>
  <c r="BR135" i="19"/>
  <c r="BU135" i="19"/>
  <c r="BT135" i="19"/>
  <c r="CM138" i="19"/>
  <c r="CJ138" i="19"/>
  <c r="CL138" i="19"/>
  <c r="DE133" i="19"/>
  <c r="DD133" i="19"/>
  <c r="DB133" i="19"/>
  <c r="DF133" i="19" s="1"/>
  <c r="BC141" i="19"/>
  <c r="AZ141" i="19"/>
  <c r="BB141" i="19"/>
  <c r="AK111" i="19"/>
  <c r="AJ111" i="19"/>
  <c r="AH111" i="19"/>
  <c r="AL120" i="19"/>
  <c r="DF110" i="19"/>
  <c r="DD118" i="19"/>
  <c r="DE118" i="19"/>
  <c r="DB118" i="19"/>
  <c r="DF111" i="19"/>
  <c r="T113" i="19"/>
  <c r="T96" i="19"/>
  <c r="AZ90" i="19"/>
  <c r="BC90" i="19"/>
  <c r="BB90" i="19"/>
  <c r="DF98" i="19"/>
  <c r="AK100" i="19"/>
  <c r="AJ100" i="19"/>
  <c r="AH100" i="19"/>
  <c r="AZ106" i="19"/>
  <c r="BB106" i="19"/>
  <c r="BC106" i="19"/>
  <c r="BD103" i="19"/>
  <c r="CM86" i="19"/>
  <c r="CJ86" i="19"/>
  <c r="CL86" i="19"/>
  <c r="S86" i="19"/>
  <c r="R86" i="19"/>
  <c r="P86" i="19"/>
  <c r="R81" i="19"/>
  <c r="S81" i="19"/>
  <c r="P81" i="19"/>
  <c r="BC72" i="19"/>
  <c r="AZ72" i="19"/>
  <c r="BD72" i="19" s="1"/>
  <c r="BB72" i="19"/>
  <c r="DE80" i="19"/>
  <c r="DD80" i="19"/>
  <c r="DB80" i="19"/>
  <c r="CM80" i="19"/>
  <c r="CL80" i="19"/>
  <c r="CJ80" i="19"/>
  <c r="BD62" i="19"/>
  <c r="BU60" i="19"/>
  <c r="BT60" i="19"/>
  <c r="BR60" i="19"/>
  <c r="BV60" i="19" s="1"/>
  <c r="CM62" i="19"/>
  <c r="CL62" i="19"/>
  <c r="CN62" i="19" s="1"/>
  <c r="BT62" i="19"/>
  <c r="BU62" i="19"/>
  <c r="BR62" i="19"/>
  <c r="AZ67" i="19"/>
  <c r="BC67" i="19"/>
  <c r="BB67" i="19"/>
  <c r="AJ49" i="19"/>
  <c r="AK49" i="19"/>
  <c r="AH49" i="19"/>
  <c r="BT41" i="19"/>
  <c r="BU41" i="19"/>
  <c r="BR41" i="19"/>
  <c r="AJ48" i="19"/>
  <c r="AK48" i="19"/>
  <c r="AH48" i="19"/>
  <c r="CM49" i="19"/>
  <c r="CL49" i="19"/>
  <c r="BV33" i="19"/>
  <c r="DF24" i="19"/>
  <c r="AL21" i="19"/>
  <c r="CM42" i="19"/>
  <c r="CJ42" i="19"/>
  <c r="CN42" i="19" s="1"/>
  <c r="CL42" i="19"/>
  <c r="BD25" i="19"/>
  <c r="R33" i="19"/>
  <c r="P33" i="19"/>
  <c r="T33" i="19" s="1"/>
  <c r="S33" i="19"/>
  <c r="AK9" i="19"/>
  <c r="AJ9" i="19"/>
  <c r="AH9" i="19"/>
  <c r="AL9" i="19" s="1"/>
  <c r="AL28" i="19"/>
  <c r="DF25" i="19"/>
  <c r="BU29" i="19"/>
  <c r="BR29" i="19"/>
  <c r="BV29" i="19" s="1"/>
  <c r="BT29" i="19"/>
  <c r="AK42" i="19"/>
  <c r="AH42" i="19"/>
  <c r="AJ42" i="19"/>
  <c r="CM4" i="19"/>
  <c r="CL4" i="19"/>
  <c r="CN4" i="19" s="1"/>
  <c r="T16" i="19"/>
  <c r="T14" i="19"/>
  <c r="BD5" i="19"/>
  <c r="R8" i="19"/>
  <c r="S8" i="19"/>
  <c r="P8" i="19"/>
  <c r="T8" i="19" s="1"/>
  <c r="DF14" i="19"/>
  <c r="AK95" i="19"/>
  <c r="AJ95" i="19"/>
  <c r="AH95" i="19"/>
  <c r="AL95" i="19" s="1"/>
  <c r="BC81" i="19"/>
  <c r="BB81" i="19"/>
  <c r="AZ81" i="19"/>
  <c r="CN117" i="19"/>
  <c r="BC127" i="19"/>
  <c r="BB127" i="19"/>
  <c r="AZ127" i="19"/>
  <c r="BD127" i="19" s="1"/>
  <c r="CM115" i="19"/>
  <c r="CL115" i="19"/>
  <c r="CN115" i="19" s="1"/>
  <c r="BU112" i="19"/>
  <c r="BR112" i="19"/>
  <c r="BT112" i="19"/>
  <c r="BV133" i="19"/>
  <c r="CM135" i="19"/>
  <c r="CJ135" i="19"/>
  <c r="CN135" i="19" s="1"/>
  <c r="CL135" i="19"/>
  <c r="DE139" i="19"/>
  <c r="DD139" i="19"/>
  <c r="DB139" i="19"/>
  <c r="DF139" i="19" s="1"/>
  <c r="P120" i="19"/>
  <c r="R120" i="19"/>
  <c r="S120" i="19"/>
  <c r="BT125" i="19"/>
  <c r="BU125" i="19"/>
  <c r="BR125" i="19"/>
  <c r="DE134" i="19"/>
  <c r="DD134" i="19"/>
  <c r="DB134" i="19"/>
  <c r="T132" i="19"/>
  <c r="DE124" i="19"/>
  <c r="DB124" i="19"/>
  <c r="DF124" i="19" s="1"/>
  <c r="DD124" i="19"/>
  <c r="BU128" i="19"/>
  <c r="BT128" i="19"/>
  <c r="BR128" i="19"/>
  <c r="BV128" i="19" s="1"/>
  <c r="DE137" i="19"/>
  <c r="DD137" i="19"/>
  <c r="DB137" i="19"/>
  <c r="DF137" i="19" s="1"/>
  <c r="BR138" i="19"/>
  <c r="BU138" i="19"/>
  <c r="BT138" i="19"/>
  <c r="CM108" i="19"/>
  <c r="CN108" i="19" s="1"/>
  <c r="CL108" i="19"/>
  <c r="BD105" i="19"/>
  <c r="BT108" i="19"/>
  <c r="BU108" i="19"/>
  <c r="BR108" i="19"/>
  <c r="AL110" i="19"/>
  <c r="AK114" i="19"/>
  <c r="AH114" i="19"/>
  <c r="AL114" i="19" s="1"/>
  <c r="AJ114" i="19"/>
  <c r="CM72" i="19"/>
  <c r="CL72" i="19"/>
  <c r="CJ72" i="19"/>
  <c r="CN72" i="19" s="1"/>
  <c r="BU87" i="19"/>
  <c r="BT87" i="19"/>
  <c r="BR87" i="19"/>
  <c r="R80" i="19"/>
  <c r="S80" i="19"/>
  <c r="P80" i="19"/>
  <c r="CN66" i="19"/>
  <c r="AL66" i="19"/>
  <c r="T67" i="19"/>
  <c r="DD64" i="19"/>
  <c r="DB64" i="19"/>
  <c r="DE64" i="19"/>
  <c r="AL54" i="19"/>
  <c r="T55" i="19"/>
  <c r="BD79" i="19"/>
  <c r="BC60" i="19"/>
  <c r="BB60" i="19"/>
  <c r="AZ60" i="19"/>
  <c r="AK51" i="19"/>
  <c r="AJ51" i="19"/>
  <c r="AH51" i="19"/>
  <c r="BC47" i="19"/>
  <c r="BB47" i="19"/>
  <c r="AZ47" i="19"/>
  <c r="BD47" i="19" s="1"/>
  <c r="DE35" i="19"/>
  <c r="DB35" i="19"/>
  <c r="DF35" i="19" s="1"/>
  <c r="DD35" i="19"/>
  <c r="CN49" i="19"/>
  <c r="AJ33" i="19"/>
  <c r="AH33" i="19"/>
  <c r="AL33" i="19" s="1"/>
  <c r="AK33" i="19"/>
  <c r="DE37" i="19"/>
  <c r="DD37" i="19"/>
  <c r="DB37" i="19"/>
  <c r="AL24" i="19"/>
  <c r="DB17" i="19"/>
  <c r="DF17" i="19" s="1"/>
  <c r="DD17" i="19"/>
  <c r="DE17" i="19"/>
  <c r="BC38" i="19"/>
  <c r="BB38" i="19"/>
  <c r="AZ38" i="19"/>
  <c r="BB12" i="19"/>
  <c r="BC12" i="19"/>
  <c r="AZ12" i="19"/>
  <c r="BD12" i="19" s="1"/>
  <c r="AJ17" i="19"/>
  <c r="AK17" i="19"/>
  <c r="AH17" i="19"/>
  <c r="AL17" i="19" s="1"/>
  <c r="BT79" i="19"/>
  <c r="BU79" i="19"/>
  <c r="BR79" i="19"/>
  <c r="DB5" i="19"/>
  <c r="DF5" i="19" s="1"/>
  <c r="DE5" i="19"/>
  <c r="DD5" i="19"/>
  <c r="AK138" i="19"/>
  <c r="AH138" i="19"/>
  <c r="AL138" i="19" s="1"/>
  <c r="AJ138" i="19"/>
  <c r="AK143" i="19"/>
  <c r="AJ143" i="19"/>
  <c r="AH143" i="19"/>
  <c r="AL143" i="19" s="1"/>
  <c r="BB147" i="19"/>
  <c r="AZ147" i="19"/>
  <c r="BD147" i="19" s="1"/>
  <c r="BC147" i="19"/>
  <c r="BC138" i="19"/>
  <c r="AZ138" i="19"/>
  <c r="BB138" i="19"/>
  <c r="AK141" i="19"/>
  <c r="AJ141" i="19"/>
  <c r="AH141" i="19"/>
  <c r="S144" i="19"/>
  <c r="R144" i="19"/>
  <c r="P144" i="19"/>
  <c r="T144" i="19" s="1"/>
  <c r="CM137" i="19"/>
  <c r="CJ137" i="19"/>
  <c r="CN137" i="19" s="1"/>
  <c r="CL137" i="19"/>
  <c r="AK148" i="19"/>
  <c r="AJ148" i="19"/>
  <c r="AH148" i="19"/>
  <c r="AJ127" i="19"/>
  <c r="AK127" i="19"/>
  <c r="AH127" i="19"/>
  <c r="AJ146" i="19"/>
  <c r="AH146" i="19"/>
  <c r="AK146" i="19"/>
  <c r="CM144" i="19"/>
  <c r="CL144" i="19"/>
  <c r="CN144" i="19" s="1"/>
  <c r="AK135" i="19"/>
  <c r="AH135" i="19"/>
  <c r="AL135" i="19" s="1"/>
  <c r="AJ135" i="19"/>
  <c r="BC130" i="19"/>
  <c r="BB130" i="19"/>
  <c r="AZ130" i="19"/>
  <c r="BD130" i="19" s="1"/>
  <c r="T148" i="19"/>
  <c r="BT143" i="19"/>
  <c r="BR143" i="19"/>
  <c r="BU143" i="19"/>
  <c r="AK139" i="19"/>
  <c r="AH139" i="19"/>
  <c r="AL139" i="19" s="1"/>
  <c r="AJ139" i="19"/>
  <c r="CM132" i="19"/>
  <c r="CJ132" i="19"/>
  <c r="CL132" i="19"/>
  <c r="BC140" i="19"/>
  <c r="AZ140" i="19"/>
  <c r="BD140" i="19" s="1"/>
  <c r="BB140" i="19"/>
  <c r="CM125" i="19"/>
  <c r="CL125" i="19"/>
  <c r="CN125" i="19" s="1"/>
  <c r="DB117" i="19"/>
  <c r="DF117" i="19" s="1"/>
  <c r="DD117" i="19"/>
  <c r="DE117" i="19"/>
  <c r="DE102" i="19"/>
  <c r="DD102" i="19"/>
  <c r="DB102" i="19"/>
  <c r="BV109" i="19"/>
  <c r="S104" i="19"/>
  <c r="R104" i="19"/>
  <c r="P104" i="19"/>
  <c r="T104" i="19" s="1"/>
  <c r="AL97" i="19"/>
  <c r="AK96" i="19"/>
  <c r="AJ96" i="19"/>
  <c r="AH96" i="19"/>
  <c r="CM84" i="19"/>
  <c r="CJ84" i="19"/>
  <c r="CL84" i="19"/>
  <c r="BD78" i="19"/>
  <c r="BU85" i="19"/>
  <c r="BT85" i="19"/>
  <c r="BR85" i="19"/>
  <c r="R77" i="19"/>
  <c r="S77" i="19"/>
  <c r="P77" i="19"/>
  <c r="AL94" i="19"/>
  <c r="R79" i="19"/>
  <c r="S79" i="19"/>
  <c r="P79" i="19"/>
  <c r="AK78" i="19"/>
  <c r="AJ78" i="19"/>
  <c r="AH78" i="19"/>
  <c r="AL78" i="19" s="1"/>
  <c r="R78" i="19"/>
  <c r="P78" i="19"/>
  <c r="S78" i="19"/>
  <c r="BB58" i="19"/>
  <c r="BC58" i="19"/>
  <c r="AZ58" i="19"/>
  <c r="CM71" i="19"/>
  <c r="CL71" i="19"/>
  <c r="CJ71" i="19"/>
  <c r="T66" i="19"/>
  <c r="BU68" i="19"/>
  <c r="BT68" i="19"/>
  <c r="BR68" i="19"/>
  <c r="DD58" i="19"/>
  <c r="DB58" i="19"/>
  <c r="DE58" i="19"/>
  <c r="R41" i="19"/>
  <c r="S41" i="19"/>
  <c r="P41" i="19"/>
  <c r="AK50" i="19"/>
  <c r="AJ50" i="19"/>
  <c r="AH50" i="19"/>
  <c r="CN48" i="19"/>
  <c r="AL34" i="19"/>
  <c r="CM32" i="19"/>
  <c r="CL32" i="19"/>
  <c r="CN32" i="19" s="1"/>
  <c r="CL47" i="19"/>
  <c r="CM47" i="19"/>
  <c r="CJ47" i="19"/>
  <c r="CM41" i="19"/>
  <c r="CJ41" i="19"/>
  <c r="CN41" i="19" s="1"/>
  <c r="CL41" i="19"/>
  <c r="AK32" i="19"/>
  <c r="AH32" i="19"/>
  <c r="AJ32" i="19"/>
  <c r="BU17" i="19"/>
  <c r="BT17" i="19"/>
  <c r="BR17" i="19"/>
  <c r="BV17" i="19" s="1"/>
  <c r="BB8" i="19"/>
  <c r="AZ8" i="19"/>
  <c r="BC8" i="19"/>
  <c r="AJ18" i="19"/>
  <c r="AK18" i="19"/>
  <c r="AH18" i="19"/>
  <c r="DB28" i="19"/>
  <c r="DD28" i="19"/>
  <c r="DE28" i="19"/>
  <c r="AK41" i="19"/>
  <c r="AH41" i="19"/>
  <c r="AJ41" i="19"/>
  <c r="T25" i="19"/>
  <c r="BD15" i="19"/>
  <c r="BD18" i="19"/>
  <c r="AK3" i="19"/>
  <c r="AJ3" i="19"/>
  <c r="AH3" i="19"/>
  <c r="BR2" i="19"/>
  <c r="BT2" i="19"/>
  <c r="BU2" i="19"/>
  <c r="CM82" i="19"/>
  <c r="CL82" i="19"/>
  <c r="CJ82" i="19"/>
  <c r="CN82" i="19" s="1"/>
  <c r="CL46" i="19"/>
  <c r="CM46" i="19"/>
  <c r="CJ46" i="19"/>
  <c r="R31" i="19"/>
  <c r="P31" i="19"/>
  <c r="S31" i="19"/>
  <c r="CM139" i="19"/>
  <c r="CJ139" i="19"/>
  <c r="CL139" i="19"/>
  <c r="BC132" i="19"/>
  <c r="AZ132" i="19"/>
  <c r="BD132" i="19" s="1"/>
  <c r="BB132" i="19"/>
  <c r="AK119" i="19"/>
  <c r="AJ119" i="19"/>
  <c r="AH119" i="19"/>
  <c r="P121" i="19"/>
  <c r="T121" i="19" s="1"/>
  <c r="R121" i="19"/>
  <c r="S121" i="19"/>
  <c r="AH129" i="19"/>
  <c r="AL129" i="19" s="1"/>
  <c r="AK129" i="19"/>
  <c r="AJ129" i="19"/>
  <c r="CL123" i="19"/>
  <c r="CM123" i="19"/>
  <c r="CN123" i="19" s="1"/>
  <c r="BU121" i="19"/>
  <c r="BT121" i="19"/>
  <c r="BR121" i="19"/>
  <c r="S118" i="19"/>
  <c r="R118" i="19"/>
  <c r="P118" i="19"/>
  <c r="DD107" i="19"/>
  <c r="DB107" i="19"/>
  <c r="DF107" i="19" s="1"/>
  <c r="DE107" i="19"/>
  <c r="BT95" i="19"/>
  <c r="BR95" i="19"/>
  <c r="BU95" i="19"/>
  <c r="AH105" i="19"/>
  <c r="AK105" i="19"/>
  <c r="AJ105" i="19"/>
  <c r="BC95" i="19"/>
  <c r="BB95" i="19"/>
  <c r="AZ95" i="19"/>
  <c r="DF100" i="19"/>
  <c r="AK102" i="19"/>
  <c r="AJ102" i="19"/>
  <c r="AH102" i="19"/>
  <c r="BV82" i="19"/>
  <c r="CL111" i="19"/>
  <c r="CM111" i="19"/>
  <c r="CM78" i="19"/>
  <c r="CL78" i="19"/>
  <c r="CJ78" i="19"/>
  <c r="CN78" i="19" s="1"/>
  <c r="BC87" i="19"/>
  <c r="BB87" i="19"/>
  <c r="AZ87" i="19"/>
  <c r="BC73" i="19"/>
  <c r="BB73" i="19"/>
  <c r="AZ73" i="19"/>
  <c r="BT64" i="19"/>
  <c r="BU64" i="19"/>
  <c r="BR64" i="19"/>
  <c r="S102" i="19"/>
  <c r="R102" i="19"/>
  <c r="P102" i="19"/>
  <c r="T102" i="19" s="1"/>
  <c r="BD82" i="19"/>
  <c r="BC55" i="19"/>
  <c r="BB55" i="19"/>
  <c r="AZ55" i="19"/>
  <c r="BD55" i="19" s="1"/>
  <c r="BD66" i="19"/>
  <c r="BU58" i="19"/>
  <c r="BT58" i="19"/>
  <c r="BR58" i="19"/>
  <c r="BV58" i="19" s="1"/>
  <c r="AL57" i="19"/>
  <c r="AZ65" i="19"/>
  <c r="BC65" i="19"/>
  <c r="BB65" i="19"/>
  <c r="CL54" i="19"/>
  <c r="CN54" i="19" s="1"/>
  <c r="CM54" i="19"/>
  <c r="R46" i="19"/>
  <c r="S46" i="19"/>
  <c r="P46" i="19"/>
  <c r="BR67" i="19"/>
  <c r="BT67" i="19"/>
  <c r="BU67" i="19"/>
  <c r="DF40" i="19"/>
  <c r="CN31" i="19"/>
  <c r="AL44" i="19"/>
  <c r="AL45" i="19"/>
  <c r="AK64" i="19"/>
  <c r="AH64" i="19"/>
  <c r="AL64" i="19" s="1"/>
  <c r="AJ64" i="19"/>
  <c r="BU30" i="19"/>
  <c r="BT30" i="19"/>
  <c r="BR30" i="19"/>
  <c r="CN25" i="19"/>
  <c r="BV16" i="19"/>
  <c r="DD7" i="19"/>
  <c r="DB7" i="19"/>
  <c r="DF7" i="19" s="1"/>
  <c r="DE7" i="19"/>
  <c r="CM26" i="19"/>
  <c r="CL26" i="19"/>
  <c r="CJ26" i="19"/>
  <c r="AJ15" i="19"/>
  <c r="AH15" i="19"/>
  <c r="AL15" i="19" s="1"/>
  <c r="AK15" i="19"/>
  <c r="BT21" i="19"/>
  <c r="BU21" i="19"/>
  <c r="BR21" i="19"/>
  <c r="BV21" i="19" s="1"/>
  <c r="R40" i="19"/>
  <c r="S40" i="19"/>
  <c r="P40" i="19"/>
  <c r="CM23" i="19"/>
  <c r="CL23" i="19"/>
  <c r="CJ23" i="19"/>
  <c r="S9" i="19"/>
  <c r="R9" i="19"/>
  <c r="P9" i="19"/>
  <c r="BB7" i="19"/>
  <c r="AZ7" i="19"/>
  <c r="BC7" i="19"/>
  <c r="AZ14" i="19"/>
  <c r="BB14" i="19"/>
  <c r="BC14" i="19"/>
  <c r="AJ14" i="19"/>
  <c r="AK14" i="19"/>
  <c r="AH14" i="19"/>
  <c r="AL14" i="19" s="1"/>
  <c r="CM6" i="19"/>
  <c r="CL6" i="19"/>
  <c r="CN6" i="19" s="1"/>
  <c r="BU12" i="19"/>
  <c r="BT12" i="19"/>
  <c r="BR12" i="19"/>
  <c r="BV12" i="19" s="1"/>
  <c r="AK123" i="19"/>
  <c r="AJ123" i="19"/>
  <c r="AH123" i="19"/>
  <c r="DB22" i="19"/>
  <c r="DD22" i="19"/>
  <c r="DE22" i="19"/>
  <c r="BR10" i="19"/>
  <c r="BU10" i="19"/>
  <c r="BT10" i="19"/>
  <c r="AK6" i="19"/>
  <c r="AJ6" i="19"/>
  <c r="AH6" i="19"/>
  <c r="AL6" i="19" s="1"/>
  <c r="S146" i="19"/>
  <c r="R146" i="19"/>
  <c r="P146" i="19"/>
  <c r="DE127" i="19"/>
  <c r="DB127" i="19"/>
  <c r="DF127" i="19" s="1"/>
  <c r="DD127" i="19"/>
  <c r="DE143" i="19"/>
  <c r="DD143" i="19"/>
  <c r="DB143" i="19"/>
  <c r="DF143" i="19" s="1"/>
  <c r="R143" i="19"/>
  <c r="P143" i="19"/>
  <c r="S143" i="19"/>
  <c r="BC131" i="19"/>
  <c r="BB131" i="19"/>
  <c r="AZ131" i="19"/>
  <c r="DD141" i="19"/>
  <c r="DB141" i="19"/>
  <c r="DF141" i="19" s="1"/>
  <c r="DE141" i="19"/>
  <c r="BV127" i="19"/>
  <c r="BB142" i="19"/>
  <c r="AZ142" i="19"/>
  <c r="BD142" i="19" s="1"/>
  <c r="BC142" i="19"/>
  <c r="T140" i="19"/>
  <c r="DE129" i="19"/>
  <c r="DD129" i="19"/>
  <c r="DB129" i="19"/>
  <c r="AK145" i="19"/>
  <c r="AH145" i="19"/>
  <c r="AJ145" i="19"/>
  <c r="DE136" i="19"/>
  <c r="DB136" i="19"/>
  <c r="DF136" i="19" s="1"/>
  <c r="DD136" i="19"/>
  <c r="BR132" i="19"/>
  <c r="BV132" i="19" s="1"/>
  <c r="BU132" i="19"/>
  <c r="BT132" i="19"/>
  <c r="T133" i="19"/>
  <c r="AZ123" i="19"/>
  <c r="BD123" i="19" s="1"/>
  <c r="BB123" i="19"/>
  <c r="BC123" i="19"/>
  <c r="T124" i="19"/>
  <c r="AL124" i="19"/>
  <c r="CN121" i="19"/>
  <c r="CN109" i="19"/>
  <c r="DE126" i="19"/>
  <c r="DD126" i="19"/>
  <c r="DB126" i="19"/>
  <c r="BD112" i="19"/>
  <c r="BD100" i="19"/>
  <c r="BD97" i="19"/>
  <c r="DB105" i="19"/>
  <c r="DE105" i="19"/>
  <c r="DD105" i="19"/>
  <c r="AK84" i="19"/>
  <c r="AH84" i="19"/>
  <c r="AJ84" i="19"/>
  <c r="AL80" i="19"/>
  <c r="CM70" i="19"/>
  <c r="CL70" i="19"/>
  <c r="CJ70" i="19"/>
  <c r="BU84" i="19"/>
  <c r="BT84" i="19"/>
  <c r="BR84" i="19"/>
  <c r="R75" i="19"/>
  <c r="S75" i="19"/>
  <c r="P75" i="19"/>
  <c r="T75" i="19" s="1"/>
  <c r="BV81" i="19"/>
  <c r="BU98" i="19"/>
  <c r="BT98" i="19"/>
  <c r="BR98" i="19"/>
  <c r="BV98" i="19" s="1"/>
  <c r="BU83" i="19"/>
  <c r="BT83" i="19"/>
  <c r="BR83" i="19"/>
  <c r="BV83" i="19" s="1"/>
  <c r="CN111" i="19"/>
  <c r="AL93" i="19"/>
  <c r="BU86" i="19"/>
  <c r="BT86" i="19"/>
  <c r="BR86" i="19"/>
  <c r="BV86" i="19" s="1"/>
  <c r="CM76" i="19"/>
  <c r="CL76" i="19"/>
  <c r="CJ76" i="19"/>
  <c r="BC71" i="19"/>
  <c r="AZ71" i="19"/>
  <c r="BB71" i="19"/>
  <c r="CM89" i="19"/>
  <c r="CL89" i="19"/>
  <c r="CJ89" i="19"/>
  <c r="BV96" i="19"/>
  <c r="DB62" i="19"/>
  <c r="DE62" i="19"/>
  <c r="DD62" i="19"/>
  <c r="AL65" i="19"/>
  <c r="R49" i="19"/>
  <c r="S49" i="19"/>
  <c r="P49" i="19"/>
  <c r="AK76" i="19"/>
  <c r="AJ76" i="19"/>
  <c r="AH76" i="19"/>
  <c r="AL76" i="19" s="1"/>
  <c r="R48" i="19"/>
  <c r="S48" i="19"/>
  <c r="P48" i="19"/>
  <c r="P39" i="19"/>
  <c r="T39" i="19" s="1"/>
  <c r="S39" i="19"/>
  <c r="R39" i="19"/>
  <c r="BT43" i="19"/>
  <c r="BU43" i="19"/>
  <c r="BR43" i="19"/>
  <c r="AH63" i="19"/>
  <c r="AK63" i="19"/>
  <c r="AJ63" i="19"/>
  <c r="BU44" i="19"/>
  <c r="BR44" i="19"/>
  <c r="BV44" i="19" s="1"/>
  <c r="BT44" i="19"/>
  <c r="BT49" i="19"/>
  <c r="BU49" i="19"/>
  <c r="BR49" i="19"/>
  <c r="T47" i="19"/>
  <c r="AL29" i="19"/>
  <c r="CM40" i="19"/>
  <c r="CJ40" i="19"/>
  <c r="CL40" i="19"/>
  <c r="BT40" i="19"/>
  <c r="BU40" i="19"/>
  <c r="BR40" i="19"/>
  <c r="CN24" i="19"/>
  <c r="AJ16" i="19"/>
  <c r="AH16" i="19"/>
  <c r="AK16" i="19"/>
  <c r="BT4" i="19"/>
  <c r="BR4" i="19"/>
  <c r="BV4" i="19" s="1"/>
  <c r="BU4" i="19"/>
  <c r="BV14" i="19"/>
  <c r="BT37" i="19"/>
  <c r="BR37" i="19"/>
  <c r="BV37" i="19" s="1"/>
  <c r="BU37" i="19"/>
  <c r="AZ27" i="19"/>
  <c r="BD27" i="19" s="1"/>
  <c r="BB27" i="19"/>
  <c r="BC27" i="19"/>
  <c r="AK40" i="19"/>
  <c r="AH40" i="19"/>
  <c r="AL40" i="19" s="1"/>
  <c r="AJ40" i="19"/>
  <c r="CN28" i="19"/>
  <c r="AK7" i="19"/>
  <c r="AH7" i="19"/>
  <c r="AJ7" i="19"/>
  <c r="BU11" i="19"/>
  <c r="BT11" i="19"/>
  <c r="BR11" i="19"/>
  <c r="AZ13" i="19"/>
  <c r="BB13" i="19"/>
  <c r="BC13" i="19"/>
  <c r="AJ13" i="19"/>
  <c r="AH13" i="19"/>
  <c r="AK13" i="19"/>
  <c r="AZ6" i="19"/>
  <c r="BC6" i="19"/>
  <c r="BB6" i="19"/>
  <c r="CL13" i="19"/>
  <c r="CJ13" i="19"/>
  <c r="CM13" i="19"/>
  <c r="AZ21" i="19"/>
  <c r="BB21" i="19"/>
  <c r="BC21" i="19"/>
  <c r="BD7" i="19" l="1"/>
  <c r="BV95" i="19"/>
  <c r="DF58" i="19"/>
  <c r="BV143" i="19"/>
  <c r="AL146" i="19"/>
  <c r="DF64" i="19"/>
  <c r="T63" i="19"/>
  <c r="BV32" i="19"/>
  <c r="AL137" i="19"/>
  <c r="DF26" i="19"/>
  <c r="DF6" i="19"/>
  <c r="BD96" i="19"/>
  <c r="BD91" i="19"/>
  <c r="DF23" i="19"/>
  <c r="DF51" i="19"/>
  <c r="AL7" i="19"/>
  <c r="CN40" i="19"/>
  <c r="AL63" i="19"/>
  <c r="CN70" i="19"/>
  <c r="T143" i="19"/>
  <c r="BV30" i="19"/>
  <c r="BV67" i="19"/>
  <c r="BD73" i="19"/>
  <c r="AL102" i="19"/>
  <c r="AL41" i="19"/>
  <c r="T78" i="19"/>
  <c r="BV85" i="19"/>
  <c r="DF37" i="19"/>
  <c r="AL49" i="19"/>
  <c r="T81" i="19"/>
  <c r="BD106" i="19"/>
  <c r="DF118" i="19"/>
  <c r="BV3" i="19"/>
  <c r="AL5" i="19"/>
  <c r="DF33" i="19"/>
  <c r="T69" i="19"/>
  <c r="AL115" i="19"/>
  <c r="DF81" i="19"/>
  <c r="BV94" i="19"/>
  <c r="BD134" i="19"/>
  <c r="AL62" i="19"/>
  <c r="T72" i="19"/>
  <c r="T114" i="19"/>
  <c r="BV147" i="19"/>
  <c r="DF49" i="19"/>
  <c r="BV42" i="19"/>
  <c r="BD22" i="19"/>
  <c r="BD99" i="19"/>
  <c r="BV54" i="19"/>
  <c r="DF97" i="19"/>
  <c r="BD118" i="19"/>
  <c r="DF131" i="19"/>
  <c r="BD6" i="19"/>
  <c r="BV43" i="19"/>
  <c r="T49" i="19"/>
  <c r="BD71" i="19"/>
  <c r="DF126" i="19"/>
  <c r="T9" i="19"/>
  <c r="T46" i="19"/>
  <c r="CN139" i="19"/>
  <c r="BV68" i="19"/>
  <c r="AL127" i="19"/>
  <c r="AL141" i="19"/>
  <c r="AL51" i="19"/>
  <c r="BV138" i="19"/>
  <c r="DF134" i="19"/>
  <c r="AL100" i="19"/>
  <c r="DF70" i="19"/>
  <c r="AL36" i="19"/>
  <c r="BD56" i="19"/>
  <c r="T88" i="19"/>
  <c r="BD143" i="19"/>
  <c r="BV7" i="19"/>
  <c r="BD126" i="19"/>
  <c r="T145" i="19"/>
  <c r="BD17" i="19"/>
  <c r="CN12" i="19"/>
  <c r="T54" i="19"/>
  <c r="T71" i="19"/>
  <c r="CN112" i="19"/>
  <c r="CN75" i="19"/>
  <c r="CN81" i="19"/>
  <c r="T125" i="19"/>
  <c r="BD4" i="19"/>
  <c r="DF12" i="19"/>
  <c r="T58" i="19"/>
  <c r="T4" i="19"/>
  <c r="BV47" i="19"/>
  <c r="DF112" i="19"/>
  <c r="BV63" i="19"/>
  <c r="DF115" i="19"/>
  <c r="AL13" i="19"/>
  <c r="CN76" i="19"/>
  <c r="BD87" i="19"/>
  <c r="AL32" i="19"/>
  <c r="AL50" i="19"/>
  <c r="DF102" i="19"/>
  <c r="BD81" i="19"/>
  <c r="CN80" i="19"/>
  <c r="T86" i="19"/>
  <c r="CN138" i="19"/>
  <c r="AL52" i="19"/>
  <c r="T89" i="19"/>
  <c r="BV137" i="19"/>
  <c r="DF103" i="19"/>
  <c r="BD20" i="19"/>
  <c r="DF93" i="19"/>
  <c r="DF72" i="19"/>
  <c r="DF96" i="19"/>
  <c r="BV49" i="19"/>
  <c r="BV10" i="19"/>
  <c r="CN23" i="19"/>
  <c r="CN26" i="19"/>
  <c r="BD95" i="19"/>
  <c r="T118" i="19"/>
  <c r="BV2" i="19"/>
  <c r="DF28" i="19"/>
  <c r="AL148" i="19"/>
  <c r="BD60" i="19"/>
  <c r="T80" i="19"/>
  <c r="BV125" i="19"/>
  <c r="DF10" i="19"/>
  <c r="DF50" i="19"/>
  <c r="AL83" i="19"/>
  <c r="BD148" i="19"/>
  <c r="T147" i="19"/>
  <c r="T2" i="19"/>
  <c r="CN94" i="19"/>
  <c r="AL85" i="19"/>
  <c r="DF123" i="19"/>
  <c r="T11" i="19"/>
  <c r="T83" i="19"/>
  <c r="AL25" i="19"/>
  <c r="BD61" i="19"/>
  <c r="CN73" i="19"/>
  <c r="AL16" i="19"/>
  <c r="AL84" i="19"/>
  <c r="T31" i="19"/>
  <c r="AL3" i="19"/>
  <c r="AL18" i="19"/>
  <c r="CN71" i="19"/>
  <c r="T79" i="19"/>
  <c r="CN84" i="19"/>
  <c r="CN132" i="19"/>
  <c r="BD138" i="19"/>
  <c r="BD38" i="19"/>
  <c r="BV108" i="19"/>
  <c r="BD67" i="19"/>
  <c r="AL111" i="19"/>
  <c r="BD30" i="19"/>
  <c r="BD101" i="19"/>
  <c r="T87" i="19"/>
  <c r="BV5" i="19"/>
  <c r="BD37" i="19"/>
  <c r="BD114" i="19"/>
  <c r="BV131" i="19"/>
  <c r="BV146" i="19"/>
  <c r="BV105" i="19"/>
  <c r="T116" i="19"/>
  <c r="CN20" i="19"/>
  <c r="BV122" i="19"/>
  <c r="BD116" i="19"/>
  <c r="AL134" i="19"/>
  <c r="T3" i="19"/>
  <c r="DF15" i="19"/>
  <c r="BV46" i="19"/>
  <c r="T117" i="19"/>
  <c r="AL119" i="19"/>
  <c r="T41" i="19"/>
  <c r="AL48" i="19"/>
  <c r="BV62" i="19"/>
  <c r="DF80" i="19"/>
  <c r="BV126" i="19"/>
  <c r="T76" i="19"/>
  <c r="AL103" i="19"/>
  <c r="BD34" i="19"/>
  <c r="BD21" i="19"/>
  <c r="BD13" i="19"/>
  <c r="T48" i="19"/>
  <c r="DF62" i="19"/>
  <c r="AL145" i="19"/>
  <c r="DF22" i="19"/>
  <c r="T40" i="19"/>
  <c r="BV121" i="19"/>
  <c r="CN46" i="19"/>
  <c r="AL96" i="19"/>
  <c r="BV79" i="19"/>
  <c r="BV87" i="19"/>
  <c r="BV112" i="19"/>
  <c r="AL42" i="19"/>
  <c r="CN86" i="19"/>
  <c r="BD90" i="19"/>
  <c r="BV135" i="19"/>
  <c r="T101" i="19"/>
  <c r="AL117" i="19"/>
  <c r="BV50" i="19"/>
  <c r="BD2" i="19"/>
  <c r="AL43" i="19"/>
  <c r="T50" i="19"/>
  <c r="T82" i="19"/>
  <c r="BV144" i="19"/>
  <c r="BD139" i="19"/>
  <c r="T6" i="19"/>
  <c r="BV103" i="19"/>
  <c r="BV104" i="19"/>
  <c r="BV118" i="19"/>
  <c r="DF82" i="19"/>
  <c r="T84" i="19"/>
  <c r="BV116" i="19"/>
  <c r="AL8" i="19"/>
  <c r="AL72" i="19"/>
  <c r="CN133" i="19"/>
  <c r="T90" i="19"/>
  <c r="DF146" i="19"/>
  <c r="BV11" i="19"/>
  <c r="BV40" i="19"/>
  <c r="BD131" i="19"/>
  <c r="T146" i="19"/>
  <c r="AL123" i="19"/>
  <c r="BD65" i="19"/>
  <c r="CN47" i="19"/>
  <c r="BD58" i="19"/>
  <c r="T12" i="19"/>
  <c r="AL147" i="19"/>
  <c r="BV88" i="19"/>
  <c r="DF3" i="19"/>
  <c r="DF91" i="19"/>
  <c r="T70" i="19"/>
  <c r="BV6" i="19"/>
  <c r="BD54" i="19"/>
  <c r="DF11" i="19"/>
  <c r="DF61" i="19"/>
  <c r="AL61" i="19"/>
  <c r="T126" i="19"/>
  <c r="BD113" i="19"/>
  <c r="CN13" i="19"/>
  <c r="CN89" i="19"/>
  <c r="BV84" i="19"/>
  <c r="DF105" i="19"/>
  <c r="DF129" i="19"/>
  <c r="BD14" i="19"/>
  <c r="BV64" i="19"/>
  <c r="AL105" i="19"/>
  <c r="BD8" i="19"/>
  <c r="T77" i="19"/>
  <c r="T120" i="19"/>
  <c r="BV41" i="19"/>
  <c r="BD141" i="19"/>
  <c r="BD36" i="19"/>
  <c r="BD74" i="19"/>
  <c r="BV51" i="19"/>
  <c r="CN43" i="19"/>
  <c r="AL87" i="19"/>
  <c r="BD115" i="19"/>
  <c r="DF140" i="19"/>
  <c r="AL60" i="19"/>
  <c r="AL132" i="19"/>
  <c r="DF132" i="19"/>
  <c r="DF60" i="19"/>
  <c r="T37" i="19"/>
  <c r="AL53" i="19"/>
  <c r="DF57" i="19"/>
  <c r="CN134" i="19"/>
  <c r="BD35" i="19"/>
  <c r="DF59" i="19"/>
  <c r="DF119" i="19"/>
  <c r="DF138" i="19"/>
  <c r="P44" i="1" l="1"/>
  <c r="W38" i="1"/>
  <c r="P38" i="1"/>
  <c r="W49" i="1"/>
  <c r="P49" i="1"/>
  <c r="P42" i="1"/>
  <c r="W39" i="1"/>
  <c r="P39" i="1"/>
  <c r="W46" i="1"/>
  <c r="P46" i="1"/>
  <c r="P45" i="1"/>
  <c r="W47" i="1"/>
  <c r="P47" i="1"/>
  <c r="P41" i="1"/>
  <c r="P37" i="1"/>
  <c r="W43" i="1"/>
  <c r="P43" i="1"/>
  <c r="P50" i="1"/>
  <c r="R43" i="1" l="1"/>
  <c r="T43" i="1" s="1"/>
  <c r="R46" i="1"/>
  <c r="T46" i="1" s="1"/>
  <c r="R38" i="1"/>
  <c r="T38" i="1" s="1"/>
  <c r="R47" i="1"/>
  <c r="T47" i="1" s="1"/>
  <c r="R39" i="1"/>
  <c r="T39" i="1" s="1"/>
  <c r="R49" i="1"/>
  <c r="T49" i="1" s="1"/>
  <c r="W50" i="1"/>
  <c r="W37" i="1"/>
  <c r="W45" i="1"/>
  <c r="W41" i="1"/>
  <c r="U47" i="1"/>
  <c r="V43" i="1"/>
  <c r="U39" i="1"/>
  <c r="U38" i="1"/>
  <c r="V38" i="1"/>
  <c r="W44" i="1"/>
  <c r="V46" i="1"/>
  <c r="W42" i="1"/>
  <c r="V39" i="1"/>
  <c r="U43" i="1"/>
  <c r="V49" i="1"/>
  <c r="U46" i="1"/>
  <c r="U49" i="1"/>
  <c r="V47" i="1"/>
  <c r="P48" i="1"/>
  <c r="R45" i="1" l="1"/>
  <c r="T45" i="1" s="1"/>
  <c r="R42" i="1"/>
  <c r="T42" i="1" s="1"/>
  <c r="R50" i="1"/>
  <c r="T50" i="1" s="1"/>
  <c r="R41" i="1"/>
  <c r="T41" i="1" s="1"/>
  <c r="R37" i="1"/>
  <c r="T37" i="1" s="1"/>
  <c r="R44" i="1"/>
  <c r="T44" i="1" s="1"/>
  <c r="X38" i="1"/>
  <c r="X43" i="1"/>
  <c r="X39" i="1"/>
  <c r="X46" i="1"/>
  <c r="X47" i="1"/>
  <c r="X49" i="1"/>
  <c r="V50" i="1"/>
  <c r="U41" i="1"/>
  <c r="U50" i="1"/>
  <c r="U42" i="1"/>
  <c r="U45" i="1"/>
  <c r="V37" i="1"/>
  <c r="U37" i="1"/>
  <c r="V45" i="1"/>
  <c r="V41" i="1"/>
  <c r="V44" i="1"/>
  <c r="U44" i="1"/>
  <c r="V42" i="1"/>
  <c r="W48" i="1"/>
  <c r="P40" i="1"/>
  <c r="R48" i="1" l="1"/>
  <c r="T48" i="1" s="1"/>
  <c r="X37" i="1"/>
  <c r="X45" i="1"/>
  <c r="X50" i="1"/>
  <c r="X41" i="1"/>
  <c r="X44" i="1"/>
  <c r="X42" i="1"/>
  <c r="V48" i="1"/>
  <c r="U48" i="1"/>
  <c r="W40" i="1"/>
  <c r="R40" i="1" l="1"/>
  <c r="T40" i="1" s="1"/>
  <c r="X48" i="1"/>
  <c r="U40" i="1"/>
  <c r="V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X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<sst xmlns="http://schemas.openxmlformats.org/spreadsheetml/2006/main" count="4573" uniqueCount="382">
  <si>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</si>
  <si>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</si>
  <si>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</si>
  <si>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</si>
  <si>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</si>
  <si>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</si>
  <si>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</si>
  <si>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</si>
  <si>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</si>
  <si>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</si>
  <si>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</si>
  <si>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</si>
  <si>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</si>
  <si>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</si>
  <si>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</si>
  <si>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</si>
  <si>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</si>
  <si>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</si>
  <si>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</si>
  <si>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</si>
  <si>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</si>
  <si>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</si>
  <si>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</si>
  <si>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</si>
  <si>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</si>
  <si>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</si>
  <si>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</si>
  <si>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</si>
  <si>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</si>
  <si>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</si>
  <si>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</si>
  <si>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</si>
  <si>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</si>
  <si>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Difference Season</t>
  </si>
  <si>
    <t>Exceed Stars</t>
  </si>
  <si>
    <t>Percent Exceed O/U Last 10</t>
  </si>
  <si>
    <t>Last 10 Starts Avg Stars</t>
  </si>
  <si>
    <t>TOR</t>
  </si>
  <si>
    <t>BAL</t>
  </si>
  <si>
    <t>CIN</t>
  </si>
  <si>
    <t>COL</t>
  </si>
  <si>
    <t>STL</t>
  </si>
  <si>
    <t>ARI</t>
  </si>
  <si>
    <t>CLE</t>
  </si>
  <si>
    <t>LAD</t>
  </si>
  <si>
    <t>PIT</t>
  </si>
  <si>
    <t>NYY</t>
  </si>
  <si>
    <t>ATL</t>
  </si>
  <si>
    <t>BOS</t>
  </si>
  <si>
    <t>CHC</t>
  </si>
  <si>
    <t>SEA</t>
  </si>
  <si>
    <t>OAK</t>
  </si>
  <si>
    <t>KC</t>
  </si>
  <si>
    <t>TB</t>
  </si>
  <si>
    <t>Batter</t>
  </si>
  <si>
    <t>Opp</t>
  </si>
  <si>
    <t>Predicted AVG R</t>
  </si>
  <si>
    <t>Predicted R MAX</t>
  </si>
  <si>
    <t>Predicted R MIN</t>
  </si>
  <si>
    <t>Runs Scored DK</t>
  </si>
  <si>
    <t>Runs Scored FD</t>
  </si>
  <si>
    <t>Runs Scored MGM</t>
  </si>
  <si>
    <t>Runs Scored BetRivers</t>
  </si>
  <si>
    <t>LINE USED R</t>
  </si>
  <si>
    <t>Diff</t>
  </si>
  <si>
    <t>Pick Runs</t>
  </si>
  <si>
    <t>R Last 10 AVG</t>
  </si>
  <si>
    <t>% O/U last 10 PTS</t>
  </si>
  <si>
    <t>Stars</t>
  </si>
  <si>
    <t>Stars Diff</t>
  </si>
  <si>
    <t>L10 Stars</t>
  </si>
  <si>
    <t>% Stars</t>
  </si>
  <si>
    <t>Final Stars Runs</t>
  </si>
  <si>
    <t>R</t>
  </si>
  <si>
    <t>Predicted AVG H</t>
  </si>
  <si>
    <t>Predicted H MAX</t>
  </si>
  <si>
    <t>Predicted H MIN</t>
  </si>
  <si>
    <t>Hits FD</t>
  </si>
  <si>
    <t>1+ Hit</t>
  </si>
  <si>
    <t>2+ Hits</t>
  </si>
  <si>
    <t>1.5+ Ratio O/U Last 10</t>
  </si>
  <si>
    <t>LINE USED Hits</t>
  </si>
  <si>
    <t>Pick Hits</t>
  </si>
  <si>
    <t>Hits Last 10</t>
  </si>
  <si>
    <t>% O/U last 10 Hits</t>
  </si>
  <si>
    <t>Stars Difference</t>
  </si>
  <si>
    <t>Last 10 Stars</t>
  </si>
  <si>
    <t>Percent Stars</t>
  </si>
  <si>
    <t>Final Stars Hits</t>
  </si>
  <si>
    <t>H</t>
  </si>
  <si>
    <t>Predicted AVG HR</t>
  </si>
  <si>
    <t>Predicted HR MAX</t>
  </si>
  <si>
    <t>Predicted HR MIN</t>
  </si>
  <si>
    <t>HR Blank</t>
  </si>
  <si>
    <t>HR FD</t>
  </si>
  <si>
    <t>1+ HR</t>
  </si>
  <si>
    <t>LINE USED HR</t>
  </si>
  <si>
    <t>Pick HR</t>
  </si>
  <si>
    <t>HR Last 10</t>
  </si>
  <si>
    <t>% O/U last 10 HR</t>
  </si>
  <si>
    <t>Final Stars HR</t>
  </si>
  <si>
    <t>HR</t>
  </si>
  <si>
    <t>Predicted AVG RBI</t>
  </si>
  <si>
    <t>Predicted RBI MAX</t>
  </si>
  <si>
    <t>Predicted RBI MIN</t>
  </si>
  <si>
    <t>RBI Blank</t>
  </si>
  <si>
    <t>RBI FD</t>
  </si>
  <si>
    <t>1+ RBI</t>
  </si>
  <si>
    <t>LINE USED RBI</t>
  </si>
  <si>
    <t>Pick RBI</t>
  </si>
  <si>
    <t>Last 10 RBI</t>
  </si>
  <si>
    <t>% O/U last 10 3PM</t>
  </si>
  <si>
    <t>Final Stars RBI</t>
  </si>
  <si>
    <t>RBI</t>
  </si>
  <si>
    <t xml:space="preserve"> Predicted AVG SB</t>
  </si>
  <si>
    <t>Predicted SB MAX</t>
  </si>
  <si>
    <t>Predicted SB MIN</t>
  </si>
  <si>
    <t>SB Blank</t>
  </si>
  <si>
    <t>SB FD</t>
  </si>
  <si>
    <t>1+ SB</t>
  </si>
  <si>
    <t>LINE USED SB</t>
  </si>
  <si>
    <t>DIFF</t>
  </si>
  <si>
    <t>Pick SB</t>
  </si>
  <si>
    <t>Last 10 STL</t>
  </si>
  <si>
    <t>% O/U last 10 STL</t>
  </si>
  <si>
    <t>Final Stars SB</t>
  </si>
  <si>
    <t>SB</t>
  </si>
  <si>
    <t>Predicted AVG TB</t>
  </si>
  <si>
    <t>Predicted TB MAX</t>
  </si>
  <si>
    <t>Predicted TB MIN</t>
  </si>
  <si>
    <t>TB DK</t>
  </si>
  <si>
    <t>TB FD</t>
  </si>
  <si>
    <t>TB MGM</t>
  </si>
  <si>
    <t>TB BetRivers</t>
  </si>
  <si>
    <t>LINE USED TB</t>
  </si>
  <si>
    <t>Pick TB</t>
  </si>
  <si>
    <t>Last 10 TB</t>
  </si>
  <si>
    <t>% O/U last 10 TB</t>
  </si>
  <si>
    <t>Final Stars TB</t>
  </si>
  <si>
    <t>Christian Walker</t>
  </si>
  <si>
    <t>@SD</t>
  </si>
  <si>
    <t>###</t>
  </si>
  <si>
    <t>Corbin Carroll</t>
  </si>
  <si>
    <t>Eugenio Suarez</t>
  </si>
  <si>
    <t>Gabriel Moreno</t>
  </si>
  <si>
    <t>Jake McCarthy</t>
  </si>
  <si>
    <t>Joc Pederson</t>
  </si>
  <si>
    <t>Ketel Marte</t>
  </si>
  <si>
    <t>Kevin Newman</t>
  </si>
  <si>
    <t>Lourdes Gurriel</t>
  </si>
  <si>
    <t>Adam Duvall</t>
  </si>
  <si>
    <t>@WSH</t>
  </si>
  <si>
    <t>Austin Riley</t>
  </si>
  <si>
    <t>J.P. Martinez</t>
  </si>
  <si>
    <t>Marcell Ozuna</t>
  </si>
  <si>
    <t>Matt Olson</t>
  </si>
  <si>
    <t>Michael Harris</t>
  </si>
  <si>
    <t>Orlando Arcia</t>
  </si>
  <si>
    <t>Ozzie Albies</t>
  </si>
  <si>
    <t>Travis d'Arnaud</t>
  </si>
  <si>
    <t>Adley Rutschman</t>
  </si>
  <si>
    <t>@TOR</t>
  </si>
  <si>
    <t>Anthony Santander</t>
  </si>
  <si>
    <t>Austin Hays</t>
  </si>
  <si>
    <t>Colton Cowser</t>
  </si>
  <si>
    <t>Connor Norby</t>
  </si>
  <si>
    <t>Gunnar Henderson</t>
  </si>
  <si>
    <t>James McCann</t>
  </si>
  <si>
    <t>Jordan Westburg</t>
  </si>
  <si>
    <t>Ryan Mountcastle</t>
  </si>
  <si>
    <t>Ceddanne Rafaela</t>
  </si>
  <si>
    <t>@CWS</t>
  </si>
  <si>
    <t>David Hamilton</t>
  </si>
  <si>
    <t>Dominic Smith</t>
  </si>
  <si>
    <t>Enmanuel Valdez</t>
  </si>
  <si>
    <t>Jarren Duran</t>
  </si>
  <si>
    <t>Rafael Devers</t>
  </si>
  <si>
    <t>Reese McGuire</t>
  </si>
  <si>
    <t>Rob Refsnyder</t>
  </si>
  <si>
    <t>Tyler O'Neill</t>
  </si>
  <si>
    <t>Christopher Morel</t>
  </si>
  <si>
    <t>@CIN</t>
  </si>
  <si>
    <t>Cody Bellinger</t>
  </si>
  <si>
    <t>Dansby Swanson</t>
  </si>
  <si>
    <t>Ian Happ</t>
  </si>
  <si>
    <t>Michael Busch</t>
  </si>
  <si>
    <t>Miguel Amaya</t>
  </si>
  <si>
    <t>Mike Tauchman</t>
  </si>
  <si>
    <t>Seiya Suzuki</t>
  </si>
  <si>
    <t>Elly De La Cruz</t>
  </si>
  <si>
    <t>Jeimer Candelario</t>
  </si>
  <si>
    <t>Jonathan India</t>
  </si>
  <si>
    <t>Luke Maile</t>
  </si>
  <si>
    <t>Santiago Espinal</t>
  </si>
  <si>
    <t>Spencer Steer</t>
  </si>
  <si>
    <t>Stuart Fairchild</t>
  </si>
  <si>
    <t>TJ Friedl</t>
  </si>
  <si>
    <t>Tyler Stephenson</t>
  </si>
  <si>
    <t>Andres Gimenez</t>
  </si>
  <si>
    <t>Austin Hedges</t>
  </si>
  <si>
    <t>Bo Naylor</t>
  </si>
  <si>
    <t>Brayan Rocchio</t>
  </si>
  <si>
    <t>Daniel Schneemann</t>
  </si>
  <si>
    <t>David Fry</t>
  </si>
  <si>
    <t>Gabriel Arias</t>
  </si>
  <si>
    <t>Jose Ramirez</t>
  </si>
  <si>
    <t>Josh Naylor</t>
  </si>
  <si>
    <t>Kyle Manzardo</t>
  </si>
  <si>
    <t>Steven Kwan</t>
  </si>
  <si>
    <t>Tyler Freeman</t>
  </si>
  <si>
    <t>Will Brennan</t>
  </si>
  <si>
    <t>Brendan Rodgers</t>
  </si>
  <si>
    <t>@STL</t>
  </si>
  <si>
    <t>Brenton Doyle</t>
  </si>
  <si>
    <t>Charlie Blackmon</t>
  </si>
  <si>
    <t>Elehuris Montero</t>
  </si>
  <si>
    <t>Elias Diaz</t>
  </si>
  <si>
    <t>Ezequiel Tovar</t>
  </si>
  <si>
    <t>Jake Cave</t>
  </si>
  <si>
    <t>Ryan McMahon</t>
  </si>
  <si>
    <t>Sean Bouchard</t>
  </si>
  <si>
    <t>Andy Pages</t>
  </si>
  <si>
    <t>@PIT</t>
  </si>
  <si>
    <t>Chris Taylor</t>
  </si>
  <si>
    <t>Freddie Freeman</t>
  </si>
  <si>
    <t>Miguel Rojas</t>
  </si>
  <si>
    <t>Mookie Betts</t>
  </si>
  <si>
    <t>Shohei Ohtani</t>
  </si>
  <si>
    <t>Teoscar Hernandez</t>
  </si>
  <si>
    <t>Will Smith</t>
  </si>
  <si>
    <t>Alex Kirilloff</t>
  </si>
  <si>
    <t>@NYY</t>
  </si>
  <si>
    <t>Byron Buxton</t>
  </si>
  <si>
    <t>Carlos Correa</t>
  </si>
  <si>
    <t>Carlos Santana</t>
  </si>
  <si>
    <t>Christian Vazquez</t>
  </si>
  <si>
    <t>Jose Miranda</t>
  </si>
  <si>
    <t>Kyle Farmer</t>
  </si>
  <si>
    <t>Max Kepler</t>
  </si>
  <si>
    <t>Royce Lewis</t>
  </si>
  <si>
    <t>Ryan Jeffers</t>
  </si>
  <si>
    <t>Trevor Larnach</t>
  </si>
  <si>
    <t>Willi Castro</t>
  </si>
  <si>
    <t>Aaron Judge</t>
  </si>
  <si>
    <t>Alex Verdugo</t>
  </si>
  <si>
    <t>Anthony Rizzo</t>
  </si>
  <si>
    <t>Anthony Volpe</t>
  </si>
  <si>
    <t>Austin Wells</t>
  </si>
  <si>
    <t>DJ LeMahieu</t>
  </si>
  <si>
    <t>Giancarlo Stanton</t>
  </si>
  <si>
    <t>Gleyber Torres</t>
  </si>
  <si>
    <t>Juan Soto</t>
  </si>
  <si>
    <t>Abraham Toro</t>
  </si>
  <si>
    <t>Brent Rooker</t>
  </si>
  <si>
    <t>JJ Bleday</t>
  </si>
  <si>
    <t>Kyle McCann</t>
  </si>
  <si>
    <t>Max Schuemann</t>
  </si>
  <si>
    <t>Miguel Andujar</t>
  </si>
  <si>
    <t>Seth Brown</t>
  </si>
  <si>
    <t>Shea Langeliers</t>
  </si>
  <si>
    <t>Tyler Soderstrom</t>
  </si>
  <si>
    <t>Zack Gelof</t>
  </si>
  <si>
    <t>Andrew McCutchen</t>
  </si>
  <si>
    <t>Bryan Reynolds</t>
  </si>
  <si>
    <t>Connor Joe</t>
  </si>
  <si>
    <t>Edward Olivares</t>
  </si>
  <si>
    <t>Henry Davis</t>
  </si>
  <si>
    <t>Jack Suwinski</t>
  </si>
  <si>
    <t>Ke'Bryan Hayes</t>
  </si>
  <si>
    <t>Nick Gonzales</t>
  </si>
  <si>
    <t>Oneil Cruz</t>
  </si>
  <si>
    <t>Rowdy Tellez</t>
  </si>
  <si>
    <t>Cal Raleigh</t>
  </si>
  <si>
    <t>@OAK</t>
  </si>
  <si>
    <t>Dylan Moore</t>
  </si>
  <si>
    <t>J.P. Crawford</t>
  </si>
  <si>
    <t>Julio Rodriguez</t>
  </si>
  <si>
    <t>Mitch Garver</t>
  </si>
  <si>
    <t>Mitch Haniger</t>
  </si>
  <si>
    <t>Ryan Bliss</t>
  </si>
  <si>
    <t>Ty France</t>
  </si>
  <si>
    <t>Victor Robles</t>
  </si>
  <si>
    <t>Alec Burleson</t>
  </si>
  <si>
    <t>Ivan Herrera</t>
  </si>
  <si>
    <t>Matt Carpenter</t>
  </si>
  <si>
    <t>Nolan Arenado</t>
  </si>
  <si>
    <t>Nolan Gorman</t>
  </si>
  <si>
    <t>Paul Goldschmidt</t>
  </si>
  <si>
    <t>Bo Bichette</t>
  </si>
  <si>
    <t>Danny Jansen</t>
  </si>
  <si>
    <t>Daulton Varsho</t>
  </si>
  <si>
    <t>Davis Schneider</t>
  </si>
  <si>
    <t>Ernie Clement</t>
  </si>
  <si>
    <t>George Springer</t>
  </si>
  <si>
    <t>Isiah Kiner-Falefa</t>
  </si>
  <si>
    <t>Justin Turner</t>
  </si>
  <si>
    <t>Test Column</t>
  </si>
  <si>
    <t>SO</t>
  </si>
  <si>
    <t>Opp K/gm Stars</t>
  </si>
  <si>
    <t>Opp Team</t>
  </si>
  <si>
    <t>Seasonal K/gm</t>
  </si>
  <si>
    <t>Opposing Team K/gm</t>
  </si>
  <si>
    <t>DET</t>
  </si>
  <si>
    <t>MIA</t>
  </si>
  <si>
    <t>NYM</t>
  </si>
  <si>
    <t>PHI</t>
  </si>
  <si>
    <t>LAA</t>
  </si>
  <si>
    <t>TEX</t>
  </si>
  <si>
    <t/>
  </si>
  <si>
    <t>MIL</t>
  </si>
  <si>
    <t>SD</t>
  </si>
  <si>
    <t>SDP</t>
  </si>
  <si>
    <t>SFG</t>
  </si>
  <si>
    <t>Unlisted</t>
  </si>
  <si>
    <t>Carson Spiers</t>
  </si>
  <si>
    <t>Paul Skenes</t>
  </si>
  <si>
    <t>Randy Vasquez</t>
  </si>
  <si>
    <t>Cristopher Sanchez</t>
  </si>
  <si>
    <t>Sonny Gray</t>
  </si>
  <si>
    <t>Braxton Garrett</t>
  </si>
  <si>
    <t>Nick Pivetta</t>
  </si>
  <si>
    <t>Yusei Kikuchi</t>
  </si>
  <si>
    <t>Reese Olson</t>
  </si>
  <si>
    <t>Max Fried</t>
  </si>
  <si>
    <t>David Peterson</t>
  </si>
  <si>
    <t>Jon Gray</t>
  </si>
  <si>
    <t>Jordan Hicks</t>
  </si>
  <si>
    <t>Javier Assad</t>
  </si>
  <si>
    <t>James Paxton</t>
  </si>
  <si>
    <t>Cal Quantrill</t>
  </si>
  <si>
    <t>Carlos F. Rodriguez</t>
  </si>
  <si>
    <t>Jose Soriano</t>
  </si>
  <si>
    <t>1st Start</t>
  </si>
  <si>
    <t>DNP</t>
  </si>
  <si>
    <t>WSN</t>
  </si>
  <si>
    <t>TBR</t>
  </si>
  <si>
    <t>HOU</t>
  </si>
  <si>
    <t>CHW</t>
  </si>
  <si>
    <t>KCR</t>
  </si>
  <si>
    <t>WSH</t>
  </si>
  <si>
    <t>Hunter Greene</t>
  </si>
  <si>
    <t>Mitch Keller</t>
  </si>
  <si>
    <t>Cole Ragans</t>
  </si>
  <si>
    <t>Joe Ryan</t>
  </si>
  <si>
    <t>Tarik Skubal</t>
  </si>
  <si>
    <t>Tanner Bibee</t>
  </si>
  <si>
    <t>Taj Bradley</t>
  </si>
  <si>
    <t>Hunter Brown</t>
  </si>
  <si>
    <t>Garrett Crochet</t>
  </si>
  <si>
    <t>Kevin Gausman</t>
  </si>
  <si>
    <t>Bobby Miller</t>
  </si>
  <si>
    <t>Freddy Peralta</t>
  </si>
  <si>
    <t>Gerrit Cole</t>
  </si>
  <si>
    <t>Kyle Gibson</t>
  </si>
  <si>
    <t>Reynaldo Lopez</t>
  </si>
  <si>
    <t>Sean Manaea</t>
  </si>
  <si>
    <t>Brandon Pfaadt</t>
  </si>
  <si>
    <t>Tyler Anderson</t>
  </si>
  <si>
    <t>Brayan Bello</t>
  </si>
  <si>
    <t>Ryan Feltner</t>
  </si>
  <si>
    <t>Andrew Heaney</t>
  </si>
  <si>
    <t>Luis Medina</t>
  </si>
  <si>
    <t>Cade Povich</t>
  </si>
  <si>
    <t>Ranger Suarez</t>
  </si>
  <si>
    <t>Matt Waldron</t>
  </si>
  <si>
    <t>Yonny Chirinos</t>
  </si>
  <si>
    <t>Patrick Corbin</t>
  </si>
  <si>
    <t>Kyle Hendricks</t>
  </si>
  <si>
    <t>Bryan Woo</t>
  </si>
  <si>
    <t>Erik Miller</t>
  </si>
  <si>
    <t>1st start</t>
  </si>
  <si>
    <t>Aaron Nola</t>
  </si>
  <si>
    <t>Casey Mize</t>
  </si>
  <si>
    <t>Bailey Falter</t>
  </si>
  <si>
    <t>Chris Bassitt</t>
  </si>
  <si>
    <t>Tanner Houck</t>
  </si>
  <si>
    <t>Spencer Schwellenbach</t>
  </si>
  <si>
    <t>Lance Lynn</t>
  </si>
  <si>
    <t>Roddery Munoz</t>
  </si>
  <si>
    <t>Michael Lorenzen</t>
  </si>
  <si>
    <t>Griffin Canning</t>
  </si>
  <si>
    <t>Justin Steele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</si>
</sst>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  <font>
      <b/>
      <sz val="11"/>
      <name val="Calibri"/>
      <family val="2"/>
    </font>
    <font>
      <b/>
      <sz val="11"/>
      <color rgb="FF21212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0" fontId="6" fillId="0" borderId="2" xfId="0" applyFont="1" applyBorder="1" applyAlignment="1">
      <alignment horizontal="center" vertical="top"/>
    </xf>
    <xf numFmtId="2" fontId="4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3" borderId="0" xfId="0" applyFill="1"/>
    <xf numFmtId="2" fontId="0" fillId="3" borderId="0" xfId="0" applyNumberFormat="1" applyFill="1" applyAlignment="1">
      <alignment horizontal="left" vertical="center"/>
    </xf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0" fillId="4" borderId="2" xfId="0" applyFill="1" applyBorder="1"/>
    <xf numFmtId="0" fontId="5" fillId="0" borderId="2" xfId="0" applyFont="1" applyBorder="1"/>
    <xf numFmtId="164" fontId="0" fillId="4" borderId="2" xfId="0" applyNumberFormat="1" applyFill="1" applyBorder="1"/>
    <xf numFmtId="0" fontId="5" fillId="5" borderId="2" xfId="0" applyFont="1" applyFill="1" applyBorder="1"/>
    <xf numFmtId="0" fontId="5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60</xdr:row>
      <xdr:rowOff>0</xdr:rowOff>
    </xdr:from>
    <xdr:to>
      <xdr:col>18</xdr:col>
      <xdr:colOff>289560</xdr:colOff>
      <xdr:row>91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57AD21-2850-E4FC-37B0-65DE22E26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10652760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D29" zoomScale="80" zoomScaleNormal="80" workbookViewId="0">
      <selection activeCell="M59" sqref="M59:Y59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10" t="s">
        <v>19</v>
      </c>
      <c r="P1" s="10" t="s">
        <v>297</v>
      </c>
      <c r="Q1" s="10" t="s">
        <v>55</v>
      </c>
      <c r="R1" s="6" t="s">
        <v>301</v>
      </c>
    </row>
    <row r="2" spans="1:29" ht="15" thickBot="1" x14ac:dyDescent="0.35">
      <c r="A2" t="s">
        <v>345</v>
      </c>
      <c r="B2" s="18">
        <f>RF!B2</f>
        <v>5.27</v>
      </c>
      <c r="C2" s="18">
        <f>LR!B2</f>
        <v>4.7309535200510604</v>
      </c>
      <c r="D2" s="18">
        <f>Adaboost!B2</f>
        <v>5.5086455331412099</v>
      </c>
      <c r="E2" s="18">
        <f>XGBR!B2</f>
        <v>5.8223479999999999</v>
      </c>
      <c r="F2" s="18">
        <f>Huber!B2</f>
        <v>4.63833512136293</v>
      </c>
      <c r="G2" s="18">
        <f>BayesRidge!B2</f>
        <v>4.7472636922958298</v>
      </c>
      <c r="H2" s="18">
        <f>Elastic!B2</f>
        <v>4.93904890627058</v>
      </c>
      <c r="I2" s="18">
        <f>GBR!B2</f>
        <v>5.6826720331410803</v>
      </c>
      <c r="J2" s="19">
        <f t="shared" ref="J2:J35" si="0">AVERAGE(B2:I2,B37)</f>
        <v>5.114877208860289</v>
      </c>
      <c r="K2" s="20">
        <f t="shared" ref="K2:K31" si="1">MAX(B2:I2,B37)</f>
        <v>5.8223479999999999</v>
      </c>
      <c r="L2" s="20">
        <f t="shared" ref="L2:L31" si="2">MIN(B2:I2,B37)</f>
        <v>4.63833512136293</v>
      </c>
      <c r="O2" t="s">
        <v>43</v>
      </c>
      <c r="P2">
        <v>6.1</v>
      </c>
      <c r="Q2" t="s">
        <v>38</v>
      </c>
      <c r="R2" s="6">
        <f>P3</f>
        <v>8.4</v>
      </c>
      <c r="AC2" s="6"/>
    </row>
    <row r="3" spans="1:29" ht="15" thickBot="1" x14ac:dyDescent="0.35">
      <c r="A3" t="s">
        <v>362</v>
      </c>
      <c r="B3" s="18">
        <f>RF!B3</f>
        <v>5.55</v>
      </c>
      <c r="C3" s="18">
        <f>LR!B3</f>
        <v>5.31900586385885</v>
      </c>
      <c r="D3" s="18">
        <f>Adaboost!B3</f>
        <v>5.0815691158156904</v>
      </c>
      <c r="E3" s="18">
        <f>XGBR!B3</f>
        <v>6.2934346000000003</v>
      </c>
      <c r="F3" s="18">
        <f>Huber!B3</f>
        <v>5.2825902758035097</v>
      </c>
      <c r="G3" s="18">
        <f>BayesRidge!B3</f>
        <v>5.2428203573004497</v>
      </c>
      <c r="H3" s="18">
        <f>Elastic!B3</f>
        <v>4.8701303703586802</v>
      </c>
      <c r="I3" s="18">
        <f>GBR!B3</f>
        <v>4.8005449237776299</v>
      </c>
      <c r="J3" s="19">
        <f t="shared" si="0"/>
        <v>5.3109989305939385</v>
      </c>
      <c r="K3" s="20">
        <f t="shared" si="1"/>
        <v>6.2934346000000003</v>
      </c>
      <c r="L3" s="20">
        <f t="shared" si="2"/>
        <v>4.8005449237776299</v>
      </c>
      <c r="O3" t="s">
        <v>38</v>
      </c>
      <c r="P3">
        <v>8.4</v>
      </c>
      <c r="Q3" t="s">
        <v>43</v>
      </c>
      <c r="R3" s="6">
        <f>P2</f>
        <v>6.1</v>
      </c>
      <c r="AC3" s="6"/>
    </row>
    <row r="4" spans="1:29" ht="15" thickBot="1" x14ac:dyDescent="0.35">
      <c r="A4" t="s">
        <v>371</v>
      </c>
      <c r="B4" s="18">
        <f>RF!B4</f>
        <v>5.3</v>
      </c>
      <c r="C4" s="18">
        <f>LR!B4</f>
        <v>5.5722414233131898</v>
      </c>
      <c r="D4" s="18">
        <f>Adaboost!B4</f>
        <v>5.0933544303797396</v>
      </c>
      <c r="E4" s="18">
        <f>XGBR!B4</f>
        <v>5.1434379999999997</v>
      </c>
      <c r="F4" s="18">
        <f>Huber!B4</f>
        <v>5.4897767811051601</v>
      </c>
      <c r="G4" s="18">
        <f>BayesRidge!B4</f>
        <v>5.57884495671835</v>
      </c>
      <c r="H4" s="18">
        <f>Elastic!B4</f>
        <v>5.2065020754078697</v>
      </c>
      <c r="I4" s="18">
        <f>GBR!B4</f>
        <v>5.5816117538097396</v>
      </c>
      <c r="J4" s="19">
        <f t="shared" si="0"/>
        <v>5.3955200579922931</v>
      </c>
      <c r="K4" s="20">
        <f t="shared" si="1"/>
        <v>5.5939111011965901</v>
      </c>
      <c r="L4" s="20">
        <f t="shared" si="2"/>
        <v>5.0933544303797396</v>
      </c>
      <c r="O4" t="s">
        <v>305</v>
      </c>
      <c r="P4">
        <v>7.9</v>
      </c>
      <c r="Q4" t="s">
        <v>302</v>
      </c>
      <c r="R4" s="6">
        <f>P5</f>
        <v>9.1999999999999993</v>
      </c>
      <c r="AC4" s="6"/>
    </row>
    <row r="5" spans="1:29" ht="15" thickBot="1" x14ac:dyDescent="0.35">
      <c r="A5" t="s">
        <v>372</v>
      </c>
      <c r="B5" s="18">
        <f>RF!B5</f>
        <v>4.38</v>
      </c>
      <c r="C5" s="18">
        <f>LR!B5</f>
        <v>4.3554009448342104</v>
      </c>
      <c r="D5" s="18">
        <f>Adaboost!B5</f>
        <v>4.7042735042735</v>
      </c>
      <c r="E5" s="18">
        <f>XGBR!B5</f>
        <v>4.8599943999999997</v>
      </c>
      <c r="F5" s="18">
        <f>Huber!B5</f>
        <v>4.2825001746151603</v>
      </c>
      <c r="G5" s="18">
        <f>BayesRidge!B5</f>
        <v>4.3408407080291997</v>
      </c>
      <c r="H5" s="18">
        <f>Elastic!B5</f>
        <v>4.7010522987200902</v>
      </c>
      <c r="I5" s="18">
        <f>GBR!B5</f>
        <v>4.2757399445733002</v>
      </c>
      <c r="J5" s="19">
        <f t="shared" si="0"/>
        <v>4.4716969553179364</v>
      </c>
      <c r="K5" s="20">
        <f t="shared" si="1"/>
        <v>4.8599943999999997</v>
      </c>
      <c r="L5" s="20">
        <f t="shared" si="2"/>
        <v>4.2757399445733002</v>
      </c>
      <c r="O5" t="s">
        <v>302</v>
      </c>
      <c r="P5">
        <v>9.1999999999999993</v>
      </c>
      <c r="Q5" t="s">
        <v>305</v>
      </c>
      <c r="R5" s="6">
        <f>P4</f>
        <v>7.9</v>
      </c>
      <c r="AC5" s="6"/>
    </row>
    <row r="6" spans="1:29" ht="15" thickBot="1" x14ac:dyDescent="0.35">
      <c r="A6" t="s">
        <v>368</v>
      </c>
      <c r="B6" s="18">
        <f>RF!B6</f>
        <v>6.74</v>
      </c>
      <c r="C6" s="18">
        <f>LR!B6</f>
        <v>5.5394768192323802</v>
      </c>
      <c r="D6" s="18">
        <f>Adaboost!B6</f>
        <v>5.70913884007029</v>
      </c>
      <c r="E6" s="18">
        <f>XGBR!B6</f>
        <v>5.5636606000000004</v>
      </c>
      <c r="F6" s="18">
        <f>Huber!B6</f>
        <v>5.3836554505470398</v>
      </c>
      <c r="G6" s="18">
        <f>BayesRidge!B6</f>
        <v>5.5451691061897996</v>
      </c>
      <c r="H6" s="18">
        <f>Elastic!B6</f>
        <v>4.9361850994747902</v>
      </c>
      <c r="I6" s="18">
        <f>GBR!B6</f>
        <v>5.8286685535271801</v>
      </c>
      <c r="J6" s="19">
        <f t="shared" si="0"/>
        <v>5.6561384855692429</v>
      </c>
      <c r="K6" s="20">
        <f t="shared" si="1"/>
        <v>6.74</v>
      </c>
      <c r="L6" s="20">
        <f t="shared" si="2"/>
        <v>4.9361850994747902</v>
      </c>
      <c r="O6" t="s">
        <v>50</v>
      </c>
      <c r="P6">
        <v>10.6</v>
      </c>
      <c r="Q6" t="s">
        <v>335</v>
      </c>
      <c r="R6" s="6">
        <f>P7</f>
        <v>8.9</v>
      </c>
      <c r="AC6" s="6"/>
    </row>
    <row r="7" spans="1:29" ht="15" thickBot="1" x14ac:dyDescent="0.35">
      <c r="A7" t="s">
        <v>346</v>
      </c>
      <c r="B7" s="18">
        <f>RF!B7</f>
        <v>5.73</v>
      </c>
      <c r="C7" s="18">
        <f>LR!B7</f>
        <v>5.31618493871499</v>
      </c>
      <c r="D7" s="18">
        <f>Adaboost!B7</f>
        <v>5.2965821389195096</v>
      </c>
      <c r="E7" s="18">
        <f>XGBR!B7</f>
        <v>7.3704229999999997</v>
      </c>
      <c r="F7" s="18">
        <f>Huber!B7</f>
        <v>5.25704243181697</v>
      </c>
      <c r="G7" s="18">
        <f>BayesRidge!B7</f>
        <v>5.2934652930292998</v>
      </c>
      <c r="H7" s="18">
        <f>Elastic!B7</f>
        <v>5.0044681906717701</v>
      </c>
      <c r="I7" s="18">
        <f>GBR!B7</f>
        <v>5.7109309989491903</v>
      </c>
      <c r="J7" s="19">
        <f t="shared" si="0"/>
        <v>5.568603867726944</v>
      </c>
      <c r="K7" s="20">
        <f t="shared" si="1"/>
        <v>7.3704229999999997</v>
      </c>
      <c r="L7" s="20">
        <f t="shared" si="2"/>
        <v>5.0044681906717701</v>
      </c>
      <c r="O7" t="s">
        <v>335</v>
      </c>
      <c r="P7">
        <v>8.9</v>
      </c>
      <c r="Q7" t="s">
        <v>50</v>
      </c>
      <c r="R7" s="6">
        <f>P6</f>
        <v>10.6</v>
      </c>
      <c r="AC7" s="6"/>
    </row>
    <row r="8" spans="1:29" ht="15" thickBot="1" x14ac:dyDescent="0.35">
      <c r="A8" t="s">
        <v>373</v>
      </c>
      <c r="B8" s="18">
        <f>RF!B8</f>
        <v>4.6100000000000003</v>
      </c>
      <c r="C8" s="18">
        <f>LR!B8</f>
        <v>5.1016134011636298</v>
      </c>
      <c r="D8" s="18">
        <f>Adaboost!B8</f>
        <v>5.6170212765957404</v>
      </c>
      <c r="E8" s="18">
        <f>XGBR!B8</f>
        <v>4.4484950000000003</v>
      </c>
      <c r="F8" s="18">
        <f>Huber!B8</f>
        <v>5.0140902018270896</v>
      </c>
      <c r="G8" s="18">
        <f>BayesRidge!B8</f>
        <v>5.1318776329360398</v>
      </c>
      <c r="H8" s="18">
        <f>Elastic!B8</f>
        <v>5.0325163537623796</v>
      </c>
      <c r="I8" s="18">
        <f>GBR!B8</f>
        <v>5.0684930265794401</v>
      </c>
      <c r="J8" s="19">
        <f t="shared" si="0"/>
        <v>5.0422214760142277</v>
      </c>
      <c r="K8" s="20">
        <f t="shared" si="1"/>
        <v>5.6170212765957404</v>
      </c>
      <c r="L8" s="20">
        <f t="shared" si="2"/>
        <v>4.4484950000000003</v>
      </c>
      <c r="O8" t="s">
        <v>45</v>
      </c>
      <c r="P8">
        <v>8.1999999999999993</v>
      </c>
      <c r="Q8" t="s">
        <v>39</v>
      </c>
      <c r="R8" s="6">
        <f>P9</f>
        <v>8.1999999999999993</v>
      </c>
      <c r="AC8" s="6"/>
    </row>
    <row r="9" spans="1:29" ht="15" thickBot="1" x14ac:dyDescent="0.35">
      <c r="A9" t="s">
        <v>314</v>
      </c>
      <c r="B9" s="18">
        <f>RF!B9</f>
        <v>5.17</v>
      </c>
      <c r="C9" s="18">
        <f>LR!B9</f>
        <v>4.9935088529628899</v>
      </c>
      <c r="D9" s="18">
        <f>Adaboost!B9</f>
        <v>5.5204081632652997</v>
      </c>
      <c r="E9" s="18">
        <f>XGBR!B9</f>
        <v>5.4019475000000003</v>
      </c>
      <c r="F9" s="18">
        <f>Huber!B9</f>
        <v>4.9317493561148202</v>
      </c>
      <c r="G9" s="18">
        <f>BayesRidge!B9</f>
        <v>5.03519783121651</v>
      </c>
      <c r="H9" s="18">
        <f>Elastic!B9</f>
        <v>5.1663652365390398</v>
      </c>
      <c r="I9" s="18">
        <f>GBR!B9</f>
        <v>4.9382184690109696</v>
      </c>
      <c r="J9" s="19">
        <f t="shared" si="0"/>
        <v>5.1227672467265668</v>
      </c>
      <c r="K9" s="20">
        <f t="shared" si="1"/>
        <v>5.5204081632652997</v>
      </c>
      <c r="L9" s="20">
        <f t="shared" si="2"/>
        <v>4.9317493561148202</v>
      </c>
      <c r="O9" t="s">
        <v>39</v>
      </c>
      <c r="P9">
        <v>8.1999999999999993</v>
      </c>
      <c r="Q9" t="s">
        <v>45</v>
      </c>
      <c r="R9" s="6">
        <f>P8</f>
        <v>8.1999999999999993</v>
      </c>
      <c r="AC9" s="6"/>
    </row>
    <row r="10" spans="1:29" ht="15" thickBot="1" x14ac:dyDescent="0.35">
      <c r="A10" t="s">
        <v>374</v>
      </c>
      <c r="B10" s="18">
        <f>RF!B10</f>
        <v>4.84</v>
      </c>
      <c r="C10" s="18">
        <f>LR!B10</f>
        <v>4.9247486993762797</v>
      </c>
      <c r="D10" s="18">
        <f>Adaboost!B10</f>
        <v>4.9715099715099704</v>
      </c>
      <c r="E10" s="18">
        <f>XGBR!B10</f>
        <v>5.2818255000000001</v>
      </c>
      <c r="F10" s="18">
        <f>Huber!B10</f>
        <v>4.8505862008384604</v>
      </c>
      <c r="G10" s="18">
        <f>BayesRidge!B10</f>
        <v>4.9376778697358503</v>
      </c>
      <c r="H10" s="18">
        <f>Elastic!B10</f>
        <v>4.9910740257689801</v>
      </c>
      <c r="I10" s="18">
        <f>GBR!B10</f>
        <v>4.9184757399896304</v>
      </c>
      <c r="J10" s="19">
        <f t="shared" si="0"/>
        <v>4.9536763195336162</v>
      </c>
      <c r="K10" s="20">
        <f t="shared" si="1"/>
        <v>5.2818255000000001</v>
      </c>
      <c r="L10" s="20">
        <f t="shared" si="2"/>
        <v>4.84</v>
      </c>
      <c r="O10" t="s">
        <v>37</v>
      </c>
      <c r="P10">
        <v>7.7</v>
      </c>
      <c r="Q10" t="s">
        <v>48</v>
      </c>
      <c r="R10" s="6">
        <f>P11</f>
        <v>9.3000000000000007</v>
      </c>
      <c r="AC10" s="6"/>
    </row>
    <row r="11" spans="1:29" ht="15" thickBot="1" x14ac:dyDescent="0.35">
      <c r="A11" t="s">
        <v>375</v>
      </c>
      <c r="B11" s="18">
        <f>RF!B11</f>
        <v>5.07</v>
      </c>
      <c r="C11" s="18">
        <f>LR!B11</f>
        <v>6.2158484616364804</v>
      </c>
      <c r="D11" s="18">
        <f>Adaboost!B11</f>
        <v>5.5204081632652997</v>
      </c>
      <c r="E11" s="18">
        <f>XGBR!B11</f>
        <v>5.0844645999999996</v>
      </c>
      <c r="F11" s="18">
        <f>Huber!B11</f>
        <v>6.1215930885681997</v>
      </c>
      <c r="G11" s="18">
        <f>BayesRidge!B11</f>
        <v>6.1830677438215398</v>
      </c>
      <c r="H11" s="18">
        <f>Elastic!B11</f>
        <v>5.2705091701951101</v>
      </c>
      <c r="I11" s="18">
        <f>GBR!B11</f>
        <v>5.3937257977528104</v>
      </c>
      <c r="J11" s="19">
        <f t="shared" si="0"/>
        <v>5.6838470513677404</v>
      </c>
      <c r="K11" s="20">
        <f t="shared" si="1"/>
        <v>6.2950064370702297</v>
      </c>
      <c r="L11" s="20">
        <f t="shared" si="2"/>
        <v>5.07</v>
      </c>
      <c r="O11" t="s">
        <v>48</v>
      </c>
      <c r="P11">
        <v>9.3000000000000007</v>
      </c>
      <c r="Q11" t="s">
        <v>37</v>
      </c>
      <c r="R11" s="6">
        <f>P10</f>
        <v>7.7</v>
      </c>
      <c r="AC11" s="6"/>
    </row>
    <row r="12" spans="1:29" ht="15" thickBot="1" x14ac:dyDescent="0.35">
      <c r="A12" t="s">
        <v>376</v>
      </c>
      <c r="B12" s="18">
        <f>RF!B12</f>
        <v>4.6500000000000004</v>
      </c>
      <c r="C12" s="18">
        <f>LR!B12</f>
        <v>5.1125848489088401</v>
      </c>
      <c r="D12" s="18">
        <f>Adaboost!B12</f>
        <v>4.9611829944547097</v>
      </c>
      <c r="E12" s="18">
        <f>XGBR!B12</f>
        <v>5.9258775999999997</v>
      </c>
      <c r="F12" s="18">
        <f>Huber!B12</f>
        <v>5.04431386291935</v>
      </c>
      <c r="G12" s="18">
        <f>BayesRidge!B12</f>
        <v>5.1023700366008402</v>
      </c>
      <c r="H12" s="18">
        <f>Elastic!B12</f>
        <v>4.9355250396049497</v>
      </c>
      <c r="I12" s="18">
        <f>GBR!B12</f>
        <v>5.1732014663000996</v>
      </c>
      <c r="J12" s="19">
        <f t="shared" si="0"/>
        <v>5.1076439551457709</v>
      </c>
      <c r="K12" s="20">
        <f t="shared" si="1"/>
        <v>5.9258775999999997</v>
      </c>
      <c r="L12" s="20">
        <f t="shared" si="2"/>
        <v>4.6500000000000004</v>
      </c>
      <c r="O12" t="s">
        <v>47</v>
      </c>
      <c r="P12">
        <v>9.5</v>
      </c>
      <c r="Q12" t="s">
        <v>41</v>
      </c>
      <c r="R12" s="6">
        <f>P13</f>
        <v>8.6999999999999993</v>
      </c>
      <c r="AC12" s="6"/>
    </row>
    <row r="13" spans="1:29" ht="15" thickBot="1" x14ac:dyDescent="0.35">
      <c r="A13" t="s">
        <v>377</v>
      </c>
      <c r="B13" s="18">
        <f>RF!B13</f>
        <v>4.72</v>
      </c>
      <c r="C13" s="18">
        <f>LR!B13</f>
        <v>4.8513661112237703</v>
      </c>
      <c r="D13" s="18">
        <f>Adaboost!B13</f>
        <v>4.8996212121212102</v>
      </c>
      <c r="E13" s="18">
        <f>XGBR!B13</f>
        <v>6.0350440000000001</v>
      </c>
      <c r="F13" s="18">
        <f>Huber!B13</f>
        <v>4.7287546486078504</v>
      </c>
      <c r="G13" s="18">
        <f>BayesRidge!B13</f>
        <v>4.8401784185151602</v>
      </c>
      <c r="H13" s="18">
        <f>Elastic!B13</f>
        <v>4.8065411645468297</v>
      </c>
      <c r="I13" s="18">
        <f>GBR!B13</f>
        <v>5.0024803819232897</v>
      </c>
      <c r="J13" s="19">
        <f t="shared" si="0"/>
        <v>4.9741110110794935</v>
      </c>
      <c r="K13" s="20">
        <f t="shared" si="1"/>
        <v>6.0350440000000001</v>
      </c>
      <c r="L13" s="20">
        <f t="shared" si="2"/>
        <v>4.72</v>
      </c>
      <c r="O13" t="s">
        <v>41</v>
      </c>
      <c r="P13">
        <v>8.6999999999999993</v>
      </c>
      <c r="Q13" t="s">
        <v>47</v>
      </c>
      <c r="R13" s="6">
        <f>P12</f>
        <v>9.5</v>
      </c>
      <c r="AC13" s="6"/>
    </row>
    <row r="14" spans="1:29" ht="15" thickBot="1" x14ac:dyDescent="0.35">
      <c r="A14" t="s">
        <v>328</v>
      </c>
      <c r="B14" s="18">
        <f>RF!B14</f>
        <v>4.2699999999999996</v>
      </c>
      <c r="C14" s="18">
        <f>LR!B14</f>
        <v>4.79778757927635</v>
      </c>
      <c r="D14" s="18">
        <f>Adaboost!B14</f>
        <v>4.7042735042735</v>
      </c>
      <c r="E14" s="18">
        <f>XGBR!B14</f>
        <v>3.8070726000000001</v>
      </c>
      <c r="F14" s="18">
        <f>Huber!B14</f>
        <v>4.7127457981266998</v>
      </c>
      <c r="G14" s="18">
        <f>BayesRidge!B14</f>
        <v>4.8145958284848396</v>
      </c>
      <c r="H14" s="18">
        <f>Elastic!B14</f>
        <v>4.8309460923937202</v>
      </c>
      <c r="I14" s="18">
        <f>GBR!B14</f>
        <v>4.6136044244746204</v>
      </c>
      <c r="J14" s="19">
        <f t="shared" si="0"/>
        <v>4.599342891003376</v>
      </c>
      <c r="K14" s="20">
        <f t="shared" si="1"/>
        <v>4.8430601920006504</v>
      </c>
      <c r="L14" s="20">
        <f t="shared" si="2"/>
        <v>3.8070726000000001</v>
      </c>
      <c r="O14" t="s">
        <v>44</v>
      </c>
      <c r="P14">
        <v>6.9</v>
      </c>
      <c r="Q14" t="s">
        <v>337</v>
      </c>
      <c r="R14" s="6">
        <f>P15</f>
        <v>8.3000000000000007</v>
      </c>
      <c r="AC14" s="6"/>
    </row>
    <row r="15" spans="1:29" ht="15" thickBot="1" x14ac:dyDescent="0.35">
      <c r="A15" t="s">
        <v>348</v>
      </c>
      <c r="B15" s="18">
        <f>RF!B15</f>
        <v>5.9</v>
      </c>
      <c r="C15" s="18">
        <f>LR!B15</f>
        <v>5.1702574589724799</v>
      </c>
      <c r="D15" s="18">
        <f>Adaboost!B15</f>
        <v>5.8270718232044203</v>
      </c>
      <c r="E15" s="18">
        <f>XGBR!B15</f>
        <v>7.4223910000000002</v>
      </c>
      <c r="F15" s="18">
        <f>Huber!B15</f>
        <v>5.0867655037803496</v>
      </c>
      <c r="G15" s="18">
        <f>BayesRidge!B15</f>
        <v>5.1573108777934902</v>
      </c>
      <c r="H15" s="18">
        <f>Elastic!B15</f>
        <v>5.0034234682332803</v>
      </c>
      <c r="I15" s="18">
        <f>GBR!B15</f>
        <v>5.9380132331562798</v>
      </c>
      <c r="J15" s="19">
        <f t="shared" si="0"/>
        <v>5.6337454260243227</v>
      </c>
      <c r="K15" s="20">
        <f t="shared" si="1"/>
        <v>7.4223910000000002</v>
      </c>
      <c r="L15" s="20">
        <f t="shared" si="2"/>
        <v>5.0034234682332803</v>
      </c>
      <c r="O15" t="s">
        <v>337</v>
      </c>
      <c r="P15">
        <v>8.3000000000000007</v>
      </c>
      <c r="Q15" t="s">
        <v>44</v>
      </c>
      <c r="R15" s="6">
        <f>P14</f>
        <v>6.9</v>
      </c>
      <c r="AC15" s="6"/>
    </row>
    <row r="16" spans="1:29" ht="15" thickBot="1" x14ac:dyDescent="0.35">
      <c r="A16" t="s">
        <v>378</v>
      </c>
      <c r="B16" s="5">
        <f>RF!B16</f>
        <v>5.66</v>
      </c>
      <c r="C16" s="5">
        <f>LR!B16</f>
        <v>4.5248702712170497</v>
      </c>
      <c r="D16" s="5">
        <f>Adaboost!B16</f>
        <v>5.2186459489456096</v>
      </c>
      <c r="E16" s="5">
        <f>XGBR!B16</f>
        <v>5.5374846</v>
      </c>
      <c r="F16" s="5">
        <f>Huber!B16</f>
        <v>4.5621141149894502</v>
      </c>
      <c r="G16" s="5">
        <f>BayesRidge!B16</f>
        <v>4.5361449605296897</v>
      </c>
      <c r="H16" s="5">
        <f>Elastic!B16</f>
        <v>4.8138258424467599</v>
      </c>
      <c r="I16" s="5">
        <f>GBR!B16</f>
        <v>6.5305121049887003</v>
      </c>
      <c r="J16" s="6">
        <f t="shared" si="0"/>
        <v>5.1236608560656842</v>
      </c>
      <c r="K16">
        <f t="shared" si="1"/>
        <v>6.5305121049887003</v>
      </c>
      <c r="L16">
        <f t="shared" si="2"/>
        <v>4.5248702712170497</v>
      </c>
      <c r="O16" t="s">
        <v>303</v>
      </c>
      <c r="P16">
        <v>8.6</v>
      </c>
      <c r="Q16" t="s">
        <v>338</v>
      </c>
      <c r="R16" s="6">
        <f>P17</f>
        <v>7.5</v>
      </c>
      <c r="AC16" s="6"/>
    </row>
    <row r="17" spans="1:29" ht="15" thickBot="1" x14ac:dyDescent="0.35">
      <c r="A17" t="s">
        <v>342</v>
      </c>
      <c r="B17" s="5">
        <f>RF!B17</f>
        <v>6.07</v>
      </c>
      <c r="C17" s="5">
        <f>LR!B17</f>
        <v>5.2513677731018404</v>
      </c>
      <c r="D17" s="5">
        <f>Adaboost!B17</f>
        <v>5.5204081632652997</v>
      </c>
      <c r="E17" s="5">
        <f>XGBR!B17</f>
        <v>6.6801760000000003</v>
      </c>
      <c r="F17" s="5">
        <f>Huber!B17</f>
        <v>5.1896997659971698</v>
      </c>
      <c r="G17" s="5">
        <f>BayesRidge!B17</f>
        <v>5.2360483064521102</v>
      </c>
      <c r="H17" s="5">
        <f>Elastic!B17</f>
        <v>5.0539059635208998</v>
      </c>
      <c r="I17" s="5">
        <f>GBR!B17</f>
        <v>5.9737191371052596</v>
      </c>
      <c r="J17" s="6">
        <f t="shared" si="0"/>
        <v>5.5843651698235686</v>
      </c>
      <c r="K17">
        <f t="shared" si="1"/>
        <v>6.6801760000000003</v>
      </c>
      <c r="L17">
        <f t="shared" si="2"/>
        <v>5.0539059635208998</v>
      </c>
      <c r="O17" t="s">
        <v>338</v>
      </c>
      <c r="P17">
        <v>7.5</v>
      </c>
      <c r="Q17" t="s">
        <v>303</v>
      </c>
      <c r="R17" s="6">
        <f>P16</f>
        <v>8.6</v>
      </c>
      <c r="AC17" s="6"/>
    </row>
    <row r="18" spans="1:29" ht="15" thickBot="1" x14ac:dyDescent="0.35">
      <c r="A18" t="s">
        <v>379</v>
      </c>
      <c r="B18" s="5">
        <f>RF!B18</f>
        <v>5.13</v>
      </c>
      <c r="C18" s="5">
        <f>LR!B18</f>
        <v>5.0210425644292904</v>
      </c>
      <c r="D18" s="5">
        <f>Adaboost!B18</f>
        <v>5.0933544303797396</v>
      </c>
      <c r="E18" s="5">
        <f>XGBR!B18</f>
        <v>5.1271833999999998</v>
      </c>
      <c r="F18" s="5">
        <f>Huber!B18</f>
        <v>4.9486507372587196</v>
      </c>
      <c r="G18" s="5">
        <f>BayesRidge!B18</f>
        <v>5.0732716901988804</v>
      </c>
      <c r="H18" s="5">
        <f>Elastic!B18</f>
        <v>5.1451044037366396</v>
      </c>
      <c r="I18" s="5">
        <f>GBR!B18</f>
        <v>5.3015902019855599</v>
      </c>
      <c r="J18" s="6">
        <f t="shared" si="0"/>
        <v>5.0983201258544</v>
      </c>
      <c r="K18">
        <f t="shared" si="1"/>
        <v>5.3015902019855599</v>
      </c>
      <c r="L18">
        <f t="shared" si="2"/>
        <v>4.9486507372587196</v>
      </c>
      <c r="O18" t="s">
        <v>307</v>
      </c>
      <c r="P18">
        <v>7.4</v>
      </c>
      <c r="Q18" t="s">
        <v>309</v>
      </c>
      <c r="R18" s="6">
        <f>P19</f>
        <v>8.6999999999999993</v>
      </c>
      <c r="AC18" s="6"/>
    </row>
    <row r="19" spans="1:29" ht="15" thickBot="1" x14ac:dyDescent="0.35">
      <c r="A19" t="s">
        <v>351</v>
      </c>
      <c r="B19" s="5">
        <f>RF!B19</f>
        <v>5.8</v>
      </c>
      <c r="C19" s="5">
        <f>LR!B19</f>
        <v>5.24111706052829</v>
      </c>
      <c r="D19" s="5">
        <f>Adaboost!B19</f>
        <v>5.0261627906976702</v>
      </c>
      <c r="E19" s="5">
        <f>XGBR!B19</f>
        <v>6.6378690000000002</v>
      </c>
      <c r="F19" s="5">
        <f>Huber!B19</f>
        <v>5.1907090319735696</v>
      </c>
      <c r="G19" s="5">
        <f>BayesRidge!B19</f>
        <v>5.1925779753643102</v>
      </c>
      <c r="H19" s="5">
        <f>Elastic!B19</f>
        <v>4.9310128888498301</v>
      </c>
      <c r="I19" s="5">
        <f>GBR!B19</f>
        <v>6.0288596847458802</v>
      </c>
      <c r="J19" s="6">
        <f t="shared" si="0"/>
        <v>5.4791332464492601</v>
      </c>
      <c r="K19">
        <f t="shared" si="1"/>
        <v>6.6378690000000002</v>
      </c>
      <c r="L19">
        <f t="shared" si="2"/>
        <v>4.9310128888498301</v>
      </c>
      <c r="O19" t="s">
        <v>309</v>
      </c>
      <c r="P19">
        <v>8.6999999999999993</v>
      </c>
      <c r="Q19" t="s">
        <v>307</v>
      </c>
      <c r="R19" s="6">
        <f>P18</f>
        <v>7.4</v>
      </c>
      <c r="AC19" s="6"/>
    </row>
    <row r="20" spans="1:29" ht="15" thickBot="1" x14ac:dyDescent="0.35">
      <c r="A20" t="s">
        <v>361</v>
      </c>
      <c r="B20" s="5">
        <f>RF!B20</f>
        <v>5.05</v>
      </c>
      <c r="C20" s="5">
        <f>LR!B20</f>
        <v>4.6586648083908297</v>
      </c>
      <c r="D20" s="5">
        <f>Adaboost!B20</f>
        <v>4.7874465049928601</v>
      </c>
      <c r="E20" s="5">
        <f>XGBR!B20</f>
        <v>5.5784096999999999</v>
      </c>
      <c r="F20" s="5">
        <f>Huber!B20</f>
        <v>4.5882696758781698</v>
      </c>
      <c r="G20" s="5">
        <f>BayesRidge!B20</f>
        <v>4.6048926695954604</v>
      </c>
      <c r="H20" s="5">
        <f>Elastic!B20</f>
        <v>4.8052580623316601</v>
      </c>
      <c r="I20" s="5">
        <f>GBR!B20</f>
        <v>4.7007701602083101</v>
      </c>
      <c r="J20" s="6">
        <f t="shared" si="0"/>
        <v>4.8132416157463025</v>
      </c>
      <c r="K20">
        <f t="shared" si="1"/>
        <v>5.5784096999999999</v>
      </c>
      <c r="L20">
        <f t="shared" si="2"/>
        <v>4.5454629603194299</v>
      </c>
      <c r="O20" t="s">
        <v>51</v>
      </c>
      <c r="P20">
        <v>9.3000000000000007</v>
      </c>
      <c r="Q20" t="s">
        <v>306</v>
      </c>
      <c r="R20" s="6">
        <f>P21</f>
        <v>8.1</v>
      </c>
      <c r="AC20" s="6"/>
    </row>
    <row r="21" spans="1:29" ht="15" thickBot="1" x14ac:dyDescent="0.35">
      <c r="A21" t="s">
        <v>380</v>
      </c>
      <c r="B21" s="5">
        <f>RF!B21</f>
        <v>4.66</v>
      </c>
      <c r="C21" s="5">
        <f>LR!B21</f>
        <v>5.0584856656417401</v>
      </c>
      <c r="D21" s="5">
        <f>Adaboost!B21</f>
        <v>4.9847094801223202</v>
      </c>
      <c r="E21" s="5">
        <f>XGBR!B21</f>
        <v>3.998936</v>
      </c>
      <c r="F21" s="5">
        <f>Huber!B21</f>
        <v>5.0168070882078899</v>
      </c>
      <c r="G21" s="5">
        <f>BayesRidge!B21</f>
        <v>5.0493953712888304</v>
      </c>
      <c r="H21" s="5">
        <f>Elastic!B21</f>
        <v>4.9204839339555004</v>
      </c>
      <c r="I21" s="5">
        <f>GBR!B21</f>
        <v>5.0379852647265002</v>
      </c>
      <c r="J21" s="6">
        <f t="shared" si="0"/>
        <v>4.871617790030184</v>
      </c>
      <c r="K21">
        <f t="shared" si="1"/>
        <v>5.1177573063288797</v>
      </c>
      <c r="L21">
        <f t="shared" si="2"/>
        <v>3.998936</v>
      </c>
      <c r="O21" t="s">
        <v>306</v>
      </c>
      <c r="P21">
        <v>8.1</v>
      </c>
      <c r="Q21" t="s">
        <v>51</v>
      </c>
      <c r="R21" s="6">
        <f>P20</f>
        <v>9.3000000000000007</v>
      </c>
      <c r="AC21" s="6"/>
    </row>
    <row r="22" spans="1:29" ht="15" thickBot="1" x14ac:dyDescent="0.35">
      <c r="A22" t="s">
        <v>366</v>
      </c>
      <c r="B22" s="5">
        <f>RF!B22</f>
        <v>3.98</v>
      </c>
      <c r="C22" s="5">
        <f>LR!B22</f>
        <v>4.5345421800196304</v>
      </c>
      <c r="D22" s="5">
        <f>Adaboost!B22</f>
        <v>4.7874465049928601</v>
      </c>
      <c r="E22" s="5">
        <f>XGBR!B22</f>
        <v>3.2126226</v>
      </c>
      <c r="F22" s="5">
        <f>Huber!B22</f>
        <v>4.4581387368817103</v>
      </c>
      <c r="G22" s="5">
        <f>BayesRidge!B22</f>
        <v>4.5750461115352703</v>
      </c>
      <c r="H22" s="5">
        <f>Elastic!B22</f>
        <v>4.94520199107306</v>
      </c>
      <c r="I22" s="5">
        <f>GBR!B22</f>
        <v>4.0774884253441002</v>
      </c>
      <c r="J22" s="6">
        <f t="shared" si="0"/>
        <v>4.3348773209403033</v>
      </c>
      <c r="K22">
        <f t="shared" si="1"/>
        <v>4.94520199107306</v>
      </c>
      <c r="L22">
        <f t="shared" si="2"/>
        <v>3.2126226</v>
      </c>
      <c r="O22" t="s">
        <v>334</v>
      </c>
      <c r="P22">
        <v>5.2</v>
      </c>
      <c r="Q22" t="s">
        <v>311</v>
      </c>
      <c r="R22" s="6">
        <f>P23</f>
        <v>7</v>
      </c>
      <c r="AC22" s="6"/>
    </row>
    <row r="23" spans="1:29" ht="15" thickBot="1" x14ac:dyDescent="0.35">
      <c r="A23" t="s">
        <v>364</v>
      </c>
      <c r="B23" s="5">
        <f>RF!B23</f>
        <v>5.89</v>
      </c>
      <c r="C23" s="5">
        <f>LR!B23</f>
        <v>5.3025080151592796</v>
      </c>
      <c r="D23" s="5">
        <f>Adaboost!B23</f>
        <v>5.0815691158156904</v>
      </c>
      <c r="E23" s="5">
        <f>XGBR!B23</f>
        <v>5.2469397000000004</v>
      </c>
      <c r="F23" s="5">
        <f>Huber!B23</f>
        <v>5.2278311315499302</v>
      </c>
      <c r="G23" s="5">
        <f>BayesRidge!B23</f>
        <v>5.2920302678397499</v>
      </c>
      <c r="H23" s="5">
        <f>Elastic!B23</f>
        <v>4.9830980654914399</v>
      </c>
      <c r="I23" s="5">
        <f>GBR!B23</f>
        <v>5.2056504058836497</v>
      </c>
      <c r="J23" s="6">
        <f t="shared" si="0"/>
        <v>5.2868234007212598</v>
      </c>
      <c r="K23">
        <f t="shared" si="1"/>
        <v>5.89</v>
      </c>
      <c r="L23">
        <f t="shared" si="2"/>
        <v>4.9830980654914399</v>
      </c>
      <c r="O23" t="s">
        <v>311</v>
      </c>
      <c r="P23">
        <v>7</v>
      </c>
      <c r="Q23" t="s">
        <v>334</v>
      </c>
      <c r="R23" s="6">
        <f>P22</f>
        <v>5.2</v>
      </c>
      <c r="AC23" s="6"/>
    </row>
    <row r="24" spans="1:29" ht="15" thickBot="1" x14ac:dyDescent="0.35">
      <c r="A24" t="s">
        <v>381</v>
      </c>
      <c r="B24" s="5">
        <f>RF!B24</f>
        <v>5.56</v>
      </c>
      <c r="C24" s="5">
        <f>LR!B24</f>
        <v>5.1380476943717301</v>
      </c>
      <c r="D24" s="5">
        <f>Adaboost!B24</f>
        <v>5.0815691158156904</v>
      </c>
      <c r="E24" s="5">
        <f>XGBR!B24</f>
        <v>4.7935695999999997</v>
      </c>
      <c r="F24" s="5">
        <f>Huber!B24</f>
        <v>5.04116452686727</v>
      </c>
      <c r="G24" s="5">
        <f>BayesRidge!B24</f>
        <v>5.1094402354832198</v>
      </c>
      <c r="H24" s="5">
        <f>Elastic!B24</f>
        <v>4.9977675066632301</v>
      </c>
      <c r="I24" s="5">
        <f>GBR!B24</f>
        <v>4.8418409116245096</v>
      </c>
      <c r="J24" s="6">
        <f t="shared" si="0"/>
        <v>5.0714379951720199</v>
      </c>
      <c r="K24">
        <f t="shared" si="1"/>
        <v>5.56</v>
      </c>
      <c r="L24">
        <f t="shared" si="2"/>
        <v>4.7935695999999997</v>
      </c>
      <c r="O24" t="s">
        <v>49</v>
      </c>
      <c r="P24">
        <v>8.8000000000000007</v>
      </c>
      <c r="Q24" t="s">
        <v>312</v>
      </c>
      <c r="R24" s="6">
        <f>P25</f>
        <v>8.6</v>
      </c>
      <c r="AC24" s="6"/>
    </row>
    <row r="25" spans="1:29" ht="15" thickBot="1" x14ac:dyDescent="0.35">
      <c r="A25" t="s">
        <v>369</v>
      </c>
      <c r="B25" s="5">
        <f>RF!B25</f>
        <v>1.71</v>
      </c>
      <c r="C25" s="5">
        <f>LR!B25</f>
        <v>2.14823794346181</v>
      </c>
      <c r="D25" s="5">
        <f>Adaboost!B25</f>
        <v>2.5945945945945899</v>
      </c>
      <c r="E25" s="5">
        <f>XGBR!B25</f>
        <v>1.2138329999999999</v>
      </c>
      <c r="F25" s="5">
        <f>Huber!B25</f>
        <v>1.9257916161756401</v>
      </c>
      <c r="G25" s="5">
        <f>BayesRidge!B25</f>
        <v>2.1626803542985602</v>
      </c>
      <c r="H25" s="5">
        <f>Elastic!B25</f>
        <v>3.5265961900413498</v>
      </c>
      <c r="I25" s="5">
        <f>GBR!B25</f>
        <v>2.1523670621413702</v>
      </c>
      <c r="J25" s="6">
        <f t="shared" si="0"/>
        <v>2.1946943767349323</v>
      </c>
      <c r="K25">
        <f t="shared" si="1"/>
        <v>3.5265961900413498</v>
      </c>
      <c r="L25">
        <f t="shared" si="2"/>
        <v>1.2138329999999999</v>
      </c>
      <c r="O25" t="s">
        <v>312</v>
      </c>
      <c r="P25">
        <v>8.6</v>
      </c>
      <c r="Q25" t="s">
        <v>49</v>
      </c>
      <c r="R25" s="6">
        <f>P24</f>
        <v>8.8000000000000007</v>
      </c>
      <c r="AC25" s="6"/>
    </row>
    <row r="26" spans="1:29" ht="15" thickBot="1" x14ac:dyDescent="0.35">
      <c r="A26"/>
      <c r="B26" s="5">
        <f>RF!B26</f>
        <v>0</v>
      </c>
      <c r="C26" s="5">
        <f>LR!B26</f>
        <v>0</v>
      </c>
      <c r="D26" s="5">
        <f>Adaboost!B26</f>
        <v>0</v>
      </c>
      <c r="E26" s="5">
        <f>XGBR!B26</f>
        <v>0</v>
      </c>
      <c r="F26" s="5">
        <f>Huber!B26</f>
        <v>0</v>
      </c>
      <c r="G26" s="5">
        <f>BayesRidge!B26</f>
        <v>0</v>
      </c>
      <c r="H26" s="5">
        <f>Elastic!B26</f>
        <v>0</v>
      </c>
      <c r="I26" s="5">
        <f>GBR!B26</f>
        <v>0</v>
      </c>
      <c r="J26" s="6">
        <f t="shared" si="0"/>
        <v>0</v>
      </c>
      <c r="K26">
        <f t="shared" si="1"/>
        <v>0</v>
      </c>
      <c r="L26">
        <f t="shared" si="2"/>
        <v>0</v>
      </c>
      <c r="O26"/>
      <c r="P26"/>
      <c r="Q26"/>
      <c r="R26" s="6">
        <f>P27</f>
        <v>0</v>
      </c>
      <c r="AC26" s="6"/>
    </row>
    <row r="27" spans="1:29" ht="15" thickBot="1" x14ac:dyDescent="0.35">
      <c r="A27"/>
      <c r="B27" s="5">
        <f>RF!B27</f>
        <v>0</v>
      </c>
      <c r="C27" s="5">
        <f>LR!B27</f>
        <v>0</v>
      </c>
      <c r="D27" s="5">
        <f>Adaboost!B27</f>
        <v>0</v>
      </c>
      <c r="E27" s="5">
        <f>XGBR!B27</f>
        <v>0</v>
      </c>
      <c r="F27" s="5">
        <f>Huber!B27</f>
        <v>0</v>
      </c>
      <c r="G27" s="5">
        <f>BayesRidge!B27</f>
        <v>0</v>
      </c>
      <c r="H27" s="5">
        <f>Elastic!B27</f>
        <v>0</v>
      </c>
      <c r="I27" s="5">
        <f>GBR!B27</f>
        <v>0</v>
      </c>
      <c r="J27" s="6">
        <f t="shared" si="0"/>
        <v>0</v>
      </c>
      <c r="K27">
        <f t="shared" si="1"/>
        <v>0</v>
      </c>
      <c r="L27">
        <f t="shared" si="2"/>
        <v>0</v>
      </c>
      <c r="O27"/>
      <c r="P27"/>
      <c r="Q27"/>
      <c r="R27" s="6">
        <f>P26</f>
        <v>0</v>
      </c>
      <c r="AC27" s="6"/>
    </row>
    <row r="28" spans="1:29" ht="15" thickBot="1" x14ac:dyDescent="0.35">
      <c r="A28"/>
      <c r="B28" s="5">
        <f>RF!B28</f>
        <v>0</v>
      </c>
      <c r="C28" s="5">
        <f>LR!B28</f>
        <v>0</v>
      </c>
      <c r="D28" s="5">
        <f>Adaboost!B28</f>
        <v>0</v>
      </c>
      <c r="E28" s="5">
        <f>XGBR!B28</f>
        <v>0</v>
      </c>
      <c r="F28" s="5">
        <f>Huber!B28</f>
        <v>0</v>
      </c>
      <c r="G28" s="5">
        <f>BayesRidge!B28</f>
        <v>0</v>
      </c>
      <c r="H28" s="5">
        <f>Elastic!B28</f>
        <v>0</v>
      </c>
      <c r="I28" s="5">
        <f>GBR!B28</f>
        <v>0</v>
      </c>
      <c r="J28" s="6">
        <f t="shared" si="0"/>
        <v>0</v>
      </c>
      <c r="K28">
        <f t="shared" si="1"/>
        <v>0</v>
      </c>
      <c r="L28">
        <f t="shared" si="2"/>
        <v>0</v>
      </c>
      <c r="O28"/>
      <c r="P28"/>
      <c r="Q28"/>
      <c r="R28" s="6">
        <f>P29</f>
        <v>0</v>
      </c>
      <c r="AC28" s="6"/>
    </row>
    <row r="29" spans="1:29" ht="15" thickBot="1" x14ac:dyDescent="0.35">
      <c r="A29"/>
      <c r="B29" s="5">
        <f>RF!B29</f>
        <v>0</v>
      </c>
      <c r="C29" s="5">
        <f>LR!B29</f>
        <v>0</v>
      </c>
      <c r="D29" s="5">
        <f>Adaboost!B29</f>
        <v>0</v>
      </c>
      <c r="E29" s="5">
        <f>XGBR!B29</f>
        <v>0</v>
      </c>
      <c r="F29" s="5">
        <f>Huber!B29</f>
        <v>0</v>
      </c>
      <c r="G29" s="5">
        <f>BayesRidge!B29</f>
        <v>0</v>
      </c>
      <c r="H29" s="5">
        <f>Elastic!B29</f>
        <v>0</v>
      </c>
      <c r="I29" s="5">
        <f>GBR!B29</f>
        <v>0</v>
      </c>
      <c r="J29" s="6">
        <f t="shared" si="0"/>
        <v>0</v>
      </c>
      <c r="K29">
        <f t="shared" si="1"/>
        <v>0</v>
      </c>
      <c r="L29">
        <f t="shared" si="2"/>
        <v>0</v>
      </c>
      <c r="O29"/>
      <c r="P29"/>
      <c r="Q29"/>
      <c r="R29" s="6">
        <f>P28</f>
        <v>0</v>
      </c>
      <c r="AC29" s="6"/>
    </row>
    <row r="30" spans="1:29" ht="15" thickBot="1" x14ac:dyDescent="0.35">
      <c r="A30"/>
      <c r="B30" s="5">
        <f>RF!B30</f>
        <v>0</v>
      </c>
      <c r="C30" s="5">
        <f>LR!B30</f>
        <v>0</v>
      </c>
      <c r="D30" s="5">
        <f>Adaboost!B30</f>
        <v>0</v>
      </c>
      <c r="E30" s="5">
        <f>XGBR!B30</f>
        <v>0</v>
      </c>
      <c r="F30" s="5">
        <f>Huber!B30</f>
        <v>0</v>
      </c>
      <c r="G30" s="5">
        <f>BayesRidge!B30</f>
        <v>0</v>
      </c>
      <c r="H30" s="5">
        <f>Elastic!B30</f>
        <v>0</v>
      </c>
      <c r="I30" s="5">
        <f>GBR!B30</f>
        <v>0</v>
      </c>
      <c r="J30" s="6">
        <f t="shared" si="0"/>
        <v>0</v>
      </c>
      <c r="K30">
        <f t="shared" si="1"/>
        <v>0</v>
      </c>
      <c r="L30">
        <f t="shared" si="2"/>
        <v>0</v>
      </c>
      <c r="O30"/>
      <c r="P30"/>
      <c r="Q30"/>
      <c r="R30" s="6">
        <f>P31</f>
        <v>0</v>
      </c>
      <c r="AC30" s="6"/>
    </row>
    <row r="31" spans="1:29" ht="15" thickBot="1" x14ac:dyDescent="0.35">
      <c r="A31"/>
      <c r="B31" s="5">
        <f>RF!B31</f>
        <v>0</v>
      </c>
      <c r="C31" s="5">
        <f>LR!B31</f>
        <v>0</v>
      </c>
      <c r="D31" s="5">
        <f>Adaboost!B31</f>
        <v>0</v>
      </c>
      <c r="E31" s="5">
        <f>XGBR!B31</f>
        <v>0</v>
      </c>
      <c r="F31" s="5">
        <f>Huber!B31</f>
        <v>0</v>
      </c>
      <c r="G31" s="5">
        <f>BayesRidge!B31</f>
        <v>0</v>
      </c>
      <c r="H31" s="5">
        <f>Elastic!B31</f>
        <v>0</v>
      </c>
      <c r="I31" s="5">
        <f>GBR!B31</f>
        <v>0</v>
      </c>
      <c r="J31" s="6">
        <f t="shared" si="0"/>
        <v>0</v>
      </c>
      <c r="K31">
        <f t="shared" si="1"/>
        <v>0</v>
      </c>
      <c r="L31">
        <f t="shared" si="2"/>
        <v>0</v>
      </c>
      <c r="O31"/>
      <c r="P31"/>
      <c r="Q31"/>
      <c r="R31" s="6">
        <f>P30</f>
        <v>0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O32"/>
      <c r="P32"/>
      <c r="Q32"/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O33"/>
      <c r="P33"/>
      <c r="Q33"/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O34"/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299</v>
      </c>
      <c r="H36" s="7" t="s">
        <v>300</v>
      </c>
      <c r="I36" s="7" t="s">
        <v>29</v>
      </c>
      <c r="J36" s="7" t="s">
        <v>15</v>
      </c>
      <c r="K36" s="7" t="s">
        <v>14</v>
      </c>
      <c r="L36" s="7" t="s">
        <v>301</v>
      </c>
      <c r="M36" s="7" t="s">
        <v>28</v>
      </c>
      <c r="N36" s="7" t="s">
        <v>27</v>
      </c>
      <c r="O36" s="7" t="s">
        <v>17</v>
      </c>
      <c r="P36" s="7" t="s">
        <v>33</v>
      </c>
      <c r="Q36" s="7" t="s">
        <v>35</v>
      </c>
      <c r="R36" s="7" t="s">
        <v>18</v>
      </c>
      <c r="S36" s="7" t="s">
        <v>26</v>
      </c>
      <c r="T36" s="7" t="s">
        <v>25</v>
      </c>
      <c r="U36" s="7" t="s">
        <v>36</v>
      </c>
      <c r="V36" s="7" t="s">
        <v>34</v>
      </c>
      <c r="W36" s="7" t="s">
        <v>298</v>
      </c>
      <c r="X36" s="7" t="s">
        <v>24</v>
      </c>
      <c r="Y36" s="7" t="s">
        <v>6</v>
      </c>
      <c r="Z36" s="6" t="s">
        <v>296</v>
      </c>
      <c r="AB36"/>
      <c r="AC36" s="6"/>
    </row>
    <row r="37" spans="1:29" ht="15" thickBot="1" x14ac:dyDescent="0.35">
      <c r="A37" t="str">
        <f>A2</f>
        <v>Tanner Bibee</v>
      </c>
      <c r="B37" s="5">
        <f>Neural!B2</f>
        <v>4.6946280734799197</v>
      </c>
      <c r="D37" s="7">
        <v>1</v>
      </c>
      <c r="E37" s="7" t="s">
        <v>345</v>
      </c>
      <c r="F37" s="7" t="s">
        <v>43</v>
      </c>
      <c r="G37" s="7" t="s">
        <v>38</v>
      </c>
      <c r="H37" s="17">
        <v>6.6</v>
      </c>
      <c r="I37" s="17">
        <v>5.114877208860289</v>
      </c>
      <c r="J37" s="17">
        <v>5.8223479999999999</v>
      </c>
      <c r="K37" s="17">
        <v>4.63833512136293</v>
      </c>
      <c r="L37" s="7">
        <v>8.4</v>
      </c>
      <c r="M37" s="25">
        <v>5.5</v>
      </c>
      <c r="N37" s="25">
        <f t="shared" ref="N37:N60" si="5">IF(ABS(H37 - M37) &gt; MAX(ABS(I37 - M37), ABS(J37 - M37)), H37 - M37, IF(ABS(I37 - M37) &gt; ABS(J37 - M37), I37 - M37, J37 - M37))</f>
        <v>1.0999999999999996</v>
      </c>
      <c r="O37" s="25" t="str">
        <f t="shared" ref="O37:O60" si="6">IF(OR(N37&lt;0, AND(H37&lt;M37, K37&lt;M37)), "Under", "Over")</f>
        <v>Over</v>
      </c>
      <c r="P37" s="25">
        <f t="shared" ref="P37:P60" si="7">H37-M37</f>
        <v>1.0999999999999996</v>
      </c>
      <c r="Q37" s="25">
        <v>0.7</v>
      </c>
      <c r="R37" s="25">
        <f t="shared" ref="R37:R60" si="8">IF(O37="Over", IF(AND(I37&gt;M37, J37&gt;M37, K37&gt;M37), 1, IF(OR(AND(I37&gt;M37, J37&gt;M37), AND(I37&gt;M37, K37&gt;M37), AND(I37&gt;M37, K37&gt;M37)), 2/3, IF(OR(AND(I37&gt;M37, J37&lt;=M37), AND(I37&gt;M37, K37&lt;=M37), AND(J37&gt;M37, K37&lt;=M37), AND(I37&lt;=M37, J37&gt;M37), AND(I37&lt;=M37, K37&gt;M37), AND(J37&lt;=M37, K37&gt;M37)), 1/3, 0))), IF(AND(I37&lt;M37, J37&lt;M37, K37&lt;M37), 1, IF(OR(AND(I37&lt;M37, J37&lt;M37), AND(I37&lt;M37, K37&lt;M37), AND(I37&lt;M37, K37&lt;M37)), 2/3, IF(OR(AND(I37&lt;M37, J37&gt;=M37), AND(I37&lt;M37, K37&gt;=M37), AND(J37&lt;M37, K37&gt;=M37), AND(I37&gt;=M37, J37&lt;M37), AND(I37&gt;=M37, K37&lt;M37), AND(J37&gt;=M37, K37&lt;M37)), 1/3, 0))))</f>
        <v>0.33333333333333331</v>
      </c>
      <c r="S37" s="25">
        <f t="shared" ref="S37:S60" si="9">IF(OR(N37&gt;1.5,N37&lt;-1.5),2,
IF(OR(AND(N37&lt;=1.5,N37&gt;=1),AND(N37&gt;=-1.5,N37&lt;=-1)),1.5,
IF(OR(AND(N37&lt;=1,N37&gt;=0.75),AND(N37&gt;=-1,N37&lt;=-0.75)),1,
IF(OR(AND(N37&lt;=0.75,N37&gt;=0.5),AND(N37&gt;=-0.75,N37&lt;=-0.5)),0.5,
IF(OR(N37&lt;=0.5,N37&gt;=-0.5),0,"")
)
)
))</f>
        <v>1.5</v>
      </c>
      <c r="T37" s="25">
        <f t="shared" ref="T37:T60" si="10">IF(R37=1,3,IF(R37=2/3,2,IF(R37=1/3,1,0)))</f>
        <v>1</v>
      </c>
      <c r="U37" s="25">
        <f t="shared" ref="U37:U60" si="11">IF(AND(O37="Over", H37&gt;M37), 2, IF(AND(O37="Under", H37&lt;=M37), 2, 0))</f>
        <v>2</v>
      </c>
      <c r="V37" s="25">
        <f t="shared" ref="V37:V60" si="12">IF(AND(O37="Over", Q37&gt;0.5), 2, IF(AND(O37="Under", Q37&lt;=0.5), 2, 0))</f>
        <v>2</v>
      </c>
      <c r="W37" s="25">
        <f t="shared" ref="W37:W60" si="13">IF(O37="Over",
    IF(L37&gt;8.6, 1,
        IF(L37&gt;7.5, 0.5, 0)),
    IF(O37="Under",
        IF(L37&gt;8.6, 0,
            IF(L37&gt;7.5, 0.5, 1)),
        "Invalid N37 Value"))</f>
        <v>0.5</v>
      </c>
      <c r="X37" s="25">
        <f t="shared" ref="X37:X60" si="14">SUM(S37:W37)</f>
        <v>7</v>
      </c>
      <c r="Y37" s="25">
        <v>7</v>
      </c>
      <c r="Z37" s="6">
        <f t="shared" ref="Z37:Z49" si="15">IF(ABS(H38 - M38) &gt; MAX(ABS(I38 - M38), ABS(J38 - M38), ABS(K38 - M38)), H38, IF(ABS(I38 - M38) &gt; MAX(ABS(J38 - M38), ABS(K38 - M38)), I38, IF(ABS(J38 - M38) &gt; ABS(K38 - M38), J38, K38)))-M38</f>
        <v>1.7934346000000003</v>
      </c>
      <c r="AB37"/>
      <c r="AC37" s="6"/>
    </row>
    <row r="38" spans="1:29" ht="15" thickBot="1" x14ac:dyDescent="0.35">
      <c r="A38" t="str">
        <f>A3</f>
        <v>Cade Povich</v>
      </c>
      <c r="B38" s="5">
        <f>Neural!B3</f>
        <v>5.3588948684306397</v>
      </c>
      <c r="D38" s="7">
        <v>2</v>
      </c>
      <c r="E38" s="7" t="s">
        <v>362</v>
      </c>
      <c r="F38" s="7" t="s">
        <v>38</v>
      </c>
      <c r="G38" s="7" t="s">
        <v>43</v>
      </c>
      <c r="H38" s="17">
        <v>3</v>
      </c>
      <c r="I38" s="17">
        <v>5.3109989305939385</v>
      </c>
      <c r="J38" s="17">
        <v>6.2934346000000003</v>
      </c>
      <c r="K38" s="17">
        <v>4.8005449237776299</v>
      </c>
      <c r="L38" s="7">
        <v>6.1</v>
      </c>
      <c r="M38" s="25">
        <v>4.5</v>
      </c>
      <c r="N38" s="25">
        <f t="shared" si="5"/>
        <v>1.7934346000000003</v>
      </c>
      <c r="O38" s="25" t="str">
        <f t="shared" si="6"/>
        <v>Over</v>
      </c>
      <c r="P38" s="25">
        <f t="shared" si="7"/>
        <v>-1.5</v>
      </c>
      <c r="Q38" s="25">
        <v>0.33333333333333331</v>
      </c>
      <c r="R38" s="25">
        <f t="shared" si="8"/>
        <v>1</v>
      </c>
      <c r="S38" s="25">
        <f t="shared" si="9"/>
        <v>2</v>
      </c>
      <c r="T38" s="25">
        <f t="shared" si="10"/>
        <v>3</v>
      </c>
      <c r="U38" s="25">
        <f t="shared" si="11"/>
        <v>0</v>
      </c>
      <c r="V38" s="25">
        <f t="shared" si="12"/>
        <v>0</v>
      </c>
      <c r="W38" s="25">
        <f t="shared" si="13"/>
        <v>0</v>
      </c>
      <c r="X38" s="25">
        <f t="shared" si="14"/>
        <v>5</v>
      </c>
      <c r="Y38" s="25">
        <v>5</v>
      </c>
      <c r="Z38" s="6">
        <f t="shared" si="15"/>
        <v>-0.40664556962026044</v>
      </c>
      <c r="AB38"/>
      <c r="AC38" s="6"/>
    </row>
    <row r="39" spans="1:29" ht="15" thickBot="1" x14ac:dyDescent="0.35">
      <c r="A39" t="str">
        <f>A4</f>
        <v>Aaron Nola</v>
      </c>
      <c r="B39" s="5">
        <f>Neural!B4</f>
        <v>5.5939111011965901</v>
      </c>
      <c r="D39" s="7">
        <v>3</v>
      </c>
      <c r="E39" s="7" t="s">
        <v>371</v>
      </c>
      <c r="F39" s="7" t="s">
        <v>305</v>
      </c>
      <c r="G39" s="7" t="s">
        <v>302</v>
      </c>
      <c r="H39" s="17">
        <v>5.6</v>
      </c>
      <c r="I39" s="17">
        <v>5.3955200579922931</v>
      </c>
      <c r="J39" s="17">
        <v>5.5939111011965901</v>
      </c>
      <c r="K39" s="17">
        <v>5.0933544303797396</v>
      </c>
      <c r="L39" s="7">
        <v>9.1999999999999993</v>
      </c>
      <c r="M39" s="24">
        <v>5.5</v>
      </c>
      <c r="N39" s="24">
        <f t="shared" si="5"/>
        <v>-0.10447994200770694</v>
      </c>
      <c r="O39" s="24" t="str">
        <f t="shared" si="6"/>
        <v>Under</v>
      </c>
      <c r="P39" s="24">
        <f t="shared" si="7"/>
        <v>9.9999999999999645E-2</v>
      </c>
      <c r="Q39" s="24">
        <v>0.5</v>
      </c>
      <c r="R39" s="24">
        <f t="shared" si="8"/>
        <v>0.66666666666666663</v>
      </c>
      <c r="S39" s="24">
        <f t="shared" si="9"/>
        <v>0</v>
      </c>
      <c r="T39" s="24">
        <f t="shared" si="10"/>
        <v>2</v>
      </c>
      <c r="U39" s="24">
        <f t="shared" si="11"/>
        <v>0</v>
      </c>
      <c r="V39" s="24">
        <f t="shared" si="12"/>
        <v>2</v>
      </c>
      <c r="W39" s="24">
        <f t="shared" si="13"/>
        <v>0</v>
      </c>
      <c r="X39" s="24">
        <f t="shared" si="14"/>
        <v>4</v>
      </c>
      <c r="Y39" s="24">
        <v>6</v>
      </c>
      <c r="Z39" s="6">
        <f t="shared" si="15"/>
        <v>1.3599943999999997</v>
      </c>
      <c r="AB39"/>
      <c r="AC39" s="6"/>
    </row>
    <row r="40" spans="1:29" ht="15" thickBot="1" x14ac:dyDescent="0.35">
      <c r="A40" t="str">
        <f>A5</f>
        <v>Casey Mize</v>
      </c>
      <c r="B40" s="5">
        <f>Neural!B5</f>
        <v>4.3454706228159701</v>
      </c>
      <c r="D40" s="7">
        <v>4</v>
      </c>
      <c r="E40" s="7" t="s">
        <v>372</v>
      </c>
      <c r="F40" s="7" t="s">
        <v>302</v>
      </c>
      <c r="G40" s="7" t="s">
        <v>305</v>
      </c>
      <c r="H40" s="17">
        <v>3.5238095238095242</v>
      </c>
      <c r="I40" s="17">
        <v>4.4716969553179364</v>
      </c>
      <c r="J40" s="17">
        <v>4.8599943999999997</v>
      </c>
      <c r="K40" s="17">
        <v>4.2757399445733002</v>
      </c>
      <c r="L40" s="7">
        <v>7.9</v>
      </c>
      <c r="M40" s="25">
        <v>3.5</v>
      </c>
      <c r="N40" s="25">
        <f t="shared" si="5"/>
        <v>1.3599943999999997</v>
      </c>
      <c r="O40" s="25" t="str">
        <f t="shared" si="6"/>
        <v>Over</v>
      </c>
      <c r="P40" s="25">
        <f t="shared" si="7"/>
        <v>2.3809523809524169E-2</v>
      </c>
      <c r="Q40" s="25">
        <v>0.4</v>
      </c>
      <c r="R40" s="25">
        <f t="shared" si="8"/>
        <v>1</v>
      </c>
      <c r="S40" s="25">
        <f t="shared" si="9"/>
        <v>1.5</v>
      </c>
      <c r="T40" s="25">
        <f t="shared" si="10"/>
        <v>3</v>
      </c>
      <c r="U40" s="25">
        <f t="shared" si="11"/>
        <v>2</v>
      </c>
      <c r="V40" s="25">
        <f t="shared" si="12"/>
        <v>0</v>
      </c>
      <c r="W40" s="25">
        <f t="shared" si="13"/>
        <v>0.5</v>
      </c>
      <c r="X40" s="25">
        <f t="shared" si="14"/>
        <v>7</v>
      </c>
      <c r="Y40" s="25">
        <v>10</v>
      </c>
      <c r="Z40" s="6">
        <f t="shared" si="15"/>
        <v>2.2400000000000002</v>
      </c>
      <c r="AB40"/>
      <c r="AC40" s="6"/>
    </row>
    <row r="41" spans="1:29" ht="15" thickBot="1" x14ac:dyDescent="0.35">
      <c r="A41" t="str">
        <f>A6</f>
        <v>Bryan Woo</v>
      </c>
      <c r="B41" s="5">
        <f>Neural!B6</f>
        <v>5.6592919010817004</v>
      </c>
      <c r="D41" s="7">
        <v>5</v>
      </c>
      <c r="E41" s="7" t="s">
        <v>368</v>
      </c>
      <c r="F41" s="7" t="s">
        <v>50</v>
      </c>
      <c r="G41" s="7" t="s">
        <v>335</v>
      </c>
      <c r="H41" s="17">
        <v>3.5714285714285721</v>
      </c>
      <c r="I41" s="17">
        <v>5.6561384855692429</v>
      </c>
      <c r="J41" s="17">
        <v>6.74</v>
      </c>
      <c r="K41" s="17">
        <v>4.9361850994747902</v>
      </c>
      <c r="L41" s="7">
        <v>8.9</v>
      </c>
      <c r="M41" s="24">
        <v>4.5</v>
      </c>
      <c r="N41" s="24">
        <f t="shared" si="5"/>
        <v>2.2400000000000002</v>
      </c>
      <c r="O41" s="24" t="str">
        <f t="shared" si="6"/>
        <v>Over</v>
      </c>
      <c r="P41" s="24">
        <f t="shared" si="7"/>
        <v>-0.92857142857142794</v>
      </c>
      <c r="Q41" s="24">
        <v>0.42857142857142849</v>
      </c>
      <c r="R41" s="24">
        <f t="shared" si="8"/>
        <v>1</v>
      </c>
      <c r="S41" s="24">
        <f t="shared" si="9"/>
        <v>2</v>
      </c>
      <c r="T41" s="24">
        <f t="shared" si="10"/>
        <v>3</v>
      </c>
      <c r="U41" s="24">
        <f t="shared" si="11"/>
        <v>0</v>
      </c>
      <c r="V41" s="24">
        <f t="shared" si="12"/>
        <v>0</v>
      </c>
      <c r="W41" s="24">
        <f t="shared" si="13"/>
        <v>1</v>
      </c>
      <c r="X41" s="24">
        <f t="shared" si="14"/>
        <v>6</v>
      </c>
      <c r="Y41" s="24">
        <v>3</v>
      </c>
      <c r="Z41" s="6">
        <f t="shared" si="15"/>
        <v>-1.4955318093282299</v>
      </c>
      <c r="AB41"/>
      <c r="AC41" s="6"/>
    </row>
    <row r="42" spans="1:29" ht="15" thickBot="1" x14ac:dyDescent="0.35">
      <c r="A42" t="str">
        <f>A8</f>
        <v>Bailey Falter</v>
      </c>
      <c r="B42" s="5">
        <f>Neural!B8</f>
        <v>5.1383378174407701</v>
      </c>
      <c r="D42" s="7">
        <v>6</v>
      </c>
      <c r="E42" s="7" t="s">
        <v>346</v>
      </c>
      <c r="F42" s="7" t="s">
        <v>335</v>
      </c>
      <c r="G42" s="7" t="s">
        <v>50</v>
      </c>
      <c r="H42" s="9">
        <v>6.625</v>
      </c>
      <c r="I42" s="9">
        <v>5.568603867726944</v>
      </c>
      <c r="J42" s="9">
        <v>7.3704229999999997</v>
      </c>
      <c r="K42" s="9">
        <v>5.0044681906717701</v>
      </c>
      <c r="L42" s="7">
        <v>10.6</v>
      </c>
      <c r="M42" s="24">
        <v>6.5</v>
      </c>
      <c r="N42" s="24">
        <f t="shared" si="5"/>
        <v>-0.93139613227305595</v>
      </c>
      <c r="O42" s="24" t="str">
        <f t="shared" si="6"/>
        <v>Under</v>
      </c>
      <c r="P42" s="24">
        <f t="shared" si="7"/>
        <v>0.125</v>
      </c>
      <c r="Q42" s="24">
        <v>0.5</v>
      </c>
      <c r="R42" s="24">
        <f t="shared" si="8"/>
        <v>0.66666666666666663</v>
      </c>
      <c r="S42" s="24">
        <f t="shared" si="9"/>
        <v>1</v>
      </c>
      <c r="T42" s="24">
        <f t="shared" si="10"/>
        <v>2</v>
      </c>
      <c r="U42" s="24">
        <f t="shared" si="11"/>
        <v>0</v>
      </c>
      <c r="V42" s="24">
        <f t="shared" si="12"/>
        <v>2</v>
      </c>
      <c r="W42" s="24">
        <f t="shared" si="13"/>
        <v>0</v>
      </c>
      <c r="X42" s="24">
        <f t="shared" si="14"/>
        <v>5</v>
      </c>
      <c r="Y42" s="24">
        <v>8</v>
      </c>
      <c r="Z42" s="6">
        <f t="shared" si="15"/>
        <v>2.1170212765957404</v>
      </c>
      <c r="AB42"/>
      <c r="AC42" s="6"/>
    </row>
    <row r="43" spans="1:29" ht="15" thickBot="1" x14ac:dyDescent="0.35">
      <c r="A43" t="str">
        <f>A7</f>
        <v>Taj Bradley</v>
      </c>
      <c r="B43" s="5">
        <f>Neural!B7</f>
        <v>5.35588639126372</v>
      </c>
      <c r="D43" s="7">
        <v>7</v>
      </c>
      <c r="E43" s="21" t="s">
        <v>373</v>
      </c>
      <c r="F43" s="21" t="s">
        <v>45</v>
      </c>
      <c r="G43" s="21" t="s">
        <v>39</v>
      </c>
      <c r="H43" s="23">
        <v>3.714285714285714</v>
      </c>
      <c r="I43" s="23">
        <v>5.0422214760142277</v>
      </c>
      <c r="J43" s="23">
        <v>5.6170212765957404</v>
      </c>
      <c r="K43" s="23">
        <v>4.4484950000000003</v>
      </c>
      <c r="L43" s="21">
        <v>8.1999999999999993</v>
      </c>
      <c r="M43" s="24">
        <v>3.5</v>
      </c>
      <c r="N43" s="24">
        <f t="shared" si="5"/>
        <v>2.1170212765957404</v>
      </c>
      <c r="O43" s="24" t="str">
        <f t="shared" si="6"/>
        <v>Over</v>
      </c>
      <c r="P43" s="24">
        <f t="shared" si="7"/>
        <v>0.21428571428571397</v>
      </c>
      <c r="Q43" s="24">
        <v>0.6</v>
      </c>
      <c r="R43" s="24">
        <f t="shared" si="8"/>
        <v>1</v>
      </c>
      <c r="S43" s="24">
        <f t="shared" si="9"/>
        <v>2</v>
      </c>
      <c r="T43" s="24">
        <f t="shared" si="10"/>
        <v>3</v>
      </c>
      <c r="U43" s="24">
        <f t="shared" si="11"/>
        <v>2</v>
      </c>
      <c r="V43" s="24">
        <f t="shared" si="12"/>
        <v>2</v>
      </c>
      <c r="W43" s="24">
        <f t="shared" si="13"/>
        <v>0.5</v>
      </c>
      <c r="X43" s="24">
        <f t="shared" si="14"/>
        <v>9.5</v>
      </c>
      <c r="Y43" s="24">
        <v>2</v>
      </c>
      <c r="Z43" s="6">
        <f t="shared" si="15"/>
        <v>1.0204081632652997</v>
      </c>
      <c r="AB43"/>
      <c r="AC43" s="6"/>
    </row>
    <row r="44" spans="1:29" ht="15" thickBot="1" x14ac:dyDescent="0.35">
      <c r="A44" t="str">
        <f t="shared" ref="A44:A70" si="16">A9</f>
        <v>Carson Spiers</v>
      </c>
      <c r="B44" s="5">
        <f>Neural!B9</f>
        <v>4.9475098114295699</v>
      </c>
      <c r="D44" s="7">
        <v>8</v>
      </c>
      <c r="E44" s="21" t="s">
        <v>314</v>
      </c>
      <c r="F44" s="21" t="s">
        <v>39</v>
      </c>
      <c r="G44" s="21" t="s">
        <v>45</v>
      </c>
      <c r="H44" s="23">
        <v>5</v>
      </c>
      <c r="I44" s="23">
        <v>5.1227672467265668</v>
      </c>
      <c r="J44" s="23">
        <v>5.5204081632652997</v>
      </c>
      <c r="K44" s="23">
        <v>4.9317493561148202</v>
      </c>
      <c r="L44" s="21">
        <v>8.1999999999999993</v>
      </c>
      <c r="M44" s="25">
        <v>4.5</v>
      </c>
      <c r="N44" s="25">
        <f t="shared" si="5"/>
        <v>1.0204081632652997</v>
      </c>
      <c r="O44" s="25" t="str">
        <f t="shared" si="6"/>
        <v>Over</v>
      </c>
      <c r="P44" s="25">
        <f t="shared" si="7"/>
        <v>0.5</v>
      </c>
      <c r="Q44" s="25">
        <v>1</v>
      </c>
      <c r="R44" s="25">
        <f t="shared" si="8"/>
        <v>1</v>
      </c>
      <c r="S44" s="25">
        <f t="shared" si="9"/>
        <v>1.5</v>
      </c>
      <c r="T44" s="25">
        <f t="shared" si="10"/>
        <v>3</v>
      </c>
      <c r="U44" s="25">
        <f t="shared" si="11"/>
        <v>2</v>
      </c>
      <c r="V44" s="25">
        <f t="shared" si="12"/>
        <v>2</v>
      </c>
      <c r="W44" s="25">
        <f t="shared" si="13"/>
        <v>0.5</v>
      </c>
      <c r="X44" s="25">
        <f t="shared" si="14"/>
        <v>9</v>
      </c>
      <c r="Y44" s="25">
        <v>5</v>
      </c>
      <c r="Z44" s="6" t="e">
        <f t="shared" si="15"/>
        <v>#VALUE!</v>
      </c>
      <c r="AB44"/>
      <c r="AC44" s="6"/>
    </row>
    <row r="45" spans="1:29" ht="15" thickBot="1" x14ac:dyDescent="0.35">
      <c r="A45" t="str">
        <f t="shared" si="16"/>
        <v>Chris Bassitt</v>
      </c>
      <c r="B45" s="5">
        <f>Neural!B10</f>
        <v>4.8671888685833702</v>
      </c>
      <c r="D45" s="7">
        <v>9</v>
      </c>
      <c r="E45" s="7" t="s">
        <v>374</v>
      </c>
      <c r="F45" s="7" t="s">
        <v>37</v>
      </c>
      <c r="G45" s="7" t="s">
        <v>48</v>
      </c>
      <c r="H45" s="17">
        <v>5.4</v>
      </c>
      <c r="I45" s="17">
        <v>4.9536763195336162</v>
      </c>
      <c r="J45" s="17">
        <v>5.2818255000000001</v>
      </c>
      <c r="K45" s="17">
        <v>4.84</v>
      </c>
      <c r="L45" s="7">
        <v>9.3000000000000007</v>
      </c>
      <c r="M45" s="9" t="s">
        <v>313</v>
      </c>
      <c r="N45" s="9" t="e">
        <f t="shared" si="5"/>
        <v>#VALUE!</v>
      </c>
      <c r="O45" s="9" t="e">
        <f t="shared" si="6"/>
        <v>#VALUE!</v>
      </c>
      <c r="P45" s="9" t="e">
        <f t="shared" si="7"/>
        <v>#VALUE!</v>
      </c>
      <c r="Q45" s="9">
        <v>0.7</v>
      </c>
      <c r="R45" s="9" t="e">
        <f t="shared" si="8"/>
        <v>#VALUE!</v>
      </c>
      <c r="S45" s="9" t="e">
        <f t="shared" si="9"/>
        <v>#VALUE!</v>
      </c>
      <c r="T45" s="9" t="e">
        <f t="shared" si="10"/>
        <v>#VALUE!</v>
      </c>
      <c r="U45" s="9" t="e">
        <f t="shared" si="11"/>
        <v>#VALUE!</v>
      </c>
      <c r="V45" s="9" t="e">
        <f t="shared" si="12"/>
        <v>#VALUE!</v>
      </c>
      <c r="W45" s="9" t="e">
        <f t="shared" si="13"/>
        <v>#VALUE!</v>
      </c>
      <c r="X45" s="9" t="e">
        <f t="shared" si="14"/>
        <v>#VALUE!</v>
      </c>
      <c r="Y45" s="9">
        <v>2</v>
      </c>
      <c r="Z45" s="6">
        <f t="shared" si="15"/>
        <v>0.79500643707022967</v>
      </c>
      <c r="AB45"/>
      <c r="AC45" s="6"/>
    </row>
    <row r="46" spans="1:29" ht="15" thickBot="1" x14ac:dyDescent="0.35">
      <c r="A46" t="str">
        <f t="shared" si="16"/>
        <v>Tanner Houck</v>
      </c>
      <c r="B46" s="5">
        <f>Neural!B11</f>
        <v>6.2950064370702297</v>
      </c>
      <c r="D46" s="7">
        <v>10</v>
      </c>
      <c r="E46" s="7" t="s">
        <v>375</v>
      </c>
      <c r="F46" s="7" t="s">
        <v>48</v>
      </c>
      <c r="G46" s="7" t="s">
        <v>37</v>
      </c>
      <c r="H46" s="17">
        <v>6.2666666666666666</v>
      </c>
      <c r="I46" s="17">
        <v>5.6838470513677404</v>
      </c>
      <c r="J46" s="17">
        <v>6.2950064370702297</v>
      </c>
      <c r="K46" s="17">
        <v>5.07</v>
      </c>
      <c r="L46" s="7">
        <v>7.7</v>
      </c>
      <c r="M46" s="25">
        <v>5.5</v>
      </c>
      <c r="N46" s="25">
        <f t="shared" si="5"/>
        <v>0.79500643707022967</v>
      </c>
      <c r="O46" s="25" t="str">
        <f t="shared" si="6"/>
        <v>Over</v>
      </c>
      <c r="P46" s="25">
        <f t="shared" si="7"/>
        <v>0.76666666666666661</v>
      </c>
      <c r="Q46" s="25">
        <v>0.5</v>
      </c>
      <c r="R46" s="25">
        <f t="shared" si="8"/>
        <v>0.66666666666666663</v>
      </c>
      <c r="S46" s="25">
        <f t="shared" si="9"/>
        <v>1</v>
      </c>
      <c r="T46" s="25">
        <f t="shared" si="10"/>
        <v>2</v>
      </c>
      <c r="U46" s="25">
        <f t="shared" si="11"/>
        <v>2</v>
      </c>
      <c r="V46" s="25">
        <f t="shared" si="12"/>
        <v>0</v>
      </c>
      <c r="W46" s="25">
        <f t="shared" si="13"/>
        <v>0.5</v>
      </c>
      <c r="X46" s="25">
        <f t="shared" si="14"/>
        <v>5.5</v>
      </c>
      <c r="Y46" s="25">
        <v>7</v>
      </c>
      <c r="Z46" s="6">
        <f t="shared" si="15"/>
        <v>1.4258775999999997</v>
      </c>
      <c r="AB46"/>
      <c r="AC46" s="6"/>
    </row>
    <row r="47" spans="1:29" ht="15" thickBot="1" x14ac:dyDescent="0.35">
      <c r="A47" t="str">
        <f t="shared" si="16"/>
        <v>Spencer Schwellenbach</v>
      </c>
      <c r="B47" s="5">
        <f>Neural!B12</f>
        <v>5.06373974752315</v>
      </c>
      <c r="D47" s="7">
        <v>11</v>
      </c>
      <c r="E47" s="7" t="s">
        <v>376</v>
      </c>
      <c r="F47" s="7" t="s">
        <v>47</v>
      </c>
      <c r="G47" s="7" t="s">
        <v>41</v>
      </c>
      <c r="H47" s="17">
        <v>4.75</v>
      </c>
      <c r="I47" s="17">
        <v>5.1076439551457709</v>
      </c>
      <c r="J47" s="17">
        <v>5.9258775999999997</v>
      </c>
      <c r="K47" s="17">
        <v>4.6500000000000004</v>
      </c>
      <c r="L47" s="7">
        <v>8.6999999999999993</v>
      </c>
      <c r="M47" s="25">
        <v>4.5</v>
      </c>
      <c r="N47" s="25">
        <f t="shared" si="5"/>
        <v>1.4258775999999997</v>
      </c>
      <c r="O47" s="25" t="str">
        <f t="shared" si="6"/>
        <v>Over</v>
      </c>
      <c r="P47" s="25">
        <f t="shared" si="7"/>
        <v>0.25</v>
      </c>
      <c r="Q47" s="25">
        <v>0.5</v>
      </c>
      <c r="R47" s="25">
        <f t="shared" si="8"/>
        <v>1</v>
      </c>
      <c r="S47" s="25">
        <f t="shared" si="9"/>
        <v>1.5</v>
      </c>
      <c r="T47" s="25">
        <f t="shared" si="10"/>
        <v>3</v>
      </c>
      <c r="U47" s="25">
        <f t="shared" si="11"/>
        <v>2</v>
      </c>
      <c r="V47" s="25">
        <f t="shared" si="12"/>
        <v>0</v>
      </c>
      <c r="W47" s="25">
        <f t="shared" si="13"/>
        <v>1</v>
      </c>
      <c r="X47" s="25">
        <f t="shared" si="14"/>
        <v>7.5</v>
      </c>
      <c r="Y47" s="25">
        <v>6</v>
      </c>
      <c r="Z47" s="6">
        <f t="shared" si="15"/>
        <v>-0.78000000000000025</v>
      </c>
      <c r="AB47"/>
      <c r="AC47" s="6"/>
    </row>
    <row r="48" spans="1:29" ht="15" thickBot="1" x14ac:dyDescent="0.35">
      <c r="A48" t="str">
        <f t="shared" si="16"/>
        <v>Lance Lynn</v>
      </c>
      <c r="B48" s="5">
        <f>Neural!B13</f>
        <v>4.8830131627773303</v>
      </c>
      <c r="D48" s="7">
        <v>12</v>
      </c>
      <c r="E48" s="7" t="s">
        <v>377</v>
      </c>
      <c r="F48" s="7" t="s">
        <v>41</v>
      </c>
      <c r="G48" s="7" t="s">
        <v>47</v>
      </c>
      <c r="H48" s="17">
        <v>4.8666666666666663</v>
      </c>
      <c r="I48" s="17">
        <v>4.9741110110794935</v>
      </c>
      <c r="J48" s="17">
        <v>6.0350440000000001</v>
      </c>
      <c r="K48" s="17">
        <v>4.72</v>
      </c>
      <c r="L48" s="7">
        <v>9.5</v>
      </c>
      <c r="M48" s="25">
        <v>5.5</v>
      </c>
      <c r="N48" s="25">
        <f t="shared" si="5"/>
        <v>-0.63333333333333375</v>
      </c>
      <c r="O48" s="25" t="str">
        <f t="shared" si="6"/>
        <v>Under</v>
      </c>
      <c r="P48" s="25">
        <f t="shared" si="7"/>
        <v>-0.63333333333333375</v>
      </c>
      <c r="Q48" s="25">
        <v>0.1</v>
      </c>
      <c r="R48" s="25">
        <f t="shared" si="8"/>
        <v>0.66666666666666663</v>
      </c>
      <c r="S48" s="25">
        <f t="shared" si="9"/>
        <v>0.5</v>
      </c>
      <c r="T48" s="25">
        <f t="shared" si="10"/>
        <v>2</v>
      </c>
      <c r="U48" s="25">
        <f t="shared" si="11"/>
        <v>2</v>
      </c>
      <c r="V48" s="25">
        <f t="shared" si="12"/>
        <v>2</v>
      </c>
      <c r="W48" s="25">
        <f t="shared" si="13"/>
        <v>0</v>
      </c>
      <c r="X48" s="25">
        <f t="shared" si="14"/>
        <v>6.5</v>
      </c>
      <c r="Y48" s="25">
        <v>5</v>
      </c>
      <c r="Z48" s="6">
        <f t="shared" si="15"/>
        <v>-1.192307692307693</v>
      </c>
      <c r="AB48"/>
      <c r="AC48" s="6"/>
    </row>
    <row r="49" spans="1:29" ht="15" thickBot="1" x14ac:dyDescent="0.35">
      <c r="A49" t="str">
        <f t="shared" si="16"/>
        <v>James Paxton</v>
      </c>
      <c r="B49" s="5">
        <f>Neural!B14</f>
        <v>4.8430601920006504</v>
      </c>
      <c r="D49" s="7">
        <v>13</v>
      </c>
      <c r="E49" s="7" t="s">
        <v>328</v>
      </c>
      <c r="F49" s="7" t="s">
        <v>44</v>
      </c>
      <c r="G49" s="7" t="s">
        <v>337</v>
      </c>
      <c r="H49" s="17">
        <v>3.307692307692307</v>
      </c>
      <c r="I49" s="17">
        <v>4.599342891003376</v>
      </c>
      <c r="J49" s="17">
        <v>4.8430601920006504</v>
      </c>
      <c r="K49" s="17">
        <v>3.8070726000000001</v>
      </c>
      <c r="L49" s="7">
        <v>8.3000000000000007</v>
      </c>
      <c r="M49" s="24">
        <v>4.5</v>
      </c>
      <c r="N49" s="24">
        <f t="shared" si="5"/>
        <v>-1.192307692307693</v>
      </c>
      <c r="O49" s="24" t="str">
        <f t="shared" si="6"/>
        <v>Under</v>
      </c>
      <c r="P49" s="24">
        <f t="shared" si="7"/>
        <v>-1.192307692307693</v>
      </c>
      <c r="Q49" s="24">
        <v>0.1</v>
      </c>
      <c r="R49" s="24">
        <f t="shared" si="8"/>
        <v>0.33333333333333331</v>
      </c>
      <c r="S49" s="24">
        <f t="shared" si="9"/>
        <v>1.5</v>
      </c>
      <c r="T49" s="24">
        <f t="shared" si="10"/>
        <v>1</v>
      </c>
      <c r="U49" s="24">
        <f t="shared" si="11"/>
        <v>2</v>
      </c>
      <c r="V49" s="24">
        <f t="shared" si="12"/>
        <v>2</v>
      </c>
      <c r="W49" s="24">
        <f t="shared" si="13"/>
        <v>0.5</v>
      </c>
      <c r="X49" s="24">
        <f t="shared" si="14"/>
        <v>7</v>
      </c>
      <c r="Y49" s="24">
        <v>6</v>
      </c>
      <c r="Z49" s="6">
        <f t="shared" si="15"/>
        <v>-2.4965765317667197</v>
      </c>
      <c r="AB49"/>
      <c r="AC49" s="6"/>
    </row>
    <row r="50" spans="1:29" ht="15" thickBot="1" x14ac:dyDescent="0.35">
      <c r="A50" t="str">
        <f t="shared" si="16"/>
        <v>Garrett Crochet</v>
      </c>
      <c r="B50" s="5">
        <f>Neural!B15</f>
        <v>5.1984754690786001</v>
      </c>
      <c r="D50" s="7">
        <v>14</v>
      </c>
      <c r="E50" s="7" t="s">
        <v>348</v>
      </c>
      <c r="F50" s="7" t="s">
        <v>337</v>
      </c>
      <c r="G50" s="7" t="s">
        <v>44</v>
      </c>
      <c r="H50" s="17">
        <v>7.75</v>
      </c>
      <c r="I50" s="17">
        <v>5.6337454260243227</v>
      </c>
      <c r="J50" s="17">
        <v>7.4223910000000002</v>
      </c>
      <c r="K50" s="17">
        <v>5.0034234682332803</v>
      </c>
      <c r="L50" s="7">
        <v>6.9</v>
      </c>
      <c r="M50" s="25">
        <v>7.5</v>
      </c>
      <c r="N50" s="25">
        <f t="shared" si="5"/>
        <v>-1.8662545739756773</v>
      </c>
      <c r="O50" s="25" t="str">
        <f t="shared" si="6"/>
        <v>Under</v>
      </c>
      <c r="P50" s="25">
        <f t="shared" si="7"/>
        <v>0.25</v>
      </c>
      <c r="Q50" s="25">
        <v>0.6</v>
      </c>
      <c r="R50" s="25">
        <f t="shared" si="8"/>
        <v>1</v>
      </c>
      <c r="S50" s="25">
        <f t="shared" si="9"/>
        <v>2</v>
      </c>
      <c r="T50" s="25">
        <f t="shared" si="10"/>
        <v>3</v>
      </c>
      <c r="U50" s="25">
        <f t="shared" si="11"/>
        <v>0</v>
      </c>
      <c r="V50" s="25">
        <f t="shared" si="12"/>
        <v>0</v>
      </c>
      <c r="W50" s="25">
        <f t="shared" si="13"/>
        <v>1</v>
      </c>
      <c r="X50" s="25">
        <f t="shared" si="14"/>
        <v>6</v>
      </c>
      <c r="Y50" s="25">
        <v>6</v>
      </c>
      <c r="Z50" s="6">
        <f>IF(ABS(H51 - M51) &gt; MAX(ABS(J51 - M51), ABS(K51 - M51), ABS(R16 - M51)), H51, IF(ABS(J51 - M51) &gt; MAX(ABS(K51 - M51), ABS(R16 - M51)), J51, IF(ABS(K51 - M51) &gt; ABS(R16 - M51), K51, R16)))-M51</f>
        <v>4</v>
      </c>
      <c r="AB50"/>
      <c r="AC50" s="6"/>
    </row>
    <row r="51" spans="1:29" ht="15" thickBot="1" x14ac:dyDescent="0.35">
      <c r="A51" t="str">
        <f t="shared" si="16"/>
        <v>Roddery Munoz</v>
      </c>
      <c r="B51" s="5">
        <f>Neural!B16</f>
        <v>4.7293498614738896</v>
      </c>
      <c r="D51" s="7">
        <v>15</v>
      </c>
      <c r="E51" s="21" t="s">
        <v>378</v>
      </c>
      <c r="F51" s="21" t="s">
        <v>303</v>
      </c>
      <c r="G51" s="21" t="s">
        <v>338</v>
      </c>
      <c r="H51" s="21">
        <v>6.0769230769230766</v>
      </c>
      <c r="I51" s="21">
        <v>5.1236608560656842</v>
      </c>
      <c r="J51" s="21">
        <v>6.5305121049887003</v>
      </c>
      <c r="K51" s="21">
        <v>4.5248702712170497</v>
      </c>
      <c r="L51" s="21">
        <v>7.5</v>
      </c>
      <c r="M51" s="25">
        <v>3.5</v>
      </c>
      <c r="N51" s="25">
        <f t="shared" si="5"/>
        <v>3.0305121049887003</v>
      </c>
      <c r="O51" s="25" t="str">
        <f t="shared" si="6"/>
        <v>Over</v>
      </c>
      <c r="P51" s="25">
        <f t="shared" si="7"/>
        <v>2.5769230769230766</v>
      </c>
      <c r="Q51" s="25">
        <v>0.8</v>
      </c>
      <c r="R51" s="25">
        <f t="shared" si="8"/>
        <v>1</v>
      </c>
      <c r="S51" s="25">
        <f t="shared" si="9"/>
        <v>2</v>
      </c>
      <c r="T51" s="25">
        <f t="shared" si="10"/>
        <v>3</v>
      </c>
      <c r="U51" s="25">
        <f t="shared" si="11"/>
        <v>2</v>
      </c>
      <c r="V51" s="25">
        <f t="shared" si="12"/>
        <v>2</v>
      </c>
      <c r="W51" s="25">
        <f t="shared" si="13"/>
        <v>0</v>
      </c>
      <c r="X51" s="25">
        <f t="shared" si="14"/>
        <v>9</v>
      </c>
      <c r="Y51" s="25">
        <v>4</v>
      </c>
      <c r="Z51" s="6">
        <f t="shared" ref="Z51:Z64" si="17">IF(ABS(H51 - M51) &gt; MAX(ABS(J51 - M51), ABS(K51 - M51)), H51 - M51, IF(ABS(J51 - M51) &gt; ABS(K51 - M51), J51 - M51, K51 - M51))</f>
        <v>3.0305121049887003</v>
      </c>
      <c r="AB51"/>
      <c r="AC51" s="6"/>
    </row>
    <row r="52" spans="1:29" ht="15" thickBot="1" x14ac:dyDescent="0.35">
      <c r="A52" t="str">
        <f t="shared" si="16"/>
        <v>Cole Ragans</v>
      </c>
      <c r="B52" s="5">
        <f>Neural!B17</f>
        <v>5.2839614189695396</v>
      </c>
      <c r="D52" s="7">
        <v>16</v>
      </c>
      <c r="E52" s="7" t="s">
        <v>342</v>
      </c>
      <c r="F52" s="7" t="s">
        <v>338</v>
      </c>
      <c r="G52" s="7" t="s">
        <v>303</v>
      </c>
      <c r="H52" s="9">
        <v>6.8125</v>
      </c>
      <c r="I52" s="9">
        <v>5.5843651698235686</v>
      </c>
      <c r="J52" s="9">
        <v>6.6801760000000003</v>
      </c>
      <c r="K52" s="9">
        <v>5.0539059635208998</v>
      </c>
      <c r="L52" s="7">
        <v>8.6</v>
      </c>
      <c r="M52" s="24">
        <v>6.5</v>
      </c>
      <c r="N52" s="24">
        <f t="shared" si="5"/>
        <v>-0.91563483017643144</v>
      </c>
      <c r="O52" s="24" t="str">
        <f t="shared" si="6"/>
        <v>Under</v>
      </c>
      <c r="P52" s="24">
        <f t="shared" si="7"/>
        <v>0.3125</v>
      </c>
      <c r="Q52" s="24">
        <v>0.7</v>
      </c>
      <c r="R52" s="24">
        <f t="shared" si="8"/>
        <v>0.66666666666666663</v>
      </c>
      <c r="S52" s="24">
        <f t="shared" si="9"/>
        <v>1</v>
      </c>
      <c r="T52" s="24">
        <f t="shared" si="10"/>
        <v>2</v>
      </c>
      <c r="U52" s="24">
        <f t="shared" si="11"/>
        <v>0</v>
      </c>
      <c r="V52" s="24">
        <f t="shared" si="12"/>
        <v>0</v>
      </c>
      <c r="W52" s="24">
        <f t="shared" si="13"/>
        <v>0.5</v>
      </c>
      <c r="X52" s="24">
        <f t="shared" si="14"/>
        <v>3.5</v>
      </c>
      <c r="Y52" s="24">
        <v>11</v>
      </c>
      <c r="Z52" s="6">
        <f t="shared" si="17"/>
        <v>-1.4460940364791002</v>
      </c>
      <c r="AB52"/>
      <c r="AC52" s="6"/>
    </row>
    <row r="53" spans="1:29" ht="15" thickBot="1" x14ac:dyDescent="0.35">
      <c r="A53" t="str">
        <f t="shared" si="16"/>
        <v>Michael Lorenzen</v>
      </c>
      <c r="B53" s="5">
        <f>Neural!B18</f>
        <v>5.0446837047007698</v>
      </c>
      <c r="D53" s="7">
        <v>17</v>
      </c>
      <c r="E53" s="7" t="s">
        <v>379</v>
      </c>
      <c r="F53" s="7" t="s">
        <v>307</v>
      </c>
      <c r="G53" s="7" t="s">
        <v>309</v>
      </c>
      <c r="H53" s="7">
        <v>4.166666666666667</v>
      </c>
      <c r="I53" s="7">
        <v>5.0983201258544</v>
      </c>
      <c r="J53" s="7">
        <v>5.3015902019855599</v>
      </c>
      <c r="K53" s="7">
        <v>4.9486507372587196</v>
      </c>
      <c r="L53" s="7">
        <v>8.6999999999999993</v>
      </c>
      <c r="M53" s="25">
        <v>3.5</v>
      </c>
      <c r="N53" s="25">
        <f t="shared" si="5"/>
        <v>1.8015902019855599</v>
      </c>
      <c r="O53" s="25" t="str">
        <f t="shared" si="6"/>
        <v>Over</v>
      </c>
      <c r="P53" s="25">
        <f t="shared" si="7"/>
        <v>0.66666666666666696</v>
      </c>
      <c r="Q53" s="25">
        <v>0.5</v>
      </c>
      <c r="R53" s="25">
        <f t="shared" si="8"/>
        <v>1</v>
      </c>
      <c r="S53" s="25">
        <f t="shared" si="9"/>
        <v>2</v>
      </c>
      <c r="T53" s="25">
        <f t="shared" si="10"/>
        <v>3</v>
      </c>
      <c r="U53" s="25">
        <f t="shared" si="11"/>
        <v>2</v>
      </c>
      <c r="V53" s="25">
        <f t="shared" si="12"/>
        <v>0</v>
      </c>
      <c r="W53" s="25">
        <f t="shared" si="13"/>
        <v>1</v>
      </c>
      <c r="X53" s="25">
        <f t="shared" si="14"/>
        <v>8</v>
      </c>
      <c r="Y53" s="25">
        <v>5</v>
      </c>
      <c r="Z53" s="6">
        <f t="shared" si="17"/>
        <v>1.8015902019855599</v>
      </c>
      <c r="AB53"/>
      <c r="AC53" s="6"/>
    </row>
    <row r="54" spans="1:29" ht="15" thickBot="1" x14ac:dyDescent="0.35">
      <c r="A54" t="str">
        <f t="shared" si="16"/>
        <v>Freddy Peralta</v>
      </c>
      <c r="B54" s="5">
        <f>Neural!B19</f>
        <v>5.26389078588379</v>
      </c>
      <c r="D54" s="7">
        <v>18</v>
      </c>
      <c r="E54" s="7" t="s">
        <v>351</v>
      </c>
      <c r="F54" s="7" t="s">
        <v>309</v>
      </c>
      <c r="G54" s="7" t="s">
        <v>307</v>
      </c>
      <c r="H54" s="7">
        <v>7.0454545454545459</v>
      </c>
      <c r="I54" s="7">
        <v>5.4791332464492601</v>
      </c>
      <c r="J54" s="7">
        <v>6.6378690000000002</v>
      </c>
      <c r="K54" s="7">
        <v>4.9310128888498301</v>
      </c>
      <c r="L54" s="7">
        <v>7.4</v>
      </c>
      <c r="M54" s="25">
        <v>5.5</v>
      </c>
      <c r="N54" s="25">
        <f t="shared" si="5"/>
        <v>1.5454545454545459</v>
      </c>
      <c r="O54" s="25" t="str">
        <f t="shared" si="6"/>
        <v>Over</v>
      </c>
      <c r="P54" s="25">
        <f t="shared" si="7"/>
        <v>1.5454545454545459</v>
      </c>
      <c r="Q54" s="25">
        <v>0.8</v>
      </c>
      <c r="R54" s="25">
        <f t="shared" si="8"/>
        <v>0.33333333333333331</v>
      </c>
      <c r="S54" s="25">
        <f t="shared" si="9"/>
        <v>2</v>
      </c>
      <c r="T54" s="25">
        <f t="shared" si="10"/>
        <v>1</v>
      </c>
      <c r="U54" s="25">
        <f t="shared" si="11"/>
        <v>2</v>
      </c>
      <c r="V54" s="25">
        <f t="shared" si="12"/>
        <v>2</v>
      </c>
      <c r="W54" s="25">
        <f t="shared" si="13"/>
        <v>0</v>
      </c>
      <c r="X54" s="25">
        <f t="shared" si="14"/>
        <v>7</v>
      </c>
      <c r="Y54" s="25">
        <v>6</v>
      </c>
      <c r="Z54" s="6">
        <f t="shared" si="17"/>
        <v>1.5454545454545459</v>
      </c>
      <c r="AB54"/>
      <c r="AC54" s="6"/>
    </row>
    <row r="55" spans="1:29" ht="15" thickBot="1" x14ac:dyDescent="0.35">
      <c r="A55" t="str">
        <f t="shared" si="16"/>
        <v>Luis Medina</v>
      </c>
      <c r="B55" s="5">
        <f>Neural!B20</f>
        <v>4.5454629603194299</v>
      </c>
      <c r="D55" s="7">
        <v>19</v>
      </c>
      <c r="E55" s="7" t="s">
        <v>361</v>
      </c>
      <c r="F55" s="7" t="s">
        <v>51</v>
      </c>
      <c r="G55" s="7" t="s">
        <v>306</v>
      </c>
      <c r="H55" s="7">
        <v>3.25</v>
      </c>
      <c r="I55" s="7">
        <v>4.8132416157463025</v>
      </c>
      <c r="J55" s="7">
        <v>5.5784096999999999</v>
      </c>
      <c r="K55" s="7">
        <v>4.5454629603194299</v>
      </c>
      <c r="L55" s="7">
        <v>8.1</v>
      </c>
      <c r="M55" s="25">
        <v>4.5</v>
      </c>
      <c r="N55" s="25">
        <f t="shared" si="5"/>
        <v>-1.25</v>
      </c>
      <c r="O55" s="25" t="str">
        <f t="shared" si="6"/>
        <v>Under</v>
      </c>
      <c r="P55" s="25">
        <f t="shared" si="7"/>
        <v>-1.25</v>
      </c>
      <c r="Q55" s="25">
        <v>0.25</v>
      </c>
      <c r="R55" s="25">
        <f t="shared" si="8"/>
        <v>0</v>
      </c>
      <c r="S55" s="25">
        <f t="shared" si="9"/>
        <v>1.5</v>
      </c>
      <c r="T55" s="25">
        <f t="shared" si="10"/>
        <v>0</v>
      </c>
      <c r="U55" s="25">
        <f t="shared" si="11"/>
        <v>2</v>
      </c>
      <c r="V55" s="25">
        <f t="shared" si="12"/>
        <v>2</v>
      </c>
      <c r="W55" s="25">
        <f t="shared" si="13"/>
        <v>0.5</v>
      </c>
      <c r="X55" s="25">
        <f t="shared" si="14"/>
        <v>6</v>
      </c>
      <c r="Y55" s="25">
        <v>4</v>
      </c>
      <c r="Z55" s="6">
        <f t="shared" si="17"/>
        <v>-1.25</v>
      </c>
      <c r="AB55"/>
      <c r="AC55" s="6"/>
    </row>
    <row r="56" spans="1:29" ht="15" thickBot="1" x14ac:dyDescent="0.35">
      <c r="A56" t="str">
        <f t="shared" si="16"/>
        <v>Griffin Canning</v>
      </c>
      <c r="B56" s="5">
        <f>Neural!B21</f>
        <v>5.1177573063288797</v>
      </c>
      <c r="D56" s="7">
        <v>20</v>
      </c>
      <c r="E56" s="21" t="s">
        <v>380</v>
      </c>
      <c r="F56" s="21" t="s">
        <v>306</v>
      </c>
      <c r="G56" s="21" t="s">
        <v>51</v>
      </c>
      <c r="H56" s="21">
        <v>3.6</v>
      </c>
      <c r="I56" s="21">
        <v>4.871617790030184</v>
      </c>
      <c r="J56" s="21">
        <v>5.1177573063288797</v>
      </c>
      <c r="K56" s="21">
        <v>3.998936</v>
      </c>
      <c r="L56" s="21">
        <v>9.3000000000000007</v>
      </c>
      <c r="M56" s="25">
        <v>5.5</v>
      </c>
      <c r="N56" s="25">
        <f t="shared" si="5"/>
        <v>-1.9</v>
      </c>
      <c r="O56" s="25" t="str">
        <f t="shared" si="6"/>
        <v>Under</v>
      </c>
      <c r="P56" s="25">
        <f t="shared" si="7"/>
        <v>-1.9</v>
      </c>
      <c r="Q56" s="25">
        <v>0</v>
      </c>
      <c r="R56" s="25">
        <f t="shared" si="8"/>
        <v>1</v>
      </c>
      <c r="S56" s="25">
        <f t="shared" si="9"/>
        <v>2</v>
      </c>
      <c r="T56" s="25">
        <f t="shared" si="10"/>
        <v>3</v>
      </c>
      <c r="U56" s="25">
        <f t="shared" si="11"/>
        <v>2</v>
      </c>
      <c r="V56" s="25">
        <f t="shared" si="12"/>
        <v>2</v>
      </c>
      <c r="W56" s="25">
        <f t="shared" si="13"/>
        <v>0</v>
      </c>
      <c r="X56" s="25">
        <f t="shared" si="14"/>
        <v>9</v>
      </c>
      <c r="Y56" s="25">
        <v>5</v>
      </c>
      <c r="Z56" s="6">
        <f t="shared" si="17"/>
        <v>-1.9</v>
      </c>
      <c r="AB56"/>
      <c r="AC56" s="6"/>
    </row>
    <row r="57" spans="1:29" ht="15" thickBot="1" x14ac:dyDescent="0.35">
      <c r="A57" t="str">
        <f t="shared" si="16"/>
        <v>Patrick Corbin</v>
      </c>
      <c r="B57" s="5">
        <f>Neural!B22</f>
        <v>4.4434093386160898</v>
      </c>
      <c r="D57" s="7">
        <v>21</v>
      </c>
      <c r="E57" s="7" t="s">
        <v>366</v>
      </c>
      <c r="F57" s="7" t="s">
        <v>334</v>
      </c>
      <c r="G57" s="7" t="s">
        <v>311</v>
      </c>
      <c r="H57" s="7">
        <v>3.666666666666667</v>
      </c>
      <c r="I57" s="7">
        <v>4.3348773209403033</v>
      </c>
      <c r="J57" s="7">
        <v>4.94520199107306</v>
      </c>
      <c r="K57" s="7">
        <v>3.2126226</v>
      </c>
      <c r="L57" s="7">
        <v>7</v>
      </c>
      <c r="M57" s="25">
        <v>3.5</v>
      </c>
      <c r="N57" s="25">
        <f t="shared" si="5"/>
        <v>1.44520199107306</v>
      </c>
      <c r="O57" s="25" t="str">
        <f t="shared" si="6"/>
        <v>Over</v>
      </c>
      <c r="P57" s="25">
        <f t="shared" si="7"/>
        <v>0.16666666666666696</v>
      </c>
      <c r="Q57" s="25">
        <v>0.6</v>
      </c>
      <c r="R57" s="25">
        <f t="shared" si="8"/>
        <v>0.66666666666666663</v>
      </c>
      <c r="S57" s="25">
        <f t="shared" si="9"/>
        <v>1.5</v>
      </c>
      <c r="T57" s="25">
        <f t="shared" si="10"/>
        <v>2</v>
      </c>
      <c r="U57" s="25">
        <f t="shared" si="11"/>
        <v>2</v>
      </c>
      <c r="V57" s="25">
        <f t="shared" si="12"/>
        <v>2</v>
      </c>
      <c r="W57" s="25">
        <f t="shared" si="13"/>
        <v>0</v>
      </c>
      <c r="X57" s="25">
        <f t="shared" si="14"/>
        <v>7.5</v>
      </c>
      <c r="Y57" s="25">
        <v>5</v>
      </c>
      <c r="Z57" s="6">
        <f t="shared" si="17"/>
        <v>1.44520199107306</v>
      </c>
      <c r="AB57"/>
      <c r="AC57" s="6"/>
    </row>
    <row r="58" spans="1:29" ht="15" thickBot="1" x14ac:dyDescent="0.35">
      <c r="A58" t="str">
        <f t="shared" si="16"/>
        <v>Matt Waldron</v>
      </c>
      <c r="B58" s="5">
        <f>Neural!B23</f>
        <v>5.3517839047515903</v>
      </c>
      <c r="D58" s="7">
        <v>22</v>
      </c>
      <c r="E58" s="21" t="s">
        <v>364</v>
      </c>
      <c r="F58" s="21" t="s">
        <v>311</v>
      </c>
      <c r="G58" s="21" t="s">
        <v>334</v>
      </c>
      <c r="H58" s="21">
        <v>5.0666666666666664</v>
      </c>
      <c r="I58" s="21">
        <v>5.2868234007212598</v>
      </c>
      <c r="J58" s="21">
        <v>5.89</v>
      </c>
      <c r="K58" s="21">
        <v>4.9830980654914399</v>
      </c>
      <c r="L58" s="21">
        <v>5.2</v>
      </c>
      <c r="M58" s="25">
        <v>3.5</v>
      </c>
      <c r="N58" s="25">
        <f t="shared" si="5"/>
        <v>2.3899999999999997</v>
      </c>
      <c r="O58" s="25" t="str">
        <f t="shared" si="6"/>
        <v>Over</v>
      </c>
      <c r="P58" s="25">
        <f t="shared" si="7"/>
        <v>1.5666666666666664</v>
      </c>
      <c r="Q58" s="25">
        <v>0.8</v>
      </c>
      <c r="R58" s="25">
        <f t="shared" si="8"/>
        <v>1</v>
      </c>
      <c r="S58" s="25">
        <f t="shared" si="9"/>
        <v>2</v>
      </c>
      <c r="T58" s="25">
        <f t="shared" si="10"/>
        <v>3</v>
      </c>
      <c r="U58" s="25">
        <f t="shared" si="11"/>
        <v>2</v>
      </c>
      <c r="V58" s="25">
        <f t="shared" si="12"/>
        <v>2</v>
      </c>
      <c r="W58" s="25">
        <f t="shared" si="13"/>
        <v>0</v>
      </c>
      <c r="X58" s="25">
        <f t="shared" si="14"/>
        <v>9</v>
      </c>
      <c r="Y58" s="25">
        <v>8</v>
      </c>
      <c r="Z58" s="6">
        <f t="shared" si="17"/>
        <v>2.3899999999999997</v>
      </c>
      <c r="AB58"/>
      <c r="AC58" s="6"/>
    </row>
    <row r="59" spans="1:29" ht="15" thickBot="1" x14ac:dyDescent="0.35">
      <c r="A59" t="str">
        <f t="shared" si="16"/>
        <v>Justin Steele</v>
      </c>
      <c r="B59" s="5">
        <f>Neural!B24</f>
        <v>5.0795423657225296</v>
      </c>
      <c r="D59" s="7">
        <v>23</v>
      </c>
      <c r="E59" s="7" t="s">
        <v>381</v>
      </c>
      <c r="F59" s="7" t="s">
        <v>49</v>
      </c>
      <c r="G59" s="7" t="s">
        <v>312</v>
      </c>
      <c r="H59" s="7">
        <v>5.6</v>
      </c>
      <c r="I59" s="7">
        <v>5.0714379951720199</v>
      </c>
      <c r="J59" s="7">
        <v>5.56</v>
      </c>
      <c r="K59" s="7">
        <v>4.7935695999999997</v>
      </c>
      <c r="L59" s="7">
        <v>8.6</v>
      </c>
      <c r="M59" s="24">
        <v>5.5</v>
      </c>
      <c r="N59" s="24">
        <f t="shared" si="5"/>
        <v>-0.42856200482798013</v>
      </c>
      <c r="O59" s="24" t="str">
        <f t="shared" si="6"/>
        <v>Under</v>
      </c>
      <c r="P59" s="24">
        <f t="shared" si="7"/>
        <v>9.9999999999999645E-2</v>
      </c>
      <c r="Q59" s="24">
        <v>0.5</v>
      </c>
      <c r="R59" s="24">
        <f t="shared" si="8"/>
        <v>0.66666666666666663</v>
      </c>
      <c r="S59" s="24">
        <f t="shared" si="9"/>
        <v>0</v>
      </c>
      <c r="T59" s="24">
        <f t="shared" si="10"/>
        <v>2</v>
      </c>
      <c r="U59" s="24">
        <f t="shared" si="11"/>
        <v>0</v>
      </c>
      <c r="V59" s="24">
        <f t="shared" si="12"/>
        <v>2</v>
      </c>
      <c r="W59" s="24">
        <f t="shared" si="13"/>
        <v>0.5</v>
      </c>
      <c r="X59" s="24">
        <f t="shared" si="14"/>
        <v>4.5</v>
      </c>
      <c r="Y59" s="24">
        <v>9</v>
      </c>
      <c r="Z59" s="6">
        <f t="shared" si="17"/>
        <v>-0.70643040000000035</v>
      </c>
      <c r="AB59"/>
      <c r="AC59" s="6"/>
    </row>
    <row r="60" spans="1:29" ht="15" thickBot="1" x14ac:dyDescent="0.35">
      <c r="A60" t="str">
        <f t="shared" si="16"/>
        <v>Erik Miller</v>
      </c>
      <c r="B60" s="5">
        <f>Neural!B25</f>
        <v>2.3181486299010698</v>
      </c>
      <c r="D60" s="7">
        <v>24</v>
      </c>
      <c r="E60" s="7" t="s">
        <v>369</v>
      </c>
      <c r="F60" s="7" t="s">
        <v>312</v>
      </c>
      <c r="G60" s="7" t="s">
        <v>49</v>
      </c>
      <c r="H60" s="7">
        <v>1.333333333333333</v>
      </c>
      <c r="I60" s="7">
        <v>2.1946943767349323</v>
      </c>
      <c r="J60" s="7">
        <v>3.5265961900413498</v>
      </c>
      <c r="K60" s="7">
        <v>1.2138329999999999</v>
      </c>
      <c r="L60" s="7">
        <v>8.8000000000000007</v>
      </c>
      <c r="M60" s="9" t="s">
        <v>313</v>
      </c>
      <c r="N60" s="9" t="e">
        <f t="shared" si="5"/>
        <v>#VALUE!</v>
      </c>
      <c r="O60" s="9" t="e">
        <f t="shared" si="6"/>
        <v>#VALUE!</v>
      </c>
      <c r="P60" s="9" t="e">
        <f t="shared" si="7"/>
        <v>#VALUE!</v>
      </c>
      <c r="Q60" s="9">
        <v>0.16666666666666671</v>
      </c>
      <c r="R60" s="9" t="e">
        <f t="shared" si="8"/>
        <v>#VALUE!</v>
      </c>
      <c r="S60" s="9" t="e">
        <f t="shared" si="9"/>
        <v>#VALUE!</v>
      </c>
      <c r="T60" s="9" t="e">
        <f t="shared" si="10"/>
        <v>#VALUE!</v>
      </c>
      <c r="U60" s="9" t="e">
        <f t="shared" si="11"/>
        <v>#VALUE!</v>
      </c>
      <c r="V60" s="9" t="e">
        <f t="shared" si="12"/>
        <v>#VALUE!</v>
      </c>
      <c r="W60" s="9" t="e">
        <f t="shared" si="13"/>
        <v>#VALUE!</v>
      </c>
      <c r="X60" s="9" t="e">
        <f t="shared" si="14"/>
        <v>#VALUE!</v>
      </c>
      <c r="Y60" s="9">
        <v>0</v>
      </c>
      <c r="Z60" s="6" t="e">
        <f t="shared" si="17"/>
        <v>#VALUE!</v>
      </c>
      <c r="AB60"/>
      <c r="AC60" s="6"/>
    </row>
    <row r="61" spans="1:29" ht="15" thickBot="1" x14ac:dyDescent="0.35">
      <c r="A61">
        <f t="shared" si="16"/>
        <v>0</v>
      </c>
      <c r="B61" s="5">
        <f>Neural!B26</f>
        <v>0</v>
      </c>
      <c r="D61" s="7"/>
      <c r="E61" s="7"/>
      <c r="F61" s="7"/>
      <c r="G61" s="7"/>
      <c r="H61" s="7"/>
      <c r="I61" s="7"/>
      <c r="J61" s="7"/>
      <c r="K61" s="7"/>
      <c r="L61" s="7"/>
      <c r="M61" s="9"/>
      <c r="N61" s="9">
        <f t="shared" ref="N61:N66" si="18">IF(ABS(H61 - M61) &gt; MAX(ABS(I61 - M61), ABS(J61 - M61)), H61 - M61, IF(ABS(I61 - M61) &gt; ABS(J61 - M61), I61 - M61, J61 - M61))</f>
        <v>0</v>
      </c>
      <c r="O61" s="9" t="str">
        <f t="shared" ref="O61:O66" si="19">IF(OR(N61&lt;0, AND(H61&lt;M61, K61&lt;M61)), "Under", "Over")</f>
        <v>Over</v>
      </c>
      <c r="P61" s="9">
        <f t="shared" ref="P61:P66" si="20">H61-M61</f>
        <v>0</v>
      </c>
      <c r="Q61" s="9"/>
      <c r="R61" s="9">
        <f t="shared" ref="R61:R66" si="21">IF(O61="Over", IF(AND(I61&gt;M61, J61&gt;M61, K61&gt;M61), 1, IF(OR(AND(I61&gt;M61, J61&gt;M61), AND(I61&gt;M61, K61&gt;M61), AND(I61&gt;M61, K61&gt;M61)), 2/3, IF(OR(AND(I61&gt;M61, J61&lt;=M61), AND(I61&gt;M61, K61&lt;=M61), AND(J61&gt;M61, K61&lt;=M61), AND(I61&lt;=M61, J61&gt;M61), AND(I61&lt;=M61, K61&gt;M61), AND(J61&lt;=M61, K61&gt;M61)), 1/3, 0))), IF(AND(I61&lt;M61, J61&lt;M61, K61&lt;M61), 1, IF(OR(AND(I61&lt;M61, J61&lt;M61), AND(I61&lt;M61, K61&lt;M61), AND(I61&lt;M61, K61&lt;M61)), 2/3, IF(OR(AND(I61&lt;M61, J61&gt;=M61), AND(I61&lt;M61, K61&gt;=M61), AND(J61&lt;M61, K61&gt;=M61), AND(I61&gt;=M61, J61&lt;M61), AND(I61&gt;=M61, K61&lt;M61), AND(J61&gt;=M61, K61&lt;M61)), 1/3, 0))))</f>
        <v>0</v>
      </c>
      <c r="S61" s="9">
        <f t="shared" ref="S61:S66" si="22">IF(OR(N61&gt;1.5,N61&lt;-1.5),2,
IF(OR(AND(N61&lt;=1.5,N61&gt;=1),AND(N61&gt;=-1.5,N61&lt;=-1)),1.5,
IF(OR(AND(N61&lt;=1,N61&gt;=0.75),AND(N61&gt;=-1,N61&lt;=-0.75)),1,
IF(OR(AND(N61&lt;=0.75,N61&gt;=0.5),AND(N61&gt;=-0.75,N61&lt;=-0.5)),0.5,
IF(OR(N61&lt;=0.5,N61&gt;=-0.5),0,"")
)
)
))</f>
        <v>0</v>
      </c>
      <c r="T61" s="9">
        <f t="shared" ref="T61:T66" si="23">IF(R61=1,3,IF(R61=2/3,2,IF(R61=1/3,1,0)))</f>
        <v>0</v>
      </c>
      <c r="U61" s="9">
        <f t="shared" ref="U61:U66" si="24">IF(AND(O61="Over", H61&gt;M61), 2, IF(AND(O61="Under", H61&lt;=M61), 2, 0))</f>
        <v>0</v>
      </c>
      <c r="V61" s="9">
        <f t="shared" ref="V61:V66" si="25">IF(AND(O61="Over", Q61&gt;0.5), 2, IF(AND(O61="Under", Q61&lt;=0.5), 2, 0))</f>
        <v>0</v>
      </c>
      <c r="W61" s="9">
        <f t="shared" ref="W61:W66" si="26">IF(O61="Over",
    IF(L61&gt;8.6, 1,
        IF(L61&gt;7.5, 0.5, 0)),
    IF(O61="Under",
        IF(L61&gt;8.6, 0,
            IF(L61&gt;7.5, 0.5, 1)),
        "Invalid N37 Value"))</f>
        <v>0</v>
      </c>
      <c r="X61" s="9">
        <f t="shared" ref="X61:X66" si="27">SUM(S61:W61)</f>
        <v>0</v>
      </c>
      <c r="Y61" s="9"/>
      <c r="Z61" s="6">
        <f t="shared" si="17"/>
        <v>0</v>
      </c>
      <c r="AB61"/>
      <c r="AC61" s="6"/>
    </row>
    <row r="62" spans="1:29" ht="15" thickBot="1" x14ac:dyDescent="0.35">
      <c r="A62">
        <f t="shared" si="16"/>
        <v>0</v>
      </c>
      <c r="B62" s="5">
        <f>Neural!B27</f>
        <v>0</v>
      </c>
      <c r="D62" s="7"/>
      <c r="E62" s="7"/>
      <c r="F62" s="7"/>
      <c r="G62" s="7"/>
      <c r="H62" s="7"/>
      <c r="I62" s="7"/>
      <c r="J62" s="7"/>
      <c r="K62" s="7"/>
      <c r="L62" s="7"/>
      <c r="M62" s="9"/>
      <c r="N62" s="9">
        <f t="shared" si="18"/>
        <v>0</v>
      </c>
      <c r="O62" s="9" t="str">
        <f t="shared" si="19"/>
        <v>Over</v>
      </c>
      <c r="P62" s="9">
        <f t="shared" si="20"/>
        <v>0</v>
      </c>
      <c r="Q62" s="9"/>
      <c r="R62" s="9">
        <f t="shared" si="21"/>
        <v>0</v>
      </c>
      <c r="S62" s="9">
        <f t="shared" si="22"/>
        <v>0</v>
      </c>
      <c r="T62" s="9">
        <f t="shared" si="23"/>
        <v>0</v>
      </c>
      <c r="U62" s="9">
        <f t="shared" si="24"/>
        <v>0</v>
      </c>
      <c r="V62" s="9">
        <f t="shared" si="25"/>
        <v>0</v>
      </c>
      <c r="W62" s="9">
        <f t="shared" si="26"/>
        <v>0</v>
      </c>
      <c r="X62" s="9">
        <f t="shared" si="27"/>
        <v>0</v>
      </c>
      <c r="Y62" s="9"/>
      <c r="Z62" s="6">
        <f t="shared" si="17"/>
        <v>0</v>
      </c>
      <c r="AB62"/>
      <c r="AC62" s="6"/>
    </row>
    <row r="63" spans="1:29" ht="15" thickBot="1" x14ac:dyDescent="0.35">
      <c r="A63">
        <f t="shared" si="16"/>
        <v>0</v>
      </c>
      <c r="B63" s="5">
        <f>Neural!B28</f>
        <v>0</v>
      </c>
      <c r="D63" s="7"/>
      <c r="E63" s="7"/>
      <c r="F63" s="7"/>
      <c r="G63" s="7"/>
      <c r="H63" s="7"/>
      <c r="I63" s="7"/>
      <c r="J63" s="7"/>
      <c r="K63" s="7"/>
      <c r="L63" s="7"/>
      <c r="M63" s="9"/>
      <c r="N63" s="9">
        <f t="shared" si="18"/>
        <v>0</v>
      </c>
      <c r="O63" s="9" t="str">
        <f t="shared" si="19"/>
        <v>Over</v>
      </c>
      <c r="P63" s="9">
        <f t="shared" si="20"/>
        <v>0</v>
      </c>
      <c r="Q63" s="9"/>
      <c r="R63" s="9">
        <f t="shared" si="21"/>
        <v>0</v>
      </c>
      <c r="S63" s="9">
        <f t="shared" si="22"/>
        <v>0</v>
      </c>
      <c r="T63" s="9">
        <f t="shared" si="23"/>
        <v>0</v>
      </c>
      <c r="U63" s="9">
        <f t="shared" si="24"/>
        <v>0</v>
      </c>
      <c r="V63" s="9">
        <f t="shared" si="25"/>
        <v>0</v>
      </c>
      <c r="W63" s="9">
        <f t="shared" si="26"/>
        <v>0</v>
      </c>
      <c r="X63" s="9">
        <f t="shared" si="27"/>
        <v>0</v>
      </c>
      <c r="Y63" s="9"/>
      <c r="Z63" s="6">
        <f t="shared" si="17"/>
        <v>0</v>
      </c>
      <c r="AB63"/>
      <c r="AC63" s="6"/>
    </row>
    <row r="64" spans="1:29" ht="15" thickBot="1" x14ac:dyDescent="0.35">
      <c r="A64">
        <f t="shared" si="16"/>
        <v>0</v>
      </c>
      <c r="B64" s="5">
        <f>Neural!B29</f>
        <v>0</v>
      </c>
      <c r="D64" s="7"/>
      <c r="E64" s="7"/>
      <c r="F64" s="7"/>
      <c r="G64" s="7"/>
      <c r="H64" s="7"/>
      <c r="I64" s="7"/>
      <c r="J64" s="7"/>
      <c r="K64" s="7"/>
      <c r="L64" s="7"/>
      <c r="M64" s="9"/>
      <c r="N64" s="9">
        <f t="shared" si="18"/>
        <v>0</v>
      </c>
      <c r="O64" s="9" t="str">
        <f t="shared" si="19"/>
        <v>Over</v>
      </c>
      <c r="P64" s="9">
        <f t="shared" si="20"/>
        <v>0</v>
      </c>
      <c r="Q64" s="9"/>
      <c r="R64" s="9">
        <f t="shared" si="21"/>
        <v>0</v>
      </c>
      <c r="S64" s="9">
        <f t="shared" si="22"/>
        <v>0</v>
      </c>
      <c r="T64" s="9">
        <f t="shared" si="23"/>
        <v>0</v>
      </c>
      <c r="U64" s="9">
        <f t="shared" si="24"/>
        <v>0</v>
      </c>
      <c r="V64" s="9">
        <f t="shared" si="25"/>
        <v>0</v>
      </c>
      <c r="W64" s="9">
        <f t="shared" si="26"/>
        <v>0</v>
      </c>
      <c r="X64" s="9">
        <f t="shared" si="27"/>
        <v>0</v>
      </c>
      <c r="Y64" s="9"/>
      <c r="Z64" s="6">
        <f t="shared" si="17"/>
        <v>0</v>
      </c>
      <c r="AB64"/>
      <c r="AC64" s="6"/>
    </row>
    <row r="65" spans="1:29" ht="15" thickBot="1" x14ac:dyDescent="0.35">
      <c r="A65">
        <f t="shared" si="16"/>
        <v>0</v>
      </c>
      <c r="B65" s="5">
        <f>Neural!B30</f>
        <v>0</v>
      </c>
      <c r="D65" s="7"/>
      <c r="E65" s="7"/>
      <c r="F65" s="7"/>
      <c r="G65" s="7"/>
      <c r="H65" s="7"/>
      <c r="I65" s="7"/>
      <c r="J65" s="7"/>
      <c r="K65" s="7"/>
      <c r="L65" s="7"/>
      <c r="M65" s="9"/>
      <c r="N65" s="9">
        <f t="shared" si="18"/>
        <v>0</v>
      </c>
      <c r="O65" s="9" t="str">
        <f t="shared" si="19"/>
        <v>Over</v>
      </c>
      <c r="P65" s="9">
        <f t="shared" si="20"/>
        <v>0</v>
      </c>
      <c r="Q65" s="9"/>
      <c r="R65" s="9">
        <f t="shared" si="21"/>
        <v>0</v>
      </c>
      <c r="S65" s="9">
        <f t="shared" si="22"/>
        <v>0</v>
      </c>
      <c r="T65" s="9">
        <f t="shared" si="23"/>
        <v>0</v>
      </c>
      <c r="U65" s="9">
        <f t="shared" si="24"/>
        <v>0</v>
      </c>
      <c r="V65" s="9">
        <f t="shared" si="25"/>
        <v>0</v>
      </c>
      <c r="W65" s="9">
        <f t="shared" si="26"/>
        <v>0</v>
      </c>
      <c r="X65" s="9">
        <f t="shared" si="27"/>
        <v>0</v>
      </c>
      <c r="Y65" s="9"/>
      <c r="AB65"/>
      <c r="AC65" s="6"/>
    </row>
    <row r="66" spans="1:29" ht="15" thickBot="1" x14ac:dyDescent="0.35">
      <c r="A66">
        <f t="shared" si="16"/>
        <v>0</v>
      </c>
      <c r="B66" s="5">
        <f>Neural!B31</f>
        <v>0</v>
      </c>
      <c r="D66" s="7"/>
      <c r="E66" s="7"/>
      <c r="F66" s="7"/>
      <c r="G66" s="7"/>
      <c r="H66" s="7"/>
      <c r="I66" s="7"/>
      <c r="J66" s="7"/>
      <c r="K66" s="7"/>
      <c r="L66" s="7"/>
      <c r="M66" s="9"/>
      <c r="N66" s="9">
        <f t="shared" si="18"/>
        <v>0</v>
      </c>
      <c r="O66" s="9" t="str">
        <f t="shared" si="19"/>
        <v>Over</v>
      </c>
      <c r="P66" s="9">
        <f t="shared" si="20"/>
        <v>0</v>
      </c>
      <c r="Q66" s="9"/>
      <c r="R66" s="9">
        <f t="shared" si="21"/>
        <v>0</v>
      </c>
      <c r="S66" s="9">
        <f t="shared" si="22"/>
        <v>0</v>
      </c>
      <c r="T66" s="9">
        <f t="shared" si="23"/>
        <v>0</v>
      </c>
      <c r="U66" s="9">
        <f t="shared" si="24"/>
        <v>0</v>
      </c>
      <c r="V66" s="9">
        <f t="shared" si="25"/>
        <v>0</v>
      </c>
      <c r="W66" s="9">
        <f t="shared" si="26"/>
        <v>0</v>
      </c>
      <c r="X66" s="9">
        <f t="shared" si="27"/>
        <v>0</v>
      </c>
      <c r="Y66" s="9"/>
      <c r="AB66"/>
      <c r="AC66" s="6"/>
    </row>
    <row r="67" spans="1:29" ht="15" thickBot="1" x14ac:dyDescent="0.35">
      <c r="A67">
        <f t="shared" si="16"/>
        <v>0</v>
      </c>
      <c r="B67" s="5">
        <f>Neural!B32</f>
        <v>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AB67"/>
      <c r="AC67" s="6"/>
    </row>
    <row r="68" spans="1:29" ht="15" thickBot="1" x14ac:dyDescent="0.35">
      <c r="A68">
        <f t="shared" si="16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AB68"/>
      <c r="AC68" s="6"/>
    </row>
    <row r="69" spans="1:29" ht="15" thickBot="1" x14ac:dyDescent="0.35">
      <c r="A69">
        <f t="shared" si="16"/>
        <v>0</v>
      </c>
      <c r="B69" s="5">
        <f>Neural!B34</f>
        <v>0</v>
      </c>
    </row>
    <row r="70" spans="1:29" ht="15" thickBot="1" x14ac:dyDescent="0.35">
      <c r="A70">
        <f t="shared" si="16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X74" xr:uid="{79AD9D2F-4AAF-4632-8EF4-EE536C1A00BA}"/>
  <sortState xmlns:xlrd2="http://schemas.microsoft.com/office/spreadsheetml/2017/richdata2" ref="D37:Y60">
    <sortCondition ref="D37:D6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25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112</v>
      </c>
      <c r="B2" s="1">
        <v>5.5086455331412099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107</v>
      </c>
      <c r="B3" s="1">
        <v>5.0815691158156904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135</v>
      </c>
      <c r="B4" s="1">
        <v>5.0933544303797396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138</v>
      </c>
      <c r="B5" s="1">
        <v>4.7042735042735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128</v>
      </c>
      <c r="B6" s="1">
        <v>5.70913884007029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131</v>
      </c>
      <c r="B7" s="1">
        <v>5.2965821389195096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137</v>
      </c>
      <c r="B8" s="1">
        <v>5.6170212765957404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149</v>
      </c>
      <c r="B9" s="1">
        <v>5.5204081632652997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139</v>
      </c>
      <c r="B10" s="1">
        <v>4.9715099715099704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146</v>
      </c>
      <c r="B11" s="1">
        <v>5.5204081632652997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145</v>
      </c>
      <c r="B12" s="1">
        <v>4.9611829944547097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142</v>
      </c>
      <c r="B13" s="1">
        <v>4.8996212121212102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151</v>
      </c>
      <c r="B14" s="1">
        <v>4.7042735042735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110</v>
      </c>
      <c r="B15" s="1">
        <v>5.8270718232044203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514</v>
      </c>
      <c r="B16" s="1">
        <v>5.2186459489456096</v>
      </c>
    </row>
    <row r="17" spans="1:2" ht="15" thickBot="1" x14ac:dyDescent="0.35">
      <c r="A17" s="1">
        <v>116</v>
      </c>
      <c r="B17" s="1">
        <v>5.5204081632652997</v>
      </c>
    </row>
    <row r="18" spans="1:2" ht="15" thickBot="1" x14ac:dyDescent="0.35">
      <c r="A18" s="1">
        <v>143</v>
      </c>
      <c r="B18" s="1">
        <v>5.0933544303797396</v>
      </c>
    </row>
    <row r="19" spans="1:2" ht="15" thickBot="1" x14ac:dyDescent="0.35">
      <c r="A19" s="1">
        <v>120</v>
      </c>
      <c r="B19" s="1">
        <v>5.0261627906976702</v>
      </c>
    </row>
    <row r="20" spans="1:2" ht="15" thickBot="1" x14ac:dyDescent="0.35">
      <c r="A20" s="1">
        <v>124</v>
      </c>
      <c r="B20" s="1">
        <v>4.7874465049928601</v>
      </c>
    </row>
    <row r="21" spans="1:2" ht="15" thickBot="1" x14ac:dyDescent="0.35">
      <c r="A21" s="1">
        <v>140</v>
      </c>
      <c r="B21" s="1">
        <v>4.9847094801223202</v>
      </c>
    </row>
    <row r="22" spans="1:2" ht="15" thickBot="1" x14ac:dyDescent="0.35">
      <c r="A22" s="1">
        <v>134</v>
      </c>
      <c r="B22" s="1">
        <v>4.7874465049928601</v>
      </c>
    </row>
    <row r="23" spans="1:2" ht="15" thickBot="1" x14ac:dyDescent="0.35">
      <c r="A23" s="1">
        <v>127</v>
      </c>
      <c r="B23" s="1">
        <v>5.0815691158156904</v>
      </c>
    </row>
    <row r="24" spans="1:2" ht="15" thickBot="1" x14ac:dyDescent="0.35">
      <c r="A24" s="1">
        <v>141</v>
      </c>
      <c r="B24" s="1">
        <v>5.0815691158156904</v>
      </c>
    </row>
    <row r="25" spans="1:2" ht="15" thickBot="1" x14ac:dyDescent="0.35">
      <c r="A25" s="1">
        <v>129</v>
      </c>
      <c r="B25" s="1">
        <v>2.5945945945945899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25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112</v>
      </c>
      <c r="B2" s="1">
        <v>5.8223479999999999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107</v>
      </c>
      <c r="B3" s="1">
        <v>6.2934346000000003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135</v>
      </c>
      <c r="B4" s="1">
        <v>5.1434379999999997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138</v>
      </c>
      <c r="B5" s="1">
        <v>4.8599943999999997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128</v>
      </c>
      <c r="B6" s="1">
        <v>5.5636606000000004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131</v>
      </c>
      <c r="B7" s="1">
        <v>7.3704229999999997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137</v>
      </c>
      <c r="B8" s="1">
        <v>4.4484950000000003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149</v>
      </c>
      <c r="B9" s="1">
        <v>5.4019475000000003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139</v>
      </c>
      <c r="B10" s="1">
        <v>5.2818255000000001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146</v>
      </c>
      <c r="B11" s="1">
        <v>5.0844645999999996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145</v>
      </c>
      <c r="B12" s="1">
        <v>5.9258775999999997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142</v>
      </c>
      <c r="B13" s="1">
        <v>6.0350440000000001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151</v>
      </c>
      <c r="B14" s="1">
        <v>3.8070726000000001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110</v>
      </c>
      <c r="B15" s="1">
        <v>7.4223910000000002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514</v>
      </c>
      <c r="B16" s="1">
        <v>5.5374846</v>
      </c>
    </row>
    <row r="17" spans="1:2" ht="15" thickBot="1" x14ac:dyDescent="0.35">
      <c r="A17" s="1">
        <v>116</v>
      </c>
      <c r="B17" s="1">
        <v>6.6801760000000003</v>
      </c>
    </row>
    <row r="18" spans="1:2" ht="15" thickBot="1" x14ac:dyDescent="0.35">
      <c r="A18" s="1">
        <v>143</v>
      </c>
      <c r="B18" s="1">
        <v>5.1271833999999998</v>
      </c>
    </row>
    <row r="19" spans="1:2" ht="15" thickBot="1" x14ac:dyDescent="0.35">
      <c r="A19" s="1">
        <v>120</v>
      </c>
      <c r="B19" s="1">
        <v>6.6378690000000002</v>
      </c>
    </row>
    <row r="20" spans="1:2" ht="15" thickBot="1" x14ac:dyDescent="0.35">
      <c r="A20" s="1">
        <v>124</v>
      </c>
      <c r="B20" s="1">
        <v>5.5784096999999999</v>
      </c>
    </row>
    <row r="21" spans="1:2" ht="15" thickBot="1" x14ac:dyDescent="0.35">
      <c r="A21" s="1">
        <v>140</v>
      </c>
      <c r="B21" s="1">
        <v>3.998936</v>
      </c>
    </row>
    <row r="22" spans="1:2" ht="15" thickBot="1" x14ac:dyDescent="0.35">
      <c r="A22" s="1">
        <v>134</v>
      </c>
      <c r="B22" s="1">
        <v>3.2126226</v>
      </c>
    </row>
    <row r="23" spans="1:2" ht="15" thickBot="1" x14ac:dyDescent="0.35">
      <c r="A23" s="1">
        <v>127</v>
      </c>
      <c r="B23" s="1">
        <v>5.2469397000000004</v>
      </c>
    </row>
    <row r="24" spans="1:2" ht="15" thickBot="1" x14ac:dyDescent="0.35">
      <c r="A24" s="1">
        <v>141</v>
      </c>
      <c r="B24" s="1">
        <v>4.7935695999999997</v>
      </c>
    </row>
    <row r="25" spans="1:2" ht="15" thickBot="1" x14ac:dyDescent="0.35">
      <c r="A25" s="1">
        <v>129</v>
      </c>
      <c r="B25" s="1">
        <v>1.2138329999999999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25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112</v>
      </c>
      <c r="B2" s="1">
        <v>4.63833512136293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107</v>
      </c>
      <c r="B3" s="1">
        <v>5.2825902758035097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135</v>
      </c>
      <c r="B4" s="1">
        <v>5.4897767811051601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138</v>
      </c>
      <c r="B5" s="1">
        <v>4.2825001746151603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128</v>
      </c>
      <c r="B6" s="1">
        <v>5.3836554505470398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131</v>
      </c>
      <c r="B7" s="1">
        <v>5.25704243181697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137</v>
      </c>
      <c r="B8" s="1">
        <v>5.0140902018270896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149</v>
      </c>
      <c r="B9" s="1">
        <v>4.9317493561148202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139</v>
      </c>
      <c r="B10" s="1">
        <v>4.8505862008384604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146</v>
      </c>
      <c r="B11" s="1">
        <v>6.1215930885681997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145</v>
      </c>
      <c r="B12" s="1">
        <v>5.04431386291935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142</v>
      </c>
      <c r="B13" s="1">
        <v>4.7287546486078504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151</v>
      </c>
      <c r="B14" s="1">
        <v>4.7127457981266998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110</v>
      </c>
      <c r="B15" s="1">
        <v>5.0867655037803496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514</v>
      </c>
      <c r="B16" s="1">
        <v>4.5621141149894502</v>
      </c>
    </row>
    <row r="17" spans="1:2" ht="15" thickBot="1" x14ac:dyDescent="0.35">
      <c r="A17" s="1">
        <v>116</v>
      </c>
      <c r="B17" s="1">
        <v>5.1896997659971698</v>
      </c>
    </row>
    <row r="18" spans="1:2" ht="15" thickBot="1" x14ac:dyDescent="0.35">
      <c r="A18" s="1">
        <v>143</v>
      </c>
      <c r="B18" s="1">
        <v>4.9486507372587196</v>
      </c>
    </row>
    <row r="19" spans="1:2" ht="15" thickBot="1" x14ac:dyDescent="0.35">
      <c r="A19" s="1">
        <v>120</v>
      </c>
      <c r="B19" s="1">
        <v>5.1907090319735696</v>
      </c>
    </row>
    <row r="20" spans="1:2" ht="15" thickBot="1" x14ac:dyDescent="0.35">
      <c r="A20" s="1">
        <v>124</v>
      </c>
      <c r="B20" s="1">
        <v>4.5882696758781698</v>
      </c>
    </row>
    <row r="21" spans="1:2" ht="15" thickBot="1" x14ac:dyDescent="0.35">
      <c r="A21" s="1">
        <v>140</v>
      </c>
      <c r="B21" s="1">
        <v>5.0168070882078899</v>
      </c>
    </row>
    <row r="22" spans="1:2" ht="15" thickBot="1" x14ac:dyDescent="0.35">
      <c r="A22" s="1">
        <v>134</v>
      </c>
      <c r="B22" s="1">
        <v>4.4581387368817103</v>
      </c>
    </row>
    <row r="23" spans="1:2" ht="15" thickBot="1" x14ac:dyDescent="0.35">
      <c r="A23" s="1">
        <v>127</v>
      </c>
      <c r="B23" s="1">
        <v>5.2278311315499302</v>
      </c>
    </row>
    <row r="24" spans="1:2" ht="15" thickBot="1" x14ac:dyDescent="0.35">
      <c r="A24" s="1">
        <v>141</v>
      </c>
      <c r="B24" s="1">
        <v>5.04116452686727</v>
      </c>
    </row>
    <row r="25" spans="1:2" ht="15" thickBot="1" x14ac:dyDescent="0.35">
      <c r="A25" s="1">
        <v>129</v>
      </c>
      <c r="B25" s="1">
        <v>1.9257916161756401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25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112</v>
      </c>
      <c r="B2" s="1">
        <v>4.7472636922958298</v>
      </c>
    </row>
    <row r="3" spans="1:5" ht="15" thickBot="1" x14ac:dyDescent="0.35">
      <c r="A3" s="1">
        <v>107</v>
      </c>
      <c r="B3" s="1">
        <v>5.2428203573004497</v>
      </c>
    </row>
    <row r="4" spans="1:5" ht="15" thickBot="1" x14ac:dyDescent="0.35">
      <c r="A4" s="1">
        <v>135</v>
      </c>
      <c r="B4" s="1">
        <v>5.57884495671835</v>
      </c>
    </row>
    <row r="5" spans="1:5" ht="15" thickBot="1" x14ac:dyDescent="0.35">
      <c r="A5" s="1">
        <v>138</v>
      </c>
      <c r="B5" s="1">
        <v>4.3408407080291997</v>
      </c>
    </row>
    <row r="6" spans="1:5" ht="15" thickBot="1" x14ac:dyDescent="0.35">
      <c r="A6" s="1">
        <v>128</v>
      </c>
      <c r="B6" s="1">
        <v>5.5451691061897996</v>
      </c>
    </row>
    <row r="7" spans="1:5" ht="15" thickBot="1" x14ac:dyDescent="0.35">
      <c r="A7" s="1">
        <v>131</v>
      </c>
      <c r="B7" s="1">
        <v>5.2934652930292998</v>
      </c>
    </row>
    <row r="8" spans="1:5" ht="15" thickBot="1" x14ac:dyDescent="0.35">
      <c r="A8" s="1">
        <v>137</v>
      </c>
      <c r="B8" s="1">
        <v>5.1318776329360398</v>
      </c>
    </row>
    <row r="9" spans="1:5" ht="15" thickBot="1" x14ac:dyDescent="0.35">
      <c r="A9" s="1">
        <v>149</v>
      </c>
      <c r="B9" s="1">
        <v>5.03519783121651</v>
      </c>
    </row>
    <row r="10" spans="1:5" ht="15" thickBot="1" x14ac:dyDescent="0.35">
      <c r="A10" s="1">
        <v>139</v>
      </c>
      <c r="B10" s="1">
        <v>4.9376778697358503</v>
      </c>
    </row>
    <row r="11" spans="1:5" ht="15" thickBot="1" x14ac:dyDescent="0.35">
      <c r="A11" s="1">
        <v>146</v>
      </c>
      <c r="B11" s="1">
        <v>6.1830677438215398</v>
      </c>
    </row>
    <row r="12" spans="1:5" ht="15" thickBot="1" x14ac:dyDescent="0.35">
      <c r="A12" s="1">
        <v>145</v>
      </c>
      <c r="B12" s="1">
        <v>5.1023700366008402</v>
      </c>
    </row>
    <row r="13" spans="1:5" ht="15" thickBot="1" x14ac:dyDescent="0.35">
      <c r="A13" s="1">
        <v>142</v>
      </c>
      <c r="B13" s="1">
        <v>4.8401784185151602</v>
      </c>
    </row>
    <row r="14" spans="1:5" ht="15" thickBot="1" x14ac:dyDescent="0.35">
      <c r="A14" s="1">
        <v>151</v>
      </c>
      <c r="B14" s="1">
        <v>4.8145958284848396</v>
      </c>
    </row>
    <row r="15" spans="1:5" ht="15" thickBot="1" x14ac:dyDescent="0.35">
      <c r="A15" s="1">
        <v>110</v>
      </c>
      <c r="B15" s="1">
        <v>5.1573108777934902</v>
      </c>
    </row>
    <row r="16" spans="1:5" ht="15" thickBot="1" x14ac:dyDescent="0.35">
      <c r="A16" s="1">
        <v>514</v>
      </c>
      <c r="B16" s="1">
        <v>4.5361449605296897</v>
      </c>
    </row>
    <row r="17" spans="1:2" ht="15" thickBot="1" x14ac:dyDescent="0.35">
      <c r="A17" s="1">
        <v>116</v>
      </c>
      <c r="B17" s="1">
        <v>5.2360483064521102</v>
      </c>
    </row>
    <row r="18" spans="1:2" ht="15" thickBot="1" x14ac:dyDescent="0.35">
      <c r="A18" s="1">
        <v>143</v>
      </c>
      <c r="B18" s="1">
        <v>5.0732716901988804</v>
      </c>
    </row>
    <row r="19" spans="1:2" ht="15" thickBot="1" x14ac:dyDescent="0.35">
      <c r="A19" s="1">
        <v>120</v>
      </c>
      <c r="B19" s="1">
        <v>5.1925779753643102</v>
      </c>
    </row>
    <row r="20" spans="1:2" ht="15" thickBot="1" x14ac:dyDescent="0.35">
      <c r="A20" s="1">
        <v>124</v>
      </c>
      <c r="B20" s="1">
        <v>4.6048926695954604</v>
      </c>
    </row>
    <row r="21" spans="1:2" ht="15" thickBot="1" x14ac:dyDescent="0.35">
      <c r="A21" s="1">
        <v>140</v>
      </c>
      <c r="B21" s="1">
        <v>5.0493953712888304</v>
      </c>
    </row>
    <row r="22" spans="1:2" ht="15" thickBot="1" x14ac:dyDescent="0.35">
      <c r="A22" s="1">
        <v>134</v>
      </c>
      <c r="B22" s="1">
        <v>4.5750461115352703</v>
      </c>
    </row>
    <row r="23" spans="1:2" ht="15" thickBot="1" x14ac:dyDescent="0.35">
      <c r="A23" s="1">
        <v>127</v>
      </c>
      <c r="B23" s="1">
        <v>5.2920302678397499</v>
      </c>
    </row>
    <row r="24" spans="1:2" ht="15" thickBot="1" x14ac:dyDescent="0.35">
      <c r="A24" s="1">
        <v>141</v>
      </c>
      <c r="B24" s="1">
        <v>5.1094402354832198</v>
      </c>
    </row>
    <row r="25" spans="1:2" ht="15" thickBot="1" x14ac:dyDescent="0.35">
      <c r="A25" s="1">
        <v>129</v>
      </c>
      <c r="B25" s="1">
        <v>2.1626803542985602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2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112</v>
      </c>
      <c r="B2" s="1">
        <v>4.93904890627058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107</v>
      </c>
      <c r="B3" s="1">
        <v>4.8701303703586802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135</v>
      </c>
      <c r="B4" s="1">
        <v>5.2065020754078697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138</v>
      </c>
      <c r="B5" s="1">
        <v>4.7010522987200902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128</v>
      </c>
      <c r="B6" s="1">
        <v>4.9361850994747902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131</v>
      </c>
      <c r="B7" s="1">
        <v>5.0044681906717701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137</v>
      </c>
      <c r="B8" s="1">
        <v>5.0325163537623796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149</v>
      </c>
      <c r="B9" s="1">
        <v>5.1663652365390398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139</v>
      </c>
      <c r="B10" s="1">
        <v>4.9910740257689801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146</v>
      </c>
      <c r="B11" s="1">
        <v>5.2705091701951101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145</v>
      </c>
      <c r="B12" s="1">
        <v>4.9355250396049497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142</v>
      </c>
      <c r="B13" s="1">
        <v>4.8065411645468297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151</v>
      </c>
      <c r="B14" s="1">
        <v>4.8309460923937202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110</v>
      </c>
      <c r="B15" s="1">
        <v>5.0034234682332803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514</v>
      </c>
      <c r="B16" s="1">
        <v>4.8138258424467599</v>
      </c>
    </row>
    <row r="17" spans="1:2" ht="15" thickBot="1" x14ac:dyDescent="0.35">
      <c r="A17" s="1">
        <v>116</v>
      </c>
      <c r="B17" s="1">
        <v>5.0539059635208998</v>
      </c>
    </row>
    <row r="18" spans="1:2" ht="15" thickBot="1" x14ac:dyDescent="0.35">
      <c r="A18" s="1">
        <v>143</v>
      </c>
      <c r="B18" s="1">
        <v>5.1451044037366396</v>
      </c>
    </row>
    <row r="19" spans="1:2" ht="15" thickBot="1" x14ac:dyDescent="0.35">
      <c r="A19" s="1">
        <v>120</v>
      </c>
      <c r="B19" s="1">
        <v>4.9310128888498301</v>
      </c>
    </row>
    <row r="20" spans="1:2" ht="15" thickBot="1" x14ac:dyDescent="0.35">
      <c r="A20" s="1">
        <v>124</v>
      </c>
      <c r="B20" s="1">
        <v>4.8052580623316601</v>
      </c>
    </row>
    <row r="21" spans="1:2" ht="15" thickBot="1" x14ac:dyDescent="0.35">
      <c r="A21" s="1">
        <v>140</v>
      </c>
      <c r="B21" s="1">
        <v>4.9204839339555004</v>
      </c>
    </row>
    <row r="22" spans="1:2" ht="15" thickBot="1" x14ac:dyDescent="0.35">
      <c r="A22" s="1">
        <v>134</v>
      </c>
      <c r="B22" s="1">
        <v>4.94520199107306</v>
      </c>
    </row>
    <row r="23" spans="1:2" ht="15" thickBot="1" x14ac:dyDescent="0.35">
      <c r="A23" s="1">
        <v>127</v>
      </c>
      <c r="B23" s="1">
        <v>4.9830980654914399</v>
      </c>
    </row>
    <row r="24" spans="1:2" ht="15" thickBot="1" x14ac:dyDescent="0.35">
      <c r="A24" s="1">
        <v>141</v>
      </c>
      <c r="B24" s="1">
        <v>4.9977675066632301</v>
      </c>
    </row>
    <row r="25" spans="1:2" ht="15" thickBot="1" x14ac:dyDescent="0.35">
      <c r="A25" s="1">
        <v>129</v>
      </c>
      <c r="B25" s="1">
        <v>3.5265961900413498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25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112</v>
      </c>
      <c r="B2" s="1">
        <v>5.6826720331410803</v>
      </c>
    </row>
    <row r="3" spans="1:2" ht="15" thickBot="1" x14ac:dyDescent="0.35">
      <c r="A3" s="1">
        <v>107</v>
      </c>
      <c r="B3" s="1">
        <v>4.8005449237776299</v>
      </c>
    </row>
    <row r="4" spans="1:2" ht="15" thickBot="1" x14ac:dyDescent="0.35">
      <c r="A4" s="1">
        <v>135</v>
      </c>
      <c r="B4" s="1">
        <v>5.5816117538097396</v>
      </c>
    </row>
    <row r="5" spans="1:2" ht="15" thickBot="1" x14ac:dyDescent="0.35">
      <c r="A5" s="1">
        <v>138</v>
      </c>
      <c r="B5" s="1">
        <v>4.2757399445733002</v>
      </c>
    </row>
    <row r="6" spans="1:2" ht="15" thickBot="1" x14ac:dyDescent="0.35">
      <c r="A6" s="1">
        <v>128</v>
      </c>
      <c r="B6" s="1">
        <v>5.8286685535271801</v>
      </c>
    </row>
    <row r="7" spans="1:2" ht="15" thickBot="1" x14ac:dyDescent="0.35">
      <c r="A7" s="1">
        <v>131</v>
      </c>
      <c r="B7" s="1">
        <v>5.7109309989491903</v>
      </c>
    </row>
    <row r="8" spans="1:2" ht="15" thickBot="1" x14ac:dyDescent="0.35">
      <c r="A8" s="1">
        <v>137</v>
      </c>
      <c r="B8" s="1">
        <v>5.0684930265794401</v>
      </c>
    </row>
    <row r="9" spans="1:2" ht="15" thickBot="1" x14ac:dyDescent="0.35">
      <c r="A9" s="1">
        <v>149</v>
      </c>
      <c r="B9" s="1">
        <v>4.9382184690109696</v>
      </c>
    </row>
    <row r="10" spans="1:2" ht="15" thickBot="1" x14ac:dyDescent="0.35">
      <c r="A10" s="1">
        <v>139</v>
      </c>
      <c r="B10" s="1">
        <v>4.9184757399896304</v>
      </c>
    </row>
    <row r="11" spans="1:2" ht="15" thickBot="1" x14ac:dyDescent="0.35">
      <c r="A11" s="1">
        <v>146</v>
      </c>
      <c r="B11" s="1">
        <v>5.3937257977528104</v>
      </c>
    </row>
    <row r="12" spans="1:2" ht="15" thickBot="1" x14ac:dyDescent="0.35">
      <c r="A12" s="1">
        <v>145</v>
      </c>
      <c r="B12" s="1">
        <v>5.1732014663000996</v>
      </c>
    </row>
    <row r="13" spans="1:2" ht="15" thickBot="1" x14ac:dyDescent="0.35">
      <c r="A13" s="1">
        <v>142</v>
      </c>
      <c r="B13" s="1">
        <v>5.0024803819232897</v>
      </c>
    </row>
    <row r="14" spans="1:2" ht="15" thickBot="1" x14ac:dyDescent="0.35">
      <c r="A14" s="1">
        <v>151</v>
      </c>
      <c r="B14" s="1">
        <v>4.6136044244746204</v>
      </c>
    </row>
    <row r="15" spans="1:2" ht="15" thickBot="1" x14ac:dyDescent="0.35">
      <c r="A15" s="1">
        <v>110</v>
      </c>
      <c r="B15" s="1">
        <v>5.9380132331562798</v>
      </c>
    </row>
    <row r="16" spans="1:2" ht="15" thickBot="1" x14ac:dyDescent="0.35">
      <c r="A16" s="1">
        <v>514</v>
      </c>
      <c r="B16" s="1">
        <v>6.5305121049887003</v>
      </c>
    </row>
    <row r="17" spans="1:2" ht="15" thickBot="1" x14ac:dyDescent="0.35">
      <c r="A17" s="1">
        <v>116</v>
      </c>
      <c r="B17" s="1">
        <v>5.9737191371052596</v>
      </c>
    </row>
    <row r="18" spans="1:2" ht="15" thickBot="1" x14ac:dyDescent="0.35">
      <c r="A18" s="1">
        <v>143</v>
      </c>
      <c r="B18" s="1">
        <v>5.3015902019855599</v>
      </c>
    </row>
    <row r="19" spans="1:2" ht="15" thickBot="1" x14ac:dyDescent="0.35">
      <c r="A19" s="1">
        <v>120</v>
      </c>
      <c r="B19" s="1">
        <v>6.0288596847458802</v>
      </c>
    </row>
    <row r="20" spans="1:2" ht="15" thickBot="1" x14ac:dyDescent="0.35">
      <c r="A20" s="1">
        <v>124</v>
      </c>
      <c r="B20" s="1">
        <v>4.7007701602083101</v>
      </c>
    </row>
    <row r="21" spans="1:2" ht="15" thickBot="1" x14ac:dyDescent="0.35">
      <c r="A21" s="1">
        <v>140</v>
      </c>
      <c r="B21" s="1">
        <v>5.0379852647265002</v>
      </c>
    </row>
    <row r="22" spans="1:2" ht="15" thickBot="1" x14ac:dyDescent="0.35">
      <c r="A22" s="1">
        <v>134</v>
      </c>
      <c r="B22" s="1">
        <v>4.0774884253441002</v>
      </c>
    </row>
    <row r="23" spans="1:2" ht="15" thickBot="1" x14ac:dyDescent="0.35">
      <c r="A23" s="1">
        <v>127</v>
      </c>
      <c r="B23" s="1">
        <v>5.2056504058836497</v>
      </c>
    </row>
    <row r="24" spans="1:2" ht="15" thickBot="1" x14ac:dyDescent="0.35">
      <c r="A24" s="1">
        <v>141</v>
      </c>
      <c r="B24" s="1">
        <v>4.8418409116245096</v>
      </c>
    </row>
    <row r="25" spans="1:2" ht="15" thickBot="1" x14ac:dyDescent="0.35">
      <c r="A25" s="1">
        <v>129</v>
      </c>
      <c r="B25" s="1">
        <v>2.1523670621413702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A8EB-8CFA-4977-A3A4-94EF3683473E}">
  <dimension ref="A1:U31"/>
  <sheetViews>
    <sheetView workbookViewId="0">
      <selection activeCell="L2" sqref="L2"/>
    </sheetView>
  </sheetViews>
  <sheetFormatPr defaultRowHeight="14.4" x14ac:dyDescent="0.3"/>
  <cols>
    <col min="1" max="1" width="21.5546875" bestFit="1" customWidth="1"/>
    <col min="2" max="2" width="5.6640625" bestFit="1" customWidth="1"/>
    <col min="3" max="3" width="9.6640625" bestFit="1" customWidth="1"/>
    <col min="4" max="4" width="13.88671875" bestFit="1" customWidth="1"/>
    <col min="5" max="5" width="10.44140625" customWidth="1"/>
    <col min="6" max="6" width="7.33203125" customWidth="1"/>
    <col min="7" max="7" width="7.77734375" customWidth="1"/>
    <col min="8" max="8" width="19.5546875" bestFit="1" customWidth="1"/>
    <col min="9" max="9" width="10.6640625" bestFit="1" customWidth="1"/>
    <col min="10" max="10" width="13.5546875" bestFit="1" customWidth="1"/>
    <col min="11" max="11" width="6.109375" bestFit="1" customWidth="1"/>
    <col min="12" max="12" width="16.33203125" customWidth="1"/>
    <col min="13" max="13" width="19" bestFit="1" customWidth="1"/>
    <col min="14" max="14" width="12.44140625" customWidth="1"/>
    <col min="15" max="15" width="8.5546875" customWidth="1"/>
    <col min="16" max="16" width="7.21875" customWidth="1"/>
    <col min="17" max="18" width="11.5546875" customWidth="1"/>
    <col min="19" max="19" width="14.33203125" customWidth="1"/>
    <col min="20" max="20" width="10" bestFit="1" customWidth="1"/>
  </cols>
  <sheetData>
    <row r="1" spans="1:21" x14ac:dyDescent="0.3">
      <c r="A1" s="7" t="s">
        <v>30</v>
      </c>
      <c r="B1" s="7" t="s">
        <v>20</v>
      </c>
      <c r="C1" s="7" t="s">
        <v>19</v>
      </c>
      <c r="D1" s="7" t="s">
        <v>299</v>
      </c>
      <c r="E1" s="7" t="s">
        <v>300</v>
      </c>
      <c r="F1" s="7" t="s">
        <v>29</v>
      </c>
      <c r="G1" s="7" t="s">
        <v>15</v>
      </c>
      <c r="H1" s="7" t="s">
        <v>14</v>
      </c>
      <c r="I1" s="7" t="s">
        <v>301</v>
      </c>
      <c r="J1" s="7" t="s">
        <v>28</v>
      </c>
      <c r="K1" s="7" t="s">
        <v>27</v>
      </c>
      <c r="L1" s="7" t="s">
        <v>17</v>
      </c>
      <c r="M1" s="7" t="s">
        <v>33</v>
      </c>
      <c r="N1" s="7" t="s">
        <v>35</v>
      </c>
      <c r="O1" s="7" t="s">
        <v>18</v>
      </c>
      <c r="P1" s="7" t="s">
        <v>26</v>
      </c>
      <c r="Q1" s="7" t="s">
        <v>25</v>
      </c>
      <c r="R1" s="7" t="s">
        <v>36</v>
      </c>
      <c r="S1" s="7" t="s">
        <v>34</v>
      </c>
      <c r="T1" s="7" t="s">
        <v>298</v>
      </c>
      <c r="U1" s="7" t="s">
        <v>24</v>
      </c>
    </row>
    <row r="2" spans="1:21" x14ac:dyDescent="0.3">
      <c r="A2" s="7">
        <v>1</v>
      </c>
      <c r="B2" s="7" t="s">
        <v>344</v>
      </c>
      <c r="C2" s="7" t="s">
        <v>302</v>
      </c>
      <c r="D2" s="7" t="s">
        <v>47</v>
      </c>
      <c r="E2" s="17">
        <v>7</v>
      </c>
      <c r="F2" s="17">
        <v>6.2431410164896839</v>
      </c>
      <c r="G2" s="17">
        <v>8.7089009999999991</v>
      </c>
      <c r="H2" s="17">
        <v>5.1122906879056504</v>
      </c>
      <c r="I2" s="7">
        <v>9.1</v>
      </c>
      <c r="J2" s="9">
        <v>6.5</v>
      </c>
      <c r="K2" s="9">
        <f t="shared" ref="K2:K31" si="0">IF(ABS(E2 - J2) &gt; MAX(ABS(F2 - J2), ABS(G2 - J2)), E2 - J2, IF(ABS(F2 - J2) &gt; ABS(G2 - J2), F2 - J2, G2 - J2))</f>
        <v>2.2089009999999991</v>
      </c>
      <c r="L2" s="9" t="str">
        <f t="shared" ref="L2:L31" si="1">IF(K2 &lt; 0, "Under", "Over")</f>
        <v>Over</v>
      </c>
      <c r="M2" s="9">
        <f t="shared" ref="M2:M31" si="2">E2-J2</f>
        <v>0.5</v>
      </c>
      <c r="N2" s="9">
        <v>0.5</v>
      </c>
      <c r="O2" s="9">
        <f t="shared" ref="O2:O31" si="3">IF(L2="Over", IF(AND(F2&gt;J2, G2&gt;J2, H2&gt;J2), 1, IF(OR(AND(F2&gt;J2, G2&gt;J2), AND(F2&gt;J2, H2&gt;J2), AND(F2&gt;J2, H2&gt;J2)), 2/3, IF(OR(AND(F2&gt;J2, G2&lt;=J2), AND(F2&gt;J2, H2&lt;=J2), AND(G2&gt;J2, H2&lt;=J2), AND(F2&lt;=J2, G2&gt;J2), AND(F2&lt;=J2, H2&gt;J2), AND(G2&lt;=J2, H2&gt;J2)), 1/3, 0))), IF(AND(F2&lt;J2, G2&lt;J2, H2&lt;J2), 1, IF(OR(AND(F2&lt;J2, G2&lt;J2), AND(F2&lt;J2, H2&lt;J2), AND(F2&lt;J2, H2&lt;J2)), 2/3, IF(OR(AND(F2&lt;J2, G2&gt;=J2), AND(F2&lt;J2, H2&gt;=J2), AND(G2&lt;J2, H2&gt;=J2), AND(F2&gt;=J2, G2&lt;J2), AND(F2&gt;=J2, H2&lt;J2), AND(G2&gt;=J2, H2&lt;J2)), 1/3, 0))))</f>
        <v>0.33333333333333331</v>
      </c>
      <c r="P2" s="9">
        <f t="shared" ref="P2:P31" si="4">IF(OR(K2&gt;1.5,K2&lt;-1.5),2,
IF(OR(AND(K2&lt;=1.5,K2&gt;=1),AND(K2&gt;=-1.5,K2&lt;=-1)),1.5,
IF(OR(AND(K2&lt;=1,K2&gt;=0.75),AND(K2&gt;=-1,K2&lt;=-0.75)),1,
IF(OR(AND(K2&lt;=0.75,K2&gt;=0.5),AND(K2&gt;=-0.75,K2&lt;=-0.5)),0.5,
IF(OR(K2&lt;=0.5,K2&gt;=-0.5),0,"")
)
)
))</f>
        <v>2</v>
      </c>
      <c r="Q2" s="9">
        <f t="shared" ref="Q2:Q31" si="5">IF(O2=1,3,IF(O2=2/3,2,IF(O2=1/3,1,0)))</f>
        <v>1</v>
      </c>
      <c r="R2" s="9">
        <f t="shared" ref="R2:R31" si="6">IF(AND(L2="Over", E2&gt;J2), 2, IF(AND(L2="Under", E2&lt;=J2), 2, 0))</f>
        <v>2</v>
      </c>
      <c r="S2" s="9">
        <f t="shared" ref="S2:S31" si="7">IF(AND(L2="Over", N2&gt;0.5), 2, IF(AND(L2="Under", N2&lt;=0.5), 2, 0))</f>
        <v>0</v>
      </c>
      <c r="T2" s="9">
        <f t="shared" ref="T2:T31" si="8">IF(L2="Over",
    IF(I2&gt;8.6, 1,
        IF(I2&gt;7.5, 0.5, 0)),
    IF(L2="Under",
        IF(I2&gt;8.6, 0,
            IF(I2&gt;7.5, 0.5, 1)),
        "Invalid N37 Value"))</f>
        <v>1</v>
      </c>
      <c r="U2" s="9">
        <f t="shared" ref="U2:U31" si="9">SUM(P2:T2)</f>
        <v>6</v>
      </c>
    </row>
    <row r="3" spans="1:21" x14ac:dyDescent="0.3">
      <c r="A3" s="7">
        <v>2</v>
      </c>
      <c r="B3" s="7" t="s">
        <v>354</v>
      </c>
      <c r="C3" s="7" t="s">
        <v>47</v>
      </c>
      <c r="D3" s="7" t="s">
        <v>302</v>
      </c>
      <c r="E3" s="17">
        <v>5.833333333333333</v>
      </c>
      <c r="F3" s="17">
        <v>6.4134952953047035</v>
      </c>
      <c r="G3" s="17">
        <v>9.150423</v>
      </c>
      <c r="H3" s="17">
        <v>5.0071342105315297</v>
      </c>
      <c r="I3" s="7">
        <v>9.4</v>
      </c>
      <c r="J3" s="9">
        <v>5.5</v>
      </c>
      <c r="K3" s="9">
        <f t="shared" si="0"/>
        <v>3.650423</v>
      </c>
      <c r="L3" s="9" t="str">
        <f t="shared" si="1"/>
        <v>Over</v>
      </c>
      <c r="M3" s="9">
        <f t="shared" si="2"/>
        <v>0.33333333333333304</v>
      </c>
      <c r="N3" s="9">
        <v>0.6</v>
      </c>
      <c r="O3" s="9">
        <f t="shared" si="3"/>
        <v>0.66666666666666663</v>
      </c>
      <c r="P3" s="9">
        <f t="shared" si="4"/>
        <v>2</v>
      </c>
      <c r="Q3" s="9">
        <f t="shared" si="5"/>
        <v>2</v>
      </c>
      <c r="R3" s="9">
        <f t="shared" si="6"/>
        <v>2</v>
      </c>
      <c r="S3" s="9">
        <f t="shared" si="7"/>
        <v>2</v>
      </c>
      <c r="T3" s="9">
        <f t="shared" si="8"/>
        <v>1</v>
      </c>
      <c r="U3" s="9">
        <f t="shared" si="9"/>
        <v>9</v>
      </c>
    </row>
    <row r="4" spans="1:21" x14ac:dyDescent="0.3">
      <c r="A4" s="7">
        <v>3</v>
      </c>
      <c r="B4" s="7" t="s">
        <v>340</v>
      </c>
      <c r="C4" s="7" t="s">
        <v>39</v>
      </c>
      <c r="D4" s="7" t="s">
        <v>45</v>
      </c>
      <c r="E4" s="17">
        <v>6.3571428571428568</v>
      </c>
      <c r="F4" s="17">
        <v>5.390362825588551</v>
      </c>
      <c r="G4" s="17">
        <v>6.2234515999999998</v>
      </c>
      <c r="H4" s="17">
        <v>5.0268510500391796</v>
      </c>
      <c r="I4" s="7">
        <v>8.8000000000000007</v>
      </c>
      <c r="J4" s="9">
        <v>6.5</v>
      </c>
      <c r="K4" s="9">
        <f t="shared" si="0"/>
        <v>-1.109637174411449</v>
      </c>
      <c r="L4" s="9" t="str">
        <f t="shared" si="1"/>
        <v>Under</v>
      </c>
      <c r="M4" s="9">
        <f t="shared" si="2"/>
        <v>-0.14285714285714324</v>
      </c>
      <c r="N4" s="9">
        <v>0.2</v>
      </c>
      <c r="O4" s="9">
        <f t="shared" si="3"/>
        <v>1</v>
      </c>
      <c r="P4" s="9">
        <f t="shared" si="4"/>
        <v>1.5</v>
      </c>
      <c r="Q4" s="9">
        <f t="shared" si="5"/>
        <v>3</v>
      </c>
      <c r="R4" s="9">
        <f t="shared" si="6"/>
        <v>2</v>
      </c>
      <c r="S4" s="9">
        <f t="shared" si="7"/>
        <v>2</v>
      </c>
      <c r="T4" s="9">
        <f t="shared" si="8"/>
        <v>0</v>
      </c>
      <c r="U4" s="9">
        <f t="shared" si="9"/>
        <v>8.5</v>
      </c>
    </row>
    <row r="5" spans="1:21" x14ac:dyDescent="0.3">
      <c r="A5" s="7">
        <v>4</v>
      </c>
      <c r="B5" s="7" t="s">
        <v>341</v>
      </c>
      <c r="C5" s="7" t="s">
        <v>45</v>
      </c>
      <c r="D5" s="7" t="s">
        <v>39</v>
      </c>
      <c r="E5" s="17">
        <v>5.5714285714285712</v>
      </c>
      <c r="F5" s="17">
        <v>5.639445138475077</v>
      </c>
      <c r="G5" s="17">
        <v>6.7824835999999999</v>
      </c>
      <c r="H5" s="17">
        <v>5.1100999279603601</v>
      </c>
      <c r="I5" s="7">
        <v>8.4</v>
      </c>
      <c r="J5" s="9">
        <v>5.5</v>
      </c>
      <c r="K5" s="9">
        <f t="shared" si="0"/>
        <v>1.2824835999999999</v>
      </c>
      <c r="L5" s="9" t="str">
        <f t="shared" si="1"/>
        <v>Over</v>
      </c>
      <c r="M5" s="9">
        <f t="shared" si="2"/>
        <v>7.1428571428571175E-2</v>
      </c>
      <c r="N5" s="9">
        <v>0.5</v>
      </c>
      <c r="O5" s="9">
        <f t="shared" si="3"/>
        <v>0.66666666666666663</v>
      </c>
      <c r="P5" s="9">
        <f t="shared" si="4"/>
        <v>1.5</v>
      </c>
      <c r="Q5" s="9">
        <f t="shared" si="5"/>
        <v>2</v>
      </c>
      <c r="R5" s="9">
        <f t="shared" si="6"/>
        <v>2</v>
      </c>
      <c r="S5" s="9">
        <f t="shared" si="7"/>
        <v>0</v>
      </c>
      <c r="T5" s="9">
        <f t="shared" si="8"/>
        <v>0.5</v>
      </c>
      <c r="U5" s="9">
        <f t="shared" si="9"/>
        <v>6</v>
      </c>
    </row>
    <row r="6" spans="1:21" x14ac:dyDescent="0.3">
      <c r="A6" s="7">
        <v>5</v>
      </c>
      <c r="B6" s="7" t="s">
        <v>353</v>
      </c>
      <c r="C6" s="7" t="s">
        <v>41</v>
      </c>
      <c r="D6" s="7" t="s">
        <v>303</v>
      </c>
      <c r="E6" s="17">
        <v>5.2142857142857144</v>
      </c>
      <c r="F6" s="17">
        <v>5.3093847619501169</v>
      </c>
      <c r="G6" s="17">
        <v>6.1329859999999998</v>
      </c>
      <c r="H6" s="17">
        <v>5.0446216228719303</v>
      </c>
      <c r="I6" s="7">
        <v>9.6</v>
      </c>
      <c r="J6" s="9">
        <v>4.5</v>
      </c>
      <c r="K6" s="9">
        <f t="shared" si="0"/>
        <v>1.6329859999999998</v>
      </c>
      <c r="L6" s="9" t="str">
        <f t="shared" si="1"/>
        <v>Over</v>
      </c>
      <c r="M6" s="9">
        <f t="shared" si="2"/>
        <v>0.71428571428571441</v>
      </c>
      <c r="N6" s="9">
        <v>0.7</v>
      </c>
      <c r="O6" s="9">
        <f t="shared" si="3"/>
        <v>1</v>
      </c>
      <c r="P6" s="9">
        <f t="shared" si="4"/>
        <v>2</v>
      </c>
      <c r="Q6" s="9">
        <f t="shared" si="5"/>
        <v>3</v>
      </c>
      <c r="R6" s="9">
        <f t="shared" si="6"/>
        <v>2</v>
      </c>
      <c r="S6" s="9">
        <f t="shared" si="7"/>
        <v>2</v>
      </c>
      <c r="T6" s="9">
        <f t="shared" si="8"/>
        <v>1</v>
      </c>
      <c r="U6" s="9">
        <f t="shared" si="9"/>
        <v>10</v>
      </c>
    </row>
    <row r="7" spans="1:21" x14ac:dyDescent="0.3">
      <c r="A7" s="7">
        <v>6</v>
      </c>
      <c r="B7" s="7" t="s">
        <v>365</v>
      </c>
      <c r="C7" s="7" t="s">
        <v>303</v>
      </c>
      <c r="D7" s="7" t="s">
        <v>41</v>
      </c>
      <c r="E7" s="9" t="s">
        <v>370</v>
      </c>
      <c r="F7" s="9" t="s">
        <v>370</v>
      </c>
      <c r="G7" s="9" t="s">
        <v>370</v>
      </c>
      <c r="H7" s="9" t="s">
        <v>370</v>
      </c>
      <c r="I7" s="7">
        <v>8.6999999999999993</v>
      </c>
      <c r="J7" s="9">
        <v>3.5</v>
      </c>
      <c r="K7" s="9" t="e">
        <f t="shared" si="0"/>
        <v>#VALUE!</v>
      </c>
      <c r="L7" s="9" t="e">
        <f t="shared" si="1"/>
        <v>#VALUE!</v>
      </c>
      <c r="M7" s="9" t="e">
        <f t="shared" si="2"/>
        <v>#VALUE!</v>
      </c>
      <c r="N7" s="9" t="s">
        <v>370</v>
      </c>
      <c r="O7" s="9" t="e">
        <f t="shared" si="3"/>
        <v>#VALUE!</v>
      </c>
      <c r="P7" s="9" t="e">
        <f t="shared" si="4"/>
        <v>#VALUE!</v>
      </c>
      <c r="Q7" s="9" t="e">
        <f t="shared" si="5"/>
        <v>#VALUE!</v>
      </c>
      <c r="R7" s="9" t="e">
        <f t="shared" si="6"/>
        <v>#VALUE!</v>
      </c>
      <c r="S7" s="9" t="e">
        <f t="shared" si="7"/>
        <v>#VALUE!</v>
      </c>
      <c r="T7" s="9" t="e">
        <f t="shared" si="8"/>
        <v>#VALUE!</v>
      </c>
      <c r="U7" s="9" t="e">
        <f t="shared" si="9"/>
        <v>#VALUE!</v>
      </c>
    </row>
    <row r="8" spans="1:21" x14ac:dyDescent="0.3">
      <c r="A8" s="7">
        <v>7</v>
      </c>
      <c r="B8" s="7" t="s">
        <v>364</v>
      </c>
      <c r="C8" s="7" t="s">
        <v>311</v>
      </c>
      <c r="D8" s="7" t="s">
        <v>305</v>
      </c>
      <c r="E8" s="17">
        <v>5</v>
      </c>
      <c r="F8" s="17">
        <v>4.8627871957760824</v>
      </c>
      <c r="G8" s="17">
        <v>5.2764976958525303</v>
      </c>
      <c r="H8" s="17">
        <v>3.92254344469506</v>
      </c>
      <c r="I8" s="7">
        <v>8.6</v>
      </c>
      <c r="J8" s="9">
        <v>4.5</v>
      </c>
      <c r="K8" s="9">
        <f t="shared" si="0"/>
        <v>0.77649769585253026</v>
      </c>
      <c r="L8" s="9" t="str">
        <f t="shared" si="1"/>
        <v>Over</v>
      </c>
      <c r="M8" s="9">
        <f t="shared" si="2"/>
        <v>0.5</v>
      </c>
      <c r="N8" s="9">
        <v>0.5</v>
      </c>
      <c r="O8" s="9">
        <f t="shared" si="3"/>
        <v>0.66666666666666663</v>
      </c>
      <c r="P8" s="9">
        <f t="shared" si="4"/>
        <v>1</v>
      </c>
      <c r="Q8" s="9">
        <f t="shared" si="5"/>
        <v>2</v>
      </c>
      <c r="R8" s="9">
        <f t="shared" si="6"/>
        <v>2</v>
      </c>
      <c r="S8" s="9">
        <f t="shared" si="7"/>
        <v>0</v>
      </c>
      <c r="T8" s="9">
        <f t="shared" si="8"/>
        <v>0.5</v>
      </c>
      <c r="U8" s="9">
        <f t="shared" si="9"/>
        <v>5.5</v>
      </c>
    </row>
    <row r="9" spans="1:21" x14ac:dyDescent="0.3">
      <c r="A9" s="7">
        <v>8</v>
      </c>
      <c r="B9" s="7" t="s">
        <v>363</v>
      </c>
      <c r="C9" s="7" t="s">
        <v>305</v>
      </c>
      <c r="D9" s="7" t="s">
        <v>311</v>
      </c>
      <c r="E9" s="17">
        <v>6.5</v>
      </c>
      <c r="F9" s="17">
        <v>6.3125446753434149</v>
      </c>
      <c r="G9" s="17">
        <v>9.0332284904146594</v>
      </c>
      <c r="H9" s="17">
        <v>5.12981676746801</v>
      </c>
      <c r="I9" s="7">
        <v>7.2</v>
      </c>
      <c r="J9" s="9">
        <v>4.5</v>
      </c>
      <c r="K9" s="9">
        <f t="shared" si="0"/>
        <v>4.5332284904146594</v>
      </c>
      <c r="L9" s="9" t="str">
        <f t="shared" si="1"/>
        <v>Over</v>
      </c>
      <c r="M9" s="9">
        <f t="shared" si="2"/>
        <v>2</v>
      </c>
      <c r="N9" s="9">
        <v>0.8</v>
      </c>
      <c r="O9" s="9">
        <f t="shared" si="3"/>
        <v>1</v>
      </c>
      <c r="P9" s="9">
        <f t="shared" si="4"/>
        <v>2</v>
      </c>
      <c r="Q9" s="9">
        <f t="shared" si="5"/>
        <v>3</v>
      </c>
      <c r="R9" s="9">
        <f t="shared" si="6"/>
        <v>2</v>
      </c>
      <c r="S9" s="9">
        <f t="shared" si="7"/>
        <v>2</v>
      </c>
      <c r="T9" s="9">
        <f t="shared" si="8"/>
        <v>0</v>
      </c>
      <c r="U9" s="9">
        <f t="shared" si="9"/>
        <v>9</v>
      </c>
    </row>
    <row r="10" spans="1:21" x14ac:dyDescent="0.3">
      <c r="A10" s="7">
        <v>9</v>
      </c>
      <c r="B10" s="7" t="s">
        <v>369</v>
      </c>
      <c r="C10" s="7" t="s">
        <v>312</v>
      </c>
      <c r="D10" s="7" t="s">
        <v>49</v>
      </c>
      <c r="E10" s="17">
        <v>1.2</v>
      </c>
      <c r="F10" s="17">
        <v>1.8761055432973761</v>
      </c>
      <c r="G10" s="17">
        <v>3.57788242222153</v>
      </c>
      <c r="H10" s="17">
        <v>0.92410514394213805</v>
      </c>
      <c r="I10" s="7">
        <v>7.4</v>
      </c>
      <c r="J10" s="9" t="s">
        <v>313</v>
      </c>
      <c r="K10" s="9" t="e">
        <f t="shared" si="0"/>
        <v>#VALUE!</v>
      </c>
      <c r="L10" s="9" t="e">
        <f t="shared" si="1"/>
        <v>#VALUE!</v>
      </c>
      <c r="M10" s="9" t="e">
        <f t="shared" si="2"/>
        <v>#VALUE!</v>
      </c>
      <c r="N10" s="9">
        <v>0</v>
      </c>
      <c r="O10" s="9" t="e">
        <f t="shared" si="3"/>
        <v>#VALUE!</v>
      </c>
      <c r="P10" s="9" t="e">
        <f t="shared" si="4"/>
        <v>#VALUE!</v>
      </c>
      <c r="Q10" s="9" t="e">
        <f t="shared" si="5"/>
        <v>#VALUE!</v>
      </c>
      <c r="R10" s="9" t="e">
        <f t="shared" si="6"/>
        <v>#VALUE!</v>
      </c>
      <c r="S10" s="9" t="e">
        <f t="shared" si="7"/>
        <v>#VALUE!</v>
      </c>
      <c r="T10" s="9" t="e">
        <f t="shared" si="8"/>
        <v>#VALUE!</v>
      </c>
      <c r="U10" s="9" t="e">
        <f t="shared" si="9"/>
        <v>#VALUE!</v>
      </c>
    </row>
    <row r="11" spans="1:21" x14ac:dyDescent="0.3">
      <c r="A11" s="7">
        <v>10</v>
      </c>
      <c r="B11" s="7" t="s">
        <v>367</v>
      </c>
      <c r="C11" s="7" t="s">
        <v>49</v>
      </c>
      <c r="D11" s="7" t="s">
        <v>312</v>
      </c>
      <c r="E11" s="17">
        <v>3.5714285714285721</v>
      </c>
      <c r="F11" s="17">
        <v>3.9555497517122284</v>
      </c>
      <c r="G11" s="17">
        <v>4.5514561419103101</v>
      </c>
      <c r="H11" s="17">
        <v>3.6782304137786501</v>
      </c>
      <c r="I11" s="7">
        <v>9.1</v>
      </c>
      <c r="J11" s="9">
        <v>3.5</v>
      </c>
      <c r="K11" s="9">
        <f t="shared" si="0"/>
        <v>1.0514561419103101</v>
      </c>
      <c r="L11" s="9" t="str">
        <f t="shared" si="1"/>
        <v>Over</v>
      </c>
      <c r="M11" s="9">
        <f t="shared" si="2"/>
        <v>7.1428571428572063E-2</v>
      </c>
      <c r="N11" s="9">
        <v>0.5714285714285714</v>
      </c>
      <c r="O11" s="9">
        <f t="shared" si="3"/>
        <v>1</v>
      </c>
      <c r="P11" s="9">
        <f t="shared" si="4"/>
        <v>1.5</v>
      </c>
      <c r="Q11" s="9">
        <f t="shared" si="5"/>
        <v>3</v>
      </c>
      <c r="R11" s="9">
        <f t="shared" si="6"/>
        <v>2</v>
      </c>
      <c r="S11" s="9">
        <f t="shared" si="7"/>
        <v>2</v>
      </c>
      <c r="T11" s="9">
        <f t="shared" si="8"/>
        <v>1</v>
      </c>
      <c r="U11" s="9">
        <f t="shared" si="9"/>
        <v>9.5</v>
      </c>
    </row>
    <row r="12" spans="1:21" x14ac:dyDescent="0.3">
      <c r="A12" s="7">
        <v>11</v>
      </c>
      <c r="B12" s="7" t="s">
        <v>356</v>
      </c>
      <c r="C12" s="7" t="s">
        <v>42</v>
      </c>
      <c r="D12" s="7" t="s">
        <v>334</v>
      </c>
      <c r="E12" s="17">
        <v>6</v>
      </c>
      <c r="F12" s="17">
        <v>5.350251283421712</v>
      </c>
      <c r="G12" s="17">
        <v>5.8110127</v>
      </c>
      <c r="H12" s="17">
        <v>5.0860015685621196</v>
      </c>
      <c r="I12" s="7">
        <v>6.9</v>
      </c>
      <c r="J12" s="9">
        <v>5.5</v>
      </c>
      <c r="K12" s="9">
        <f t="shared" si="0"/>
        <v>0.5</v>
      </c>
      <c r="L12" s="9" t="str">
        <f t="shared" si="1"/>
        <v>Over</v>
      </c>
      <c r="M12" s="9">
        <f t="shared" si="2"/>
        <v>0.5</v>
      </c>
      <c r="N12" s="9">
        <v>0.5</v>
      </c>
      <c r="O12" s="9">
        <f t="shared" si="3"/>
        <v>0.33333333333333331</v>
      </c>
      <c r="P12" s="9">
        <f t="shared" si="4"/>
        <v>0.5</v>
      </c>
      <c r="Q12" s="9">
        <f t="shared" si="5"/>
        <v>1</v>
      </c>
      <c r="R12" s="9">
        <f t="shared" si="6"/>
        <v>2</v>
      </c>
      <c r="S12" s="9">
        <f t="shared" si="7"/>
        <v>0</v>
      </c>
      <c r="T12" s="9">
        <f t="shared" si="8"/>
        <v>0</v>
      </c>
      <c r="U12" s="9">
        <f t="shared" si="9"/>
        <v>3.5</v>
      </c>
    </row>
    <row r="13" spans="1:21" x14ac:dyDescent="0.3">
      <c r="A13" s="7">
        <v>12</v>
      </c>
      <c r="B13" s="7" t="s">
        <v>366</v>
      </c>
      <c r="C13" s="7" t="s">
        <v>334</v>
      </c>
      <c r="D13" s="7" t="s">
        <v>42</v>
      </c>
      <c r="E13" s="17">
        <v>3.4285714285714279</v>
      </c>
      <c r="F13" s="17">
        <v>4.348102907059177</v>
      </c>
      <c r="G13" s="17">
        <v>4.9745222929936297</v>
      </c>
      <c r="H13" s="17">
        <v>3.2870560000000002</v>
      </c>
      <c r="I13" s="7">
        <v>6.7</v>
      </c>
      <c r="J13" s="9">
        <v>2.5</v>
      </c>
      <c r="K13" s="9">
        <f t="shared" si="0"/>
        <v>2.4745222929936297</v>
      </c>
      <c r="L13" s="9" t="str">
        <f t="shared" si="1"/>
        <v>Over</v>
      </c>
      <c r="M13" s="9">
        <f t="shared" si="2"/>
        <v>0.92857142857142794</v>
      </c>
      <c r="N13" s="9">
        <v>0.9</v>
      </c>
      <c r="O13" s="9">
        <f t="shared" si="3"/>
        <v>1</v>
      </c>
      <c r="P13" s="9">
        <f t="shared" si="4"/>
        <v>2</v>
      </c>
      <c r="Q13" s="9">
        <f t="shared" si="5"/>
        <v>3</v>
      </c>
      <c r="R13" s="9">
        <f t="shared" si="6"/>
        <v>2</v>
      </c>
      <c r="S13" s="9">
        <f t="shared" si="7"/>
        <v>2</v>
      </c>
      <c r="T13" s="9">
        <f t="shared" si="8"/>
        <v>0</v>
      </c>
      <c r="U13" s="9">
        <f t="shared" si="9"/>
        <v>9</v>
      </c>
    </row>
    <row r="14" spans="1:21" x14ac:dyDescent="0.3">
      <c r="A14" s="7">
        <v>13</v>
      </c>
      <c r="B14" s="7" t="s">
        <v>368</v>
      </c>
      <c r="C14" s="7" t="s">
        <v>50</v>
      </c>
      <c r="D14" s="7" t="s">
        <v>43</v>
      </c>
      <c r="E14" s="17">
        <v>4</v>
      </c>
      <c r="F14" s="17">
        <v>5.3432190432791264</v>
      </c>
      <c r="G14" s="17">
        <v>6.45</v>
      </c>
      <c r="H14" s="17">
        <v>3.5307643</v>
      </c>
      <c r="I14" s="7">
        <v>6.2</v>
      </c>
      <c r="J14" s="9">
        <v>3.5</v>
      </c>
      <c r="K14" s="9">
        <f t="shared" si="0"/>
        <v>2.95</v>
      </c>
      <c r="L14" s="9" t="str">
        <f t="shared" si="1"/>
        <v>Over</v>
      </c>
      <c r="M14" s="9">
        <f t="shared" si="2"/>
        <v>0.5</v>
      </c>
      <c r="N14" s="9">
        <v>0.5</v>
      </c>
      <c r="O14" s="9">
        <f t="shared" si="3"/>
        <v>1</v>
      </c>
      <c r="P14" s="9">
        <f t="shared" si="4"/>
        <v>2</v>
      </c>
      <c r="Q14" s="9">
        <f t="shared" si="5"/>
        <v>3</v>
      </c>
      <c r="R14" s="9">
        <f t="shared" si="6"/>
        <v>2</v>
      </c>
      <c r="S14" s="9">
        <f t="shared" si="7"/>
        <v>0</v>
      </c>
      <c r="T14" s="9">
        <f t="shared" si="8"/>
        <v>0</v>
      </c>
      <c r="U14" s="9">
        <f t="shared" si="9"/>
        <v>7</v>
      </c>
    </row>
    <row r="15" spans="1:21" x14ac:dyDescent="0.3">
      <c r="A15" s="7">
        <v>14</v>
      </c>
      <c r="B15" s="7" t="s">
        <v>345</v>
      </c>
      <c r="C15" s="7" t="s">
        <v>43</v>
      </c>
      <c r="D15" s="7" t="s">
        <v>50</v>
      </c>
      <c r="E15" s="17">
        <v>6.2142857142857144</v>
      </c>
      <c r="F15" s="17">
        <v>5.2124371546934789</v>
      </c>
      <c r="G15" s="17">
        <v>5.5546041337814396</v>
      </c>
      <c r="H15" s="17">
        <v>4.8734978538685798</v>
      </c>
      <c r="I15" s="7">
        <v>10.6</v>
      </c>
      <c r="J15" s="9">
        <v>6.5</v>
      </c>
      <c r="K15" s="9">
        <f t="shared" si="0"/>
        <v>-1.2875628453065211</v>
      </c>
      <c r="L15" s="9" t="str">
        <f t="shared" si="1"/>
        <v>Under</v>
      </c>
      <c r="M15" s="9">
        <f t="shared" si="2"/>
        <v>-0.28571428571428559</v>
      </c>
      <c r="N15" s="9">
        <v>0.6</v>
      </c>
      <c r="O15" s="9">
        <f t="shared" si="3"/>
        <v>1</v>
      </c>
      <c r="P15" s="9">
        <f t="shared" si="4"/>
        <v>1.5</v>
      </c>
      <c r="Q15" s="9">
        <f t="shared" si="5"/>
        <v>3</v>
      </c>
      <c r="R15" s="9">
        <f t="shared" si="6"/>
        <v>2</v>
      </c>
      <c r="S15" s="9">
        <f t="shared" si="7"/>
        <v>0</v>
      </c>
      <c r="T15" s="9">
        <f t="shared" si="8"/>
        <v>0</v>
      </c>
      <c r="U15" s="9">
        <f t="shared" si="9"/>
        <v>6.5</v>
      </c>
    </row>
    <row r="16" spans="1:21" x14ac:dyDescent="0.3">
      <c r="A16" s="7">
        <v>15</v>
      </c>
      <c r="B16" s="7" t="s">
        <v>362</v>
      </c>
      <c r="C16" s="7" t="s">
        <v>38</v>
      </c>
      <c r="D16" s="7" t="s">
        <v>46</v>
      </c>
      <c r="E16" s="7">
        <v>4</v>
      </c>
      <c r="F16" s="7">
        <v>4.6592650583112674</v>
      </c>
      <c r="G16" s="7">
        <v>5.2562091503267903</v>
      </c>
      <c r="H16" s="7">
        <v>2.9724300000000001</v>
      </c>
      <c r="I16" s="7">
        <v>8.6999999999999993</v>
      </c>
      <c r="J16" s="9">
        <v>4.5</v>
      </c>
      <c r="K16" s="9">
        <f t="shared" si="0"/>
        <v>0.75620915032679026</v>
      </c>
      <c r="L16" s="9" t="str">
        <f t="shared" si="1"/>
        <v>Over</v>
      </c>
      <c r="M16" s="9">
        <f t="shared" si="2"/>
        <v>-0.5</v>
      </c>
      <c r="N16" s="9">
        <v>0.5</v>
      </c>
      <c r="O16" s="9">
        <f t="shared" si="3"/>
        <v>0.66666666666666663</v>
      </c>
      <c r="P16" s="9">
        <f t="shared" si="4"/>
        <v>1</v>
      </c>
      <c r="Q16" s="9">
        <f t="shared" si="5"/>
        <v>2</v>
      </c>
      <c r="R16" s="9">
        <f t="shared" si="6"/>
        <v>0</v>
      </c>
      <c r="S16" s="9">
        <f t="shared" si="7"/>
        <v>0</v>
      </c>
      <c r="T16" s="9">
        <f t="shared" si="8"/>
        <v>1</v>
      </c>
      <c r="U16" s="9">
        <f t="shared" si="9"/>
        <v>4</v>
      </c>
    </row>
    <row r="17" spans="1:21" x14ac:dyDescent="0.3">
      <c r="A17" s="7">
        <v>16</v>
      </c>
      <c r="B17" s="7" t="s">
        <v>352</v>
      </c>
      <c r="C17" s="7" t="s">
        <v>46</v>
      </c>
      <c r="D17" s="7" t="s">
        <v>38</v>
      </c>
      <c r="E17" s="9" t="s">
        <v>370</v>
      </c>
      <c r="F17" s="9" t="s">
        <v>370</v>
      </c>
      <c r="G17" s="9" t="s">
        <v>370</v>
      </c>
      <c r="H17" s="9" t="s">
        <v>370</v>
      </c>
      <c r="I17" s="7">
        <v>8.8000000000000007</v>
      </c>
      <c r="J17" s="9">
        <v>5.5</v>
      </c>
      <c r="K17" s="9" t="e">
        <f t="shared" si="0"/>
        <v>#VALUE!</v>
      </c>
      <c r="L17" s="9" t="e">
        <f t="shared" si="1"/>
        <v>#VALUE!</v>
      </c>
      <c r="M17" s="9" t="e">
        <f t="shared" si="2"/>
        <v>#VALUE!</v>
      </c>
      <c r="N17" s="9" t="s">
        <v>370</v>
      </c>
      <c r="O17" s="9" t="e">
        <f t="shared" si="3"/>
        <v>#VALUE!</v>
      </c>
      <c r="P17" s="9" t="e">
        <f t="shared" si="4"/>
        <v>#VALUE!</v>
      </c>
      <c r="Q17" s="9" t="e">
        <f t="shared" si="5"/>
        <v>#VALUE!</v>
      </c>
      <c r="R17" s="9" t="e">
        <f t="shared" si="6"/>
        <v>#VALUE!</v>
      </c>
      <c r="S17" s="9" t="e">
        <f t="shared" si="7"/>
        <v>#VALUE!</v>
      </c>
      <c r="T17" s="9" t="e">
        <f t="shared" si="8"/>
        <v>#VALUE!</v>
      </c>
      <c r="U17" s="9" t="e">
        <f t="shared" si="9"/>
        <v>#VALUE!</v>
      </c>
    </row>
    <row r="18" spans="1:21" x14ac:dyDescent="0.3">
      <c r="A18" s="7">
        <v>17</v>
      </c>
      <c r="B18" s="7" t="s">
        <v>358</v>
      </c>
      <c r="C18" s="7" t="s">
        <v>48</v>
      </c>
      <c r="D18" s="7" t="s">
        <v>37</v>
      </c>
      <c r="E18" s="7">
        <v>4.666666666666667</v>
      </c>
      <c r="F18" s="7">
        <v>4.9215091967982447</v>
      </c>
      <c r="G18" s="7">
        <v>5.86</v>
      </c>
      <c r="H18" s="7">
        <v>4.4279125145386704</v>
      </c>
      <c r="I18" s="7">
        <v>6.1</v>
      </c>
      <c r="J18" s="9">
        <v>4.5</v>
      </c>
      <c r="K18" s="9">
        <f t="shared" si="0"/>
        <v>1.3600000000000003</v>
      </c>
      <c r="L18" s="9" t="str">
        <f t="shared" si="1"/>
        <v>Over</v>
      </c>
      <c r="M18" s="9">
        <f t="shared" si="2"/>
        <v>0.16666666666666696</v>
      </c>
      <c r="N18" s="9">
        <v>0.6</v>
      </c>
      <c r="O18" s="9">
        <f t="shared" si="3"/>
        <v>0.66666666666666663</v>
      </c>
      <c r="P18" s="9">
        <f t="shared" si="4"/>
        <v>1.5</v>
      </c>
      <c r="Q18" s="9">
        <f t="shared" si="5"/>
        <v>2</v>
      </c>
      <c r="R18" s="9">
        <f t="shared" si="6"/>
        <v>2</v>
      </c>
      <c r="S18" s="9">
        <f t="shared" si="7"/>
        <v>2</v>
      </c>
      <c r="T18" s="9">
        <f t="shared" si="8"/>
        <v>0</v>
      </c>
      <c r="U18" s="9">
        <f t="shared" si="9"/>
        <v>7.5</v>
      </c>
    </row>
    <row r="19" spans="1:21" x14ac:dyDescent="0.3">
      <c r="A19" s="7">
        <v>18</v>
      </c>
      <c r="B19" s="7" t="s">
        <v>349</v>
      </c>
      <c r="C19" s="7" t="s">
        <v>37</v>
      </c>
      <c r="D19" s="7" t="s">
        <v>48</v>
      </c>
      <c r="E19" s="7">
        <v>5.3571428571428568</v>
      </c>
      <c r="F19" s="7">
        <v>5.2976615136806711</v>
      </c>
      <c r="G19" s="7">
        <v>6.5482440000000004</v>
      </c>
      <c r="H19" s="7">
        <v>4.8559717743062203</v>
      </c>
      <c r="I19" s="7">
        <v>9.6</v>
      </c>
      <c r="J19" s="9">
        <v>6.5</v>
      </c>
      <c r="K19" s="9">
        <f t="shared" si="0"/>
        <v>-1.2023384863193289</v>
      </c>
      <c r="L19" s="9" t="str">
        <f t="shared" si="1"/>
        <v>Under</v>
      </c>
      <c r="M19" s="9">
        <f t="shared" si="2"/>
        <v>-1.1428571428571432</v>
      </c>
      <c r="N19" s="9">
        <v>0.3</v>
      </c>
      <c r="O19" s="9">
        <f t="shared" si="3"/>
        <v>0.66666666666666663</v>
      </c>
      <c r="P19" s="9">
        <f t="shared" si="4"/>
        <v>1.5</v>
      </c>
      <c r="Q19" s="9">
        <f t="shared" si="5"/>
        <v>2</v>
      </c>
      <c r="R19" s="9">
        <f t="shared" si="6"/>
        <v>2</v>
      </c>
      <c r="S19" s="9">
        <f t="shared" si="7"/>
        <v>2</v>
      </c>
      <c r="T19" s="9">
        <f t="shared" si="8"/>
        <v>0</v>
      </c>
      <c r="U19" s="9">
        <f t="shared" si="9"/>
        <v>7.5</v>
      </c>
    </row>
    <row r="20" spans="1:21" x14ac:dyDescent="0.3">
      <c r="A20" s="7">
        <v>19</v>
      </c>
      <c r="B20" s="7" t="s">
        <v>346</v>
      </c>
      <c r="C20" s="7" t="s">
        <v>335</v>
      </c>
      <c r="D20" s="7" t="s">
        <v>14</v>
      </c>
      <c r="E20" s="7">
        <v>7.1428571428571432</v>
      </c>
      <c r="F20" s="7">
        <v>4.9912659220738904</v>
      </c>
      <c r="G20" s="7">
        <v>5.3496042216358797</v>
      </c>
      <c r="H20" s="7">
        <v>4.6739509999999997</v>
      </c>
      <c r="I20" s="7">
        <v>5.6</v>
      </c>
      <c r="J20" s="9">
        <v>5.5</v>
      </c>
      <c r="K20" s="9">
        <f t="shared" si="0"/>
        <v>1.6428571428571432</v>
      </c>
      <c r="L20" s="9" t="str">
        <f t="shared" si="1"/>
        <v>Over</v>
      </c>
      <c r="M20" s="9">
        <f t="shared" si="2"/>
        <v>1.6428571428571432</v>
      </c>
      <c r="N20" s="9">
        <v>0.8571428571428571</v>
      </c>
      <c r="O20" s="9">
        <f t="shared" si="3"/>
        <v>0</v>
      </c>
      <c r="P20" s="9">
        <f t="shared" si="4"/>
        <v>2</v>
      </c>
      <c r="Q20" s="9">
        <f t="shared" si="5"/>
        <v>0</v>
      </c>
      <c r="R20" s="9">
        <f t="shared" si="6"/>
        <v>2</v>
      </c>
      <c r="S20" s="9">
        <f t="shared" si="7"/>
        <v>2</v>
      </c>
      <c r="T20" s="9">
        <f t="shared" si="8"/>
        <v>0</v>
      </c>
      <c r="U20" s="9">
        <f t="shared" si="9"/>
        <v>6</v>
      </c>
    </row>
    <row r="21" spans="1:21" x14ac:dyDescent="0.3">
      <c r="A21" s="7">
        <v>20</v>
      </c>
      <c r="B21" s="7" t="s">
        <v>343</v>
      </c>
      <c r="C21" s="7" t="s">
        <v>14</v>
      </c>
      <c r="D21" s="7" t="s">
        <v>335</v>
      </c>
      <c r="E21" s="7">
        <v>6.4285714285714288</v>
      </c>
      <c r="F21" s="7">
        <v>6.132227560565422</v>
      </c>
      <c r="G21" s="7">
        <v>7.6311296999999998</v>
      </c>
      <c r="H21" s="7">
        <v>5.1276260075227196</v>
      </c>
      <c r="I21" s="7">
        <v>9.8000000000000007</v>
      </c>
      <c r="J21" s="9">
        <v>7.5</v>
      </c>
      <c r="K21" s="9">
        <f t="shared" si="0"/>
        <v>-1.367772439434578</v>
      </c>
      <c r="L21" s="9" t="str">
        <f t="shared" si="1"/>
        <v>Under</v>
      </c>
      <c r="M21" s="9">
        <f t="shared" si="2"/>
        <v>-1.0714285714285712</v>
      </c>
      <c r="N21" s="9">
        <v>0.3</v>
      </c>
      <c r="O21" s="9">
        <f t="shared" si="3"/>
        <v>0.66666666666666663</v>
      </c>
      <c r="P21" s="9">
        <f t="shared" si="4"/>
        <v>1.5</v>
      </c>
      <c r="Q21" s="9">
        <f t="shared" si="5"/>
        <v>2</v>
      </c>
      <c r="R21" s="9">
        <f t="shared" si="6"/>
        <v>2</v>
      </c>
      <c r="S21" s="9">
        <f t="shared" si="7"/>
        <v>2</v>
      </c>
      <c r="T21" s="9">
        <f t="shared" si="8"/>
        <v>0</v>
      </c>
      <c r="U21" s="9">
        <f t="shared" si="9"/>
        <v>7.5</v>
      </c>
    </row>
    <row r="22" spans="1:21" x14ac:dyDescent="0.3">
      <c r="A22" s="7">
        <v>21</v>
      </c>
      <c r="B22" s="7" t="s">
        <v>355</v>
      </c>
      <c r="C22" s="7" t="s">
        <v>304</v>
      </c>
      <c r="D22" s="7" t="s">
        <v>307</v>
      </c>
      <c r="E22" s="7">
        <v>5.1538461538461542</v>
      </c>
      <c r="F22" s="7">
        <v>4.7231209144510311</v>
      </c>
      <c r="G22" s="7">
        <v>5.4955670000000003</v>
      </c>
      <c r="H22" s="7">
        <v>4.4288459231164898</v>
      </c>
      <c r="I22" s="7">
        <v>6.8</v>
      </c>
      <c r="J22" s="9">
        <v>5.5</v>
      </c>
      <c r="K22" s="9">
        <f t="shared" si="0"/>
        <v>-0.7768790855489689</v>
      </c>
      <c r="L22" s="9" t="str">
        <f t="shared" si="1"/>
        <v>Under</v>
      </c>
      <c r="M22" s="9">
        <f t="shared" si="2"/>
        <v>-0.34615384615384581</v>
      </c>
      <c r="N22" s="9">
        <v>0.5</v>
      </c>
      <c r="O22" s="9">
        <f t="shared" si="3"/>
        <v>1</v>
      </c>
      <c r="P22" s="9">
        <f t="shared" si="4"/>
        <v>1</v>
      </c>
      <c r="Q22" s="9">
        <f t="shared" si="5"/>
        <v>3</v>
      </c>
      <c r="R22" s="9">
        <f t="shared" si="6"/>
        <v>2</v>
      </c>
      <c r="S22" s="9">
        <f t="shared" si="7"/>
        <v>2</v>
      </c>
      <c r="T22" s="9">
        <f t="shared" si="8"/>
        <v>1</v>
      </c>
      <c r="U22" s="9">
        <f t="shared" si="9"/>
        <v>9</v>
      </c>
    </row>
    <row r="23" spans="1:21" x14ac:dyDescent="0.3">
      <c r="A23" s="7">
        <v>22</v>
      </c>
      <c r="B23" s="7" t="s">
        <v>360</v>
      </c>
      <c r="C23" s="7" t="s">
        <v>307</v>
      </c>
      <c r="D23" s="7" t="s">
        <v>304</v>
      </c>
      <c r="E23" s="7">
        <v>4.6923076923076934</v>
      </c>
      <c r="F23" s="7">
        <v>4.9545611548031623</v>
      </c>
      <c r="G23" s="7">
        <v>5.5685266999999996</v>
      </c>
      <c r="H23" s="7">
        <v>4.7051463780724996</v>
      </c>
      <c r="I23" s="7">
        <v>7.4</v>
      </c>
      <c r="J23" s="9">
        <v>4.5</v>
      </c>
      <c r="K23" s="9">
        <f t="shared" si="0"/>
        <v>1.0685266999999996</v>
      </c>
      <c r="L23" s="9" t="str">
        <f t="shared" si="1"/>
        <v>Over</v>
      </c>
      <c r="M23" s="9">
        <f t="shared" si="2"/>
        <v>0.1923076923076934</v>
      </c>
      <c r="N23" s="9">
        <v>0.7</v>
      </c>
      <c r="O23" s="9">
        <f t="shared" si="3"/>
        <v>1</v>
      </c>
      <c r="P23" s="9">
        <f t="shared" si="4"/>
        <v>1.5</v>
      </c>
      <c r="Q23" s="9">
        <f t="shared" si="5"/>
        <v>3</v>
      </c>
      <c r="R23" s="9">
        <f t="shared" si="6"/>
        <v>2</v>
      </c>
      <c r="S23" s="9">
        <f t="shared" si="7"/>
        <v>2</v>
      </c>
      <c r="T23" s="9">
        <f t="shared" si="8"/>
        <v>0</v>
      </c>
      <c r="U23" s="9">
        <f t="shared" si="9"/>
        <v>8.5</v>
      </c>
    </row>
    <row r="24" spans="1:21" x14ac:dyDescent="0.3">
      <c r="A24" s="7">
        <v>23</v>
      </c>
      <c r="B24" s="7" t="s">
        <v>347</v>
      </c>
      <c r="C24" s="7" t="s">
        <v>336</v>
      </c>
      <c r="D24" s="7" t="s">
        <v>337</v>
      </c>
      <c r="E24" s="7">
        <v>5.3076923076923066</v>
      </c>
      <c r="F24" s="7">
        <v>4.6022841960599044</v>
      </c>
      <c r="G24" s="7">
        <v>6.0262894999999999</v>
      </c>
      <c r="H24" s="7">
        <v>4.0532386463072703</v>
      </c>
      <c r="I24" s="7">
        <v>9.1999999999999993</v>
      </c>
      <c r="J24" s="9">
        <v>5.5</v>
      </c>
      <c r="K24" s="9">
        <f t="shared" si="0"/>
        <v>-0.89771580394009565</v>
      </c>
      <c r="L24" s="9" t="str">
        <f t="shared" si="1"/>
        <v>Under</v>
      </c>
      <c r="M24" s="9">
        <f t="shared" si="2"/>
        <v>-0.1923076923076934</v>
      </c>
      <c r="N24" s="9">
        <v>0.6</v>
      </c>
      <c r="O24" s="9">
        <f t="shared" si="3"/>
        <v>0.66666666666666663</v>
      </c>
      <c r="P24" s="9">
        <f t="shared" si="4"/>
        <v>1</v>
      </c>
      <c r="Q24" s="9">
        <f t="shared" si="5"/>
        <v>2</v>
      </c>
      <c r="R24" s="9">
        <f t="shared" si="6"/>
        <v>2</v>
      </c>
      <c r="S24" s="9">
        <f t="shared" si="7"/>
        <v>0</v>
      </c>
      <c r="T24" s="9">
        <f t="shared" si="8"/>
        <v>0</v>
      </c>
      <c r="U24" s="9">
        <f t="shared" si="9"/>
        <v>5</v>
      </c>
    </row>
    <row r="25" spans="1:21" x14ac:dyDescent="0.3">
      <c r="A25" s="7">
        <v>24</v>
      </c>
      <c r="B25" s="7" t="s">
        <v>348</v>
      </c>
      <c r="C25" s="7" t="s">
        <v>337</v>
      </c>
      <c r="D25" s="7" t="s">
        <v>336</v>
      </c>
      <c r="E25" s="7">
        <v>7.7333333333333334</v>
      </c>
      <c r="F25" s="7">
        <v>5.5807378847103806</v>
      </c>
      <c r="G25" s="7">
        <v>6.3446054750402503</v>
      </c>
      <c r="H25" s="7">
        <v>4.9396588042164602</v>
      </c>
      <c r="I25" s="7">
        <v>6.1</v>
      </c>
      <c r="J25" s="9">
        <v>6.5</v>
      </c>
      <c r="K25" s="9">
        <f t="shared" si="0"/>
        <v>1.2333333333333334</v>
      </c>
      <c r="L25" s="9" t="str">
        <f t="shared" si="1"/>
        <v>Over</v>
      </c>
      <c r="M25" s="9">
        <f t="shared" si="2"/>
        <v>1.2333333333333334</v>
      </c>
      <c r="N25" s="9">
        <v>0.6</v>
      </c>
      <c r="O25" s="9">
        <f t="shared" si="3"/>
        <v>0</v>
      </c>
      <c r="P25" s="9">
        <f t="shared" si="4"/>
        <v>1.5</v>
      </c>
      <c r="Q25" s="9">
        <f t="shared" si="5"/>
        <v>0</v>
      </c>
      <c r="R25" s="9">
        <f t="shared" si="6"/>
        <v>2</v>
      </c>
      <c r="S25" s="9">
        <f t="shared" si="7"/>
        <v>2</v>
      </c>
      <c r="T25" s="9">
        <f t="shared" si="8"/>
        <v>0</v>
      </c>
      <c r="U25" s="9">
        <f t="shared" si="9"/>
        <v>5.5</v>
      </c>
    </row>
    <row r="26" spans="1:21" x14ac:dyDescent="0.3">
      <c r="A26" s="7">
        <v>25</v>
      </c>
      <c r="B26" s="7" t="s">
        <v>350</v>
      </c>
      <c r="C26" s="7" t="s">
        <v>44</v>
      </c>
      <c r="D26" s="7" t="s">
        <v>40</v>
      </c>
      <c r="E26" s="7">
        <v>6</v>
      </c>
      <c r="F26" s="7">
        <v>3.9709024441892362</v>
      </c>
      <c r="G26" s="7">
        <v>4.7678027531590699</v>
      </c>
      <c r="H26" s="7">
        <v>3.5024162865785899</v>
      </c>
      <c r="I26" s="7">
        <v>8.1999999999999993</v>
      </c>
      <c r="J26" s="9">
        <v>5.5</v>
      </c>
      <c r="K26" s="9">
        <f t="shared" si="0"/>
        <v>-1.5290975558107638</v>
      </c>
      <c r="L26" s="9" t="str">
        <f t="shared" si="1"/>
        <v>Under</v>
      </c>
      <c r="M26" s="9">
        <f t="shared" si="2"/>
        <v>0.5</v>
      </c>
      <c r="N26" s="9">
        <v>0.33333333333333331</v>
      </c>
      <c r="O26" s="9">
        <f t="shared" si="3"/>
        <v>1</v>
      </c>
      <c r="P26" s="9">
        <f t="shared" si="4"/>
        <v>2</v>
      </c>
      <c r="Q26" s="9">
        <f t="shared" si="5"/>
        <v>3</v>
      </c>
      <c r="R26" s="9">
        <f t="shared" si="6"/>
        <v>0</v>
      </c>
      <c r="S26" s="9">
        <f t="shared" si="7"/>
        <v>2</v>
      </c>
      <c r="T26" s="9">
        <f t="shared" si="8"/>
        <v>0.5</v>
      </c>
      <c r="U26" s="9">
        <f t="shared" si="9"/>
        <v>7.5</v>
      </c>
    </row>
    <row r="27" spans="1:21" x14ac:dyDescent="0.3">
      <c r="A27" s="7">
        <v>26</v>
      </c>
      <c r="B27" s="7" t="s">
        <v>359</v>
      </c>
      <c r="C27" s="7" t="s">
        <v>40</v>
      </c>
      <c r="D27" s="7" t="s">
        <v>44</v>
      </c>
      <c r="E27" s="7">
        <v>4.7857142857142856</v>
      </c>
      <c r="F27" s="7">
        <v>4.8382985916013048</v>
      </c>
      <c r="G27" s="7">
        <v>5.37</v>
      </c>
      <c r="H27" s="7">
        <v>4.5656168991759598</v>
      </c>
      <c r="I27" s="7">
        <v>6.9</v>
      </c>
      <c r="J27" s="9">
        <v>4.5</v>
      </c>
      <c r="K27" s="9">
        <f t="shared" si="0"/>
        <v>0.87000000000000011</v>
      </c>
      <c r="L27" s="9" t="str">
        <f t="shared" si="1"/>
        <v>Over</v>
      </c>
      <c r="M27" s="9">
        <f t="shared" si="2"/>
        <v>0.28571428571428559</v>
      </c>
      <c r="N27" s="9">
        <v>0.3</v>
      </c>
      <c r="O27" s="9">
        <f t="shared" si="3"/>
        <v>1</v>
      </c>
      <c r="P27" s="9">
        <f t="shared" si="4"/>
        <v>1</v>
      </c>
      <c r="Q27" s="9">
        <f t="shared" si="5"/>
        <v>3</v>
      </c>
      <c r="R27" s="9">
        <f t="shared" si="6"/>
        <v>2</v>
      </c>
      <c r="S27" s="9">
        <f t="shared" si="7"/>
        <v>0</v>
      </c>
      <c r="T27" s="9">
        <f t="shared" si="8"/>
        <v>0</v>
      </c>
      <c r="U27" s="9">
        <f t="shared" si="9"/>
        <v>6</v>
      </c>
    </row>
    <row r="28" spans="1:21" x14ac:dyDescent="0.3">
      <c r="A28" s="7">
        <v>27</v>
      </c>
      <c r="B28" s="7" t="s">
        <v>351</v>
      </c>
      <c r="C28" s="7" t="s">
        <v>309</v>
      </c>
      <c r="D28" s="7" t="s">
        <v>306</v>
      </c>
      <c r="E28" s="7">
        <v>7</v>
      </c>
      <c r="F28" s="7">
        <v>5.2548700145750651</v>
      </c>
      <c r="G28" s="7">
        <v>6.8207750000000003</v>
      </c>
      <c r="H28" s="7">
        <v>4.8235538797253303</v>
      </c>
      <c r="I28" s="7">
        <v>7.3</v>
      </c>
      <c r="J28" s="9">
        <v>6.5</v>
      </c>
      <c r="K28" s="9">
        <f t="shared" si="0"/>
        <v>-1.2451299854249349</v>
      </c>
      <c r="L28" s="9" t="str">
        <f t="shared" si="1"/>
        <v>Under</v>
      </c>
      <c r="M28" s="9">
        <f t="shared" si="2"/>
        <v>0.5</v>
      </c>
      <c r="N28" s="9">
        <v>0.5</v>
      </c>
      <c r="O28" s="9">
        <f t="shared" si="3"/>
        <v>0.66666666666666663</v>
      </c>
      <c r="P28" s="9">
        <f t="shared" si="4"/>
        <v>1.5</v>
      </c>
      <c r="Q28" s="9">
        <f t="shared" si="5"/>
        <v>2</v>
      </c>
      <c r="R28" s="9">
        <f t="shared" si="6"/>
        <v>0</v>
      </c>
      <c r="S28" s="9">
        <f t="shared" si="7"/>
        <v>2</v>
      </c>
      <c r="T28" s="9">
        <f t="shared" si="8"/>
        <v>1</v>
      </c>
      <c r="U28" s="9">
        <f t="shared" si="9"/>
        <v>6.5</v>
      </c>
    </row>
    <row r="29" spans="1:21" x14ac:dyDescent="0.3">
      <c r="A29" s="7">
        <v>28</v>
      </c>
      <c r="B29" s="7" t="s">
        <v>357</v>
      </c>
      <c r="C29" s="7" t="s">
        <v>306</v>
      </c>
      <c r="D29" s="7" t="s">
        <v>309</v>
      </c>
      <c r="E29" s="7">
        <v>4.1428571428571432</v>
      </c>
      <c r="F29" s="7">
        <v>5.6050254828052113</v>
      </c>
      <c r="G29" s="7">
        <v>6.3611930000000001</v>
      </c>
      <c r="H29" s="7">
        <v>5.13638904730389</v>
      </c>
      <c r="I29" s="7">
        <v>8.1</v>
      </c>
      <c r="J29" s="9">
        <v>4.5</v>
      </c>
      <c r="K29" s="9">
        <f t="shared" si="0"/>
        <v>1.8611930000000001</v>
      </c>
      <c r="L29" s="9" t="str">
        <f t="shared" si="1"/>
        <v>Over</v>
      </c>
      <c r="M29" s="9">
        <f t="shared" si="2"/>
        <v>-0.35714285714285676</v>
      </c>
      <c r="N29" s="9">
        <v>0.4</v>
      </c>
      <c r="O29" s="9">
        <f t="shared" si="3"/>
        <v>1</v>
      </c>
      <c r="P29" s="9">
        <f t="shared" si="4"/>
        <v>2</v>
      </c>
      <c r="Q29" s="9">
        <f t="shared" si="5"/>
        <v>3</v>
      </c>
      <c r="R29" s="9">
        <f t="shared" si="6"/>
        <v>0</v>
      </c>
      <c r="S29" s="9">
        <f t="shared" si="7"/>
        <v>0</v>
      </c>
      <c r="T29" s="9">
        <f t="shared" si="8"/>
        <v>0.5</v>
      </c>
      <c r="U29" s="9">
        <f t="shared" si="9"/>
        <v>5.5</v>
      </c>
    </row>
    <row r="30" spans="1:21" x14ac:dyDescent="0.3">
      <c r="A30" s="7">
        <v>29</v>
      </c>
      <c r="B30" s="7" t="s">
        <v>342</v>
      </c>
      <c r="C30" s="7" t="s">
        <v>338</v>
      </c>
      <c r="D30" s="7" t="s">
        <v>51</v>
      </c>
      <c r="E30" s="7">
        <v>6.8</v>
      </c>
      <c r="F30" s="7">
        <v>5.4025165196378619</v>
      </c>
      <c r="G30" s="7">
        <v>6.4743743</v>
      </c>
      <c r="H30" s="7">
        <v>4.9887318269910601</v>
      </c>
      <c r="I30" s="7">
        <v>10.5</v>
      </c>
      <c r="J30" s="9">
        <v>7.5</v>
      </c>
      <c r="K30" s="9">
        <f t="shared" si="0"/>
        <v>-2.0974834803621381</v>
      </c>
      <c r="L30" s="9" t="str">
        <f t="shared" si="1"/>
        <v>Under</v>
      </c>
      <c r="M30" s="9">
        <f t="shared" si="2"/>
        <v>-0.70000000000000018</v>
      </c>
      <c r="N30" s="9">
        <v>0.4</v>
      </c>
      <c r="O30" s="9">
        <f t="shared" si="3"/>
        <v>1</v>
      </c>
      <c r="P30" s="9">
        <f t="shared" si="4"/>
        <v>2</v>
      </c>
      <c r="Q30" s="9">
        <f t="shared" si="5"/>
        <v>3</v>
      </c>
      <c r="R30" s="9">
        <f t="shared" si="6"/>
        <v>2</v>
      </c>
      <c r="S30" s="9">
        <f t="shared" si="7"/>
        <v>2</v>
      </c>
      <c r="T30" s="9">
        <f t="shared" si="8"/>
        <v>0</v>
      </c>
      <c r="U30" s="9">
        <f t="shared" si="9"/>
        <v>9</v>
      </c>
    </row>
    <row r="31" spans="1:21" x14ac:dyDescent="0.3">
      <c r="A31" s="7">
        <v>30</v>
      </c>
      <c r="B31" s="7" t="s">
        <v>361</v>
      </c>
      <c r="C31" s="7" t="s">
        <v>51</v>
      </c>
      <c r="D31" s="7" t="s">
        <v>338</v>
      </c>
      <c r="E31" s="7">
        <v>3.333333333333333</v>
      </c>
      <c r="F31" s="7">
        <v>4.8091660355522761</v>
      </c>
      <c r="G31" s="7">
        <v>5.1167918168793198</v>
      </c>
      <c r="H31" s="7">
        <v>3.7062919999999999</v>
      </c>
      <c r="I31" s="7">
        <v>6.4</v>
      </c>
      <c r="J31" s="9">
        <v>4.5</v>
      </c>
      <c r="K31" s="9">
        <f t="shared" si="0"/>
        <v>-1.166666666666667</v>
      </c>
      <c r="L31" s="9" t="str">
        <f t="shared" si="1"/>
        <v>Under</v>
      </c>
      <c r="M31" s="9">
        <f t="shared" si="2"/>
        <v>-1.166666666666667</v>
      </c>
      <c r="N31" s="9">
        <v>0.33333333333333331</v>
      </c>
      <c r="O31" s="9">
        <f t="shared" si="3"/>
        <v>0.33333333333333331</v>
      </c>
      <c r="P31" s="9">
        <f t="shared" si="4"/>
        <v>1.5</v>
      </c>
      <c r="Q31" s="9">
        <f t="shared" si="5"/>
        <v>1</v>
      </c>
      <c r="R31" s="9">
        <f t="shared" si="6"/>
        <v>2</v>
      </c>
      <c r="S31" s="9">
        <f t="shared" si="7"/>
        <v>2</v>
      </c>
      <c r="T31" s="9">
        <f t="shared" si="8"/>
        <v>1</v>
      </c>
      <c r="U31" s="9">
        <f t="shared" si="9"/>
        <v>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9D36-2F6F-41ED-950F-ABCC09FCF94D}">
  <dimension ref="A1:X58"/>
  <sheetViews>
    <sheetView topLeftCell="A55" workbookViewId="0">
      <selection activeCell="G55" sqref="G54:G55"/>
    </sheetView>
  </sheetViews>
  <sheetFormatPr defaultRowHeight="14.4" x14ac:dyDescent="0.3"/>
  <sheetData>
    <row r="1" spans="1:22" x14ac:dyDescent="0.3">
      <c r="A1" s="7" t="s">
        <v>30</v>
      </c>
      <c r="B1" s="7" t="s">
        <v>20</v>
      </c>
      <c r="C1" s="7" t="s">
        <v>19</v>
      </c>
      <c r="D1" s="7" t="s">
        <v>299</v>
      </c>
      <c r="E1" s="7" t="s">
        <v>300</v>
      </c>
      <c r="F1" s="7" t="s">
        <v>29</v>
      </c>
      <c r="G1" s="7" t="s">
        <v>15</v>
      </c>
      <c r="H1" s="7" t="s">
        <v>14</v>
      </c>
      <c r="I1" s="7" t="s">
        <v>301</v>
      </c>
      <c r="J1" s="7" t="s">
        <v>28</v>
      </c>
      <c r="K1" s="7" t="s">
        <v>27</v>
      </c>
      <c r="L1" s="7" t="s">
        <v>17</v>
      </c>
      <c r="M1" s="7" t="s">
        <v>33</v>
      </c>
      <c r="N1" s="7" t="s">
        <v>35</v>
      </c>
      <c r="O1" s="7" t="s">
        <v>18</v>
      </c>
      <c r="P1" s="7" t="s">
        <v>26</v>
      </c>
      <c r="Q1" s="7" t="s">
        <v>25</v>
      </c>
      <c r="R1" s="7" t="s">
        <v>36</v>
      </c>
      <c r="S1" s="7" t="s">
        <v>34</v>
      </c>
      <c r="T1" s="7" t="s">
        <v>298</v>
      </c>
      <c r="U1" s="7" t="s">
        <v>24</v>
      </c>
      <c r="V1" s="7" t="s">
        <v>6</v>
      </c>
    </row>
    <row r="2" spans="1:22" x14ac:dyDescent="0.3">
      <c r="A2" s="7">
        <v>1</v>
      </c>
      <c r="B2" s="7" t="s">
        <v>314</v>
      </c>
      <c r="C2" s="7" t="s">
        <v>39</v>
      </c>
      <c r="D2" s="7" t="s">
        <v>45</v>
      </c>
      <c r="E2" s="17">
        <v>4.0136316064887492</v>
      </c>
      <c r="F2" s="17">
        <v>4.0557258948353168</v>
      </c>
      <c r="G2" s="17">
        <v>4.7053404105821999</v>
      </c>
      <c r="H2" s="17">
        <v>3.6708207185252602</v>
      </c>
      <c r="I2" s="7">
        <v>9.1</v>
      </c>
      <c r="J2" s="24">
        <v>4.5</v>
      </c>
      <c r="K2" s="24">
        <f t="shared" ref="K2:K19" si="0">IF(ABS(E2 - J2) &gt; MAX(ABS(F2 - J2), ABS(G2 - J2)), E2 - J2, IF(ABS(F2 - J2) &gt; ABS(G2 - J2), F2 - J2, G2 - J2))</f>
        <v>-0.48636839351125083</v>
      </c>
      <c r="L2" s="24" t="str">
        <f t="shared" ref="L2:L19" si="1">IF(K2 &lt; 0, "Under", "Over")</f>
        <v>Under</v>
      </c>
      <c r="M2" s="24">
        <f t="shared" ref="M2:M19" si="2">E2-J2</f>
        <v>-0.48636839351125083</v>
      </c>
      <c r="N2" s="24" t="s">
        <v>332</v>
      </c>
      <c r="O2" s="24">
        <f t="shared" ref="O2:O19" si="3">IF(L2="Over", IF(AND(F2&gt;J2, G2&gt;J2, H2&gt;J2), 1, IF(OR(AND(F2&gt;J2, G2&gt;J2), AND(F2&gt;J2, H2&gt;J2), AND(F2&gt;J2, H2&gt;J2)), 2/3, IF(OR(AND(F2&gt;J2, G2&lt;=J2), AND(F2&gt;J2, H2&lt;=J2), AND(G2&gt;J2, H2&lt;=J2), AND(F2&lt;=J2, G2&gt;J2), AND(F2&lt;=J2, H2&gt;J2), AND(G2&lt;=J2, H2&gt;J2)), 1/3, 0))), IF(AND(F2&lt;J2, G2&lt;J2, H2&lt;J2), 1, IF(OR(AND(F2&lt;J2, G2&lt;J2), AND(F2&lt;J2, H2&lt;J2), AND(F2&lt;J2, H2&lt;J2)), 2/3, IF(OR(AND(F2&lt;J2, G2&gt;=J2), AND(F2&lt;J2, H2&gt;=J2), AND(G2&lt;J2, H2&gt;=J2), AND(F2&gt;=J2, G2&lt;J2), AND(F2&gt;=J2, H2&lt;J2), AND(G2&gt;=J2, H2&lt;J2)), 1/3, 0))))</f>
        <v>0.66666666666666663</v>
      </c>
      <c r="P2" s="24">
        <f t="shared" ref="P2:P19" si="4">IF(OR(K2&gt;1.5,K2&lt;-1.5),2,
IF(OR(AND(K2&lt;=1.5,K2&gt;=1),AND(K2&gt;=-1.5,K2&lt;=-1)),1.5,
IF(OR(AND(K2&lt;=1,K2&gt;=0.75),AND(K2&gt;=-1,K2&lt;=-0.75)),1,
IF(OR(AND(K2&lt;=0.75,K2&gt;=0.5),AND(K2&gt;=-0.75,K2&lt;=-0.5)),0.5,
IF(OR(K2&lt;=0.5,K2&gt;=-0.5),0,"")
)
)
))</f>
        <v>0</v>
      </c>
      <c r="Q2" s="24">
        <f t="shared" ref="Q2:Q19" si="5">IF(O2=1,3,IF(O2=2/3,2,IF(O2=1/3,1,0)))</f>
        <v>2</v>
      </c>
      <c r="R2" s="24">
        <f t="shared" ref="R2:R19" si="6">IF(AND(L2="Over", E2&gt;J2), 2, IF(AND(L2="Under", E2&lt;=J2), 2, 0))</f>
        <v>2</v>
      </c>
      <c r="S2" s="24">
        <f t="shared" ref="S2:S19" si="7">IF(AND(L2="Over", N2&gt;0.5), 2, IF(AND(L2="Under", N2&lt;=0.5), 2, 0))</f>
        <v>0</v>
      </c>
      <c r="T2" s="24">
        <f t="shared" ref="T2:T19" si="8">IF(L2="Over",
    IF(I2&gt;8.6, 1,
        IF(I2&gt;7.5, 0.5, 0)),
    IF(L2="Under",
        IF(I2&gt;8.6, 0,
            IF(I2&gt;7.5, 0.5, 1)),
        "Invalid N37 Value"))</f>
        <v>0</v>
      </c>
      <c r="U2" s="24">
        <f t="shared" ref="U2:U19" si="9">SUM(P2:T2)</f>
        <v>4</v>
      </c>
      <c r="V2" s="24">
        <v>5</v>
      </c>
    </row>
    <row r="3" spans="1:22" x14ac:dyDescent="0.3">
      <c r="A3" s="7">
        <v>2</v>
      </c>
      <c r="B3" s="7" t="s">
        <v>315</v>
      </c>
      <c r="C3" s="7" t="s">
        <v>45</v>
      </c>
      <c r="D3" s="7" t="s">
        <v>39</v>
      </c>
      <c r="E3" s="17">
        <v>7.666666666666667</v>
      </c>
      <c r="F3" s="17">
        <v>5.4176755139513144</v>
      </c>
      <c r="G3" s="17">
        <v>5.6564303703105603</v>
      </c>
      <c r="H3" s="17">
        <v>4.9085603112840399</v>
      </c>
      <c r="I3" s="7">
        <v>7.8</v>
      </c>
      <c r="J3" s="9">
        <v>7.5</v>
      </c>
      <c r="K3" s="9">
        <f t="shared" si="0"/>
        <v>-2.0823244860486856</v>
      </c>
      <c r="L3" s="9" t="str">
        <f t="shared" si="1"/>
        <v>Under</v>
      </c>
      <c r="M3" s="9">
        <f t="shared" si="2"/>
        <v>0.16666666666666696</v>
      </c>
      <c r="N3" s="9">
        <v>0.66666666666666663</v>
      </c>
      <c r="O3" s="9">
        <f t="shared" si="3"/>
        <v>1</v>
      </c>
      <c r="P3" s="9">
        <f t="shared" si="4"/>
        <v>2</v>
      </c>
      <c r="Q3" s="9">
        <f t="shared" si="5"/>
        <v>3</v>
      </c>
      <c r="R3" s="9">
        <f t="shared" si="6"/>
        <v>0</v>
      </c>
      <c r="S3" s="9">
        <f t="shared" si="7"/>
        <v>0</v>
      </c>
      <c r="T3" s="9">
        <f t="shared" si="8"/>
        <v>0.5</v>
      </c>
      <c r="U3" s="9">
        <f t="shared" si="9"/>
        <v>5.5</v>
      </c>
      <c r="V3" s="9">
        <v>7</v>
      </c>
    </row>
    <row r="4" spans="1:22" x14ac:dyDescent="0.3">
      <c r="A4" s="7">
        <v>3</v>
      </c>
      <c r="B4" s="7" t="s">
        <v>316</v>
      </c>
      <c r="C4" s="7" t="s">
        <v>311</v>
      </c>
      <c r="D4" s="7" t="s">
        <v>305</v>
      </c>
      <c r="E4" s="17">
        <v>3.25</v>
      </c>
      <c r="F4" s="17">
        <v>4.7012396486441483</v>
      </c>
      <c r="G4" s="17">
        <v>4.9283018871256496</v>
      </c>
      <c r="H4" s="17">
        <v>4.2292418772563103</v>
      </c>
      <c r="I4" s="7">
        <v>9.6</v>
      </c>
      <c r="J4" s="24">
        <v>3.5</v>
      </c>
      <c r="K4" s="24">
        <f t="shared" si="0"/>
        <v>1.4283018871256496</v>
      </c>
      <c r="L4" s="24" t="str">
        <f t="shared" si="1"/>
        <v>Over</v>
      </c>
      <c r="M4" s="24">
        <f t="shared" si="2"/>
        <v>-0.25</v>
      </c>
      <c r="N4" s="24">
        <v>0.375</v>
      </c>
      <c r="O4" s="24">
        <f t="shared" si="3"/>
        <v>1</v>
      </c>
      <c r="P4" s="24">
        <f t="shared" si="4"/>
        <v>1.5</v>
      </c>
      <c r="Q4" s="24">
        <f t="shared" si="5"/>
        <v>3</v>
      </c>
      <c r="R4" s="24">
        <f t="shared" si="6"/>
        <v>0</v>
      </c>
      <c r="S4" s="24">
        <f t="shared" si="7"/>
        <v>0</v>
      </c>
      <c r="T4" s="24">
        <f t="shared" si="8"/>
        <v>1</v>
      </c>
      <c r="U4" s="24">
        <f t="shared" si="9"/>
        <v>5.5</v>
      </c>
      <c r="V4" s="24">
        <v>2</v>
      </c>
    </row>
    <row r="5" spans="1:22" x14ac:dyDescent="0.3">
      <c r="A5" s="7">
        <v>4</v>
      </c>
      <c r="B5" s="7" t="s">
        <v>317</v>
      </c>
      <c r="C5" s="7" t="s">
        <v>305</v>
      </c>
      <c r="D5" s="7" t="s">
        <v>311</v>
      </c>
      <c r="E5" s="17">
        <v>4.6923076923076934</v>
      </c>
      <c r="F5" s="17">
        <v>5.4268559225856636</v>
      </c>
      <c r="G5" s="17">
        <v>6.0162360000000001</v>
      </c>
      <c r="H5" s="17">
        <v>5.0339805825242703</v>
      </c>
      <c r="I5" s="7">
        <v>8.5</v>
      </c>
      <c r="J5" s="9">
        <v>3.5</v>
      </c>
      <c r="K5" s="9">
        <f t="shared" si="0"/>
        <v>2.5162360000000001</v>
      </c>
      <c r="L5" s="9" t="str">
        <f t="shared" si="1"/>
        <v>Over</v>
      </c>
      <c r="M5" s="9">
        <f t="shared" si="2"/>
        <v>1.1923076923076934</v>
      </c>
      <c r="N5" s="9">
        <v>0.5</v>
      </c>
      <c r="O5" s="9">
        <f t="shared" si="3"/>
        <v>1</v>
      </c>
      <c r="P5" s="9">
        <f t="shared" si="4"/>
        <v>2</v>
      </c>
      <c r="Q5" s="9">
        <f t="shared" si="5"/>
        <v>3</v>
      </c>
      <c r="R5" s="9">
        <f t="shared" si="6"/>
        <v>2</v>
      </c>
      <c r="S5" s="9">
        <f t="shared" si="7"/>
        <v>0</v>
      </c>
      <c r="T5" s="9">
        <f t="shared" si="8"/>
        <v>0.5</v>
      </c>
      <c r="U5" s="9">
        <f t="shared" si="9"/>
        <v>7.5</v>
      </c>
      <c r="V5" s="9">
        <v>5</v>
      </c>
    </row>
    <row r="6" spans="1:22" x14ac:dyDescent="0.3">
      <c r="A6" s="7">
        <v>5</v>
      </c>
      <c r="B6" s="7" t="s">
        <v>318</v>
      </c>
      <c r="C6" s="7" t="s">
        <v>41</v>
      </c>
      <c r="D6" s="7" t="s">
        <v>303</v>
      </c>
      <c r="E6" s="17">
        <v>7.583333333333333</v>
      </c>
      <c r="F6" s="17">
        <v>5.4514503984185279</v>
      </c>
      <c r="G6" s="17">
        <v>5.9238977430082302</v>
      </c>
      <c r="H6" s="17">
        <v>5.1192384686080201</v>
      </c>
      <c r="I6" s="7">
        <v>7.5</v>
      </c>
      <c r="J6" s="24">
        <v>6.5</v>
      </c>
      <c r="K6" s="24">
        <f t="shared" si="0"/>
        <v>1.083333333333333</v>
      </c>
      <c r="L6" s="24" t="str">
        <f t="shared" si="1"/>
        <v>Over</v>
      </c>
      <c r="M6" s="24">
        <f t="shared" si="2"/>
        <v>1.083333333333333</v>
      </c>
      <c r="N6" s="24">
        <v>0.6</v>
      </c>
      <c r="O6" s="24">
        <f t="shared" si="3"/>
        <v>0</v>
      </c>
      <c r="P6" s="24">
        <f t="shared" si="4"/>
        <v>1.5</v>
      </c>
      <c r="Q6" s="24">
        <f t="shared" si="5"/>
        <v>0</v>
      </c>
      <c r="R6" s="24">
        <f t="shared" si="6"/>
        <v>2</v>
      </c>
      <c r="S6" s="24">
        <f t="shared" si="7"/>
        <v>2</v>
      </c>
      <c r="T6" s="24">
        <f t="shared" si="8"/>
        <v>0</v>
      </c>
      <c r="U6" s="24">
        <f t="shared" si="9"/>
        <v>5.5</v>
      </c>
      <c r="V6" s="24">
        <v>4</v>
      </c>
    </row>
    <row r="7" spans="1:22" x14ac:dyDescent="0.3">
      <c r="A7" s="7">
        <v>6</v>
      </c>
      <c r="B7" s="7" t="s">
        <v>319</v>
      </c>
      <c r="C7" s="7" t="s">
        <v>303</v>
      </c>
      <c r="D7" s="7" t="s">
        <v>41</v>
      </c>
      <c r="E7" s="17">
        <v>4.666666666666667</v>
      </c>
      <c r="F7" s="17">
        <v>3.7445710013507982</v>
      </c>
      <c r="G7" s="17">
        <v>4.1850716872479001</v>
      </c>
      <c r="H7" s="17">
        <v>3.2332556000000001</v>
      </c>
      <c r="I7" s="7">
        <v>9.1</v>
      </c>
      <c r="J7" s="24">
        <v>4.5</v>
      </c>
      <c r="K7" s="24">
        <f t="shared" si="0"/>
        <v>-0.75542899864920177</v>
      </c>
      <c r="L7" s="24" t="str">
        <f t="shared" si="1"/>
        <v>Under</v>
      </c>
      <c r="M7" s="24">
        <f t="shared" si="2"/>
        <v>0.16666666666666696</v>
      </c>
      <c r="N7" s="24">
        <v>0.5</v>
      </c>
      <c r="O7" s="24">
        <f t="shared" si="3"/>
        <v>1</v>
      </c>
      <c r="P7" s="24">
        <f t="shared" si="4"/>
        <v>1</v>
      </c>
      <c r="Q7" s="24">
        <f t="shared" si="5"/>
        <v>3</v>
      </c>
      <c r="R7" s="24">
        <f t="shared" si="6"/>
        <v>0</v>
      </c>
      <c r="S7" s="24">
        <f t="shared" si="7"/>
        <v>2</v>
      </c>
      <c r="T7" s="24">
        <f t="shared" si="8"/>
        <v>0</v>
      </c>
      <c r="U7" s="24">
        <f t="shared" si="9"/>
        <v>6</v>
      </c>
      <c r="V7" s="24">
        <v>6</v>
      </c>
    </row>
    <row r="8" spans="1:22" x14ac:dyDescent="0.3">
      <c r="A8" s="7">
        <v>7</v>
      </c>
      <c r="B8" s="7" t="s">
        <v>320</v>
      </c>
      <c r="C8" s="7" t="s">
        <v>48</v>
      </c>
      <c r="D8" s="7" t="s">
        <v>37</v>
      </c>
      <c r="E8" s="17">
        <v>6.1111111111111107</v>
      </c>
      <c r="F8" s="17">
        <v>5.415796959214167</v>
      </c>
      <c r="G8" s="17">
        <v>6.04</v>
      </c>
      <c r="H8" s="17">
        <v>4.1911325000000001</v>
      </c>
      <c r="I8" s="7">
        <v>8.6999999999999993</v>
      </c>
      <c r="J8" s="24">
        <v>5.5</v>
      </c>
      <c r="K8" s="24">
        <f t="shared" si="0"/>
        <v>0.61111111111111072</v>
      </c>
      <c r="L8" s="24" t="str">
        <f t="shared" si="1"/>
        <v>Over</v>
      </c>
      <c r="M8" s="24">
        <f t="shared" si="2"/>
        <v>0.61111111111111072</v>
      </c>
      <c r="N8" s="24">
        <v>0.55555555555555558</v>
      </c>
      <c r="O8" s="24">
        <f t="shared" si="3"/>
        <v>0.33333333333333331</v>
      </c>
      <c r="P8" s="24">
        <f t="shared" si="4"/>
        <v>0.5</v>
      </c>
      <c r="Q8" s="24">
        <f t="shared" si="5"/>
        <v>1</v>
      </c>
      <c r="R8" s="24">
        <f t="shared" si="6"/>
        <v>2</v>
      </c>
      <c r="S8" s="24">
        <f t="shared" si="7"/>
        <v>2</v>
      </c>
      <c r="T8" s="24">
        <f t="shared" si="8"/>
        <v>1</v>
      </c>
      <c r="U8" s="24">
        <f t="shared" si="9"/>
        <v>6.5</v>
      </c>
      <c r="V8" s="24">
        <v>4</v>
      </c>
    </row>
    <row r="9" spans="1:22" x14ac:dyDescent="0.3">
      <c r="A9" s="7">
        <v>8</v>
      </c>
      <c r="B9" s="7" t="s">
        <v>321</v>
      </c>
      <c r="C9" s="7" t="s">
        <v>37</v>
      </c>
      <c r="D9" s="7" t="s">
        <v>48</v>
      </c>
      <c r="E9" s="17">
        <v>5.4285714285714288</v>
      </c>
      <c r="F9" s="17">
        <v>4.7844810281287513</v>
      </c>
      <c r="G9" s="17">
        <v>5.23</v>
      </c>
      <c r="H9" s="17">
        <v>4.1849340000000002</v>
      </c>
      <c r="I9" s="7">
        <v>7.7</v>
      </c>
      <c r="J9" s="24">
        <v>6.5</v>
      </c>
      <c r="K9" s="24">
        <f t="shared" si="0"/>
        <v>-1.7155189718712487</v>
      </c>
      <c r="L9" s="24" t="str">
        <f t="shared" si="1"/>
        <v>Under</v>
      </c>
      <c r="M9" s="24">
        <f t="shared" si="2"/>
        <v>-1.0714285714285712</v>
      </c>
      <c r="N9" s="24">
        <v>0.2</v>
      </c>
      <c r="O9" s="24">
        <f t="shared" si="3"/>
        <v>1</v>
      </c>
      <c r="P9" s="24">
        <f t="shared" si="4"/>
        <v>2</v>
      </c>
      <c r="Q9" s="24">
        <f t="shared" si="5"/>
        <v>3</v>
      </c>
      <c r="R9" s="24">
        <f t="shared" si="6"/>
        <v>2</v>
      </c>
      <c r="S9" s="24">
        <f t="shared" si="7"/>
        <v>2</v>
      </c>
      <c r="T9" s="24">
        <f t="shared" si="8"/>
        <v>0.5</v>
      </c>
      <c r="U9" s="24">
        <f t="shared" si="9"/>
        <v>9.5</v>
      </c>
      <c r="V9" s="24">
        <v>7</v>
      </c>
    </row>
    <row r="10" spans="1:22" x14ac:dyDescent="0.3">
      <c r="A10" s="7">
        <v>9</v>
      </c>
      <c r="B10" s="7" t="s">
        <v>322</v>
      </c>
      <c r="C10" s="7" t="s">
        <v>302</v>
      </c>
      <c r="D10" s="7" t="s">
        <v>47</v>
      </c>
      <c r="E10" s="17">
        <v>4.6923076923076934</v>
      </c>
      <c r="F10" s="17">
        <v>4.2939099658053204</v>
      </c>
      <c r="G10" s="17">
        <v>4.5369836122379201</v>
      </c>
      <c r="H10" s="17">
        <v>3.88663484486873</v>
      </c>
      <c r="I10" s="7">
        <v>5.6</v>
      </c>
      <c r="J10" s="24">
        <v>4.5</v>
      </c>
      <c r="K10" s="24">
        <f t="shared" si="0"/>
        <v>-0.20609003419467964</v>
      </c>
      <c r="L10" s="24" t="str">
        <f t="shared" si="1"/>
        <v>Under</v>
      </c>
      <c r="M10" s="24">
        <f t="shared" si="2"/>
        <v>0.1923076923076934</v>
      </c>
      <c r="N10" s="24">
        <v>0.5</v>
      </c>
      <c r="O10" s="24">
        <f t="shared" si="3"/>
        <v>0.66666666666666663</v>
      </c>
      <c r="P10" s="24">
        <f t="shared" si="4"/>
        <v>0</v>
      </c>
      <c r="Q10" s="24">
        <f t="shared" si="5"/>
        <v>2</v>
      </c>
      <c r="R10" s="24">
        <f t="shared" si="6"/>
        <v>0</v>
      </c>
      <c r="S10" s="24">
        <f t="shared" si="7"/>
        <v>2</v>
      </c>
      <c r="T10" s="24">
        <f t="shared" si="8"/>
        <v>1</v>
      </c>
      <c r="U10" s="24">
        <f t="shared" si="9"/>
        <v>5</v>
      </c>
      <c r="V10" s="24">
        <v>8</v>
      </c>
    </row>
    <row r="11" spans="1:22" x14ac:dyDescent="0.3">
      <c r="A11" s="7">
        <v>10</v>
      </c>
      <c r="B11" s="7" t="s">
        <v>323</v>
      </c>
      <c r="C11" s="7" t="s">
        <v>47</v>
      </c>
      <c r="D11" s="7" t="s">
        <v>302</v>
      </c>
      <c r="E11" s="17">
        <v>5.384615384615385</v>
      </c>
      <c r="F11" s="17">
        <v>5.8611260495402355</v>
      </c>
      <c r="G11" s="17">
        <v>6.2324475933687697</v>
      </c>
      <c r="H11" s="17">
        <v>5.219691840866</v>
      </c>
      <c r="I11" s="7">
        <v>7</v>
      </c>
      <c r="J11" s="9">
        <v>5.5</v>
      </c>
      <c r="K11" s="9">
        <f t="shared" si="0"/>
        <v>0.73244759336876974</v>
      </c>
      <c r="L11" s="9" t="str">
        <f t="shared" si="1"/>
        <v>Over</v>
      </c>
      <c r="M11" s="9">
        <f t="shared" si="2"/>
        <v>-0.11538461538461497</v>
      </c>
      <c r="N11" s="9">
        <v>0.6</v>
      </c>
      <c r="O11" s="9">
        <f t="shared" si="3"/>
        <v>0.66666666666666663</v>
      </c>
      <c r="P11" s="9">
        <f t="shared" si="4"/>
        <v>0.5</v>
      </c>
      <c r="Q11" s="9">
        <f t="shared" si="5"/>
        <v>2</v>
      </c>
      <c r="R11" s="9">
        <f t="shared" si="6"/>
        <v>0</v>
      </c>
      <c r="S11" s="9">
        <f t="shared" si="7"/>
        <v>2</v>
      </c>
      <c r="T11" s="9">
        <f t="shared" si="8"/>
        <v>0</v>
      </c>
      <c r="U11" s="9">
        <f t="shared" si="9"/>
        <v>4.5</v>
      </c>
      <c r="V11" s="9">
        <v>6</v>
      </c>
    </row>
    <row r="12" spans="1:22" x14ac:dyDescent="0.3">
      <c r="A12" s="7">
        <v>11</v>
      </c>
      <c r="B12" s="7" t="s">
        <v>324</v>
      </c>
      <c r="C12" s="7" t="s">
        <v>304</v>
      </c>
      <c r="D12" s="7" t="s">
        <v>307</v>
      </c>
      <c r="E12" s="17">
        <v>2</v>
      </c>
      <c r="F12" s="17">
        <v>4.6443937681798868</v>
      </c>
      <c r="G12" s="17">
        <v>4.99</v>
      </c>
      <c r="H12" s="17">
        <v>4.3627076000000002</v>
      </c>
      <c r="I12" s="7">
        <v>7.2</v>
      </c>
      <c r="J12" s="24">
        <v>4.5</v>
      </c>
      <c r="K12" s="24">
        <f t="shared" si="0"/>
        <v>-2.5</v>
      </c>
      <c r="L12" s="24" t="str">
        <f t="shared" si="1"/>
        <v>Under</v>
      </c>
      <c r="M12" s="24">
        <f t="shared" si="2"/>
        <v>-2.5</v>
      </c>
      <c r="N12" s="24">
        <v>0</v>
      </c>
      <c r="O12" s="24">
        <f t="shared" si="3"/>
        <v>0.33333333333333331</v>
      </c>
      <c r="P12" s="24">
        <f t="shared" si="4"/>
        <v>2</v>
      </c>
      <c r="Q12" s="24">
        <f t="shared" si="5"/>
        <v>1</v>
      </c>
      <c r="R12" s="24">
        <f t="shared" si="6"/>
        <v>2</v>
      </c>
      <c r="S12" s="24">
        <f t="shared" si="7"/>
        <v>2</v>
      </c>
      <c r="T12" s="24">
        <f t="shared" si="8"/>
        <v>1</v>
      </c>
      <c r="U12" s="24">
        <f t="shared" si="9"/>
        <v>8</v>
      </c>
      <c r="V12" s="24">
        <v>6</v>
      </c>
    </row>
    <row r="13" spans="1:22" x14ac:dyDescent="0.3">
      <c r="A13" s="7">
        <v>12</v>
      </c>
      <c r="B13" s="7" t="s">
        <v>325</v>
      </c>
      <c r="C13" s="7" t="s">
        <v>307</v>
      </c>
      <c r="D13" s="7" t="s">
        <v>304</v>
      </c>
      <c r="E13" s="17">
        <v>5</v>
      </c>
      <c r="F13" s="17">
        <v>5.446984765136115</v>
      </c>
      <c r="G13" s="17">
        <v>5.7410550903247399</v>
      </c>
      <c r="H13" s="17">
        <v>4.9085603112840399</v>
      </c>
      <c r="I13" s="7">
        <v>5.3</v>
      </c>
      <c r="J13" s="9">
        <v>5.5</v>
      </c>
      <c r="K13" s="9">
        <f t="shared" si="0"/>
        <v>-0.5</v>
      </c>
      <c r="L13" s="9" t="str">
        <f t="shared" si="1"/>
        <v>Under</v>
      </c>
      <c r="M13" s="9">
        <f t="shared" si="2"/>
        <v>-0.5</v>
      </c>
      <c r="N13" s="9">
        <v>0.5</v>
      </c>
      <c r="O13" s="9">
        <f t="shared" si="3"/>
        <v>0.66666666666666663</v>
      </c>
      <c r="P13" s="9">
        <f t="shared" si="4"/>
        <v>0.5</v>
      </c>
      <c r="Q13" s="9">
        <f t="shared" si="5"/>
        <v>2</v>
      </c>
      <c r="R13" s="9">
        <f t="shared" si="6"/>
        <v>2</v>
      </c>
      <c r="S13" s="9">
        <f t="shared" si="7"/>
        <v>2</v>
      </c>
      <c r="T13" s="9">
        <f t="shared" si="8"/>
        <v>1</v>
      </c>
      <c r="U13" s="9">
        <f t="shared" si="9"/>
        <v>7.5</v>
      </c>
      <c r="V13" s="9">
        <v>2</v>
      </c>
    </row>
    <row r="14" spans="1:22" x14ac:dyDescent="0.3">
      <c r="A14" s="7">
        <v>13</v>
      </c>
      <c r="B14" s="7" t="s">
        <v>326</v>
      </c>
      <c r="C14" s="7" t="s">
        <v>312</v>
      </c>
      <c r="D14" s="7" t="s">
        <v>49</v>
      </c>
      <c r="E14" s="17">
        <v>4.5714285714285712</v>
      </c>
      <c r="F14" s="17">
        <v>4.2352279051645576</v>
      </c>
      <c r="G14" s="17">
        <v>4.6157436800751004</v>
      </c>
      <c r="H14" s="17">
        <v>3.6964684000000001</v>
      </c>
      <c r="I14" s="7">
        <v>8.4</v>
      </c>
      <c r="J14" s="9">
        <v>4.5</v>
      </c>
      <c r="K14" s="9">
        <f t="shared" si="0"/>
        <v>-0.2647720948354424</v>
      </c>
      <c r="L14" s="9" t="str">
        <f t="shared" si="1"/>
        <v>Under</v>
      </c>
      <c r="M14" s="9">
        <f t="shared" si="2"/>
        <v>7.1428571428571175E-2</v>
      </c>
      <c r="N14" s="9">
        <v>0.5</v>
      </c>
      <c r="O14" s="9">
        <f t="shared" si="3"/>
        <v>0.66666666666666663</v>
      </c>
      <c r="P14" s="9">
        <f t="shared" si="4"/>
        <v>0</v>
      </c>
      <c r="Q14" s="9">
        <f t="shared" si="5"/>
        <v>2</v>
      </c>
      <c r="R14" s="9">
        <f t="shared" si="6"/>
        <v>0</v>
      </c>
      <c r="S14" s="9">
        <f t="shared" si="7"/>
        <v>2</v>
      </c>
      <c r="T14" s="9">
        <f t="shared" si="8"/>
        <v>0.5</v>
      </c>
      <c r="U14" s="9">
        <f t="shared" si="9"/>
        <v>4.5</v>
      </c>
      <c r="V14" s="9">
        <v>4</v>
      </c>
    </row>
    <row r="15" spans="1:22" x14ac:dyDescent="0.3">
      <c r="A15" s="7">
        <v>14</v>
      </c>
      <c r="B15" s="7" t="s">
        <v>327</v>
      </c>
      <c r="C15" s="7" t="s">
        <v>49</v>
      </c>
      <c r="D15" s="7" t="s">
        <v>312</v>
      </c>
      <c r="E15" s="17">
        <v>5.1428571428571432</v>
      </c>
      <c r="F15" s="17">
        <v>4.5701866972647336</v>
      </c>
      <c r="G15" s="17">
        <v>4.7449789999999998</v>
      </c>
      <c r="H15" s="17">
        <v>4.2763611302549904</v>
      </c>
      <c r="I15" s="7">
        <v>8.9</v>
      </c>
      <c r="J15" s="9">
        <v>4.5</v>
      </c>
      <c r="K15" s="9">
        <f t="shared" si="0"/>
        <v>0.64285714285714324</v>
      </c>
      <c r="L15" s="9" t="str">
        <f t="shared" si="1"/>
        <v>Over</v>
      </c>
      <c r="M15" s="9">
        <f t="shared" si="2"/>
        <v>0.64285714285714324</v>
      </c>
      <c r="N15" s="9">
        <v>0.5</v>
      </c>
      <c r="O15" s="9">
        <f t="shared" si="3"/>
        <v>0.66666666666666663</v>
      </c>
      <c r="P15" s="9">
        <f t="shared" si="4"/>
        <v>0.5</v>
      </c>
      <c r="Q15" s="9">
        <f t="shared" si="5"/>
        <v>2</v>
      </c>
      <c r="R15" s="9">
        <f t="shared" si="6"/>
        <v>2</v>
      </c>
      <c r="S15" s="9">
        <f t="shared" si="7"/>
        <v>0</v>
      </c>
      <c r="T15" s="9">
        <f t="shared" si="8"/>
        <v>1</v>
      </c>
      <c r="U15" s="9">
        <f t="shared" si="9"/>
        <v>5.5</v>
      </c>
      <c r="V15" s="9">
        <v>7</v>
      </c>
    </row>
    <row r="16" spans="1:22" x14ac:dyDescent="0.3">
      <c r="A16" s="7">
        <v>15</v>
      </c>
      <c r="B16" s="7" t="s">
        <v>328</v>
      </c>
      <c r="C16" s="7" t="s">
        <v>44</v>
      </c>
      <c r="D16" s="7" t="s">
        <v>40</v>
      </c>
      <c r="E16" s="7">
        <v>2.916666666666667</v>
      </c>
      <c r="F16" s="7">
        <v>4.5385728623956068</v>
      </c>
      <c r="G16" s="7">
        <v>4.99</v>
      </c>
      <c r="H16" s="7">
        <v>3.7735159999999999</v>
      </c>
      <c r="I16" s="7">
        <v>8.1999999999999993</v>
      </c>
      <c r="J16" s="9">
        <v>3.5</v>
      </c>
      <c r="K16" s="9">
        <f t="shared" si="0"/>
        <v>1.4900000000000002</v>
      </c>
      <c r="L16" s="9" t="str">
        <f t="shared" si="1"/>
        <v>Over</v>
      </c>
      <c r="M16" s="9">
        <f t="shared" si="2"/>
        <v>-0.58333333333333304</v>
      </c>
      <c r="N16" s="9">
        <v>0.3</v>
      </c>
      <c r="O16" s="9">
        <f t="shared" si="3"/>
        <v>1</v>
      </c>
      <c r="P16" s="9">
        <f t="shared" si="4"/>
        <v>1.5</v>
      </c>
      <c r="Q16" s="9">
        <f t="shared" si="5"/>
        <v>3</v>
      </c>
      <c r="R16" s="9">
        <f t="shared" si="6"/>
        <v>0</v>
      </c>
      <c r="S16" s="9">
        <f t="shared" si="7"/>
        <v>0</v>
      </c>
      <c r="T16" s="9">
        <f t="shared" si="8"/>
        <v>0.5</v>
      </c>
      <c r="U16" s="9">
        <f t="shared" si="9"/>
        <v>5</v>
      </c>
      <c r="V16" s="9">
        <v>8</v>
      </c>
    </row>
    <row r="17" spans="1:22" x14ac:dyDescent="0.3">
      <c r="A17" s="7">
        <v>16</v>
      </c>
      <c r="B17" s="7" t="s">
        <v>329</v>
      </c>
      <c r="C17" s="7" t="s">
        <v>40</v>
      </c>
      <c r="D17" s="7" t="s">
        <v>44</v>
      </c>
      <c r="E17" s="7">
        <v>4</v>
      </c>
      <c r="F17" s="7">
        <v>4.4747213630946945</v>
      </c>
      <c r="G17" s="7">
        <v>4.76966</v>
      </c>
      <c r="H17" s="7">
        <v>3.9158878504672798</v>
      </c>
      <c r="I17" s="7">
        <v>8.1</v>
      </c>
      <c r="J17" s="24">
        <v>3.5</v>
      </c>
      <c r="K17" s="24">
        <f t="shared" si="0"/>
        <v>1.26966</v>
      </c>
      <c r="L17" s="24" t="str">
        <f t="shared" si="1"/>
        <v>Over</v>
      </c>
      <c r="M17" s="24">
        <f t="shared" si="2"/>
        <v>0.5</v>
      </c>
      <c r="N17" s="24">
        <v>0.7</v>
      </c>
      <c r="O17" s="24">
        <f t="shared" si="3"/>
        <v>1</v>
      </c>
      <c r="P17" s="24">
        <f t="shared" si="4"/>
        <v>1.5</v>
      </c>
      <c r="Q17" s="24">
        <f t="shared" si="5"/>
        <v>3</v>
      </c>
      <c r="R17" s="24">
        <f t="shared" si="6"/>
        <v>2</v>
      </c>
      <c r="S17" s="24">
        <f t="shared" si="7"/>
        <v>2</v>
      </c>
      <c r="T17" s="24">
        <f t="shared" si="8"/>
        <v>0.5</v>
      </c>
      <c r="U17" s="24">
        <f t="shared" si="9"/>
        <v>9</v>
      </c>
      <c r="V17" s="24">
        <v>3</v>
      </c>
    </row>
    <row r="18" spans="1:22" x14ac:dyDescent="0.3">
      <c r="A18" s="7">
        <v>17</v>
      </c>
      <c r="B18" s="7" t="s">
        <v>330</v>
      </c>
      <c r="C18" s="7" t="s">
        <v>309</v>
      </c>
      <c r="D18" s="7" t="s">
        <v>306</v>
      </c>
      <c r="E18" s="7">
        <v>3.475462962962963</v>
      </c>
      <c r="F18" s="7">
        <v>3.0829132339344931</v>
      </c>
      <c r="G18" s="7">
        <v>4.1288720030087296</v>
      </c>
      <c r="H18" s="7">
        <v>2.5457434360203499</v>
      </c>
      <c r="I18" s="7">
        <v>7.2</v>
      </c>
      <c r="J18" s="9" t="s">
        <v>313</v>
      </c>
      <c r="K18" s="9" t="e">
        <f t="shared" si="0"/>
        <v>#VALUE!</v>
      </c>
      <c r="L18" s="9" t="e">
        <f t="shared" si="1"/>
        <v>#VALUE!</v>
      </c>
      <c r="M18" s="9" t="e">
        <f t="shared" si="2"/>
        <v>#VALUE!</v>
      </c>
      <c r="N18" s="9" t="s">
        <v>332</v>
      </c>
      <c r="O18" s="9" t="e">
        <f t="shared" si="3"/>
        <v>#VALUE!</v>
      </c>
      <c r="P18" s="9" t="e">
        <f t="shared" si="4"/>
        <v>#VALUE!</v>
      </c>
      <c r="Q18" s="9" t="e">
        <f t="shared" si="5"/>
        <v>#VALUE!</v>
      </c>
      <c r="R18" s="9" t="e">
        <f t="shared" si="6"/>
        <v>#VALUE!</v>
      </c>
      <c r="S18" s="9" t="e">
        <f t="shared" si="7"/>
        <v>#VALUE!</v>
      </c>
      <c r="T18" s="9" t="e">
        <f t="shared" si="8"/>
        <v>#VALUE!</v>
      </c>
      <c r="U18" s="9" t="e">
        <f t="shared" si="9"/>
        <v>#VALUE!</v>
      </c>
      <c r="V18" s="9">
        <v>3</v>
      </c>
    </row>
    <row r="19" spans="1:22" x14ac:dyDescent="0.3">
      <c r="A19" s="7">
        <v>18</v>
      </c>
      <c r="B19" s="7" t="s">
        <v>331</v>
      </c>
      <c r="C19" s="7" t="s">
        <v>306</v>
      </c>
      <c r="D19" s="7" t="s">
        <v>309</v>
      </c>
      <c r="E19" s="7">
        <v>4.75</v>
      </c>
      <c r="F19" s="7">
        <v>3.7323312119368075</v>
      </c>
      <c r="G19" s="7">
        <v>4.2288596318466496</v>
      </c>
      <c r="H19" s="7">
        <v>3.0452530000000002</v>
      </c>
      <c r="I19" s="7">
        <v>8.3000000000000007</v>
      </c>
      <c r="J19" s="9">
        <v>5.5</v>
      </c>
      <c r="K19" s="9">
        <f t="shared" si="0"/>
        <v>-1.7676687880631925</v>
      </c>
      <c r="L19" s="9" t="str">
        <f t="shared" si="1"/>
        <v>Under</v>
      </c>
      <c r="M19" s="9">
        <f t="shared" si="2"/>
        <v>-0.75</v>
      </c>
      <c r="N19" s="9">
        <v>0.4</v>
      </c>
      <c r="O19" s="9">
        <f t="shared" si="3"/>
        <v>1</v>
      </c>
      <c r="P19" s="9">
        <f t="shared" si="4"/>
        <v>2</v>
      </c>
      <c r="Q19" s="9">
        <f t="shared" si="5"/>
        <v>3</v>
      </c>
      <c r="R19" s="9">
        <f t="shared" si="6"/>
        <v>2</v>
      </c>
      <c r="S19" s="9">
        <f t="shared" si="7"/>
        <v>2</v>
      </c>
      <c r="T19" s="9">
        <f t="shared" si="8"/>
        <v>0.5</v>
      </c>
      <c r="U19" s="9">
        <f t="shared" si="9"/>
        <v>9.5</v>
      </c>
      <c r="V19" s="9" t="s">
        <v>333</v>
      </c>
    </row>
    <row r="20" spans="1:22" x14ac:dyDescent="0.3">
      <c r="A20" s="7"/>
      <c r="B20" s="7"/>
      <c r="C20" s="7"/>
      <c r="D20" s="7"/>
      <c r="E20" s="7"/>
      <c r="F20" s="7"/>
      <c r="G20" s="7"/>
      <c r="H20" s="7"/>
      <c r="I20" s="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/>
      <c r="B21" s="7"/>
      <c r="C21" s="7"/>
      <c r="D21" s="7"/>
      <c r="E21" s="7"/>
      <c r="F21" s="7"/>
      <c r="G21" s="7"/>
      <c r="H21" s="7"/>
      <c r="I21" s="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7"/>
      <c r="B22" s="7"/>
      <c r="C22" s="7"/>
      <c r="D22" s="7"/>
      <c r="E22" s="7"/>
      <c r="F22" s="7"/>
      <c r="G22" s="7"/>
      <c r="H22" s="7"/>
      <c r="I22" s="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3">
      <c r="A23" s="7"/>
      <c r="B23" s="7"/>
      <c r="C23" s="7"/>
      <c r="D23" s="7"/>
      <c r="E23" s="7"/>
      <c r="F23" s="7"/>
      <c r="G23" s="7"/>
      <c r="H23" s="7"/>
      <c r="I23" s="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">
      <c r="A24" s="7"/>
      <c r="B24" s="7"/>
      <c r="C24" s="7"/>
      <c r="D24" s="7"/>
      <c r="E24" s="7"/>
      <c r="F24" s="7"/>
      <c r="G24" s="7"/>
      <c r="H24" s="7"/>
      <c r="I24" s="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7"/>
      <c r="B25" s="7"/>
      <c r="C25" s="7"/>
      <c r="D25" s="7"/>
      <c r="E25" s="7"/>
      <c r="F25" s="7"/>
      <c r="G25" s="7"/>
      <c r="H25" s="7"/>
      <c r="I25" s="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3">
      <c r="A26" s="7"/>
      <c r="B26" s="7"/>
      <c r="C26" s="7"/>
      <c r="D26" s="7"/>
      <c r="E26" s="7"/>
      <c r="F26" s="7"/>
      <c r="G26" s="7"/>
      <c r="H26" s="7"/>
      <c r="I26" s="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3">
      <c r="A27" s="7"/>
      <c r="B27" s="7"/>
      <c r="C27" s="7"/>
      <c r="D27" s="7"/>
      <c r="E27" s="7"/>
      <c r="F27" s="7"/>
      <c r="G27" s="7"/>
      <c r="H27" s="7"/>
      <c r="I27" s="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3">
      <c r="A28" s="7"/>
      <c r="B28" s="7"/>
      <c r="C28" s="7"/>
      <c r="D28" s="7"/>
      <c r="E28" s="7"/>
      <c r="F28" s="7"/>
      <c r="G28" s="7"/>
      <c r="H28" s="7"/>
      <c r="I28" s="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">
      <c r="A29" s="7"/>
      <c r="B29" s="7"/>
      <c r="C29" s="7"/>
      <c r="D29" s="7"/>
      <c r="E29" s="7"/>
      <c r="F29" s="7"/>
      <c r="G29" s="7"/>
      <c r="H29" s="7"/>
      <c r="I29" s="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3">
      <c r="A30" s="7"/>
      <c r="B30" s="7"/>
      <c r="C30" s="7"/>
      <c r="D30" s="7"/>
      <c r="E30" s="7"/>
      <c r="F30" s="7"/>
      <c r="G30" s="7"/>
      <c r="H30" s="7"/>
      <c r="I30" s="7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3">
      <c r="A31" s="7"/>
      <c r="B31" s="7"/>
      <c r="C31" s="7"/>
      <c r="D31" s="7"/>
      <c r="E31" s="7"/>
      <c r="F31" s="7"/>
      <c r="G31" s="7"/>
      <c r="H31" s="7"/>
      <c r="I31" s="7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6" spans="4:24" x14ac:dyDescent="0.3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4:24" x14ac:dyDescent="0.3">
      <c r="D37" s="6"/>
      <c r="E37" s="6"/>
      <c r="F37" s="6"/>
      <c r="G37" s="6"/>
      <c r="H37" s="19"/>
      <c r="I37" s="19"/>
      <c r="J37" s="19"/>
      <c r="K37" s="19"/>
      <c r="L37" s="6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4:24" x14ac:dyDescent="0.3">
      <c r="D38" s="6"/>
      <c r="E38" s="6"/>
      <c r="F38" s="6"/>
      <c r="G38" s="6"/>
      <c r="H38" s="19"/>
      <c r="I38" s="19"/>
      <c r="J38" s="19"/>
      <c r="K38" s="19"/>
      <c r="L38" s="6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4:24" x14ac:dyDescent="0.3">
      <c r="D39" s="6"/>
      <c r="E39" s="6"/>
      <c r="F39" s="6"/>
      <c r="G39" s="6"/>
      <c r="H39" s="19"/>
      <c r="I39" s="19"/>
      <c r="J39" s="19"/>
      <c r="K39" s="19"/>
      <c r="L39" s="6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4:24" x14ac:dyDescent="0.3">
      <c r="D40" s="6"/>
      <c r="E40" s="6"/>
      <c r="F40" s="6"/>
      <c r="G40" s="6"/>
      <c r="H40" s="19"/>
      <c r="I40" s="19"/>
      <c r="J40" s="19"/>
      <c r="K40" s="19"/>
      <c r="L40" s="6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4:24" x14ac:dyDescent="0.3">
      <c r="D41" s="6"/>
      <c r="E41" s="6"/>
      <c r="F41" s="6"/>
      <c r="G41" s="6"/>
      <c r="H41" s="19"/>
      <c r="I41" s="19"/>
      <c r="J41" s="19"/>
      <c r="K41" s="19"/>
      <c r="L41" s="6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4:24" x14ac:dyDescent="0.3">
      <c r="D42" s="6"/>
      <c r="E42" s="6"/>
      <c r="F42" s="6"/>
      <c r="G42" s="6"/>
      <c r="H42" s="19"/>
      <c r="I42" s="19"/>
      <c r="J42" s="19"/>
      <c r="K42" s="19"/>
      <c r="L42" s="6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4:24" x14ac:dyDescent="0.3">
      <c r="D43" s="6"/>
      <c r="E43" s="6"/>
      <c r="F43" s="6"/>
      <c r="G43" s="6"/>
      <c r="H43" s="19"/>
      <c r="I43" s="19"/>
      <c r="J43" s="19"/>
      <c r="K43" s="19"/>
      <c r="L43" s="6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4:24" x14ac:dyDescent="0.3">
      <c r="D44" s="6"/>
      <c r="E44" s="6"/>
      <c r="F44" s="6"/>
      <c r="G44" s="6"/>
      <c r="H44" s="19"/>
      <c r="I44" s="19"/>
      <c r="J44" s="19"/>
      <c r="K44" s="19"/>
      <c r="L44" s="6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4:24" x14ac:dyDescent="0.3">
      <c r="D45" s="6"/>
      <c r="E45" s="6"/>
      <c r="F45" s="6"/>
      <c r="G45" s="6"/>
      <c r="H45" s="19"/>
      <c r="I45" s="19"/>
      <c r="J45" s="19"/>
      <c r="K45" s="19"/>
      <c r="L45" s="6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4:24" x14ac:dyDescent="0.3">
      <c r="D46" s="6"/>
      <c r="E46" s="6"/>
      <c r="F46" s="6"/>
      <c r="G46" s="6"/>
      <c r="H46" s="19"/>
      <c r="I46" s="19"/>
      <c r="J46" s="19"/>
      <c r="K46" s="19"/>
      <c r="L46" s="6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4:24" x14ac:dyDescent="0.3">
      <c r="D47" s="6"/>
      <c r="E47" s="6"/>
      <c r="F47" s="6"/>
      <c r="G47" s="6"/>
      <c r="H47" s="19"/>
      <c r="I47" s="19"/>
      <c r="J47" s="19"/>
      <c r="K47" s="19"/>
      <c r="L47" s="6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4:24" x14ac:dyDescent="0.3">
      <c r="D48" s="6"/>
      <c r="E48" s="6"/>
      <c r="F48" s="6"/>
      <c r="G48" s="6"/>
      <c r="H48" s="19"/>
      <c r="I48" s="19"/>
      <c r="J48" s="19"/>
      <c r="K48" s="19"/>
      <c r="L48" s="6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4:24" x14ac:dyDescent="0.3">
      <c r="D49" s="6"/>
      <c r="E49" s="6"/>
      <c r="F49" s="6"/>
      <c r="G49" s="6"/>
      <c r="H49" s="19"/>
      <c r="I49" s="19"/>
      <c r="J49" s="19"/>
      <c r="K49" s="19"/>
      <c r="L49" s="6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4:24" x14ac:dyDescent="0.3">
      <c r="D50" s="6"/>
      <c r="E50" s="6"/>
      <c r="F50" s="6"/>
      <c r="G50" s="6"/>
      <c r="H50" s="19"/>
      <c r="I50" s="19"/>
      <c r="J50" s="19"/>
      <c r="K50" s="19"/>
      <c r="L50" s="6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4:24" x14ac:dyDescent="0.3">
      <c r="D51" s="6"/>
      <c r="E51" s="6"/>
      <c r="F51" s="6"/>
      <c r="G51" s="6"/>
      <c r="H51" s="6"/>
      <c r="I51" s="6"/>
      <c r="J51" s="6"/>
      <c r="K51" s="6"/>
      <c r="L51" s="6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4:24" x14ac:dyDescent="0.3">
      <c r="D52" s="6"/>
      <c r="E52" s="6"/>
      <c r="F52" s="6"/>
      <c r="G52" s="6"/>
      <c r="H52" s="6"/>
      <c r="I52" s="6"/>
      <c r="J52" s="6"/>
      <c r="K52" s="6"/>
      <c r="L52" s="6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4:24" x14ac:dyDescent="0.3">
      <c r="D53" s="6"/>
      <c r="E53" s="6"/>
      <c r="F53" s="6"/>
      <c r="G53" s="6"/>
      <c r="H53" s="6"/>
      <c r="I53" s="6"/>
      <c r="J53" s="6"/>
      <c r="K53" s="6"/>
      <c r="L53" s="6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4:24" x14ac:dyDescent="0.3">
      <c r="D54" s="6"/>
      <c r="E54" s="6"/>
      <c r="F54" s="6"/>
      <c r="G54" s="6"/>
      <c r="H54" s="6"/>
      <c r="I54" s="6"/>
      <c r="J54" s="6"/>
      <c r="K54" s="6"/>
      <c r="L54" s="6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4:24" x14ac:dyDescent="0.3">
      <c r="D55" s="6"/>
      <c r="E55" s="6"/>
      <c r="F55" s="6"/>
      <c r="G55" s="6"/>
      <c r="H55" s="6"/>
      <c r="I55" s="6"/>
      <c r="J55" s="6"/>
      <c r="K55" s="6"/>
      <c r="L55" s="6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4:24" x14ac:dyDescent="0.3">
      <c r="D56" s="6"/>
      <c r="E56" s="6"/>
      <c r="F56" s="6"/>
      <c r="G56" s="6"/>
      <c r="H56" s="6"/>
      <c r="I56" s="6"/>
      <c r="J56" s="6"/>
      <c r="K56" s="6"/>
      <c r="L56" s="6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4:24" x14ac:dyDescent="0.3">
      <c r="D57" s="6"/>
      <c r="E57" s="6"/>
      <c r="F57" s="6"/>
      <c r="G57" s="6"/>
      <c r="H57" s="6"/>
      <c r="I57" s="6"/>
      <c r="J57" s="6"/>
      <c r="K57" s="6"/>
      <c r="L57" s="6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4:24" x14ac:dyDescent="0.3">
      <c r="D58" s="6"/>
      <c r="E58" s="6"/>
      <c r="F58" s="6"/>
      <c r="G58" s="6"/>
      <c r="H58" s="6"/>
      <c r="I58" s="6"/>
      <c r="J58" s="6"/>
      <c r="K58" s="6"/>
      <c r="L58" s="6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</sheetData>
  <autoFilter ref="A1:U31" xr:uid="{40C19D36-2F6F-41ED-950F-ABCC09FCF94D}">
    <sortState xmlns:xlrd2="http://schemas.microsoft.com/office/spreadsheetml/2017/richdata2" ref="A2:U23">
      <sortCondition ref="C2:C23"/>
    </sortState>
  </autoFilter>
  <sortState xmlns:xlrd2="http://schemas.microsoft.com/office/spreadsheetml/2017/richdata2" ref="A2:V31">
    <sortCondition ref="A2:A3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23" sqref="R23"/>
    </sheetView>
  </sheetViews>
  <sheetFormatPr defaultRowHeight="14.4" x14ac:dyDescent="0.3"/>
  <cols>
    <col min="1" max="1" width="17.21875" bestFit="1" customWidth="1"/>
  </cols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376</v>
      </c>
      <c r="B2" t="s">
        <v>47</v>
      </c>
      <c r="C2">
        <v>4.5</v>
      </c>
      <c r="D2">
        <v>-115</v>
      </c>
      <c r="E2">
        <v>-110</v>
      </c>
      <c r="F2">
        <v>4.5</v>
      </c>
      <c r="G2">
        <v>-120</v>
      </c>
      <c r="H2">
        <v>-106</v>
      </c>
      <c r="I2">
        <v>4.5</v>
      </c>
      <c r="J2">
        <v>-125</v>
      </c>
      <c r="K2">
        <v>-105</v>
      </c>
      <c r="L2">
        <v>4.5</v>
      </c>
      <c r="M2">
        <v>-132</v>
      </c>
      <c r="N2">
        <v>100</v>
      </c>
      <c r="R2" s="7">
        <f t="shared" ref="R2:R33" si="0">MIN(C2,F2,I2,L2,O2)</f>
        <v>4.5</v>
      </c>
    </row>
    <row r="3" spans="1:18" x14ac:dyDescent="0.3">
      <c r="A3" t="s">
        <v>362</v>
      </c>
      <c r="B3" t="s">
        <v>38</v>
      </c>
      <c r="C3">
        <v>4.5</v>
      </c>
      <c r="D3">
        <v>-130</v>
      </c>
      <c r="E3">
        <v>100</v>
      </c>
      <c r="F3">
        <v>4.5</v>
      </c>
      <c r="G3">
        <v>-128</v>
      </c>
      <c r="H3">
        <v>100</v>
      </c>
      <c r="I3">
        <v>4.5</v>
      </c>
      <c r="J3">
        <v>-135</v>
      </c>
      <c r="K3">
        <v>100</v>
      </c>
      <c r="L3">
        <v>4.5</v>
      </c>
      <c r="M3">
        <v>-134</v>
      </c>
      <c r="N3">
        <v>100</v>
      </c>
      <c r="R3" s="7">
        <f t="shared" si="0"/>
        <v>4.5</v>
      </c>
    </row>
    <row r="4" spans="1:18" x14ac:dyDescent="0.3">
      <c r="A4" t="s">
        <v>375</v>
      </c>
      <c r="B4" t="s">
        <v>48</v>
      </c>
      <c r="C4">
        <v>5.5</v>
      </c>
      <c r="D4">
        <v>-165</v>
      </c>
      <c r="E4">
        <v>125</v>
      </c>
      <c r="F4">
        <v>5.5</v>
      </c>
      <c r="G4">
        <v>-166</v>
      </c>
      <c r="H4">
        <v>130</v>
      </c>
      <c r="I4">
        <v>5.5</v>
      </c>
      <c r="J4">
        <v>-165</v>
      </c>
      <c r="K4">
        <v>130</v>
      </c>
      <c r="L4">
        <v>5.5</v>
      </c>
      <c r="M4">
        <v>125</v>
      </c>
      <c r="N4">
        <v>130</v>
      </c>
      <c r="R4" s="7">
        <f t="shared" si="0"/>
        <v>5.5</v>
      </c>
    </row>
    <row r="5" spans="1:18" x14ac:dyDescent="0.3">
      <c r="A5" t="s">
        <v>381</v>
      </c>
      <c r="B5" t="s">
        <v>49</v>
      </c>
      <c r="C5">
        <v>5.5</v>
      </c>
      <c r="D5">
        <v>-165</v>
      </c>
      <c r="E5">
        <v>125</v>
      </c>
      <c r="F5">
        <v>5.5</v>
      </c>
      <c r="G5">
        <v>-170</v>
      </c>
      <c r="H5">
        <v>130</v>
      </c>
      <c r="I5">
        <v>5.5</v>
      </c>
      <c r="J5">
        <v>-160</v>
      </c>
      <c r="K5">
        <v>120</v>
      </c>
      <c r="L5">
        <v>5.5</v>
      </c>
      <c r="M5">
        <v>143</v>
      </c>
      <c r="N5">
        <v>114</v>
      </c>
      <c r="R5" s="7">
        <f t="shared" si="0"/>
        <v>5.5</v>
      </c>
    </row>
    <row r="6" spans="1:18" x14ac:dyDescent="0.3">
      <c r="A6" t="s">
        <v>348</v>
      </c>
      <c r="B6" t="s">
        <v>337</v>
      </c>
      <c r="C6">
        <v>7.5</v>
      </c>
      <c r="D6">
        <v>-140</v>
      </c>
      <c r="E6">
        <v>105</v>
      </c>
      <c r="F6">
        <v>7.5</v>
      </c>
      <c r="G6">
        <v>-142</v>
      </c>
      <c r="H6">
        <v>112</v>
      </c>
      <c r="I6">
        <v>7.5</v>
      </c>
      <c r="J6">
        <v>-135</v>
      </c>
      <c r="K6">
        <v>105</v>
      </c>
      <c r="L6">
        <v>7.5</v>
      </c>
      <c r="M6">
        <v>140</v>
      </c>
      <c r="N6">
        <v>107</v>
      </c>
      <c r="R6" s="7">
        <f t="shared" si="0"/>
        <v>7.5</v>
      </c>
    </row>
    <row r="7" spans="1:18" x14ac:dyDescent="0.3">
      <c r="A7" t="s">
        <v>314</v>
      </c>
      <c r="B7" t="s">
        <v>39</v>
      </c>
      <c r="C7">
        <v>4.5</v>
      </c>
      <c r="D7">
        <v>-150</v>
      </c>
      <c r="E7">
        <v>115</v>
      </c>
      <c r="F7">
        <v>4.5</v>
      </c>
      <c r="G7">
        <v>-138</v>
      </c>
      <c r="H7">
        <v>108</v>
      </c>
      <c r="I7">
        <v>4.5</v>
      </c>
      <c r="J7">
        <v>-140</v>
      </c>
      <c r="K7">
        <v>105</v>
      </c>
      <c r="L7">
        <v>4.5</v>
      </c>
      <c r="M7">
        <v>-127</v>
      </c>
      <c r="N7">
        <v>-106</v>
      </c>
      <c r="R7" s="7">
        <f t="shared" si="0"/>
        <v>4.5</v>
      </c>
    </row>
    <row r="8" spans="1:18" x14ac:dyDescent="0.3">
      <c r="A8" t="s">
        <v>345</v>
      </c>
      <c r="B8" t="s">
        <v>43</v>
      </c>
      <c r="C8">
        <v>5.5</v>
      </c>
      <c r="D8">
        <v>100</v>
      </c>
      <c r="E8">
        <v>-130</v>
      </c>
      <c r="F8">
        <v>5.5</v>
      </c>
      <c r="G8">
        <v>100</v>
      </c>
      <c r="H8">
        <v>-128</v>
      </c>
      <c r="I8">
        <v>5.5</v>
      </c>
      <c r="J8">
        <v>100</v>
      </c>
      <c r="K8">
        <v>-130</v>
      </c>
      <c r="L8">
        <v>5.5</v>
      </c>
      <c r="M8">
        <v>108</v>
      </c>
      <c r="N8">
        <v>-143</v>
      </c>
      <c r="R8" s="7">
        <f t="shared" si="0"/>
        <v>5.5</v>
      </c>
    </row>
    <row r="9" spans="1:18" x14ac:dyDescent="0.3">
      <c r="A9" t="s">
        <v>372</v>
      </c>
      <c r="B9" t="s">
        <v>302</v>
      </c>
      <c r="C9">
        <v>3.5</v>
      </c>
      <c r="D9">
        <v>-105</v>
      </c>
      <c r="E9">
        <v>-125</v>
      </c>
      <c r="F9">
        <v>3.5</v>
      </c>
      <c r="G9">
        <v>102</v>
      </c>
      <c r="H9">
        <v>-130</v>
      </c>
      <c r="I9">
        <v>3.5</v>
      </c>
      <c r="J9">
        <v>100</v>
      </c>
      <c r="K9">
        <v>-135</v>
      </c>
      <c r="L9">
        <v>3.5</v>
      </c>
      <c r="M9">
        <v>102</v>
      </c>
      <c r="N9">
        <v>-136</v>
      </c>
      <c r="R9" s="7">
        <f t="shared" si="0"/>
        <v>3.5</v>
      </c>
    </row>
    <row r="10" spans="1:18" x14ac:dyDescent="0.3">
      <c r="A10" t="s">
        <v>342</v>
      </c>
      <c r="B10" t="s">
        <v>52</v>
      </c>
      <c r="C10">
        <v>6.5</v>
      </c>
      <c r="D10">
        <v>100</v>
      </c>
      <c r="E10">
        <v>-130</v>
      </c>
      <c r="F10">
        <v>6.5</v>
      </c>
      <c r="G10">
        <v>102</v>
      </c>
      <c r="H10">
        <v>-128</v>
      </c>
      <c r="I10">
        <v>6.5</v>
      </c>
      <c r="J10" t="s">
        <v>308</v>
      </c>
      <c r="K10" t="s">
        <v>308</v>
      </c>
      <c r="L10">
        <v>6.5</v>
      </c>
      <c r="M10">
        <v>-106</v>
      </c>
      <c r="N10">
        <v>-125</v>
      </c>
      <c r="R10" s="7">
        <f t="shared" si="0"/>
        <v>6.5</v>
      </c>
    </row>
    <row r="11" spans="1:18" x14ac:dyDescent="0.3">
      <c r="A11" t="s">
        <v>380</v>
      </c>
      <c r="B11" t="s">
        <v>306</v>
      </c>
      <c r="C11">
        <v>5.5</v>
      </c>
      <c r="D11">
        <v>-155</v>
      </c>
      <c r="E11">
        <v>120</v>
      </c>
      <c r="F11">
        <v>5.5</v>
      </c>
      <c r="G11">
        <v>-144</v>
      </c>
      <c r="H11">
        <v>114</v>
      </c>
      <c r="I11">
        <v>5.5</v>
      </c>
      <c r="J11">
        <v>-155</v>
      </c>
      <c r="K11">
        <v>120</v>
      </c>
      <c r="L11">
        <v>5.5</v>
      </c>
      <c r="M11">
        <v>-143</v>
      </c>
      <c r="N11">
        <v>108</v>
      </c>
      <c r="R11" s="7">
        <f t="shared" si="0"/>
        <v>5.5</v>
      </c>
    </row>
    <row r="12" spans="1:18" x14ac:dyDescent="0.3">
      <c r="A12" t="s">
        <v>328</v>
      </c>
      <c r="B12" t="s">
        <v>44</v>
      </c>
      <c r="C12">
        <v>4.5</v>
      </c>
      <c r="D12">
        <v>-140</v>
      </c>
      <c r="E12">
        <v>105</v>
      </c>
      <c r="F12">
        <v>4.5</v>
      </c>
      <c r="G12">
        <v>-140</v>
      </c>
      <c r="H12">
        <v>110</v>
      </c>
      <c r="I12">
        <v>4.5</v>
      </c>
      <c r="J12">
        <v>-155</v>
      </c>
      <c r="K12">
        <v>120</v>
      </c>
      <c r="L12">
        <v>4.5</v>
      </c>
      <c r="M12">
        <v>-137</v>
      </c>
      <c r="N12">
        <v>104</v>
      </c>
      <c r="R12" s="7">
        <f t="shared" si="0"/>
        <v>4.5</v>
      </c>
    </row>
    <row r="13" spans="1:18" x14ac:dyDescent="0.3">
      <c r="A13" t="s">
        <v>378</v>
      </c>
      <c r="B13" t="s">
        <v>303</v>
      </c>
      <c r="C13">
        <v>3.5</v>
      </c>
      <c r="D13">
        <v>-125</v>
      </c>
      <c r="E13">
        <v>-105</v>
      </c>
      <c r="F13">
        <v>3.5</v>
      </c>
      <c r="G13">
        <v>-130</v>
      </c>
      <c r="H13">
        <v>102</v>
      </c>
      <c r="I13">
        <v>3.5</v>
      </c>
      <c r="J13">
        <v>-120</v>
      </c>
      <c r="K13">
        <v>-110</v>
      </c>
      <c r="L13">
        <v>3.5</v>
      </c>
      <c r="M13">
        <v>-115</v>
      </c>
      <c r="N13">
        <v>-115</v>
      </c>
      <c r="R13" s="7">
        <f t="shared" si="0"/>
        <v>3.5</v>
      </c>
    </row>
    <row r="14" spans="1:18" x14ac:dyDescent="0.3">
      <c r="A14" t="s">
        <v>351</v>
      </c>
      <c r="B14" t="s">
        <v>309</v>
      </c>
      <c r="C14">
        <v>5.5</v>
      </c>
      <c r="D14">
        <v>135</v>
      </c>
      <c r="E14">
        <v>-180</v>
      </c>
      <c r="F14">
        <v>6.5</v>
      </c>
      <c r="G14">
        <v>-146</v>
      </c>
      <c r="H14">
        <v>114</v>
      </c>
      <c r="I14">
        <v>5.5</v>
      </c>
      <c r="J14">
        <v>125</v>
      </c>
      <c r="K14">
        <v>-160</v>
      </c>
      <c r="L14">
        <v>6.5</v>
      </c>
      <c r="M14">
        <v>130</v>
      </c>
      <c r="N14">
        <v>118</v>
      </c>
      <c r="R14" s="7">
        <f t="shared" si="0"/>
        <v>5.5</v>
      </c>
    </row>
    <row r="15" spans="1:18" x14ac:dyDescent="0.3">
      <c r="A15" t="s">
        <v>361</v>
      </c>
      <c r="B15" t="s">
        <v>51</v>
      </c>
      <c r="C15">
        <v>4.5</v>
      </c>
      <c r="D15">
        <v>-130</v>
      </c>
      <c r="E15">
        <v>100</v>
      </c>
      <c r="F15">
        <v>4.5</v>
      </c>
      <c r="G15">
        <v>-156</v>
      </c>
      <c r="H15">
        <v>122</v>
      </c>
      <c r="I15">
        <v>4.5</v>
      </c>
      <c r="J15">
        <v>-135</v>
      </c>
      <c r="K15">
        <v>100</v>
      </c>
      <c r="L15">
        <v>4.5</v>
      </c>
      <c r="M15">
        <v>-148</v>
      </c>
      <c r="N15">
        <v>110</v>
      </c>
      <c r="R15" s="7">
        <f t="shared" si="0"/>
        <v>4.5</v>
      </c>
    </row>
    <row r="16" spans="1:18" x14ac:dyDescent="0.3">
      <c r="A16" t="s">
        <v>371</v>
      </c>
      <c r="B16" t="s">
        <v>305</v>
      </c>
      <c r="C16">
        <v>5.5</v>
      </c>
      <c r="D16">
        <v>120</v>
      </c>
      <c r="E16">
        <v>-155</v>
      </c>
      <c r="F16">
        <v>5.5</v>
      </c>
      <c r="G16">
        <v>122</v>
      </c>
      <c r="H16">
        <v>-156</v>
      </c>
      <c r="I16">
        <v>5.5</v>
      </c>
      <c r="J16">
        <v>110</v>
      </c>
      <c r="K16">
        <v>-145</v>
      </c>
      <c r="L16">
        <v>6.5</v>
      </c>
      <c r="M16">
        <v>115</v>
      </c>
      <c r="N16">
        <v>135</v>
      </c>
      <c r="R16" s="7">
        <f t="shared" si="0"/>
        <v>5.5</v>
      </c>
    </row>
    <row r="17" spans="1:18" x14ac:dyDescent="0.3">
      <c r="A17" t="s">
        <v>373</v>
      </c>
      <c r="B17" t="s">
        <v>45</v>
      </c>
      <c r="C17">
        <v>3.5</v>
      </c>
      <c r="D17">
        <v>-110</v>
      </c>
      <c r="E17">
        <v>-120</v>
      </c>
      <c r="F17">
        <v>3.5</v>
      </c>
      <c r="G17">
        <v>-104</v>
      </c>
      <c r="H17">
        <v>-122</v>
      </c>
      <c r="I17">
        <v>3.5</v>
      </c>
      <c r="J17">
        <v>100</v>
      </c>
      <c r="K17">
        <v>-135</v>
      </c>
      <c r="L17">
        <v>3.5</v>
      </c>
      <c r="M17">
        <v>104</v>
      </c>
      <c r="N17">
        <v>-137</v>
      </c>
      <c r="R17" s="7">
        <f t="shared" si="0"/>
        <v>3.5</v>
      </c>
    </row>
    <row r="18" spans="1:18" x14ac:dyDescent="0.3">
      <c r="A18" t="s">
        <v>364</v>
      </c>
      <c r="B18" t="s">
        <v>310</v>
      </c>
      <c r="C18">
        <v>3.5</v>
      </c>
      <c r="D18">
        <v>125</v>
      </c>
      <c r="E18">
        <v>-160</v>
      </c>
      <c r="F18">
        <v>4.5</v>
      </c>
      <c r="G18">
        <v>-152</v>
      </c>
      <c r="H18">
        <v>120</v>
      </c>
      <c r="I18">
        <v>3.5</v>
      </c>
      <c r="J18">
        <v>130</v>
      </c>
      <c r="K18">
        <v>-165</v>
      </c>
      <c r="L18">
        <v>4.5</v>
      </c>
      <c r="M18">
        <v>125</v>
      </c>
      <c r="N18">
        <v>140</v>
      </c>
      <c r="R18" s="7">
        <f t="shared" si="0"/>
        <v>3.5</v>
      </c>
    </row>
    <row r="19" spans="1:18" x14ac:dyDescent="0.3">
      <c r="A19" t="s">
        <v>368</v>
      </c>
      <c r="B19" t="s">
        <v>50</v>
      </c>
      <c r="C19">
        <v>4.5</v>
      </c>
      <c r="D19">
        <v>130</v>
      </c>
      <c r="E19">
        <v>-170</v>
      </c>
      <c r="F19">
        <v>5.5</v>
      </c>
      <c r="G19">
        <v>-172</v>
      </c>
      <c r="H19">
        <v>134</v>
      </c>
      <c r="I19">
        <v>4.5</v>
      </c>
      <c r="J19">
        <v>130</v>
      </c>
      <c r="K19">
        <v>-165</v>
      </c>
      <c r="L19">
        <v>5.5</v>
      </c>
      <c r="M19">
        <v>128</v>
      </c>
      <c r="N19">
        <v>125</v>
      </c>
      <c r="R19" s="7">
        <f t="shared" si="0"/>
        <v>4.5</v>
      </c>
    </row>
    <row r="20" spans="1:18" x14ac:dyDescent="0.3">
      <c r="A20" t="s">
        <v>377</v>
      </c>
      <c r="B20" t="s">
        <v>41</v>
      </c>
      <c r="C20">
        <v>5.5</v>
      </c>
      <c r="D20">
        <v>-160</v>
      </c>
      <c r="E20">
        <v>120</v>
      </c>
      <c r="F20">
        <v>5.5</v>
      </c>
      <c r="G20">
        <v>-148</v>
      </c>
      <c r="H20">
        <v>116</v>
      </c>
      <c r="I20">
        <v>5.5</v>
      </c>
      <c r="J20">
        <v>-160</v>
      </c>
      <c r="K20">
        <v>120</v>
      </c>
      <c r="L20">
        <v>5.5</v>
      </c>
      <c r="M20">
        <v>120</v>
      </c>
      <c r="N20">
        <v>132</v>
      </c>
      <c r="R20" s="7">
        <f t="shared" si="0"/>
        <v>5.5</v>
      </c>
    </row>
    <row r="21" spans="1:18" x14ac:dyDescent="0.3">
      <c r="A21" t="s">
        <v>346</v>
      </c>
      <c r="B21" t="s">
        <v>53</v>
      </c>
      <c r="C21">
        <v>6.5</v>
      </c>
      <c r="D21">
        <v>130</v>
      </c>
      <c r="E21">
        <v>-170</v>
      </c>
      <c r="F21">
        <v>6.5</v>
      </c>
      <c r="G21">
        <v>116</v>
      </c>
      <c r="H21">
        <v>-148</v>
      </c>
      <c r="I21">
        <v>6.5</v>
      </c>
      <c r="J21">
        <v>115</v>
      </c>
      <c r="K21">
        <v>-155</v>
      </c>
      <c r="L21">
        <v>6.5</v>
      </c>
      <c r="M21">
        <v>102</v>
      </c>
      <c r="N21">
        <v>-136</v>
      </c>
      <c r="R21" s="7">
        <f t="shared" si="0"/>
        <v>6.5</v>
      </c>
    </row>
    <row r="22" spans="1:18" x14ac:dyDescent="0.3">
      <c r="A22" t="s">
        <v>379</v>
      </c>
      <c r="B22" t="s">
        <v>307</v>
      </c>
      <c r="C22">
        <v>3.5</v>
      </c>
      <c r="D22">
        <v>125</v>
      </c>
      <c r="E22">
        <v>-160</v>
      </c>
      <c r="F22">
        <v>3.5</v>
      </c>
      <c r="G22">
        <v>122</v>
      </c>
      <c r="H22">
        <v>-156</v>
      </c>
      <c r="I22">
        <v>3.5</v>
      </c>
      <c r="J22">
        <v>110</v>
      </c>
      <c r="K22">
        <v>-145</v>
      </c>
      <c r="L22">
        <v>4.5</v>
      </c>
      <c r="M22">
        <v>125</v>
      </c>
      <c r="N22">
        <v>140</v>
      </c>
      <c r="R22" s="7">
        <f t="shared" si="0"/>
        <v>3.5</v>
      </c>
    </row>
    <row r="23" spans="1:18" x14ac:dyDescent="0.3">
      <c r="A23" t="s">
        <v>366</v>
      </c>
      <c r="B23" t="s">
        <v>339</v>
      </c>
      <c r="C23">
        <v>3.5</v>
      </c>
      <c r="D23">
        <v>-145</v>
      </c>
      <c r="E23">
        <v>115</v>
      </c>
      <c r="F23">
        <v>3.5</v>
      </c>
      <c r="G23">
        <v>-138</v>
      </c>
      <c r="H23">
        <v>108</v>
      </c>
      <c r="I23">
        <v>3.5</v>
      </c>
      <c r="J23">
        <v>-145</v>
      </c>
      <c r="K23">
        <v>110</v>
      </c>
      <c r="L23">
        <v>3.5</v>
      </c>
      <c r="M23">
        <v>-152</v>
      </c>
      <c r="N23">
        <v>114</v>
      </c>
      <c r="R23" s="7">
        <f t="shared" si="0"/>
        <v>3.5</v>
      </c>
    </row>
    <row r="24" spans="1:18" x14ac:dyDescent="0.3">
      <c r="R24" s="7">
        <f t="shared" si="0"/>
        <v>0</v>
      </c>
    </row>
    <row r="25" spans="1:18" x14ac:dyDescent="0.3">
      <c r="R25" s="7">
        <f t="shared" si="0"/>
        <v>0</v>
      </c>
    </row>
    <row r="26" spans="1:18" x14ac:dyDescent="0.3">
      <c r="R26" s="7">
        <f t="shared" si="0"/>
        <v>0</v>
      </c>
    </row>
    <row r="27" spans="1:18" x14ac:dyDescent="0.3">
      <c r="R27" s="7">
        <f t="shared" si="0"/>
        <v>0</v>
      </c>
    </row>
    <row r="28" spans="1:18" x14ac:dyDescent="0.3">
      <c r="R28" s="7">
        <f t="shared" si="0"/>
        <v>0</v>
      </c>
    </row>
    <row r="29" spans="1:18" x14ac:dyDescent="0.3">
      <c r="R29" s="7">
        <f t="shared" si="0"/>
        <v>0</v>
      </c>
    </row>
    <row r="30" spans="1:18" x14ac:dyDescent="0.3">
      <c r="R30" s="7">
        <f t="shared" si="0"/>
        <v>0</v>
      </c>
    </row>
    <row r="31" spans="1:18" x14ac:dyDescent="0.3">
      <c r="R31" s="7">
        <f t="shared" si="0"/>
        <v>0</v>
      </c>
    </row>
    <row r="32" spans="1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N30">
    <sortCondition ref="B2:B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19E7-60EB-448C-BF76-959156DE41D3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54</v>
      </c>
      <c r="B1" s="10" t="s">
        <v>19</v>
      </c>
      <c r="C1" s="10" t="s">
        <v>55</v>
      </c>
      <c r="D1" s="10" t="s">
        <v>56</v>
      </c>
      <c r="E1" s="10" t="s">
        <v>57</v>
      </c>
      <c r="F1" s="10" t="s">
        <v>58</v>
      </c>
      <c r="G1" s="10" t="s">
        <v>59</v>
      </c>
      <c r="H1" s="10" t="s">
        <v>60</v>
      </c>
      <c r="I1" s="10" t="s">
        <v>61</v>
      </c>
      <c r="J1" s="10" t="s">
        <v>62</v>
      </c>
      <c r="K1" s="11" t="s">
        <v>63</v>
      </c>
      <c r="L1" s="12" t="s">
        <v>64</v>
      </c>
      <c r="M1" s="12" t="s">
        <v>65</v>
      </c>
      <c r="N1" s="13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0" t="s">
        <v>73</v>
      </c>
      <c r="V1" s="10" t="s">
        <v>74</v>
      </c>
      <c r="W1" s="10" t="s">
        <v>75</v>
      </c>
      <c r="X1" s="10" t="s">
        <v>76</v>
      </c>
      <c r="Y1" s="3" t="s">
        <v>77</v>
      </c>
      <c r="Z1" s="10" t="s">
        <v>78</v>
      </c>
      <c r="AA1" s="10" t="s">
        <v>79</v>
      </c>
      <c r="AB1" s="3" t="s">
        <v>80</v>
      </c>
      <c r="AC1" s="11" t="s">
        <v>81</v>
      </c>
      <c r="AD1" s="12" t="s">
        <v>64</v>
      </c>
      <c r="AE1" s="12" t="s">
        <v>82</v>
      </c>
      <c r="AF1" s="13" t="s">
        <v>83</v>
      </c>
      <c r="AG1" s="12" t="s">
        <v>84</v>
      </c>
      <c r="AH1" s="12" t="s">
        <v>68</v>
      </c>
      <c r="AI1" s="12" t="s">
        <v>85</v>
      </c>
      <c r="AJ1" s="12" t="s">
        <v>86</v>
      </c>
      <c r="AK1" s="12" t="s">
        <v>87</v>
      </c>
      <c r="AL1" s="12" t="s">
        <v>88</v>
      </c>
      <c r="AM1" s="13" t="s">
        <v>89</v>
      </c>
      <c r="AN1" s="10" t="s">
        <v>90</v>
      </c>
      <c r="AO1" s="10" t="s">
        <v>91</v>
      </c>
      <c r="AP1" s="10" t="s">
        <v>92</v>
      </c>
      <c r="AQ1" s="3" t="s">
        <v>93</v>
      </c>
      <c r="AR1" s="3" t="s">
        <v>94</v>
      </c>
      <c r="AS1" s="10" t="s">
        <v>95</v>
      </c>
      <c r="AT1" s="3" t="s">
        <v>93</v>
      </c>
      <c r="AU1" s="11" t="s">
        <v>96</v>
      </c>
      <c r="AV1" s="12" t="s">
        <v>64</v>
      </c>
      <c r="AW1" s="12" t="s">
        <v>97</v>
      </c>
      <c r="AX1" s="13" t="s">
        <v>98</v>
      </c>
      <c r="AY1" s="13" t="s">
        <v>99</v>
      </c>
      <c r="AZ1" s="12" t="s">
        <v>68</v>
      </c>
      <c r="BA1" s="12" t="s">
        <v>85</v>
      </c>
      <c r="BB1" s="12" t="s">
        <v>86</v>
      </c>
      <c r="BC1" s="12" t="s">
        <v>87</v>
      </c>
      <c r="BD1" s="12" t="s">
        <v>100</v>
      </c>
      <c r="BE1" s="13" t="s">
        <v>101</v>
      </c>
      <c r="BF1" s="10" t="s">
        <v>102</v>
      </c>
      <c r="BG1" s="10" t="s">
        <v>103</v>
      </c>
      <c r="BH1" s="10" t="s">
        <v>104</v>
      </c>
      <c r="BI1" s="3" t="s">
        <v>105</v>
      </c>
      <c r="BJ1" s="3" t="s">
        <v>106</v>
      </c>
      <c r="BK1" s="10" t="s">
        <v>107</v>
      </c>
      <c r="BL1" s="3" t="s">
        <v>105</v>
      </c>
      <c r="BM1" s="11" t="s">
        <v>108</v>
      </c>
      <c r="BN1" s="12" t="s">
        <v>64</v>
      </c>
      <c r="BO1" s="12" t="s">
        <v>109</v>
      </c>
      <c r="BP1" s="13" t="s">
        <v>110</v>
      </c>
      <c r="BQ1" s="13" t="s">
        <v>111</v>
      </c>
      <c r="BR1" s="12" t="s">
        <v>68</v>
      </c>
      <c r="BS1" s="12" t="s">
        <v>85</v>
      </c>
      <c r="BT1" s="12" t="s">
        <v>86</v>
      </c>
      <c r="BU1" s="12" t="s">
        <v>87</v>
      </c>
      <c r="BV1" s="12" t="s">
        <v>112</v>
      </c>
      <c r="BW1" s="13" t="s">
        <v>113</v>
      </c>
      <c r="BX1" s="10" t="s">
        <v>114</v>
      </c>
      <c r="BY1" s="10" t="s">
        <v>115</v>
      </c>
      <c r="BZ1" s="10" t="s">
        <v>116</v>
      </c>
      <c r="CA1" s="3" t="s">
        <v>117</v>
      </c>
      <c r="CB1" s="3" t="s">
        <v>118</v>
      </c>
      <c r="CC1" s="10" t="s">
        <v>119</v>
      </c>
      <c r="CD1" s="3" t="s">
        <v>117</v>
      </c>
      <c r="CE1" s="11" t="s">
        <v>120</v>
      </c>
      <c r="CF1" s="11" t="s">
        <v>121</v>
      </c>
      <c r="CG1" s="12" t="s">
        <v>122</v>
      </c>
      <c r="CH1" s="13" t="s">
        <v>123</v>
      </c>
      <c r="CI1" s="13" t="s">
        <v>124</v>
      </c>
      <c r="CJ1" s="12" t="s">
        <v>68</v>
      </c>
      <c r="CK1" s="12" t="s">
        <v>85</v>
      </c>
      <c r="CL1" s="12" t="s">
        <v>86</v>
      </c>
      <c r="CM1" s="12" t="s">
        <v>87</v>
      </c>
      <c r="CN1" s="12" t="s">
        <v>125</v>
      </c>
      <c r="CO1" s="13" t="s">
        <v>126</v>
      </c>
      <c r="CP1" s="10" t="s">
        <v>127</v>
      </c>
      <c r="CQ1" s="10" t="s">
        <v>128</v>
      </c>
      <c r="CR1" s="10" t="s">
        <v>129</v>
      </c>
      <c r="CS1" s="10" t="s">
        <v>130</v>
      </c>
      <c r="CT1" s="3" t="s">
        <v>131</v>
      </c>
      <c r="CU1" s="3" t="s">
        <v>132</v>
      </c>
      <c r="CV1" s="3" t="s">
        <v>133</v>
      </c>
      <c r="CW1" s="11" t="s">
        <v>134</v>
      </c>
      <c r="CX1" s="11" t="s">
        <v>121</v>
      </c>
      <c r="CY1" s="12" t="s">
        <v>135</v>
      </c>
      <c r="CZ1" s="13" t="s">
        <v>136</v>
      </c>
      <c r="DA1" s="13" t="s">
        <v>137</v>
      </c>
      <c r="DB1" s="12" t="s">
        <v>68</v>
      </c>
      <c r="DC1" s="12" t="s">
        <v>85</v>
      </c>
      <c r="DD1" s="12" t="s">
        <v>86</v>
      </c>
      <c r="DE1" s="12" t="s">
        <v>87</v>
      </c>
      <c r="DF1" s="12" t="s">
        <v>138</v>
      </c>
      <c r="DG1" s="13" t="s">
        <v>53</v>
      </c>
    </row>
    <row r="2" spans="1:111" x14ac:dyDescent="0.3">
      <c r="A2" t="s">
        <v>139</v>
      </c>
      <c r="B2" t="s">
        <v>42</v>
      </c>
      <c r="C2" t="s">
        <v>140</v>
      </c>
      <c r="D2">
        <v>0.38402424908150778</v>
      </c>
      <c r="E2">
        <v>0.537407660809742</v>
      </c>
      <c r="F2">
        <v>0.21677731</v>
      </c>
      <c r="G2">
        <v>0.5</v>
      </c>
      <c r="H2" t="s">
        <v>141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ABS(N2 - K2)), D2 - K2, IF(ABS(E2 - K2) &gt; ABS(N2 - K2), E2 - K2, N2 - K2))</f>
        <v>-0.2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3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7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ABS(AF2 - AC2)), V2 - AC2, IF(ABS(W2 - AC2) &gt; ABS(AF2 - AC2), W2 - AC2, AF2 - AC2))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141</v>
      </c>
      <c r="AR2">
        <v>0.5</v>
      </c>
      <c r="AS2">
        <v>420</v>
      </c>
      <c r="AT2" t="s">
        <v>141</v>
      </c>
      <c r="AU2" s="14">
        <f t="shared" ref="AU2:AU65" si="14">AR2</f>
        <v>0.5</v>
      </c>
      <c r="AV2" s="14">
        <f>IF(ABS(AN2 - AU2) &gt; MAX(ABS(AO2 - AU2), ABS(AX2 - AU2)), AN2 - AU2, IF(ABS(AO2 - AU2) &gt; ABS(AX2 - AU2), AO2 - AU2, AX2 - AU2))</f>
        <v>-0.44153995114011263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141</v>
      </c>
      <c r="BJ2">
        <v>0.5</v>
      </c>
      <c r="BK2">
        <v>140</v>
      </c>
      <c r="BL2" t="s">
        <v>141</v>
      </c>
      <c r="BM2" s="14">
        <f t="shared" ref="BM2:BM65" si="21">BJ2</f>
        <v>0.5</v>
      </c>
      <c r="BN2" s="14">
        <f>IF(ABS(BF2 - BM2) &gt; MAX(ABS(BG2 - BM2), ABS(BP2 - BM2)), BF2 - BM2, IF(ABS(BG2 - BM2) &gt; ABS(BP2 - BM2), BG2 - BM2, BP2 - BM2))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141</v>
      </c>
      <c r="CB2">
        <v>0.5</v>
      </c>
      <c r="CC2">
        <v>1000</v>
      </c>
      <c r="CD2" t="s">
        <v>141</v>
      </c>
      <c r="CE2" s="14">
        <f t="shared" ref="CE2:CE65" si="28">CB2</f>
        <v>0.5</v>
      </c>
      <c r="CF2" s="14">
        <f>IF(ABS(BX2 - CE2) &gt; MAX(ABS(BY2 - CE2), ABS(CH2 - CE2)), BX2 - CE2, IF(ABS(BY2 - CE2) &gt; ABS(CH2 - CE2), BY2 - CE2, CH2 - CE2))</f>
        <v>-0.4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141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ABS(CZ2 - CW2)), CP2 - CW2, IF(ABS(CQ2 - CW2) &gt; ABS(CZ2 - CW2), CQ2 - CW2, CZ2 - CW2))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142</v>
      </c>
      <c r="B3" t="s">
        <v>42</v>
      </c>
      <c r="C3" t="s">
        <v>140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141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ABS(N3 - K3)), D3 - K3, IF(ABS(E3 - K3) &gt; ABS(N3 - K3), E3 - K3, N3 - K3))</f>
        <v>-0.11856294882874169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2</v>
      </c>
      <c r="R3" s="14">
        <f t="shared" si="4"/>
        <v>0</v>
      </c>
      <c r="S3" s="14">
        <f t="shared" si="5"/>
        <v>1</v>
      </c>
      <c r="T3" s="14">
        <f t="shared" si="6"/>
        <v>6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ABS(AF3 - AC3)), V3 - AC3, IF(ABS(W3 - AC3) &gt; ABS(AF3 - AC3), W3 - AC3, AF3 - AC3))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141</v>
      </c>
      <c r="AR3">
        <v>0.5</v>
      </c>
      <c r="AS3">
        <v>470</v>
      </c>
      <c r="AT3" t="s">
        <v>141</v>
      </c>
      <c r="AU3" s="14">
        <f t="shared" si="14"/>
        <v>0.5</v>
      </c>
      <c r="AV3" s="14">
        <f t="shared" ref="AV3:AV66" si="43">IF(ABS(AN3 - AU3) &gt; MAX(ABS(AO3 - AU3), ABS(AX3 - AU3)), AN3 - AU3, IF(ABS(AO3 - AU3) &gt; ABS(AX3 - AU3), AO3 - AU3, AX3 - AU3))</f>
        <v>-0.5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141</v>
      </c>
      <c r="BJ3">
        <v>0.5</v>
      </c>
      <c r="BK3">
        <v>165</v>
      </c>
      <c r="BL3" t="s">
        <v>141</v>
      </c>
      <c r="BM3" s="14">
        <f t="shared" si="21"/>
        <v>0.5</v>
      </c>
      <c r="BN3" s="14">
        <f t="shared" ref="BN3:BN66" si="44">IF(ABS(BF3 - BM3) &gt; MAX(ABS(BG3 - BM3), ABS(BP3 - BM3)), BF3 - BM3, IF(ABS(BG3 - BM3) &gt; ABS(BP3 - BM3), BG3 - BM3, BP3 - BM3))</f>
        <v>-0.2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141</v>
      </c>
      <c r="CB3">
        <v>0.5</v>
      </c>
      <c r="CC3">
        <v>265</v>
      </c>
      <c r="CD3" t="s">
        <v>141</v>
      </c>
      <c r="CE3" s="14">
        <f t="shared" si="28"/>
        <v>0.5</v>
      </c>
      <c r="CF3" s="14">
        <f t="shared" ref="CF3:CF66" si="45">IF(ABS(BX3 - CE3) &gt; MAX(ABS(BY3 - CE3), ABS(CH3 - CE3)), BX3 - CE3, IF(ABS(BY3 - CE3) &gt; ABS(CH3 - CE3), BY3 - CE3, CH3 - CE3))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141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ABS(CZ3 - CW3)), CP3 - CW3, IF(ABS(CQ3 - CW3) &gt; ABS(CZ3 - CW3), CQ3 - CW3, CZ3 - CW3))</f>
        <v>-0.39999999999999991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143</v>
      </c>
      <c r="B4" t="s">
        <v>42</v>
      </c>
      <c r="C4" t="s">
        <v>140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141</v>
      </c>
      <c r="I4" s="15">
        <v>0.5</v>
      </c>
      <c r="J4" s="15">
        <v>0.5</v>
      </c>
      <c r="K4" s="16">
        <f t="shared" si="0"/>
        <v>0.5</v>
      </c>
      <c r="L4" s="14">
        <f t="shared" si="41"/>
        <v>-0.24373943173221518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3</v>
      </c>
      <c r="R4" s="16">
        <f t="shared" si="4"/>
        <v>1</v>
      </c>
      <c r="S4" s="16">
        <f t="shared" si="5"/>
        <v>1</v>
      </c>
      <c r="T4" s="16">
        <f t="shared" si="6"/>
        <v>8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-0.295890343043895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3</v>
      </c>
      <c r="AJ4" s="14">
        <f t="shared" si="11"/>
        <v>1</v>
      </c>
      <c r="AK4" s="14">
        <f t="shared" si="12"/>
        <v>1</v>
      </c>
      <c r="AL4" s="14">
        <f t="shared" si="13"/>
        <v>8</v>
      </c>
      <c r="AM4" s="14"/>
      <c r="AN4">
        <v>3.6543147168226847E-2</v>
      </c>
      <c r="AO4">
        <v>9.7697096302970104E-2</v>
      </c>
      <c r="AP4">
        <v>-1.68824850358642E-3</v>
      </c>
      <c r="AQ4" t="s">
        <v>141</v>
      </c>
      <c r="AR4">
        <v>0.5</v>
      </c>
      <c r="AS4">
        <v>440</v>
      </c>
      <c r="AT4" t="s">
        <v>141</v>
      </c>
      <c r="AU4" s="14">
        <f t="shared" si="14"/>
        <v>0.5</v>
      </c>
      <c r="AV4" s="14">
        <f t="shared" si="43"/>
        <v>-0.46345685283177318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141</v>
      </c>
      <c r="BJ4">
        <v>0.5</v>
      </c>
      <c r="BK4">
        <v>175</v>
      </c>
      <c r="BL4" t="s">
        <v>141</v>
      </c>
      <c r="BM4" s="14">
        <f t="shared" si="21"/>
        <v>0.5</v>
      </c>
      <c r="BN4" s="14">
        <f t="shared" si="44"/>
        <v>0.36555458832362997</v>
      </c>
      <c r="BO4" s="14" t="str">
        <f t="shared" si="22"/>
        <v>Over</v>
      </c>
      <c r="BP4">
        <v>0.3</v>
      </c>
      <c r="BQ4">
        <v>0.3</v>
      </c>
      <c r="BR4" s="14">
        <f t="shared" si="23"/>
        <v>1</v>
      </c>
      <c r="BS4" s="14">
        <f t="shared" si="24"/>
        <v>4</v>
      </c>
      <c r="BT4" s="14">
        <f t="shared" si="25"/>
        <v>0</v>
      </c>
      <c r="BU4" s="14">
        <f t="shared" si="26"/>
        <v>0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141</v>
      </c>
      <c r="CB4">
        <v>0.5</v>
      </c>
      <c r="CC4" t="s">
        <v>141</v>
      </c>
      <c r="CD4" t="s">
        <v>141</v>
      </c>
      <c r="CE4" s="14">
        <f t="shared" si="28"/>
        <v>0.5</v>
      </c>
      <c r="CF4" s="14">
        <f t="shared" si="45"/>
        <v>-0.4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141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144</v>
      </c>
      <c r="B5" t="s">
        <v>42</v>
      </c>
      <c r="C5" t="s">
        <v>140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141</v>
      </c>
      <c r="I5">
        <v>0.5</v>
      </c>
      <c r="J5" t="s">
        <v>141</v>
      </c>
      <c r="K5" s="14">
        <f t="shared" si="0"/>
        <v>0.5</v>
      </c>
      <c r="L5" s="14">
        <f t="shared" si="41"/>
        <v>0.12891698735568902</v>
      </c>
      <c r="M5" s="14" t="str">
        <f t="shared" si="1"/>
        <v>Over</v>
      </c>
      <c r="N5">
        <v>0.5</v>
      </c>
      <c r="O5">
        <v>0.5</v>
      </c>
      <c r="P5" s="14">
        <f t="shared" si="2"/>
        <v>1</v>
      </c>
      <c r="Q5" s="14">
        <f t="shared" si="3"/>
        <v>2</v>
      </c>
      <c r="R5" s="14">
        <f t="shared" si="4"/>
        <v>0</v>
      </c>
      <c r="S5" s="14">
        <f t="shared" si="5"/>
        <v>0</v>
      </c>
      <c r="T5" s="14">
        <f t="shared" si="6"/>
        <v>3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141</v>
      </c>
      <c r="AR5">
        <v>0.5</v>
      </c>
      <c r="AS5">
        <v>900</v>
      </c>
      <c r="AT5" t="s">
        <v>141</v>
      </c>
      <c r="AU5" s="14">
        <f t="shared" si="14"/>
        <v>0.5</v>
      </c>
      <c r="AV5" s="14">
        <f t="shared" si="43"/>
        <v>-0.5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141</v>
      </c>
      <c r="BJ5">
        <v>0.5</v>
      </c>
      <c r="BK5">
        <v>200</v>
      </c>
      <c r="BL5" t="s">
        <v>141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141</v>
      </c>
      <c r="CB5">
        <v>0.5</v>
      </c>
      <c r="CC5">
        <v>920</v>
      </c>
      <c r="CD5" t="s">
        <v>141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141</v>
      </c>
      <c r="CU5" s="15">
        <v>0.5</v>
      </c>
      <c r="CV5" s="15" t="s">
        <v>141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145</v>
      </c>
      <c r="B6" t="s">
        <v>42</v>
      </c>
      <c r="C6" t="s">
        <v>140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141</v>
      </c>
      <c r="I6" s="15">
        <v>0.5</v>
      </c>
      <c r="J6" s="15">
        <v>0.5</v>
      </c>
      <c r="K6" s="16">
        <f t="shared" si="0"/>
        <v>0.5</v>
      </c>
      <c r="L6" s="14">
        <f t="shared" si="41"/>
        <v>-0.22154418665411862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3</v>
      </c>
      <c r="R6" s="16">
        <f t="shared" si="4"/>
        <v>1</v>
      </c>
      <c r="S6" s="16">
        <f t="shared" si="5"/>
        <v>1</v>
      </c>
      <c r="T6" s="16">
        <f t="shared" si="6"/>
        <v>8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141</v>
      </c>
      <c r="AR6">
        <v>0.5</v>
      </c>
      <c r="AS6">
        <v>1100</v>
      </c>
      <c r="AT6" t="s">
        <v>141</v>
      </c>
      <c r="AU6" s="14">
        <f t="shared" si="14"/>
        <v>0.5</v>
      </c>
      <c r="AV6" s="14">
        <f t="shared" si="43"/>
        <v>-0.50153565275471634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141</v>
      </c>
      <c r="BJ6">
        <v>0.5</v>
      </c>
      <c r="BK6">
        <v>250</v>
      </c>
      <c r="BL6" t="s">
        <v>141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141</v>
      </c>
      <c r="CB6">
        <v>0.5</v>
      </c>
      <c r="CC6">
        <v>360</v>
      </c>
      <c r="CD6" t="s">
        <v>141</v>
      </c>
      <c r="CE6" s="14">
        <f t="shared" si="28"/>
        <v>0.5</v>
      </c>
      <c r="CF6" s="14">
        <f t="shared" si="45"/>
        <v>-0.31498340823316884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141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146</v>
      </c>
      <c r="B7" t="s">
        <v>42</v>
      </c>
      <c r="C7" t="s">
        <v>140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141</v>
      </c>
      <c r="I7" s="15">
        <v>0.5</v>
      </c>
      <c r="J7" s="15">
        <v>0.5</v>
      </c>
      <c r="K7" s="16">
        <f t="shared" si="0"/>
        <v>0.5</v>
      </c>
      <c r="L7" s="14">
        <f t="shared" si="41"/>
        <v>-0.2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3</v>
      </c>
      <c r="R7" s="16">
        <f t="shared" si="4"/>
        <v>1</v>
      </c>
      <c r="S7" s="16">
        <f t="shared" si="5"/>
        <v>1</v>
      </c>
      <c r="T7" s="16">
        <f t="shared" si="6"/>
        <v>8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141</v>
      </c>
      <c r="AR7">
        <v>0.5</v>
      </c>
      <c r="AS7">
        <v>390</v>
      </c>
      <c r="AT7" t="s">
        <v>141</v>
      </c>
      <c r="AU7" s="14">
        <f t="shared" si="14"/>
        <v>0.5</v>
      </c>
      <c r="AV7" s="14">
        <f t="shared" si="43"/>
        <v>-0.44754645668077547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141</v>
      </c>
      <c r="BJ7">
        <v>0.5</v>
      </c>
      <c r="BK7">
        <v>135</v>
      </c>
      <c r="BL7" t="s">
        <v>141</v>
      </c>
      <c r="BM7" s="14">
        <f t="shared" si="21"/>
        <v>0.5</v>
      </c>
      <c r="BN7" s="14">
        <f t="shared" si="44"/>
        <v>0.30000000000000004</v>
      </c>
      <c r="BO7" s="14" t="str">
        <f t="shared" si="22"/>
        <v>Over</v>
      </c>
      <c r="BP7">
        <v>0.8</v>
      </c>
      <c r="BQ7">
        <v>0.3</v>
      </c>
      <c r="BR7" s="14">
        <f t="shared" si="23"/>
        <v>1</v>
      </c>
      <c r="BS7" s="14">
        <f t="shared" si="24"/>
        <v>4</v>
      </c>
      <c r="BT7" s="14">
        <f t="shared" si="25"/>
        <v>1</v>
      </c>
      <c r="BU7" s="14">
        <f t="shared" si="26"/>
        <v>0</v>
      </c>
      <c r="BV7" s="14">
        <f t="shared" si="27"/>
        <v>6</v>
      </c>
      <c r="BW7" s="14"/>
      <c r="BX7">
        <v>0.1729103637764193</v>
      </c>
      <c r="BY7">
        <v>0.78620843561704901</v>
      </c>
      <c r="BZ7">
        <v>0</v>
      </c>
      <c r="CA7" t="s">
        <v>141</v>
      </c>
      <c r="CB7">
        <v>0.5</v>
      </c>
      <c r="CC7" t="s">
        <v>141</v>
      </c>
      <c r="CD7" t="s">
        <v>141</v>
      </c>
      <c r="CE7" s="14">
        <f t="shared" si="28"/>
        <v>0.5</v>
      </c>
      <c r="CF7" s="14">
        <f t="shared" si="45"/>
        <v>-0.4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141</v>
      </c>
      <c r="CU7">
        <v>1.5</v>
      </c>
      <c r="CV7">
        <v>1.5</v>
      </c>
      <c r="CW7" s="14">
        <f t="shared" si="34"/>
        <v>1.5</v>
      </c>
      <c r="CX7" s="14">
        <f t="shared" si="46"/>
        <v>-0.43240791988432803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147</v>
      </c>
      <c r="B8" t="s">
        <v>42</v>
      </c>
      <c r="C8" t="s">
        <v>140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141</v>
      </c>
      <c r="I8">
        <v>0.5</v>
      </c>
      <c r="J8">
        <v>0.5</v>
      </c>
      <c r="K8" s="14">
        <f t="shared" si="0"/>
        <v>0.5</v>
      </c>
      <c r="L8" s="14">
        <f t="shared" si="41"/>
        <v>0.18256101169715699</v>
      </c>
      <c r="M8" s="14" t="str">
        <f t="shared" si="1"/>
        <v>Over</v>
      </c>
      <c r="N8">
        <v>0.5</v>
      </c>
      <c r="O8">
        <v>0.3</v>
      </c>
      <c r="P8" s="14">
        <f t="shared" si="2"/>
        <v>1</v>
      </c>
      <c r="Q8" s="14">
        <f t="shared" si="3"/>
        <v>3</v>
      </c>
      <c r="R8" s="14">
        <f t="shared" si="4"/>
        <v>0</v>
      </c>
      <c r="S8" s="14">
        <f t="shared" si="5"/>
        <v>0</v>
      </c>
      <c r="T8" s="14">
        <f t="shared" si="6"/>
        <v>4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141</v>
      </c>
      <c r="AR8">
        <v>0.5</v>
      </c>
      <c r="AS8">
        <v>630</v>
      </c>
      <c r="AT8" t="s">
        <v>141</v>
      </c>
      <c r="AU8" s="14">
        <f t="shared" si="14"/>
        <v>0.5</v>
      </c>
      <c r="AV8" s="14">
        <f t="shared" si="43"/>
        <v>-0.42307664092846869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141</v>
      </c>
      <c r="BJ8">
        <v>0.5</v>
      </c>
      <c r="BK8">
        <v>165</v>
      </c>
      <c r="BL8" t="s">
        <v>141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141</v>
      </c>
      <c r="CB8">
        <v>0.5</v>
      </c>
      <c r="CC8" t="s">
        <v>141</v>
      </c>
      <c r="CD8" t="s">
        <v>141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141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148</v>
      </c>
      <c r="B9" t="s">
        <v>42</v>
      </c>
      <c r="C9" t="s">
        <v>140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141</v>
      </c>
      <c r="I9" t="s">
        <v>141</v>
      </c>
      <c r="J9" t="s">
        <v>141</v>
      </c>
      <c r="K9" s="14">
        <f t="shared" si="0"/>
        <v>0.5</v>
      </c>
      <c r="L9" s="14">
        <f t="shared" si="41"/>
        <v>-0.16285173765617739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141</v>
      </c>
      <c r="AR9">
        <v>0.5</v>
      </c>
      <c r="AS9">
        <v>1500</v>
      </c>
      <c r="AT9" t="s">
        <v>141</v>
      </c>
      <c r="AU9" s="14">
        <f t="shared" si="14"/>
        <v>0.5</v>
      </c>
      <c r="AV9" s="14">
        <f t="shared" si="43"/>
        <v>-0.5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141</v>
      </c>
      <c r="BJ9">
        <v>0.5</v>
      </c>
      <c r="BK9">
        <v>240</v>
      </c>
      <c r="BL9" t="s">
        <v>141</v>
      </c>
      <c r="BM9" s="14">
        <f t="shared" si="21"/>
        <v>0.5</v>
      </c>
      <c r="BN9" s="14">
        <f t="shared" si="44"/>
        <v>-0.23529517173172382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141</v>
      </c>
      <c r="CB9">
        <v>0.5</v>
      </c>
      <c r="CC9">
        <v>750</v>
      </c>
      <c r="CD9" t="s">
        <v>141</v>
      </c>
      <c r="CE9" s="14">
        <f t="shared" si="28"/>
        <v>0.5</v>
      </c>
      <c r="CF9" s="14">
        <f t="shared" si="45"/>
        <v>-0.4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141</v>
      </c>
      <c r="CU9" t="s">
        <v>141</v>
      </c>
      <c r="CV9" t="s">
        <v>141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149</v>
      </c>
      <c r="B10" t="s">
        <v>42</v>
      </c>
      <c r="C10" t="s">
        <v>140</v>
      </c>
      <c r="D10">
        <v>0.35988360808032432</v>
      </c>
      <c r="E10">
        <v>0.47394075740532399</v>
      </c>
      <c r="F10">
        <v>0.18</v>
      </c>
      <c r="G10">
        <v>0.5</v>
      </c>
      <c r="H10" t="s">
        <v>141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141</v>
      </c>
      <c r="AR10">
        <v>0.5</v>
      </c>
      <c r="AS10">
        <v>520</v>
      </c>
      <c r="AT10" t="s">
        <v>141</v>
      </c>
      <c r="AU10" s="14">
        <f t="shared" si="14"/>
        <v>0.5</v>
      </c>
      <c r="AV10" s="14">
        <f t="shared" si="43"/>
        <v>-0.5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141</v>
      </c>
      <c r="BJ10">
        <v>0.5</v>
      </c>
      <c r="BK10">
        <v>155</v>
      </c>
      <c r="BL10" t="s">
        <v>141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141</v>
      </c>
      <c r="CB10">
        <v>0.5</v>
      </c>
      <c r="CC10">
        <v>800</v>
      </c>
      <c r="CD10" t="s">
        <v>141</v>
      </c>
      <c r="CE10" s="14">
        <f t="shared" si="28"/>
        <v>0.5</v>
      </c>
      <c r="CF10" s="14">
        <f t="shared" si="45"/>
        <v>-0.5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141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150</v>
      </c>
      <c r="B11" t="s">
        <v>47</v>
      </c>
      <c r="C11" t="s">
        <v>151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141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-0.2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3</v>
      </c>
      <c r="R11" s="16">
        <f t="shared" si="4"/>
        <v>1</v>
      </c>
      <c r="S11" s="16">
        <f t="shared" si="5"/>
        <v>1</v>
      </c>
      <c r="T11" s="16">
        <f t="shared" si="6"/>
        <v>8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141</v>
      </c>
      <c r="AR11">
        <v>0.5</v>
      </c>
      <c r="AS11">
        <v>300</v>
      </c>
      <c r="AT11" t="s">
        <v>141</v>
      </c>
      <c r="AU11" s="14">
        <f t="shared" si="14"/>
        <v>0.5</v>
      </c>
      <c r="AV11" s="14">
        <f t="shared" si="43"/>
        <v>-0.4351310857333513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141</v>
      </c>
      <c r="BJ11">
        <v>0.5</v>
      </c>
      <c r="BK11">
        <v>135</v>
      </c>
      <c r="BL11" t="s">
        <v>141</v>
      </c>
      <c r="BM11" s="14">
        <f t="shared" si="21"/>
        <v>0.5</v>
      </c>
      <c r="BN11" s="14">
        <f t="shared" si="44"/>
        <v>-0.18098923208488998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141</v>
      </c>
      <c r="CB11">
        <v>0.5</v>
      </c>
      <c r="CC11" t="s">
        <v>141</v>
      </c>
      <c r="CD11" t="s">
        <v>141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141</v>
      </c>
      <c r="CU11">
        <v>1.5</v>
      </c>
      <c r="CV11">
        <v>1.5</v>
      </c>
      <c r="CW11" s="14">
        <f t="shared" si="34"/>
        <v>1.5</v>
      </c>
      <c r="CX11" s="14">
        <f t="shared" si="46"/>
        <v>-0.55404431358604744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1</v>
      </c>
      <c r="DD11" s="14">
        <f t="shared" si="38"/>
        <v>1</v>
      </c>
      <c r="DE11" s="14">
        <f t="shared" si="39"/>
        <v>1</v>
      </c>
      <c r="DF11" s="14">
        <f t="shared" si="40"/>
        <v>6</v>
      </c>
      <c r="DG11" s="14"/>
    </row>
    <row r="12" spans="1:111" x14ac:dyDescent="0.3">
      <c r="A12" t="s">
        <v>152</v>
      </c>
      <c r="B12" t="s">
        <v>47</v>
      </c>
      <c r="C12" t="s">
        <v>151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141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-0.17086518014959501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3</v>
      </c>
      <c r="R12" s="16">
        <f t="shared" si="4"/>
        <v>1</v>
      </c>
      <c r="S12" s="16">
        <f t="shared" si="5"/>
        <v>1</v>
      </c>
      <c r="T12" s="16">
        <f t="shared" si="6"/>
        <v>8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141</v>
      </c>
      <c r="AR12">
        <v>0.5</v>
      </c>
      <c r="AS12">
        <v>300</v>
      </c>
      <c r="AT12" t="s">
        <v>141</v>
      </c>
      <c r="AU12" s="14">
        <f t="shared" si="14"/>
        <v>0.5</v>
      </c>
      <c r="AV12" s="14">
        <f t="shared" si="43"/>
        <v>-0.5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141</v>
      </c>
      <c r="BJ12">
        <v>0.5</v>
      </c>
      <c r="BK12">
        <v>125</v>
      </c>
      <c r="BL12" t="s">
        <v>141</v>
      </c>
      <c r="BM12" s="14">
        <f t="shared" si="21"/>
        <v>0.5</v>
      </c>
      <c r="BN12" s="14">
        <f t="shared" si="44"/>
        <v>-0.4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141</v>
      </c>
      <c r="CB12">
        <v>0.5</v>
      </c>
      <c r="CC12" t="s">
        <v>141</v>
      </c>
      <c r="CD12" t="s">
        <v>141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141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153</v>
      </c>
      <c r="B13" t="s">
        <v>47</v>
      </c>
      <c r="C13" t="s">
        <v>151</v>
      </c>
      <c r="D13" s="15">
        <v>7.1704946910153222E-2</v>
      </c>
      <c r="E13" s="15">
        <v>0.25</v>
      </c>
      <c r="F13" s="15">
        <v>-5.9100970093315698E-2</v>
      </c>
      <c r="G13" s="15" t="s">
        <v>141</v>
      </c>
      <c r="H13" s="15" t="s">
        <v>141</v>
      </c>
      <c r="I13" s="15">
        <v>0.5</v>
      </c>
      <c r="J13" s="15" t="s">
        <v>141</v>
      </c>
      <c r="K13" s="16">
        <f t="shared" si="0"/>
        <v>0.5</v>
      </c>
      <c r="L13" s="14">
        <f t="shared" si="41"/>
        <v>-0.42829505308984678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4</v>
      </c>
      <c r="R13" s="16">
        <f t="shared" si="4"/>
        <v>1</v>
      </c>
      <c r="S13" s="16">
        <f t="shared" si="5"/>
        <v>1</v>
      </c>
      <c r="T13" s="16">
        <f t="shared" si="6"/>
        <v>9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141</v>
      </c>
      <c r="AA13" t="s">
        <v>141</v>
      </c>
      <c r="AB13">
        <v>0</v>
      </c>
      <c r="AC13" s="14">
        <f t="shared" si="7"/>
        <v>0.5</v>
      </c>
      <c r="AD13" s="16">
        <f t="shared" si="42"/>
        <v>-0.5292685362596341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141</v>
      </c>
      <c r="AR13">
        <v>0.5</v>
      </c>
      <c r="AS13" t="s">
        <v>141</v>
      </c>
      <c r="AT13" t="s">
        <v>141</v>
      </c>
      <c r="AU13" s="14">
        <f t="shared" si="14"/>
        <v>0.5</v>
      </c>
      <c r="AV13" s="14">
        <f t="shared" si="43"/>
        <v>-0.52410718986397409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141</v>
      </c>
      <c r="BJ13">
        <v>0.5</v>
      </c>
      <c r="BK13" t="s">
        <v>141</v>
      </c>
      <c r="BL13" t="s">
        <v>141</v>
      </c>
      <c r="BM13" s="14">
        <f t="shared" si="21"/>
        <v>0.5</v>
      </c>
      <c r="BN13" s="14">
        <f t="shared" si="44"/>
        <v>-0.5449456651780874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141</v>
      </c>
      <c r="CB13">
        <v>0.5</v>
      </c>
      <c r="CC13" t="s">
        <v>141</v>
      </c>
      <c r="CD13" t="s">
        <v>141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141</v>
      </c>
      <c r="CT13" t="s">
        <v>141</v>
      </c>
      <c r="CU13">
        <v>0.5</v>
      </c>
      <c r="CV13" t="s">
        <v>141</v>
      </c>
      <c r="CW13" s="14">
        <f t="shared" si="34"/>
        <v>0.5</v>
      </c>
      <c r="CX13" s="14">
        <f t="shared" si="46"/>
        <v>-0.61658746729753977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154</v>
      </c>
      <c r="B14" t="s">
        <v>47</v>
      </c>
      <c r="C14" t="s">
        <v>151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141</v>
      </c>
      <c r="I14">
        <v>0.5</v>
      </c>
      <c r="J14">
        <v>0.5</v>
      </c>
      <c r="K14" s="14">
        <f t="shared" si="0"/>
        <v>0.5</v>
      </c>
      <c r="L14" s="14">
        <f t="shared" si="41"/>
        <v>9.9999999999999978E-2</v>
      </c>
      <c r="M14" s="14" t="str">
        <f t="shared" si="1"/>
        <v>Over</v>
      </c>
      <c r="N14">
        <v>0.6</v>
      </c>
      <c r="O14">
        <v>0.5</v>
      </c>
      <c r="P14" s="14">
        <f t="shared" si="2"/>
        <v>1</v>
      </c>
      <c r="Q14" s="14">
        <f t="shared" si="3"/>
        <v>2</v>
      </c>
      <c r="R14" s="14">
        <f t="shared" si="4"/>
        <v>1</v>
      </c>
      <c r="S14" s="14">
        <f t="shared" si="5"/>
        <v>0</v>
      </c>
      <c r="T14" s="14">
        <f t="shared" si="6"/>
        <v>4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141</v>
      </c>
      <c r="AR14">
        <v>0.5</v>
      </c>
      <c r="AS14">
        <v>290</v>
      </c>
      <c r="AT14" t="s">
        <v>141</v>
      </c>
      <c r="AU14" s="14">
        <f t="shared" si="14"/>
        <v>0.5</v>
      </c>
      <c r="AV14" s="14">
        <f t="shared" si="43"/>
        <v>-0.43529574607452015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141</v>
      </c>
      <c r="BJ14">
        <v>0.5</v>
      </c>
      <c r="BK14">
        <v>115</v>
      </c>
      <c r="BL14" t="s">
        <v>141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141</v>
      </c>
      <c r="CB14">
        <v>0.5</v>
      </c>
      <c r="CC14" t="s">
        <v>141</v>
      </c>
      <c r="CD14" t="s">
        <v>141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141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155</v>
      </c>
      <c r="B15" t="s">
        <v>47</v>
      </c>
      <c r="C15" t="s">
        <v>151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141</v>
      </c>
      <c r="I15">
        <v>0.5</v>
      </c>
      <c r="J15">
        <v>0.5</v>
      </c>
      <c r="K15" s="14">
        <f t="shared" si="0"/>
        <v>0.5</v>
      </c>
      <c r="L15" s="14">
        <f t="shared" si="41"/>
        <v>9.9999999999999978E-2</v>
      </c>
      <c r="M15" s="14" t="str">
        <f t="shared" si="1"/>
        <v>Over</v>
      </c>
      <c r="N15">
        <v>0.6</v>
      </c>
      <c r="O15">
        <v>0.6</v>
      </c>
      <c r="P15" s="14">
        <f t="shared" si="2"/>
        <v>1</v>
      </c>
      <c r="Q15" s="14">
        <f t="shared" si="3"/>
        <v>2</v>
      </c>
      <c r="R15" s="14">
        <f t="shared" si="4"/>
        <v>1</v>
      </c>
      <c r="S15" s="14">
        <f t="shared" si="5"/>
        <v>1</v>
      </c>
      <c r="T15" s="14">
        <f t="shared" si="6"/>
        <v>5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141</v>
      </c>
      <c r="AR15">
        <v>0.5</v>
      </c>
      <c r="AS15">
        <v>285</v>
      </c>
      <c r="AT15" t="s">
        <v>141</v>
      </c>
      <c r="AU15" s="14">
        <f t="shared" si="14"/>
        <v>0.5</v>
      </c>
      <c r="AV15" s="14">
        <f t="shared" si="43"/>
        <v>-0.44355521341646731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141</v>
      </c>
      <c r="BJ15">
        <v>0.5</v>
      </c>
      <c r="BK15">
        <v>115</v>
      </c>
      <c r="BL15" t="s">
        <v>141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141</v>
      </c>
      <c r="CB15">
        <v>0.5</v>
      </c>
      <c r="CC15" t="s">
        <v>141</v>
      </c>
      <c r="CD15" t="s">
        <v>141</v>
      </c>
      <c r="CE15" s="14">
        <f t="shared" si="28"/>
        <v>0.5</v>
      </c>
      <c r="CF15" s="14">
        <f t="shared" si="45"/>
        <v>-0.5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141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156</v>
      </c>
      <c r="B16" t="s">
        <v>47</v>
      </c>
      <c r="C16" t="s">
        <v>151</v>
      </c>
      <c r="D16">
        <v>0.28040678771705041</v>
      </c>
      <c r="E16">
        <v>0.4</v>
      </c>
      <c r="F16">
        <v>0.18117393837267301</v>
      </c>
      <c r="G16">
        <v>0.5</v>
      </c>
      <c r="H16" t="s">
        <v>141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141</v>
      </c>
      <c r="AR16">
        <v>0.5</v>
      </c>
      <c r="AS16">
        <v>800</v>
      </c>
      <c r="AT16" t="s">
        <v>141</v>
      </c>
      <c r="AU16" s="14">
        <f t="shared" si="14"/>
        <v>0.5</v>
      </c>
      <c r="AV16" s="14">
        <f t="shared" si="43"/>
        <v>-0.5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141</v>
      </c>
      <c r="BJ16">
        <v>0.5</v>
      </c>
      <c r="BK16">
        <v>200</v>
      </c>
      <c r="BL16" t="s">
        <v>141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141</v>
      </c>
      <c r="CB16">
        <v>0.5</v>
      </c>
      <c r="CC16">
        <v>450</v>
      </c>
      <c r="CD16" t="s">
        <v>141</v>
      </c>
      <c r="CE16" s="14">
        <f t="shared" si="28"/>
        <v>0.5</v>
      </c>
      <c r="CF16" s="14">
        <f t="shared" si="45"/>
        <v>-0.5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141</v>
      </c>
      <c r="CU16">
        <v>1.5</v>
      </c>
      <c r="CV16">
        <v>1.5</v>
      </c>
      <c r="CW16" s="14">
        <f t="shared" si="34"/>
        <v>1.5</v>
      </c>
      <c r="CX16" s="14">
        <f t="shared" si="46"/>
        <v>-0.5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157</v>
      </c>
      <c r="B17" t="s">
        <v>47</v>
      </c>
      <c r="C17" t="s">
        <v>151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141</v>
      </c>
      <c r="I17" s="15">
        <v>0.5</v>
      </c>
      <c r="J17" s="15" t="s">
        <v>141</v>
      </c>
      <c r="K17" s="16">
        <f t="shared" si="0"/>
        <v>0.5</v>
      </c>
      <c r="L17" s="14">
        <f t="shared" si="41"/>
        <v>-0.3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141</v>
      </c>
      <c r="AR17">
        <v>0.5</v>
      </c>
      <c r="AS17">
        <v>630</v>
      </c>
      <c r="AT17" t="s">
        <v>141</v>
      </c>
      <c r="AU17" s="14">
        <f t="shared" si="14"/>
        <v>0.5</v>
      </c>
      <c r="AV17" s="14">
        <f t="shared" si="43"/>
        <v>-0.46290138754997723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141</v>
      </c>
      <c r="BJ17">
        <v>0.5</v>
      </c>
      <c r="BK17">
        <v>185</v>
      </c>
      <c r="BL17" t="s">
        <v>141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141</v>
      </c>
      <c r="CB17">
        <v>0.5</v>
      </c>
      <c r="CC17" t="s">
        <v>141</v>
      </c>
      <c r="CD17" t="s">
        <v>141</v>
      </c>
      <c r="CE17" s="14">
        <f t="shared" si="28"/>
        <v>0.5</v>
      </c>
      <c r="CF17" s="14">
        <f t="shared" si="45"/>
        <v>-0.5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141</v>
      </c>
      <c r="CU17">
        <v>1.5</v>
      </c>
      <c r="CV17" t="s">
        <v>141</v>
      </c>
      <c r="CW17" s="14">
        <f t="shared" si="34"/>
        <v>1.5</v>
      </c>
      <c r="CX17" s="14">
        <f t="shared" si="46"/>
        <v>-0.67647506685247383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1</v>
      </c>
      <c r="DD17" s="14">
        <f t="shared" si="38"/>
        <v>1</v>
      </c>
      <c r="DE17" s="14">
        <f t="shared" si="39"/>
        <v>1</v>
      </c>
      <c r="DF17" s="14">
        <f t="shared" si="40"/>
        <v>6</v>
      </c>
    </row>
    <row r="18" spans="1:111" x14ac:dyDescent="0.3">
      <c r="A18" t="s">
        <v>158</v>
      </c>
      <c r="B18" t="s">
        <v>47</v>
      </c>
      <c r="C18" t="s">
        <v>151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141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141</v>
      </c>
      <c r="AR18">
        <v>0.5</v>
      </c>
      <c r="AS18">
        <v>400</v>
      </c>
      <c r="AT18" t="s">
        <v>141</v>
      </c>
      <c r="AU18" s="14">
        <f t="shared" si="14"/>
        <v>0.5</v>
      </c>
      <c r="AV18" s="14">
        <f t="shared" si="43"/>
        <v>-0.46322826616143903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141</v>
      </c>
      <c r="BJ18">
        <v>0.5</v>
      </c>
      <c r="BK18">
        <v>145</v>
      </c>
      <c r="BL18" t="s">
        <v>141</v>
      </c>
      <c r="BM18" s="14">
        <f t="shared" si="21"/>
        <v>0.5</v>
      </c>
      <c r="BN18" s="14">
        <f t="shared" si="44"/>
        <v>0.362083873757025</v>
      </c>
      <c r="BO18" s="14" t="str">
        <f t="shared" si="22"/>
        <v>Over</v>
      </c>
      <c r="BP18">
        <v>0.6</v>
      </c>
      <c r="BQ18">
        <v>0.3</v>
      </c>
      <c r="BR18" s="14">
        <f t="shared" si="23"/>
        <v>1</v>
      </c>
      <c r="BS18" s="14">
        <f t="shared" si="24"/>
        <v>4</v>
      </c>
      <c r="BT18" s="14">
        <f t="shared" si="25"/>
        <v>1</v>
      </c>
      <c r="BU18" s="14">
        <f t="shared" si="26"/>
        <v>0</v>
      </c>
      <c r="BV18" s="14">
        <f t="shared" si="27"/>
        <v>6</v>
      </c>
      <c r="BX18">
        <v>0.20719383095614799</v>
      </c>
      <c r="BY18">
        <v>0.85854120618882201</v>
      </c>
      <c r="BZ18">
        <v>1.3886942500000001E-2</v>
      </c>
      <c r="CA18" t="s">
        <v>141</v>
      </c>
      <c r="CB18">
        <v>0.5</v>
      </c>
      <c r="CC18">
        <v>580</v>
      </c>
      <c r="CD18" t="s">
        <v>141</v>
      </c>
      <c r="CE18" s="14">
        <f t="shared" si="28"/>
        <v>0.5</v>
      </c>
      <c r="CF18" s="14">
        <f t="shared" si="45"/>
        <v>-0.4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141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159</v>
      </c>
      <c r="B19" t="s">
        <v>47</v>
      </c>
      <c r="C19" t="s">
        <v>151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141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-0.2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3</v>
      </c>
      <c r="R19" s="16">
        <f t="shared" si="4"/>
        <v>1</v>
      </c>
      <c r="S19" s="16">
        <f t="shared" si="5"/>
        <v>1</v>
      </c>
      <c r="T19" s="16">
        <f t="shared" si="6"/>
        <v>8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141</v>
      </c>
      <c r="AR19">
        <v>0.5</v>
      </c>
      <c r="AS19">
        <v>360</v>
      </c>
      <c r="AT19" t="s">
        <v>141</v>
      </c>
      <c r="AU19" s="14">
        <f t="shared" si="14"/>
        <v>0.5</v>
      </c>
      <c r="AV19" s="14">
        <f t="shared" si="43"/>
        <v>-0.5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141</v>
      </c>
      <c r="BJ19">
        <v>0.5</v>
      </c>
      <c r="BK19">
        <v>130</v>
      </c>
      <c r="BL19" t="s">
        <v>141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141</v>
      </c>
      <c r="CB19">
        <v>0.5</v>
      </c>
      <c r="CC19" t="s">
        <v>141</v>
      </c>
      <c r="CD19" t="s">
        <v>141</v>
      </c>
      <c r="CE19" s="14">
        <f t="shared" si="28"/>
        <v>0.5</v>
      </c>
      <c r="CF19" s="14">
        <f t="shared" si="45"/>
        <v>-0.5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141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160</v>
      </c>
      <c r="B20" t="s">
        <v>38</v>
      </c>
      <c r="C20" t="s">
        <v>161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0.15968560087953698</v>
      </c>
      <c r="M20" s="14" t="str">
        <f t="shared" si="1"/>
        <v>Over</v>
      </c>
      <c r="N20">
        <v>0.6</v>
      </c>
      <c r="O20">
        <v>0.5</v>
      </c>
      <c r="P20" s="14">
        <f t="shared" si="2"/>
        <v>2</v>
      </c>
      <c r="Q20" s="14">
        <f t="shared" si="3"/>
        <v>3</v>
      </c>
      <c r="R20" s="14">
        <f t="shared" si="4"/>
        <v>1</v>
      </c>
      <c r="S20" s="14">
        <f t="shared" si="5"/>
        <v>0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141</v>
      </c>
      <c r="AA20" s="15" t="s">
        <v>141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141</v>
      </c>
      <c r="AR20">
        <v>0.5</v>
      </c>
      <c r="AS20" t="s">
        <v>141</v>
      </c>
      <c r="AT20" t="s">
        <v>141</v>
      </c>
      <c r="AU20" s="14">
        <f t="shared" si="14"/>
        <v>0.5</v>
      </c>
      <c r="AV20" s="14">
        <f t="shared" si="43"/>
        <v>-0.43816191873431781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141</v>
      </c>
      <c r="BJ20">
        <v>0.5</v>
      </c>
      <c r="BK20" t="s">
        <v>141</v>
      </c>
      <c r="BL20" t="s">
        <v>141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141</v>
      </c>
      <c r="CB20">
        <v>0.5</v>
      </c>
      <c r="CC20" t="s">
        <v>141</v>
      </c>
      <c r="CD20" t="s">
        <v>141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141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162</v>
      </c>
      <c r="B21" t="s">
        <v>38</v>
      </c>
      <c r="C21" t="s">
        <v>161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141</v>
      </c>
      <c r="AA21" s="15" t="s">
        <v>141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141</v>
      </c>
      <c r="AR21">
        <v>0.5</v>
      </c>
      <c r="AS21" t="s">
        <v>141</v>
      </c>
      <c r="AT21" t="s">
        <v>141</v>
      </c>
      <c r="AU21" s="14">
        <f t="shared" si="14"/>
        <v>0.5</v>
      </c>
      <c r="AV21" s="14">
        <f t="shared" si="43"/>
        <v>-0.27949311253685272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141</v>
      </c>
      <c r="BJ21" s="15">
        <v>0.5</v>
      </c>
      <c r="BK21" s="15" t="s">
        <v>141</v>
      </c>
      <c r="BL21" s="15" t="s">
        <v>141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141</v>
      </c>
      <c r="CB21">
        <v>0.5</v>
      </c>
      <c r="CC21" t="s">
        <v>141</v>
      </c>
      <c r="CD21" t="s">
        <v>141</v>
      </c>
      <c r="CE21" s="14">
        <f t="shared" si="28"/>
        <v>0.5</v>
      </c>
      <c r="CF21" s="14">
        <f t="shared" si="45"/>
        <v>-0.5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141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163</v>
      </c>
      <c r="B22" t="s">
        <v>38</v>
      </c>
      <c r="C22" t="s">
        <v>161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-0.2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3</v>
      </c>
      <c r="R22" s="14">
        <f t="shared" si="4"/>
        <v>1</v>
      </c>
      <c r="S22" s="14">
        <f t="shared" si="5"/>
        <v>1</v>
      </c>
      <c r="T22" s="14">
        <f t="shared" si="6"/>
        <v>7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141</v>
      </c>
      <c r="AA22" s="15" t="s">
        <v>141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141</v>
      </c>
      <c r="AR22">
        <v>0.5</v>
      </c>
      <c r="AS22" t="s">
        <v>141</v>
      </c>
      <c r="AT22" t="s">
        <v>141</v>
      </c>
      <c r="AU22" s="14">
        <f t="shared" si="14"/>
        <v>0.5</v>
      </c>
      <c r="AV22" s="14">
        <f t="shared" si="43"/>
        <v>-0.36553964895497959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141</v>
      </c>
      <c r="BJ22">
        <v>0.5</v>
      </c>
      <c r="BK22" t="s">
        <v>141</v>
      </c>
      <c r="BL22" t="s">
        <v>141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141</v>
      </c>
      <c r="CB22">
        <v>0.5</v>
      </c>
      <c r="CC22" t="s">
        <v>141</v>
      </c>
      <c r="CD22" t="s">
        <v>141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141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164</v>
      </c>
      <c r="B23" t="s">
        <v>38</v>
      </c>
      <c r="C23" t="s">
        <v>161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141</v>
      </c>
      <c r="K23" s="14">
        <f t="shared" si="0"/>
        <v>0.5</v>
      </c>
      <c r="L23" s="14">
        <f t="shared" si="41"/>
        <v>0.4</v>
      </c>
      <c r="M23" s="14" t="str">
        <f t="shared" si="1"/>
        <v>Over</v>
      </c>
      <c r="N23">
        <v>0.9</v>
      </c>
      <c r="O23">
        <v>0.7</v>
      </c>
      <c r="P23" s="14">
        <f t="shared" si="2"/>
        <v>0</v>
      </c>
      <c r="Q23" s="14">
        <f t="shared" si="3"/>
        <v>4</v>
      </c>
      <c r="R23" s="14">
        <f t="shared" si="4"/>
        <v>1</v>
      </c>
      <c r="S23" s="14">
        <f t="shared" si="5"/>
        <v>1</v>
      </c>
      <c r="T23" s="14">
        <f t="shared" si="6"/>
        <v>6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141</v>
      </c>
      <c r="AA23" t="s">
        <v>141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141</v>
      </c>
      <c r="AR23">
        <v>0.5</v>
      </c>
      <c r="AS23" t="s">
        <v>141</v>
      </c>
      <c r="AT23" t="s">
        <v>141</v>
      </c>
      <c r="AU23" s="14">
        <f t="shared" si="14"/>
        <v>0.5</v>
      </c>
      <c r="AV23" s="14">
        <f t="shared" si="43"/>
        <v>-0.45065296047472125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141</v>
      </c>
      <c r="BJ23">
        <v>0.5</v>
      </c>
      <c r="BK23" t="s">
        <v>141</v>
      </c>
      <c r="BL23" t="s">
        <v>141</v>
      </c>
      <c r="BM23" s="14">
        <f t="shared" si="21"/>
        <v>0.5</v>
      </c>
      <c r="BN23" s="14">
        <f t="shared" si="44"/>
        <v>-0.28152921712982781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141</v>
      </c>
      <c r="CB23">
        <v>0.5</v>
      </c>
      <c r="CC23" t="s">
        <v>141</v>
      </c>
      <c r="CD23" t="s">
        <v>141</v>
      </c>
      <c r="CE23" s="14">
        <f t="shared" si="28"/>
        <v>0.5</v>
      </c>
      <c r="CF23" s="14">
        <f t="shared" si="45"/>
        <v>-0.5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141</v>
      </c>
      <c r="CU23">
        <v>0.5</v>
      </c>
      <c r="CV23" t="s">
        <v>141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165</v>
      </c>
      <c r="B24" t="s">
        <v>38</v>
      </c>
      <c r="C24" t="s">
        <v>161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-0.1722661443425173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3</v>
      </c>
      <c r="R24" s="16">
        <f t="shared" si="4"/>
        <v>1</v>
      </c>
      <c r="S24" s="16">
        <f t="shared" si="5"/>
        <v>1</v>
      </c>
      <c r="T24" s="16">
        <f t="shared" si="6"/>
        <v>8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141</v>
      </c>
      <c r="AA24" t="s">
        <v>141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141</v>
      </c>
      <c r="AR24">
        <v>0.5</v>
      </c>
      <c r="AS24" t="s">
        <v>141</v>
      </c>
      <c r="AT24" t="s">
        <v>141</v>
      </c>
      <c r="AU24" s="14">
        <f t="shared" si="14"/>
        <v>0.5</v>
      </c>
      <c r="AV24" s="14">
        <f t="shared" si="43"/>
        <v>-0.33576274798749828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141</v>
      </c>
      <c r="BJ24">
        <v>0.5</v>
      </c>
      <c r="BK24" t="s">
        <v>141</v>
      </c>
      <c r="BL24" t="s">
        <v>141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141</v>
      </c>
      <c r="CB24">
        <v>0.5</v>
      </c>
      <c r="CC24" t="s">
        <v>141</v>
      </c>
      <c r="CD24" t="s">
        <v>141</v>
      </c>
      <c r="CE24" s="14">
        <f t="shared" si="28"/>
        <v>0.5</v>
      </c>
      <c r="CF24" s="14">
        <f t="shared" si="45"/>
        <v>-0.5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141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166</v>
      </c>
      <c r="B25" t="s">
        <v>38</v>
      </c>
      <c r="C25" t="s">
        <v>161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141</v>
      </c>
      <c r="AA25" s="15" t="s">
        <v>141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141</v>
      </c>
      <c r="AR25">
        <v>0.5</v>
      </c>
      <c r="AS25" t="s">
        <v>141</v>
      </c>
      <c r="AT25" t="s">
        <v>141</v>
      </c>
      <c r="AU25" s="14">
        <f t="shared" si="14"/>
        <v>0.5</v>
      </c>
      <c r="AV25" s="14">
        <f t="shared" si="43"/>
        <v>-0.41501810101163444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141</v>
      </c>
      <c r="BJ25">
        <v>0.5</v>
      </c>
      <c r="BK25" t="s">
        <v>141</v>
      </c>
      <c r="BL25" t="s">
        <v>141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141</v>
      </c>
      <c r="CB25">
        <v>0.5</v>
      </c>
      <c r="CC25" t="s">
        <v>141</v>
      </c>
      <c r="CD25" t="s">
        <v>141</v>
      </c>
      <c r="CE25" s="14">
        <f t="shared" si="28"/>
        <v>0.5</v>
      </c>
      <c r="CF25" s="14">
        <f t="shared" si="45"/>
        <v>-0.4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141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167</v>
      </c>
      <c r="B26" t="s">
        <v>38</v>
      </c>
      <c r="C26" t="s">
        <v>161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141</v>
      </c>
      <c r="K26" s="16">
        <f t="shared" si="0"/>
        <v>0.5</v>
      </c>
      <c r="L26" s="14">
        <f t="shared" si="41"/>
        <v>-0.30045028888327241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141</v>
      </c>
      <c r="AA26" t="s">
        <v>141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141</v>
      </c>
      <c r="AR26">
        <v>0.5</v>
      </c>
      <c r="AS26" t="s">
        <v>141</v>
      </c>
      <c r="AT26" t="s">
        <v>141</v>
      </c>
      <c r="AU26" s="14">
        <f t="shared" si="14"/>
        <v>0.5</v>
      </c>
      <c r="AV26" s="14">
        <f t="shared" si="43"/>
        <v>-0.5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141</v>
      </c>
      <c r="BJ26">
        <v>0.5</v>
      </c>
      <c r="BK26" t="s">
        <v>141</v>
      </c>
      <c r="BL26" t="s">
        <v>141</v>
      </c>
      <c r="BM26" s="14">
        <f t="shared" si="21"/>
        <v>0.5</v>
      </c>
      <c r="BN26" s="14">
        <f t="shared" si="44"/>
        <v>0.51399992321686994</v>
      </c>
      <c r="BO26" s="14" t="str">
        <f t="shared" si="22"/>
        <v>Over</v>
      </c>
      <c r="BP26">
        <v>0.2</v>
      </c>
      <c r="BQ26">
        <v>0.2</v>
      </c>
      <c r="BR26" s="14">
        <f t="shared" si="23"/>
        <v>1</v>
      </c>
      <c r="BS26" s="14">
        <f t="shared" si="24"/>
        <v>5</v>
      </c>
      <c r="BT26" s="14">
        <f t="shared" si="25"/>
        <v>0</v>
      </c>
      <c r="BU26" s="14">
        <f t="shared" si="26"/>
        <v>0</v>
      </c>
      <c r="BV26" s="14">
        <f t="shared" si="27"/>
        <v>6</v>
      </c>
      <c r="BW26" s="14"/>
      <c r="BX26">
        <v>0.15252432652736311</v>
      </c>
      <c r="BY26">
        <v>0.79899581589958102</v>
      </c>
      <c r="BZ26">
        <v>-3.1388237999999999E-2</v>
      </c>
      <c r="CA26" t="s">
        <v>141</v>
      </c>
      <c r="CB26">
        <v>0.5</v>
      </c>
      <c r="CC26" t="s">
        <v>141</v>
      </c>
      <c r="CD26" t="s">
        <v>141</v>
      </c>
      <c r="CE26" s="14">
        <f t="shared" si="28"/>
        <v>0.5</v>
      </c>
      <c r="CF26" s="14">
        <f t="shared" si="45"/>
        <v>-0.5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141</v>
      </c>
      <c r="CU26">
        <v>1.5</v>
      </c>
      <c r="CV26" t="s">
        <v>141</v>
      </c>
      <c r="CW26" s="14">
        <f t="shared" si="34"/>
        <v>1.5</v>
      </c>
      <c r="CX26" s="14">
        <f t="shared" si="46"/>
        <v>-0.9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1</v>
      </c>
      <c r="DD26" s="14">
        <f t="shared" si="38"/>
        <v>1</v>
      </c>
      <c r="DE26" s="14">
        <f t="shared" si="39"/>
        <v>1</v>
      </c>
      <c r="DF26" s="14">
        <f t="shared" si="40"/>
        <v>6</v>
      </c>
      <c r="DG26" s="14"/>
    </row>
    <row r="27" spans="1:111" x14ac:dyDescent="0.3">
      <c r="A27" t="s">
        <v>168</v>
      </c>
      <c r="B27" t="s">
        <v>38</v>
      </c>
      <c r="C27" t="s">
        <v>161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0.15305211683047504</v>
      </c>
      <c r="M27" s="14" t="str">
        <f t="shared" si="1"/>
        <v>Over</v>
      </c>
      <c r="N27">
        <v>0.6</v>
      </c>
      <c r="O27">
        <v>0.5</v>
      </c>
      <c r="P27" s="14">
        <f t="shared" si="2"/>
        <v>1</v>
      </c>
      <c r="Q27" s="14">
        <f t="shared" si="3"/>
        <v>3</v>
      </c>
      <c r="R27" s="14">
        <f t="shared" si="4"/>
        <v>1</v>
      </c>
      <c r="S27" s="14">
        <f t="shared" si="5"/>
        <v>0</v>
      </c>
      <c r="T27" s="14">
        <f t="shared" si="6"/>
        <v>5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141</v>
      </c>
      <c r="AA27" s="15" t="s">
        <v>141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141</v>
      </c>
      <c r="AR27">
        <v>0.5</v>
      </c>
      <c r="AS27" t="s">
        <v>141</v>
      </c>
      <c r="AT27" t="s">
        <v>141</v>
      </c>
      <c r="AU27" s="14">
        <f t="shared" si="14"/>
        <v>0.5</v>
      </c>
      <c r="AV27" s="14">
        <f t="shared" si="43"/>
        <v>-0.41428013318326018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141</v>
      </c>
      <c r="BJ27">
        <v>0.5</v>
      </c>
      <c r="BK27" t="s">
        <v>141</v>
      </c>
      <c r="BL27" t="s">
        <v>141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141</v>
      </c>
      <c r="CB27">
        <v>0.5</v>
      </c>
      <c r="CC27" t="s">
        <v>141</v>
      </c>
      <c r="CD27" t="s">
        <v>141</v>
      </c>
      <c r="CE27" s="14">
        <f t="shared" si="28"/>
        <v>0.5</v>
      </c>
      <c r="CF27" s="14">
        <f t="shared" si="45"/>
        <v>-0.4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141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169</v>
      </c>
      <c r="B28" t="s">
        <v>38</v>
      </c>
      <c r="C28" t="s">
        <v>161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141</v>
      </c>
      <c r="AA28" s="15" t="s">
        <v>141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141</v>
      </c>
      <c r="AR28">
        <v>0.5</v>
      </c>
      <c r="AS28" t="s">
        <v>141</v>
      </c>
      <c r="AT28" t="s">
        <v>141</v>
      </c>
      <c r="AU28" s="14">
        <f t="shared" si="14"/>
        <v>0.5</v>
      </c>
      <c r="AV28" s="14">
        <f t="shared" si="43"/>
        <v>-0.29304221816897957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141</v>
      </c>
      <c r="BJ28">
        <v>0.5</v>
      </c>
      <c r="BK28" t="s">
        <v>141</v>
      </c>
      <c r="BL28" t="s">
        <v>141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141</v>
      </c>
      <c r="CB28">
        <v>0.5</v>
      </c>
      <c r="CC28" t="s">
        <v>141</v>
      </c>
      <c r="CD28" t="s">
        <v>141</v>
      </c>
      <c r="CE28" s="14">
        <f t="shared" si="28"/>
        <v>0.5</v>
      </c>
      <c r="CF28" s="14">
        <f t="shared" si="45"/>
        <v>-0.5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141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170</v>
      </c>
      <c r="B29" t="s">
        <v>48</v>
      </c>
      <c r="C29" t="s">
        <v>171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141</v>
      </c>
      <c r="I29" s="15">
        <v>0.5</v>
      </c>
      <c r="J29" s="15" t="s">
        <v>141</v>
      </c>
      <c r="K29" s="16">
        <f t="shared" si="0"/>
        <v>0.5</v>
      </c>
      <c r="L29" s="14">
        <f t="shared" si="41"/>
        <v>-0.23699045737343521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3</v>
      </c>
      <c r="R29" s="16">
        <f t="shared" si="4"/>
        <v>1</v>
      </c>
      <c r="S29" s="16">
        <f t="shared" si="5"/>
        <v>1</v>
      </c>
      <c r="T29" s="16">
        <f t="shared" si="6"/>
        <v>8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141</v>
      </c>
      <c r="AR29">
        <v>0.5</v>
      </c>
      <c r="AS29">
        <v>560</v>
      </c>
      <c r="AT29" t="s">
        <v>141</v>
      </c>
      <c r="AU29" s="14">
        <f t="shared" si="14"/>
        <v>0.5</v>
      </c>
      <c r="AV29" s="14">
        <f t="shared" si="43"/>
        <v>-0.43890046345956513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141</v>
      </c>
      <c r="BJ29">
        <v>0.5</v>
      </c>
      <c r="BK29">
        <v>160</v>
      </c>
      <c r="BL29" t="s">
        <v>141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141</v>
      </c>
      <c r="CB29">
        <v>0.5</v>
      </c>
      <c r="CC29">
        <v>280</v>
      </c>
      <c r="CD29" t="s">
        <v>141</v>
      </c>
      <c r="CE29" s="14">
        <f t="shared" si="28"/>
        <v>0.5</v>
      </c>
      <c r="CF29" s="14">
        <f t="shared" si="45"/>
        <v>0.33010903974674599</v>
      </c>
      <c r="CG29" s="14" t="str">
        <f t="shared" si="29"/>
        <v>Over</v>
      </c>
      <c r="CH29">
        <v>0.2</v>
      </c>
      <c r="CI29">
        <v>0.2</v>
      </c>
      <c r="CJ29" s="14">
        <f t="shared" si="47"/>
        <v>1</v>
      </c>
      <c r="CK29" s="14">
        <f t="shared" si="30"/>
        <v>5</v>
      </c>
      <c r="CL29" s="14">
        <f t="shared" si="31"/>
        <v>0</v>
      </c>
      <c r="CM29" s="14">
        <f t="shared" si="32"/>
        <v>0</v>
      </c>
      <c r="CN29" s="14">
        <f t="shared" si="33"/>
        <v>6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141</v>
      </c>
      <c r="CU29">
        <v>1.5</v>
      </c>
      <c r="CV29" t="s">
        <v>141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172</v>
      </c>
      <c r="B30" t="s">
        <v>48</v>
      </c>
      <c r="C30" t="s">
        <v>171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141</v>
      </c>
      <c r="I30">
        <v>0.5</v>
      </c>
      <c r="J30">
        <v>0.5</v>
      </c>
      <c r="K30" s="14">
        <f t="shared" si="0"/>
        <v>0.5</v>
      </c>
      <c r="L30" s="14">
        <f t="shared" si="41"/>
        <v>-0.13294871432561889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2</v>
      </c>
      <c r="R30" s="14">
        <f t="shared" si="4"/>
        <v>1</v>
      </c>
      <c r="S30" s="14">
        <f t="shared" si="5"/>
        <v>1</v>
      </c>
      <c r="T30" s="14">
        <f t="shared" si="6"/>
        <v>6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141</v>
      </c>
      <c r="AR30">
        <v>0.5</v>
      </c>
      <c r="AS30">
        <v>800</v>
      </c>
      <c r="AT30" t="s">
        <v>141</v>
      </c>
      <c r="AU30" s="14">
        <f t="shared" si="14"/>
        <v>0.5</v>
      </c>
      <c r="AV30" s="14">
        <f t="shared" si="43"/>
        <v>-0.50368059985956071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141</v>
      </c>
      <c r="BJ30">
        <v>0.5</v>
      </c>
      <c r="BK30">
        <v>175</v>
      </c>
      <c r="BL30" t="s">
        <v>141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141</v>
      </c>
      <c r="CB30">
        <v>0.5</v>
      </c>
      <c r="CC30">
        <v>182</v>
      </c>
      <c r="CD30" t="s">
        <v>141</v>
      </c>
      <c r="CE30" s="14">
        <f t="shared" si="28"/>
        <v>0.5</v>
      </c>
      <c r="CF30" s="14">
        <f t="shared" si="45"/>
        <v>0.35759860788863096</v>
      </c>
      <c r="CG30" s="14" t="str">
        <f t="shared" si="29"/>
        <v>Over</v>
      </c>
      <c r="CH30">
        <v>0.4</v>
      </c>
      <c r="CI30">
        <v>0.3</v>
      </c>
      <c r="CJ30" s="14"/>
      <c r="CK30" s="14">
        <f t="shared" si="30"/>
        <v>5</v>
      </c>
      <c r="CL30" s="14">
        <f t="shared" si="31"/>
        <v>0</v>
      </c>
      <c r="CM30" s="14">
        <f t="shared" si="32"/>
        <v>0</v>
      </c>
      <c r="CN30" s="14">
        <f t="shared" si="33"/>
        <v>5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141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173</v>
      </c>
      <c r="B31" t="s">
        <v>48</v>
      </c>
      <c r="C31" t="s">
        <v>171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141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-0.15659390628450409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3</v>
      </c>
      <c r="R31" s="16">
        <f t="shared" si="4"/>
        <v>1</v>
      </c>
      <c r="S31" s="16">
        <f t="shared" si="5"/>
        <v>1</v>
      </c>
      <c r="T31" s="16">
        <f t="shared" si="6"/>
        <v>8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141</v>
      </c>
      <c r="AR31">
        <v>0.5</v>
      </c>
      <c r="AS31">
        <v>520</v>
      </c>
      <c r="AT31" t="s">
        <v>141</v>
      </c>
      <c r="AU31" s="14">
        <f t="shared" si="14"/>
        <v>0.5</v>
      </c>
      <c r="AV31" s="14">
        <f t="shared" si="43"/>
        <v>-0.46499119234945008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141</v>
      </c>
      <c r="BJ31">
        <v>0.5</v>
      </c>
      <c r="BK31">
        <v>155</v>
      </c>
      <c r="BL31" t="s">
        <v>141</v>
      </c>
      <c r="BM31" s="14">
        <f t="shared" si="21"/>
        <v>0.5</v>
      </c>
      <c r="BN31" s="14">
        <f t="shared" si="44"/>
        <v>0.15933044017358899</v>
      </c>
      <c r="BO31" s="14" t="str">
        <f t="shared" si="22"/>
        <v>Over</v>
      </c>
      <c r="BP31">
        <v>0.5</v>
      </c>
      <c r="BQ31">
        <v>0.5</v>
      </c>
      <c r="BR31" s="14">
        <f t="shared" si="23"/>
        <v>1</v>
      </c>
      <c r="BS31" s="14">
        <f t="shared" si="24"/>
        <v>3</v>
      </c>
      <c r="BT31" s="14">
        <f t="shared" si="25"/>
        <v>0</v>
      </c>
      <c r="BU31" s="14">
        <f t="shared" si="26"/>
        <v>0</v>
      </c>
      <c r="BV31" s="14">
        <f t="shared" si="27"/>
        <v>4</v>
      </c>
      <c r="BW31" s="14"/>
      <c r="BX31">
        <v>0.17352151343297059</v>
      </c>
      <c r="BY31">
        <v>0.79899581589958102</v>
      </c>
      <c r="BZ31">
        <v>2.16450321021813E-2</v>
      </c>
      <c r="CA31" t="s">
        <v>141</v>
      </c>
      <c r="CB31">
        <v>0.5</v>
      </c>
      <c r="CC31" t="s">
        <v>141</v>
      </c>
      <c r="CD31" t="s">
        <v>141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141</v>
      </c>
      <c r="CU31">
        <v>1.5</v>
      </c>
      <c r="CV31">
        <v>1.5</v>
      </c>
      <c r="CW31" s="14">
        <f t="shared" si="34"/>
        <v>1.5</v>
      </c>
      <c r="CX31" s="14">
        <f t="shared" si="46"/>
        <v>-0.37478209994234102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174</v>
      </c>
      <c r="B32" t="s">
        <v>48</v>
      </c>
      <c r="C32" t="s">
        <v>171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141</v>
      </c>
      <c r="I32">
        <v>0.5</v>
      </c>
      <c r="J32">
        <v>0.5</v>
      </c>
      <c r="K32" s="14">
        <f t="shared" si="0"/>
        <v>0.5</v>
      </c>
      <c r="L32" s="14">
        <f t="shared" si="41"/>
        <v>-0.14744841109785572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2</v>
      </c>
      <c r="R32" s="14">
        <f t="shared" si="4"/>
        <v>0</v>
      </c>
      <c r="S32" s="14">
        <f t="shared" si="5"/>
        <v>1</v>
      </c>
      <c r="T32" s="14">
        <f t="shared" si="6"/>
        <v>6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141</v>
      </c>
      <c r="AR32">
        <v>0.5</v>
      </c>
      <c r="AS32" t="s">
        <v>141</v>
      </c>
      <c r="AT32" t="s">
        <v>141</v>
      </c>
      <c r="AU32" s="14">
        <f t="shared" si="14"/>
        <v>0.5</v>
      </c>
      <c r="AV32" s="14">
        <f t="shared" si="43"/>
        <v>-0.43111776591997514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141</v>
      </c>
      <c r="BJ32">
        <v>0.5</v>
      </c>
      <c r="BK32">
        <v>100</v>
      </c>
      <c r="BL32" t="s">
        <v>141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141</v>
      </c>
      <c r="CB32">
        <v>0.5</v>
      </c>
      <c r="CC32">
        <v>390</v>
      </c>
      <c r="CD32" t="s">
        <v>141</v>
      </c>
      <c r="CE32" s="14">
        <f t="shared" si="28"/>
        <v>0.5</v>
      </c>
      <c r="CF32" s="14">
        <f t="shared" si="45"/>
        <v>-0.5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141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175</v>
      </c>
      <c r="B33" t="s">
        <v>48</v>
      </c>
      <c r="C33" t="s">
        <v>171</v>
      </c>
      <c r="D33">
        <v>0.40932001395621892</v>
      </c>
      <c r="E33">
        <v>0.71</v>
      </c>
      <c r="F33">
        <v>0.183924362997722</v>
      </c>
      <c r="G33">
        <v>0.5</v>
      </c>
      <c r="H33" t="s">
        <v>141</v>
      </c>
      <c r="I33">
        <v>0.5</v>
      </c>
      <c r="J33">
        <v>0.5</v>
      </c>
      <c r="K33" s="14">
        <f t="shared" si="0"/>
        <v>0.5</v>
      </c>
      <c r="L33" s="14">
        <f t="shared" si="41"/>
        <v>0.20999999999999996</v>
      </c>
      <c r="M33" s="14" t="str">
        <f t="shared" si="1"/>
        <v>Over</v>
      </c>
      <c r="N33">
        <v>0.5</v>
      </c>
      <c r="O33">
        <v>0.3</v>
      </c>
      <c r="P33" s="14">
        <f t="shared" si="2"/>
        <v>1</v>
      </c>
      <c r="Q33" s="14">
        <f t="shared" si="3"/>
        <v>3</v>
      </c>
      <c r="R33" s="14">
        <f t="shared" si="4"/>
        <v>0</v>
      </c>
      <c r="S33" s="14">
        <f t="shared" si="5"/>
        <v>0</v>
      </c>
      <c r="T33" s="14">
        <f t="shared" si="6"/>
        <v>4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141</v>
      </c>
      <c r="AR33">
        <v>0.5</v>
      </c>
      <c r="AS33">
        <v>500</v>
      </c>
      <c r="AT33" t="s">
        <v>141</v>
      </c>
      <c r="AU33" s="14">
        <f t="shared" si="14"/>
        <v>0.5</v>
      </c>
      <c r="AV33" s="14">
        <f t="shared" si="43"/>
        <v>-0.47099156061433811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141</v>
      </c>
      <c r="BJ33">
        <v>0.5</v>
      </c>
      <c r="BK33">
        <v>135</v>
      </c>
      <c r="BL33" t="s">
        <v>141</v>
      </c>
      <c r="BM33" s="14">
        <f t="shared" si="21"/>
        <v>0.5</v>
      </c>
      <c r="BN33" s="14">
        <f t="shared" si="44"/>
        <v>-0.27070778908821919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141</v>
      </c>
      <c r="CB33">
        <v>0.5</v>
      </c>
      <c r="CC33">
        <v>265</v>
      </c>
      <c r="CD33" t="s">
        <v>141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141</v>
      </c>
      <c r="CU33">
        <v>1.5</v>
      </c>
      <c r="CV33">
        <v>1.5</v>
      </c>
      <c r="CW33" s="14">
        <f t="shared" si="34"/>
        <v>1.5</v>
      </c>
      <c r="CX33" s="14">
        <f t="shared" si="46"/>
        <v>-0.28350460095881203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176</v>
      </c>
      <c r="B34" t="s">
        <v>48</v>
      </c>
      <c r="C34" t="s">
        <v>171</v>
      </c>
      <c r="D34">
        <v>0.61593477235972216</v>
      </c>
      <c r="E34">
        <v>0.79713201180936299</v>
      </c>
      <c r="F34">
        <v>0.36</v>
      </c>
      <c r="G34">
        <v>0.5</v>
      </c>
      <c r="H34" t="s">
        <v>141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141</v>
      </c>
      <c r="AR34">
        <v>0.5</v>
      </c>
      <c r="AS34">
        <v>240</v>
      </c>
      <c r="AT34" t="s">
        <v>141</v>
      </c>
      <c r="AU34" s="14">
        <f t="shared" si="14"/>
        <v>0.5</v>
      </c>
      <c r="AV34" s="14">
        <f t="shared" si="43"/>
        <v>-0.34310563960375318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141</v>
      </c>
      <c r="BJ34">
        <v>0.5</v>
      </c>
      <c r="BK34">
        <v>-125</v>
      </c>
      <c r="BL34" t="s">
        <v>141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141</v>
      </c>
      <c r="CB34">
        <v>0.5</v>
      </c>
      <c r="CC34" t="s">
        <v>141</v>
      </c>
      <c r="CD34" t="s">
        <v>141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141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177</v>
      </c>
      <c r="B35" t="s">
        <v>48</v>
      </c>
      <c r="C35" t="s">
        <v>171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141</v>
      </c>
      <c r="I35" s="15">
        <v>0.5</v>
      </c>
      <c r="J35" s="15" t="s">
        <v>141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141</v>
      </c>
      <c r="AR35">
        <v>0.5</v>
      </c>
      <c r="AS35">
        <v>800</v>
      </c>
      <c r="AT35" t="s">
        <v>141</v>
      </c>
      <c r="AU35" s="14">
        <f t="shared" si="14"/>
        <v>0.5</v>
      </c>
      <c r="AV35" s="14">
        <f t="shared" si="43"/>
        <v>-0.45567681198876769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141</v>
      </c>
      <c r="BJ35">
        <v>0.5</v>
      </c>
      <c r="BK35">
        <v>165</v>
      </c>
      <c r="BL35" t="s">
        <v>141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141</v>
      </c>
      <c r="CB35">
        <v>0.5</v>
      </c>
      <c r="CC35">
        <v>750</v>
      </c>
      <c r="CD35" t="s">
        <v>141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141</v>
      </c>
      <c r="CU35">
        <v>0.5</v>
      </c>
      <c r="CV35" t="s">
        <v>141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178</v>
      </c>
      <c r="B36" t="s">
        <v>48</v>
      </c>
      <c r="C36" t="s">
        <v>171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141</v>
      </c>
      <c r="I36" s="15">
        <v>0.5</v>
      </c>
      <c r="J36" s="15" t="s">
        <v>141</v>
      </c>
      <c r="K36" s="16">
        <f t="shared" si="0"/>
        <v>0.5</v>
      </c>
      <c r="L36" s="14">
        <f t="shared" si="41"/>
        <v>-0.2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3</v>
      </c>
      <c r="R36" s="16">
        <f t="shared" si="4"/>
        <v>1</v>
      </c>
      <c r="S36" s="16">
        <f t="shared" si="5"/>
        <v>1</v>
      </c>
      <c r="T36" s="16">
        <f t="shared" si="6"/>
        <v>8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141</v>
      </c>
      <c r="AR36">
        <v>0.5</v>
      </c>
      <c r="AS36">
        <v>750</v>
      </c>
      <c r="AT36" t="s">
        <v>141</v>
      </c>
      <c r="AU36" s="14">
        <f t="shared" si="14"/>
        <v>0.5</v>
      </c>
      <c r="AV36" s="14">
        <f t="shared" si="43"/>
        <v>-0.46780383650615359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141</v>
      </c>
      <c r="BJ36">
        <v>0.5</v>
      </c>
      <c r="BK36">
        <v>145</v>
      </c>
      <c r="BL36" t="s">
        <v>141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141</v>
      </c>
      <c r="CB36">
        <v>0.5</v>
      </c>
      <c r="CC36">
        <v>800</v>
      </c>
      <c r="CD36" t="s">
        <v>141</v>
      </c>
      <c r="CE36" s="14">
        <f t="shared" si="28"/>
        <v>0.5</v>
      </c>
      <c r="CF36" s="14">
        <f t="shared" si="45"/>
        <v>-0.5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141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179</v>
      </c>
      <c r="B37" t="s">
        <v>48</v>
      </c>
      <c r="C37" t="s">
        <v>171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141</v>
      </c>
      <c r="I37">
        <v>0.5</v>
      </c>
      <c r="J37">
        <v>0.5</v>
      </c>
      <c r="K37" s="14">
        <f t="shared" si="0"/>
        <v>0.5</v>
      </c>
      <c r="L37" s="14">
        <f t="shared" si="41"/>
        <v>-0.14796192624826321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2</v>
      </c>
      <c r="R37" s="14">
        <f t="shared" si="4"/>
        <v>0</v>
      </c>
      <c r="S37" s="14">
        <f t="shared" si="5"/>
        <v>1</v>
      </c>
      <c r="T37" s="14">
        <f t="shared" si="6"/>
        <v>6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141</v>
      </c>
      <c r="AR37">
        <v>0.5</v>
      </c>
      <c r="AS37">
        <v>290</v>
      </c>
      <c r="AT37" t="s">
        <v>141</v>
      </c>
      <c r="AU37" s="14">
        <f t="shared" si="14"/>
        <v>0.5</v>
      </c>
      <c r="AV37" s="14">
        <f t="shared" si="43"/>
        <v>-0.45093298543999449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141</v>
      </c>
      <c r="BJ37">
        <v>0.5</v>
      </c>
      <c r="BK37">
        <v>110</v>
      </c>
      <c r="BL37" t="s">
        <v>141</v>
      </c>
      <c r="BM37" s="14">
        <f t="shared" si="21"/>
        <v>0.5</v>
      </c>
      <c r="BN37" s="14">
        <f t="shared" si="44"/>
        <v>-0.3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141</v>
      </c>
      <c r="CB37">
        <v>0.5</v>
      </c>
      <c r="CC37">
        <v>880</v>
      </c>
      <c r="CD37" t="s">
        <v>141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141</v>
      </c>
      <c r="CU37">
        <v>1.5</v>
      </c>
      <c r="CV37">
        <v>1.5</v>
      </c>
      <c r="CW37" s="14">
        <f t="shared" si="34"/>
        <v>1.5</v>
      </c>
      <c r="CX37" s="14">
        <f t="shared" si="46"/>
        <v>-0.5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180</v>
      </c>
      <c r="B38" t="s">
        <v>49</v>
      </c>
      <c r="C38" t="s">
        <v>181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141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141</v>
      </c>
      <c r="AR38">
        <v>0.5</v>
      </c>
      <c r="AS38">
        <v>285</v>
      </c>
      <c r="AT38" t="s">
        <v>141</v>
      </c>
      <c r="AU38" s="14">
        <f t="shared" si="14"/>
        <v>0.5</v>
      </c>
      <c r="AV38" s="14">
        <f t="shared" si="43"/>
        <v>-0.44172408146890296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141</v>
      </c>
      <c r="BJ38">
        <v>0.5</v>
      </c>
      <c r="BK38">
        <v>115</v>
      </c>
      <c r="BL38" t="s">
        <v>141</v>
      </c>
      <c r="BM38" s="14">
        <f t="shared" si="21"/>
        <v>0.5</v>
      </c>
      <c r="BN38" s="14">
        <f t="shared" si="44"/>
        <v>-0.20164101097385573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141</v>
      </c>
      <c r="CB38">
        <v>0.5</v>
      </c>
      <c r="CC38">
        <v>430</v>
      </c>
      <c r="CD38" t="s">
        <v>141</v>
      </c>
      <c r="CE38" s="14">
        <f t="shared" si="28"/>
        <v>0.5</v>
      </c>
      <c r="CF38" s="14">
        <f t="shared" si="45"/>
        <v>0.33069568084404799</v>
      </c>
      <c r="CG38" s="14" t="str">
        <f t="shared" si="29"/>
        <v>Over</v>
      </c>
      <c r="CH38">
        <v>0.2</v>
      </c>
      <c r="CI38">
        <v>0.2</v>
      </c>
      <c r="CJ38" s="14"/>
      <c r="CK38" s="14">
        <f t="shared" si="30"/>
        <v>5</v>
      </c>
      <c r="CL38" s="14">
        <f t="shared" si="31"/>
        <v>0</v>
      </c>
      <c r="CM38" s="14">
        <f t="shared" si="32"/>
        <v>0</v>
      </c>
      <c r="CN38" s="14">
        <f t="shared" si="33"/>
        <v>5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141</v>
      </c>
      <c r="CU38">
        <v>1.5</v>
      </c>
      <c r="CV38">
        <v>1.5</v>
      </c>
      <c r="CW38" s="14">
        <f t="shared" si="34"/>
        <v>1.5</v>
      </c>
      <c r="CX38" s="14">
        <f t="shared" si="46"/>
        <v>-0.60925394894664509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1</v>
      </c>
      <c r="DD38" s="14">
        <f t="shared" si="38"/>
        <v>1</v>
      </c>
      <c r="DE38" s="14">
        <f t="shared" si="39"/>
        <v>1</v>
      </c>
      <c r="DF38" s="14">
        <f t="shared" si="40"/>
        <v>6</v>
      </c>
      <c r="DG38" s="14"/>
    </row>
    <row r="39" spans="1:111" x14ac:dyDescent="0.3">
      <c r="A39" t="s">
        <v>182</v>
      </c>
      <c r="B39" t="s">
        <v>49</v>
      </c>
      <c r="C39" t="s">
        <v>181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141</v>
      </c>
      <c r="I39">
        <v>0.5</v>
      </c>
      <c r="J39">
        <v>0.5</v>
      </c>
      <c r="K39" s="14">
        <f t="shared" si="0"/>
        <v>0.5</v>
      </c>
      <c r="L39" s="14">
        <f t="shared" si="41"/>
        <v>9.9999999999999978E-2</v>
      </c>
      <c r="M39" s="14" t="str">
        <f t="shared" si="1"/>
        <v>Over</v>
      </c>
      <c r="N39">
        <v>0.6</v>
      </c>
      <c r="O39">
        <v>0.4</v>
      </c>
      <c r="P39" s="14">
        <f t="shared" si="2"/>
        <v>1</v>
      </c>
      <c r="Q39" s="14">
        <f t="shared" si="3"/>
        <v>2</v>
      </c>
      <c r="R39" s="14">
        <f t="shared" si="4"/>
        <v>1</v>
      </c>
      <c r="S39" s="14">
        <f t="shared" si="5"/>
        <v>0</v>
      </c>
      <c r="T39" s="14">
        <f t="shared" si="6"/>
        <v>4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141</v>
      </c>
      <c r="AR39">
        <v>0.5</v>
      </c>
      <c r="AS39">
        <v>320</v>
      </c>
      <c r="AT39" t="s">
        <v>141</v>
      </c>
      <c r="AU39" s="14">
        <f t="shared" si="14"/>
        <v>0.5</v>
      </c>
      <c r="AV39" s="14">
        <f t="shared" si="43"/>
        <v>-0.4579604092944593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141</v>
      </c>
      <c r="BJ39">
        <v>0.5</v>
      </c>
      <c r="BK39">
        <v>115</v>
      </c>
      <c r="BL39" t="s">
        <v>141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141</v>
      </c>
      <c r="CB39">
        <v>0.5</v>
      </c>
      <c r="CC39">
        <v>490</v>
      </c>
      <c r="CD39" t="s">
        <v>141</v>
      </c>
      <c r="CE39" s="14">
        <f t="shared" si="28"/>
        <v>0.5</v>
      </c>
      <c r="CF39" s="14">
        <f t="shared" si="45"/>
        <v>-0.31606087560082863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141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183</v>
      </c>
      <c r="B40" t="s">
        <v>49</v>
      </c>
      <c r="C40" t="s">
        <v>181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141</v>
      </c>
      <c r="I40">
        <v>0.5</v>
      </c>
      <c r="J40">
        <v>0.5</v>
      </c>
      <c r="K40" s="14">
        <f t="shared" si="0"/>
        <v>0.5</v>
      </c>
      <c r="L40" s="14">
        <f t="shared" si="41"/>
        <v>-0.13940668254763389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2</v>
      </c>
      <c r="R40" s="14">
        <f t="shared" si="4"/>
        <v>1</v>
      </c>
      <c r="S40" s="14">
        <f t="shared" si="5"/>
        <v>1</v>
      </c>
      <c r="T40" s="14">
        <f t="shared" si="6"/>
        <v>7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141</v>
      </c>
      <c r="AR40">
        <v>0.5</v>
      </c>
      <c r="AS40">
        <v>440</v>
      </c>
      <c r="AT40" t="s">
        <v>141</v>
      </c>
      <c r="AU40" s="14">
        <f t="shared" si="14"/>
        <v>0.5</v>
      </c>
      <c r="AV40" s="14">
        <f t="shared" si="43"/>
        <v>-0.4557526370362418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141</v>
      </c>
      <c r="BJ40">
        <v>0.5</v>
      </c>
      <c r="BK40">
        <v>155</v>
      </c>
      <c r="BL40" t="s">
        <v>141</v>
      </c>
      <c r="BM40" s="14">
        <f t="shared" si="21"/>
        <v>0.5</v>
      </c>
      <c r="BN40" s="14">
        <f t="shared" si="44"/>
        <v>-0.18123277258281922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141</v>
      </c>
      <c r="CB40">
        <v>0.5</v>
      </c>
      <c r="CC40">
        <v>640</v>
      </c>
      <c r="CD40" t="s">
        <v>141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141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184</v>
      </c>
      <c r="B41" t="s">
        <v>49</v>
      </c>
      <c r="C41" t="s">
        <v>181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141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141</v>
      </c>
      <c r="AR41">
        <v>0.5</v>
      </c>
      <c r="AS41">
        <v>420</v>
      </c>
      <c r="AT41" t="s">
        <v>141</v>
      </c>
      <c r="AU41" s="14">
        <f t="shared" si="14"/>
        <v>0.5</v>
      </c>
      <c r="AV41" s="14">
        <f t="shared" si="43"/>
        <v>-0.29938756861961091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141</v>
      </c>
      <c r="BJ41" s="15">
        <v>0.5</v>
      </c>
      <c r="BK41" s="15">
        <v>160</v>
      </c>
      <c r="BL41" s="15" t="s">
        <v>141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141</v>
      </c>
      <c r="CB41">
        <v>0.5</v>
      </c>
      <c r="CC41">
        <v>680</v>
      </c>
      <c r="CD41" t="s">
        <v>141</v>
      </c>
      <c r="CE41" s="14">
        <f t="shared" si="28"/>
        <v>0.5</v>
      </c>
      <c r="CF41" s="14">
        <f t="shared" si="45"/>
        <v>-0.4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141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185</v>
      </c>
      <c r="B42" t="s">
        <v>49</v>
      </c>
      <c r="C42" t="s">
        <v>181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141</v>
      </c>
      <c r="I42">
        <v>0.5</v>
      </c>
      <c r="J42" t="s">
        <v>141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141</v>
      </c>
      <c r="AR42">
        <v>0.5</v>
      </c>
      <c r="AS42">
        <v>470</v>
      </c>
      <c r="AT42" t="s">
        <v>141</v>
      </c>
      <c r="AU42" s="14">
        <f t="shared" si="14"/>
        <v>0.5</v>
      </c>
      <c r="AV42" s="14">
        <f t="shared" si="43"/>
        <v>-0.47668889720827345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141</v>
      </c>
      <c r="BJ42">
        <v>0.5</v>
      </c>
      <c r="BK42">
        <v>180</v>
      </c>
      <c r="BL42" t="s">
        <v>141</v>
      </c>
      <c r="BM42" s="14">
        <f t="shared" si="21"/>
        <v>0.5</v>
      </c>
      <c r="BN42" s="14">
        <f t="shared" si="44"/>
        <v>-0.27717316615208398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141</v>
      </c>
      <c r="CB42">
        <v>0.5</v>
      </c>
      <c r="CC42" t="s">
        <v>141</v>
      </c>
      <c r="CD42" t="s">
        <v>141</v>
      </c>
      <c r="CE42" s="14">
        <f t="shared" si="28"/>
        <v>0.5</v>
      </c>
      <c r="CF42" s="14">
        <f t="shared" si="45"/>
        <v>-0.5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141</v>
      </c>
      <c r="CU42">
        <v>0.5</v>
      </c>
      <c r="CV42" t="s">
        <v>141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186</v>
      </c>
      <c r="B43" t="s">
        <v>49</v>
      </c>
      <c r="C43" t="s">
        <v>181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141</v>
      </c>
      <c r="I43" s="15">
        <v>0.5</v>
      </c>
      <c r="J43" s="15" t="s">
        <v>141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141</v>
      </c>
      <c r="AR43">
        <v>0.5</v>
      </c>
      <c r="AS43">
        <v>680</v>
      </c>
      <c r="AT43" t="s">
        <v>141</v>
      </c>
      <c r="AU43" s="14">
        <f t="shared" si="14"/>
        <v>0.5</v>
      </c>
      <c r="AV43" s="14">
        <f t="shared" si="43"/>
        <v>-0.5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141</v>
      </c>
      <c r="BJ43">
        <v>0.5</v>
      </c>
      <c r="BK43">
        <v>220</v>
      </c>
      <c r="BL43" t="s">
        <v>141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141</v>
      </c>
      <c r="CB43">
        <v>0.5</v>
      </c>
      <c r="CC43" t="s">
        <v>141</v>
      </c>
      <c r="CD43" t="s">
        <v>141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141</v>
      </c>
      <c r="CU43">
        <v>0.5</v>
      </c>
      <c r="CV43" t="s">
        <v>141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187</v>
      </c>
      <c r="B44" t="s">
        <v>49</v>
      </c>
      <c r="C44" t="s">
        <v>181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141</v>
      </c>
      <c r="I44">
        <v>0.5</v>
      </c>
      <c r="J44">
        <v>0.5</v>
      </c>
      <c r="K44" s="14">
        <f t="shared" si="0"/>
        <v>0.5</v>
      </c>
      <c r="L44" s="14">
        <f t="shared" si="41"/>
        <v>0.19999999999999996</v>
      </c>
      <c r="M44" s="14" t="str">
        <f t="shared" si="1"/>
        <v>Over</v>
      </c>
      <c r="N44">
        <v>0.7</v>
      </c>
      <c r="O44">
        <v>0.4</v>
      </c>
      <c r="P44" s="14">
        <f t="shared" si="2"/>
        <v>1</v>
      </c>
      <c r="Q44" s="14">
        <f t="shared" si="3"/>
        <v>3</v>
      </c>
      <c r="R44" s="14">
        <f t="shared" si="4"/>
        <v>1</v>
      </c>
      <c r="S44" s="14">
        <f t="shared" si="5"/>
        <v>0</v>
      </c>
      <c r="T44" s="14">
        <f t="shared" si="6"/>
        <v>5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141</v>
      </c>
      <c r="AR44">
        <v>0.5</v>
      </c>
      <c r="AS44">
        <v>560</v>
      </c>
      <c r="AT44" t="s">
        <v>141</v>
      </c>
      <c r="AU44" s="14">
        <f t="shared" si="14"/>
        <v>0.5</v>
      </c>
      <c r="AV44" s="14">
        <f t="shared" si="43"/>
        <v>-0.45900388473448211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141</v>
      </c>
      <c r="BJ44">
        <v>0.5</v>
      </c>
      <c r="BK44">
        <v>200</v>
      </c>
      <c r="BL44" t="s">
        <v>141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141</v>
      </c>
      <c r="CB44">
        <v>0.5</v>
      </c>
      <c r="CC44">
        <v>550</v>
      </c>
      <c r="CD44" t="s">
        <v>141</v>
      </c>
      <c r="CE44" s="14">
        <f t="shared" si="28"/>
        <v>0.5</v>
      </c>
      <c r="CF44" s="14">
        <f t="shared" si="45"/>
        <v>-0.4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141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188</v>
      </c>
      <c r="B45" t="s">
        <v>49</v>
      </c>
      <c r="C45" t="s">
        <v>181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141</v>
      </c>
      <c r="I45">
        <v>0.5</v>
      </c>
      <c r="J45">
        <v>0.5</v>
      </c>
      <c r="K45" s="14">
        <f t="shared" si="0"/>
        <v>0.5</v>
      </c>
      <c r="L45" s="14">
        <f t="shared" si="41"/>
        <v>0.17579789889326103</v>
      </c>
      <c r="M45" s="14" t="str">
        <f t="shared" si="1"/>
        <v>Over</v>
      </c>
      <c r="N45">
        <v>0.4</v>
      </c>
      <c r="O45">
        <v>0.4</v>
      </c>
      <c r="P45" s="14">
        <f t="shared" si="2"/>
        <v>2</v>
      </c>
      <c r="Q45" s="14">
        <f t="shared" si="3"/>
        <v>3</v>
      </c>
      <c r="R45" s="14">
        <f t="shared" si="4"/>
        <v>0</v>
      </c>
      <c r="S45" s="14">
        <f t="shared" si="5"/>
        <v>0</v>
      </c>
      <c r="T45" s="14">
        <f t="shared" si="6"/>
        <v>5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141</v>
      </c>
      <c r="AR45">
        <v>0.5</v>
      </c>
      <c r="AS45">
        <v>390</v>
      </c>
      <c r="AT45" t="s">
        <v>141</v>
      </c>
      <c r="AU45" s="14">
        <f t="shared" si="14"/>
        <v>0.5</v>
      </c>
      <c r="AV45" s="14">
        <f t="shared" si="43"/>
        <v>-0.40591898669056331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141</v>
      </c>
      <c r="BJ45">
        <v>0.5</v>
      </c>
      <c r="BK45">
        <v>145</v>
      </c>
      <c r="BL45" t="s">
        <v>141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141</v>
      </c>
      <c r="CB45">
        <v>0.5</v>
      </c>
      <c r="CC45">
        <v>470</v>
      </c>
      <c r="CD45" t="s">
        <v>141</v>
      </c>
      <c r="CE45" s="14">
        <f t="shared" si="28"/>
        <v>0.5</v>
      </c>
      <c r="CF45" s="14">
        <f t="shared" si="45"/>
        <v>-0.4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141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189</v>
      </c>
      <c r="B46" t="s">
        <v>39</v>
      </c>
      <c r="C46" t="s">
        <v>49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141</v>
      </c>
      <c r="I46">
        <v>0.5</v>
      </c>
      <c r="J46">
        <v>0.5</v>
      </c>
      <c r="K46" s="14">
        <f t="shared" si="0"/>
        <v>0.5</v>
      </c>
      <c r="L46" s="14">
        <f t="shared" si="41"/>
        <v>-9.9999999999999978E-2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2</v>
      </c>
      <c r="R46" s="14">
        <f t="shared" si="4"/>
        <v>1</v>
      </c>
      <c r="S46" s="14">
        <f t="shared" si="5"/>
        <v>1</v>
      </c>
      <c r="T46" s="14">
        <f t="shared" si="6"/>
        <v>6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141</v>
      </c>
      <c r="AR46">
        <v>0.5</v>
      </c>
      <c r="AS46">
        <v>440</v>
      </c>
      <c r="AT46" t="s">
        <v>141</v>
      </c>
      <c r="AU46" s="14">
        <f t="shared" si="14"/>
        <v>0.5</v>
      </c>
      <c r="AV46" s="14">
        <f t="shared" si="43"/>
        <v>-0.4529614734292719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141</v>
      </c>
      <c r="BJ46">
        <v>0.5</v>
      </c>
      <c r="BK46">
        <v>130</v>
      </c>
      <c r="BL46" t="s">
        <v>141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141</v>
      </c>
      <c r="CB46">
        <v>0.5</v>
      </c>
      <c r="CC46">
        <v>110</v>
      </c>
      <c r="CD46" t="s">
        <v>141</v>
      </c>
      <c r="CE46" s="14">
        <f t="shared" si="28"/>
        <v>0.5</v>
      </c>
      <c r="CF46" s="14">
        <f t="shared" si="45"/>
        <v>-0.4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141</v>
      </c>
      <c r="CU46">
        <v>1.5</v>
      </c>
      <c r="CV46">
        <v>1.5</v>
      </c>
      <c r="CW46" s="14">
        <f t="shared" si="34"/>
        <v>1.5</v>
      </c>
      <c r="CX46" s="14">
        <f t="shared" si="46"/>
        <v>-0.363789258321213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190</v>
      </c>
      <c r="B47" t="s">
        <v>39</v>
      </c>
      <c r="C47" t="s">
        <v>49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141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141</v>
      </c>
      <c r="AR47">
        <v>0.5</v>
      </c>
      <c r="AS47">
        <v>480</v>
      </c>
      <c r="AT47" t="s">
        <v>141</v>
      </c>
      <c r="AU47" s="14">
        <f t="shared" si="14"/>
        <v>0.5</v>
      </c>
      <c r="AV47" s="14">
        <f t="shared" si="43"/>
        <v>-0.39939764175919068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141</v>
      </c>
      <c r="BJ47">
        <v>0.5</v>
      </c>
      <c r="BK47">
        <v>120</v>
      </c>
      <c r="BL47" t="s">
        <v>141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141</v>
      </c>
      <c r="CB47">
        <v>0.5</v>
      </c>
      <c r="CC47">
        <v>800</v>
      </c>
      <c r="CD47" t="s">
        <v>141</v>
      </c>
      <c r="CE47" s="14">
        <f t="shared" si="28"/>
        <v>0.5</v>
      </c>
      <c r="CF47" s="14">
        <f t="shared" si="45"/>
        <v>-0.31973607101907497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141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191</v>
      </c>
      <c r="B48" t="s">
        <v>39</v>
      </c>
      <c r="C48" t="s">
        <v>49</v>
      </c>
      <c r="D48">
        <v>0.57803938983620473</v>
      </c>
      <c r="E48">
        <v>0.72132657761400198</v>
      </c>
      <c r="F48">
        <v>0.43</v>
      </c>
      <c r="G48">
        <v>0.5</v>
      </c>
      <c r="H48" t="s">
        <v>141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141</v>
      </c>
      <c r="AR48">
        <v>0.5</v>
      </c>
      <c r="AS48">
        <v>700</v>
      </c>
      <c r="AT48" t="s">
        <v>141</v>
      </c>
      <c r="AU48" s="14">
        <f t="shared" si="14"/>
        <v>0.5</v>
      </c>
      <c r="AV48" s="14">
        <f t="shared" si="43"/>
        <v>-0.46581278226156481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141</v>
      </c>
      <c r="BJ48">
        <v>0.5</v>
      </c>
      <c r="BK48">
        <v>170</v>
      </c>
      <c r="BL48" t="s">
        <v>141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141</v>
      </c>
      <c r="CB48">
        <v>0.5</v>
      </c>
      <c r="CC48">
        <v>580</v>
      </c>
      <c r="CD48" t="s">
        <v>141</v>
      </c>
      <c r="CE48" s="14">
        <f t="shared" si="28"/>
        <v>0.5</v>
      </c>
      <c r="CF48" s="14">
        <f t="shared" si="45"/>
        <v>-0.4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141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192</v>
      </c>
      <c r="B49" t="s">
        <v>39</v>
      </c>
      <c r="C49" t="s">
        <v>49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141</v>
      </c>
      <c r="I49">
        <v>0.5</v>
      </c>
      <c r="J49" t="s">
        <v>141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141</v>
      </c>
      <c r="AA49" s="15" t="s">
        <v>141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141</v>
      </c>
      <c r="AR49">
        <v>0.5</v>
      </c>
      <c r="AS49" t="s">
        <v>141</v>
      </c>
      <c r="AT49" t="s">
        <v>141</v>
      </c>
      <c r="AU49" s="14">
        <f t="shared" si="14"/>
        <v>0.5</v>
      </c>
      <c r="AV49" s="14">
        <f t="shared" si="43"/>
        <v>-0.5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141</v>
      </c>
      <c r="BJ49">
        <v>0.5</v>
      </c>
      <c r="BK49" t="s">
        <v>141</v>
      </c>
      <c r="BL49" t="s">
        <v>141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141</v>
      </c>
      <c r="CB49">
        <v>0.5</v>
      </c>
      <c r="CC49" t="s">
        <v>141</v>
      </c>
      <c r="CD49" t="s">
        <v>141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141</v>
      </c>
      <c r="CU49">
        <v>0.5</v>
      </c>
      <c r="CV49" t="s">
        <v>141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193</v>
      </c>
      <c r="B50" t="s">
        <v>39</v>
      </c>
      <c r="C50" t="s">
        <v>49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141</v>
      </c>
      <c r="I50">
        <v>0.5</v>
      </c>
      <c r="J50" t="s">
        <v>141</v>
      </c>
      <c r="K50" s="14">
        <f t="shared" si="0"/>
        <v>0.5</v>
      </c>
      <c r="L50" s="14">
        <f t="shared" si="41"/>
        <v>-0.2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3</v>
      </c>
      <c r="R50" s="14">
        <f t="shared" si="4"/>
        <v>1</v>
      </c>
      <c r="S50" s="14">
        <f t="shared" si="5"/>
        <v>1</v>
      </c>
      <c r="T50" s="14">
        <f t="shared" si="6"/>
        <v>7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141</v>
      </c>
      <c r="AA50" t="s">
        <v>141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141</v>
      </c>
      <c r="AR50">
        <v>0.5</v>
      </c>
      <c r="AS50" t="s">
        <v>141</v>
      </c>
      <c r="AT50" t="s">
        <v>141</v>
      </c>
      <c r="AU50" s="14">
        <f t="shared" si="14"/>
        <v>0.5</v>
      </c>
      <c r="AV50" s="14">
        <f t="shared" si="43"/>
        <v>-0.4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141</v>
      </c>
      <c r="BJ50">
        <v>0.5</v>
      </c>
      <c r="BK50" t="s">
        <v>141</v>
      </c>
      <c r="BL50" t="s">
        <v>141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141</v>
      </c>
      <c r="CB50">
        <v>0.5</v>
      </c>
      <c r="CC50" t="s">
        <v>141</v>
      </c>
      <c r="CD50" t="s">
        <v>141</v>
      </c>
      <c r="CE50" s="14">
        <f t="shared" si="28"/>
        <v>0.5</v>
      </c>
      <c r="CF50" s="14">
        <f t="shared" si="45"/>
        <v>-0.4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141</v>
      </c>
      <c r="CU50">
        <v>0.5</v>
      </c>
      <c r="CV50" t="s">
        <v>141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194</v>
      </c>
      <c r="B51" t="s">
        <v>39</v>
      </c>
      <c r="C51" t="s">
        <v>49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141</v>
      </c>
      <c r="I51">
        <v>0.5</v>
      </c>
      <c r="J51">
        <v>0.5</v>
      </c>
      <c r="K51" s="14">
        <f t="shared" si="0"/>
        <v>0.5</v>
      </c>
      <c r="L51" s="14">
        <f t="shared" si="41"/>
        <v>0.22132657761400198</v>
      </c>
      <c r="M51" s="14" t="str">
        <f t="shared" si="1"/>
        <v>Over</v>
      </c>
      <c r="N51">
        <v>0.4</v>
      </c>
      <c r="O51">
        <v>0.4</v>
      </c>
      <c r="P51" s="14">
        <f t="shared" si="2"/>
        <v>2</v>
      </c>
      <c r="Q51" s="14">
        <f t="shared" si="3"/>
        <v>3</v>
      </c>
      <c r="R51" s="14">
        <f t="shared" si="4"/>
        <v>0</v>
      </c>
      <c r="S51" s="14">
        <f t="shared" si="5"/>
        <v>0</v>
      </c>
      <c r="T51" s="14">
        <f t="shared" si="6"/>
        <v>5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141</v>
      </c>
      <c r="AR51">
        <v>0.5</v>
      </c>
      <c r="AS51">
        <v>500</v>
      </c>
      <c r="AT51" t="s">
        <v>141</v>
      </c>
      <c r="AU51" s="14">
        <f t="shared" si="14"/>
        <v>0.5</v>
      </c>
      <c r="AV51" s="14">
        <f t="shared" si="43"/>
        <v>-0.45635132102558251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141</v>
      </c>
      <c r="BJ51">
        <v>0.5</v>
      </c>
      <c r="BK51">
        <v>115</v>
      </c>
      <c r="BL51" t="s">
        <v>141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141</v>
      </c>
      <c r="CB51">
        <v>0.5</v>
      </c>
      <c r="CC51">
        <v>410</v>
      </c>
      <c r="CD51" t="s">
        <v>141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141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195</v>
      </c>
      <c r="B52" t="s">
        <v>39</v>
      </c>
      <c r="C52" t="s">
        <v>49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141</v>
      </c>
      <c r="I52" s="15">
        <v>0.5</v>
      </c>
      <c r="J52" s="15" t="s">
        <v>141</v>
      </c>
      <c r="K52" s="16">
        <f t="shared" si="0"/>
        <v>0.5</v>
      </c>
      <c r="L52" s="14">
        <f t="shared" si="41"/>
        <v>-0.22609283828300031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3</v>
      </c>
      <c r="R52" s="16">
        <f t="shared" si="4"/>
        <v>1</v>
      </c>
      <c r="S52" s="16">
        <f t="shared" si="5"/>
        <v>1</v>
      </c>
      <c r="T52" s="16">
        <f t="shared" si="6"/>
        <v>8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141</v>
      </c>
      <c r="AA52" t="s">
        <v>141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141</v>
      </c>
      <c r="AR52">
        <v>0.5</v>
      </c>
      <c r="AS52" t="s">
        <v>141</v>
      </c>
      <c r="AT52" t="s">
        <v>141</v>
      </c>
      <c r="AU52" s="14">
        <f t="shared" si="14"/>
        <v>0.5</v>
      </c>
      <c r="AV52" s="14">
        <f t="shared" si="43"/>
        <v>-0.47485814519481867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141</v>
      </c>
      <c r="BJ52">
        <v>0.5</v>
      </c>
      <c r="BK52" t="s">
        <v>141</v>
      </c>
      <c r="BL52" t="s">
        <v>141</v>
      </c>
      <c r="BM52" s="14">
        <f t="shared" si="21"/>
        <v>0.5</v>
      </c>
      <c r="BN52" s="14">
        <f t="shared" si="44"/>
        <v>-0.25734184933651949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141</v>
      </c>
      <c r="CB52">
        <v>0.5</v>
      </c>
      <c r="CC52" t="s">
        <v>141</v>
      </c>
      <c r="CD52" t="s">
        <v>141</v>
      </c>
      <c r="CE52" s="14">
        <f t="shared" si="28"/>
        <v>0.5</v>
      </c>
      <c r="CF52" s="14">
        <f t="shared" si="45"/>
        <v>-0.4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141</v>
      </c>
      <c r="CU52">
        <v>0.5</v>
      </c>
      <c r="CV52" t="s">
        <v>141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196</v>
      </c>
      <c r="B53" t="s">
        <v>39</v>
      </c>
      <c r="C53" t="s">
        <v>49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141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141</v>
      </c>
      <c r="AR53">
        <v>0.5</v>
      </c>
      <c r="AS53">
        <v>700</v>
      </c>
      <c r="AT53" t="s">
        <v>141</v>
      </c>
      <c r="AU53" s="14">
        <f t="shared" si="14"/>
        <v>0.5</v>
      </c>
      <c r="AV53" s="14">
        <f t="shared" si="43"/>
        <v>-0.41853383838215746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141</v>
      </c>
      <c r="BJ53">
        <v>0.5</v>
      </c>
      <c r="BK53">
        <v>175</v>
      </c>
      <c r="BL53" t="s">
        <v>141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141</v>
      </c>
      <c r="CB53">
        <v>0.5</v>
      </c>
      <c r="CC53">
        <v>270</v>
      </c>
      <c r="CD53" t="s">
        <v>141</v>
      </c>
      <c r="CE53" s="14">
        <f t="shared" si="28"/>
        <v>0.5</v>
      </c>
      <c r="CF53" s="14">
        <f t="shared" si="45"/>
        <v>-0.30475055697588099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141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197</v>
      </c>
      <c r="B54" t="s">
        <v>39</v>
      </c>
      <c r="C54" t="s">
        <v>49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141</v>
      </c>
      <c r="I54">
        <v>0.5</v>
      </c>
      <c r="J54">
        <v>0.5</v>
      </c>
      <c r="K54" s="14">
        <f t="shared" si="0"/>
        <v>0.5</v>
      </c>
      <c r="L54" s="14">
        <f t="shared" si="41"/>
        <v>-0.13466917257215788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2</v>
      </c>
      <c r="R54" s="14">
        <f t="shared" si="4"/>
        <v>0</v>
      </c>
      <c r="S54" s="14">
        <f t="shared" si="5"/>
        <v>1</v>
      </c>
      <c r="T54" s="14">
        <f t="shared" si="6"/>
        <v>6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141</v>
      </c>
      <c r="AR54">
        <v>0.5</v>
      </c>
      <c r="AS54">
        <v>540</v>
      </c>
      <c r="AT54" t="s">
        <v>141</v>
      </c>
      <c r="AU54" s="14">
        <f t="shared" si="14"/>
        <v>0.5</v>
      </c>
      <c r="AV54" s="14">
        <f t="shared" si="43"/>
        <v>-0.46332842843479993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141</v>
      </c>
      <c r="BJ54">
        <v>0.5</v>
      </c>
      <c r="BK54">
        <v>135</v>
      </c>
      <c r="BL54" t="s">
        <v>141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141</v>
      </c>
      <c r="CB54">
        <v>0.5</v>
      </c>
      <c r="CC54" t="s">
        <v>141</v>
      </c>
      <c r="CD54" t="s">
        <v>141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141</v>
      </c>
      <c r="CU54">
        <v>1.5</v>
      </c>
      <c r="CV54">
        <v>1.5</v>
      </c>
      <c r="CW54" s="14">
        <f t="shared" si="34"/>
        <v>1.5</v>
      </c>
      <c r="CX54" s="14">
        <f t="shared" si="46"/>
        <v>-0.33693278222520706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198</v>
      </c>
      <c r="B55" t="s">
        <v>43</v>
      </c>
      <c r="C55" t="s">
        <v>52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141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141</v>
      </c>
      <c r="AA55" s="15" t="s">
        <v>141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141</v>
      </c>
      <c r="AR55">
        <v>0.5</v>
      </c>
      <c r="AS55" t="s">
        <v>141</v>
      </c>
      <c r="AT55" t="s">
        <v>141</v>
      </c>
      <c r="AU55" s="14">
        <f t="shared" si="14"/>
        <v>0.5</v>
      </c>
      <c r="AV55" s="14">
        <f t="shared" si="43"/>
        <v>-0.44706334943711379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141</v>
      </c>
      <c r="BJ55">
        <v>0.5</v>
      </c>
      <c r="BK55" t="s">
        <v>141</v>
      </c>
      <c r="BL55" t="s">
        <v>141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141</v>
      </c>
      <c r="CB55">
        <v>0.5</v>
      </c>
      <c r="CC55" t="s">
        <v>141</v>
      </c>
      <c r="CD55" t="s">
        <v>141</v>
      </c>
      <c r="CE55" s="14">
        <f t="shared" si="28"/>
        <v>0.5</v>
      </c>
      <c r="CF55" s="14">
        <f t="shared" si="45"/>
        <v>-0.33319932989816003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141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199</v>
      </c>
      <c r="B56" t="s">
        <v>43</v>
      </c>
      <c r="C56" t="s">
        <v>52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141</v>
      </c>
      <c r="I56" s="15">
        <v>0.5</v>
      </c>
      <c r="J56" s="15" t="s">
        <v>141</v>
      </c>
      <c r="K56" s="16">
        <f t="shared" si="0"/>
        <v>0.5</v>
      </c>
      <c r="L56" s="14">
        <f t="shared" si="41"/>
        <v>-0.27265282571725519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141</v>
      </c>
      <c r="AA56" t="s">
        <v>141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141</v>
      </c>
      <c r="AR56" s="15">
        <v>0.5</v>
      </c>
      <c r="AS56" t="s">
        <v>141</v>
      </c>
      <c r="AT56" s="15" t="s">
        <v>141</v>
      </c>
      <c r="AU56" s="16">
        <f t="shared" si="14"/>
        <v>0.5</v>
      </c>
      <c r="AV56" s="14">
        <f t="shared" si="43"/>
        <v>-0.46098715624178688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141</v>
      </c>
      <c r="BJ56">
        <v>0.5</v>
      </c>
      <c r="BK56" t="s">
        <v>141</v>
      </c>
      <c r="BL56" t="s">
        <v>141</v>
      </c>
      <c r="BM56" s="14">
        <f t="shared" si="21"/>
        <v>0.5</v>
      </c>
      <c r="BN56" s="14">
        <f t="shared" si="44"/>
        <v>-0.25106477045855613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141</v>
      </c>
      <c r="CB56">
        <v>0.5</v>
      </c>
      <c r="CC56" t="s">
        <v>141</v>
      </c>
      <c r="CD56" t="s">
        <v>141</v>
      </c>
      <c r="CE56" s="14">
        <f t="shared" si="28"/>
        <v>0.5</v>
      </c>
      <c r="CF56" s="14">
        <f t="shared" si="45"/>
        <v>-0.5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141</v>
      </c>
      <c r="CU56">
        <v>0.5</v>
      </c>
      <c r="CV56" t="s">
        <v>141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200</v>
      </c>
      <c r="B57" t="s">
        <v>43</v>
      </c>
      <c r="C57" t="s">
        <v>52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141</v>
      </c>
      <c r="K57" s="16">
        <f t="shared" si="0"/>
        <v>0.5</v>
      </c>
      <c r="L57" s="14">
        <f t="shared" si="41"/>
        <v>-0.2328062058528928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3</v>
      </c>
      <c r="R57" s="16">
        <f t="shared" si="4"/>
        <v>1</v>
      </c>
      <c r="S57" s="16">
        <f t="shared" si="5"/>
        <v>1</v>
      </c>
      <c r="T57" s="16">
        <f t="shared" si="6"/>
        <v>8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141</v>
      </c>
      <c r="AA57" t="s">
        <v>141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141</v>
      </c>
      <c r="AR57">
        <v>0.5</v>
      </c>
      <c r="AS57" t="s">
        <v>141</v>
      </c>
      <c r="AT57" t="s">
        <v>141</v>
      </c>
      <c r="AU57" s="14">
        <f t="shared" si="14"/>
        <v>0.5</v>
      </c>
      <c r="AV57" s="14">
        <f t="shared" si="43"/>
        <v>-0.5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141</v>
      </c>
      <c r="BJ57">
        <v>0.5</v>
      </c>
      <c r="BK57" t="s">
        <v>141</v>
      </c>
      <c r="BL57" t="s">
        <v>141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141</v>
      </c>
      <c r="CB57">
        <v>0.5</v>
      </c>
      <c r="CC57" t="s">
        <v>141</v>
      </c>
      <c r="CD57" t="s">
        <v>141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141</v>
      </c>
      <c r="CU57">
        <v>0.5</v>
      </c>
      <c r="CV57" t="s">
        <v>141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201</v>
      </c>
      <c r="B58" t="s">
        <v>43</v>
      </c>
      <c r="C58" t="s">
        <v>52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141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-0.19246843340006481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3</v>
      </c>
      <c r="R58" s="16">
        <f t="shared" si="4"/>
        <v>1</v>
      </c>
      <c r="S58" s="16">
        <f t="shared" si="5"/>
        <v>1</v>
      </c>
      <c r="T58" s="16">
        <f t="shared" si="6"/>
        <v>8</v>
      </c>
      <c r="V58">
        <v>0.54943682018784223</v>
      </c>
      <c r="W58">
        <v>1</v>
      </c>
      <c r="X58">
        <v>7.9229740000000008E-6</v>
      </c>
      <c r="Y58">
        <v>0.5</v>
      </c>
      <c r="Z58" t="s">
        <v>141</v>
      </c>
      <c r="AA58" t="s">
        <v>141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141</v>
      </c>
      <c r="AR58">
        <v>0.5</v>
      </c>
      <c r="AS58" t="s">
        <v>141</v>
      </c>
      <c r="AT58" t="s">
        <v>141</v>
      </c>
      <c r="AU58" s="14">
        <f t="shared" si="14"/>
        <v>0.5</v>
      </c>
      <c r="AV58" s="14">
        <f t="shared" si="43"/>
        <v>-0.5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141</v>
      </c>
      <c r="BJ58">
        <v>0.5</v>
      </c>
      <c r="BK58" t="s">
        <v>141</v>
      </c>
      <c r="BL58" t="s">
        <v>141</v>
      </c>
      <c r="BM58" s="14">
        <f t="shared" si="21"/>
        <v>0.5</v>
      </c>
      <c r="BN58" s="14">
        <f t="shared" si="44"/>
        <v>-0.4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141</v>
      </c>
      <c r="CB58">
        <v>0.5</v>
      </c>
      <c r="CC58" t="s">
        <v>141</v>
      </c>
      <c r="CD58" t="s">
        <v>141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141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202</v>
      </c>
      <c r="B59" t="s">
        <v>43</v>
      </c>
      <c r="C59" t="s">
        <v>52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141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141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141</v>
      </c>
      <c r="AR59">
        <v>0.5</v>
      </c>
      <c r="AS59">
        <v>1600</v>
      </c>
      <c r="AT59" t="s">
        <v>141</v>
      </c>
      <c r="AU59" s="14">
        <f t="shared" si="14"/>
        <v>0.5</v>
      </c>
      <c r="AV59" s="14">
        <f t="shared" si="43"/>
        <v>-0.5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141</v>
      </c>
      <c r="BJ59">
        <v>0.5</v>
      </c>
      <c r="BK59" t="s">
        <v>141</v>
      </c>
      <c r="BL59" t="s">
        <v>141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141</v>
      </c>
      <c r="CB59">
        <v>0.5</v>
      </c>
      <c r="CC59" t="s">
        <v>141</v>
      </c>
      <c r="CD59" t="s">
        <v>141</v>
      </c>
      <c r="CE59" s="14">
        <f t="shared" si="28"/>
        <v>0.5</v>
      </c>
      <c r="CF59" s="14">
        <f t="shared" si="45"/>
        <v>-0.5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141</v>
      </c>
      <c r="CU59">
        <v>0.5</v>
      </c>
      <c r="CV59" t="s">
        <v>141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203</v>
      </c>
      <c r="B60" t="s">
        <v>43</v>
      </c>
      <c r="C60" t="s">
        <v>52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141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141</v>
      </c>
      <c r="AA60" s="15" t="s">
        <v>141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141</v>
      </c>
      <c r="AR60" s="15">
        <v>0.5</v>
      </c>
      <c r="AS60" s="15" t="s">
        <v>141</v>
      </c>
      <c r="AT60" s="15" t="s">
        <v>141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141</v>
      </c>
      <c r="BJ60" s="15">
        <v>0.5</v>
      </c>
      <c r="BK60" s="15" t="s">
        <v>141</v>
      </c>
      <c r="BL60" s="15" t="s">
        <v>141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141</v>
      </c>
      <c r="CB60">
        <v>0.5</v>
      </c>
      <c r="CC60" t="s">
        <v>141</v>
      </c>
      <c r="CD60" t="s">
        <v>141</v>
      </c>
      <c r="CE60" s="14">
        <f t="shared" si="28"/>
        <v>0.5</v>
      </c>
      <c r="CF60" s="14">
        <f t="shared" si="45"/>
        <v>-0.4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141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204</v>
      </c>
      <c r="B61" t="s">
        <v>43</v>
      </c>
      <c r="C61" t="s">
        <v>52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141</v>
      </c>
      <c r="I61" s="15">
        <v>0.5</v>
      </c>
      <c r="J61" s="15" t="s">
        <v>141</v>
      </c>
      <c r="K61" s="16">
        <f t="shared" si="0"/>
        <v>0.5</v>
      </c>
      <c r="L61" s="14">
        <f t="shared" si="41"/>
        <v>-0.3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141</v>
      </c>
      <c r="AA61" t="s">
        <v>141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141</v>
      </c>
      <c r="AR61">
        <v>0.5</v>
      </c>
      <c r="AS61" t="s">
        <v>141</v>
      </c>
      <c r="AT61" t="s">
        <v>141</v>
      </c>
      <c r="AU61" s="14">
        <f t="shared" si="14"/>
        <v>0.5</v>
      </c>
      <c r="AV61" s="14">
        <f t="shared" si="43"/>
        <v>-0.5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141</v>
      </c>
      <c r="BJ61">
        <v>0.5</v>
      </c>
      <c r="BK61" t="s">
        <v>141</v>
      </c>
      <c r="BL61" t="s">
        <v>141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141</v>
      </c>
      <c r="CB61">
        <v>0.5</v>
      </c>
      <c r="CC61" t="s">
        <v>141</v>
      </c>
      <c r="CD61" t="s">
        <v>141</v>
      </c>
      <c r="CE61" s="14">
        <f t="shared" si="28"/>
        <v>0.5</v>
      </c>
      <c r="CF61" s="14">
        <f t="shared" si="45"/>
        <v>-0.4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141</v>
      </c>
      <c r="CU61">
        <v>1.5</v>
      </c>
      <c r="CV61" t="s">
        <v>141</v>
      </c>
      <c r="CW61" s="14">
        <f t="shared" si="34"/>
        <v>1.5</v>
      </c>
      <c r="CX61" s="14">
        <f t="shared" si="46"/>
        <v>-0.7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1</v>
      </c>
      <c r="DD61" s="14">
        <f t="shared" si="38"/>
        <v>1</v>
      </c>
      <c r="DE61" s="14">
        <f t="shared" si="39"/>
        <v>1</v>
      </c>
      <c r="DF61" s="14">
        <f t="shared" si="40"/>
        <v>6</v>
      </c>
      <c r="DG61" s="14"/>
    </row>
    <row r="62" spans="1:111" x14ac:dyDescent="0.3">
      <c r="A62" t="s">
        <v>205</v>
      </c>
      <c r="B62" t="s">
        <v>43</v>
      </c>
      <c r="C62" t="s">
        <v>52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141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141</v>
      </c>
      <c r="AA62" s="15" t="s">
        <v>141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141</v>
      </c>
      <c r="AR62">
        <v>0.5</v>
      </c>
      <c r="AS62" t="s">
        <v>141</v>
      </c>
      <c r="AT62" t="s">
        <v>141</v>
      </c>
      <c r="AU62" s="14">
        <f t="shared" si="14"/>
        <v>0.5</v>
      </c>
      <c r="AV62" s="14">
        <f t="shared" si="43"/>
        <v>-0.31471967043580418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141</v>
      </c>
      <c r="BJ62" s="15">
        <v>0.5</v>
      </c>
      <c r="BK62" s="15" t="s">
        <v>141</v>
      </c>
      <c r="BL62" s="15" t="s">
        <v>141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141</v>
      </c>
      <c r="CB62">
        <v>0.5</v>
      </c>
      <c r="CC62" t="s">
        <v>141</v>
      </c>
      <c r="CD62" t="s">
        <v>141</v>
      </c>
      <c r="CE62" s="14">
        <f t="shared" si="28"/>
        <v>0.5</v>
      </c>
      <c r="CF62" s="14">
        <f t="shared" si="45"/>
        <v>0.35854120618882201</v>
      </c>
      <c r="CG62" s="14" t="str">
        <f t="shared" si="29"/>
        <v>Over</v>
      </c>
      <c r="CH62">
        <v>0.2</v>
      </c>
      <c r="CI62">
        <v>0.2</v>
      </c>
      <c r="CJ62" s="14"/>
      <c r="CK62" s="14">
        <f t="shared" si="30"/>
        <v>5</v>
      </c>
      <c r="CL62" s="14">
        <f t="shared" si="31"/>
        <v>0</v>
      </c>
      <c r="CM62" s="14">
        <f t="shared" si="32"/>
        <v>0</v>
      </c>
      <c r="CN62" s="14">
        <f t="shared" si="33"/>
        <v>5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141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206</v>
      </c>
      <c r="B63" t="s">
        <v>43</v>
      </c>
      <c r="C63" t="s">
        <v>52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141</v>
      </c>
      <c r="AA63" t="s">
        <v>141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141</v>
      </c>
      <c r="AR63">
        <v>0.5</v>
      </c>
      <c r="AS63" t="s">
        <v>141</v>
      </c>
      <c r="AT63" t="s">
        <v>141</v>
      </c>
      <c r="AU63" s="14">
        <f t="shared" si="14"/>
        <v>0.5</v>
      </c>
      <c r="AV63" s="14">
        <f t="shared" si="43"/>
        <v>-0.36061496338908783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141</v>
      </c>
      <c r="BJ63">
        <v>0.5</v>
      </c>
      <c r="BK63" t="s">
        <v>141</v>
      </c>
      <c r="BL63" t="s">
        <v>141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141</v>
      </c>
      <c r="CB63">
        <v>0.5</v>
      </c>
      <c r="CC63" t="s">
        <v>141</v>
      </c>
      <c r="CD63" t="s">
        <v>141</v>
      </c>
      <c r="CE63" s="14">
        <f t="shared" si="28"/>
        <v>0.5</v>
      </c>
      <c r="CF63" s="14">
        <f t="shared" si="45"/>
        <v>-0.5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141</v>
      </c>
      <c r="CU63">
        <v>1.5</v>
      </c>
      <c r="CV63">
        <v>1.5</v>
      </c>
      <c r="CW63" s="14">
        <f t="shared" si="34"/>
        <v>1.5</v>
      </c>
      <c r="CX63" s="14">
        <f t="shared" si="46"/>
        <v>0.5</v>
      </c>
      <c r="CY63" s="14" t="str">
        <f t="shared" si="35"/>
        <v>Over</v>
      </c>
      <c r="CZ63">
        <v>1.9</v>
      </c>
      <c r="DA63">
        <v>0.4</v>
      </c>
      <c r="DB63" s="14">
        <f t="shared" si="36"/>
        <v>2</v>
      </c>
      <c r="DC63" s="14">
        <f t="shared" si="37"/>
        <v>1</v>
      </c>
      <c r="DD63" s="14">
        <f t="shared" si="38"/>
        <v>1</v>
      </c>
      <c r="DE63" s="14">
        <f t="shared" si="39"/>
        <v>0</v>
      </c>
      <c r="DF63" s="14">
        <f t="shared" si="40"/>
        <v>4</v>
      </c>
      <c r="DG63" s="14"/>
    </row>
    <row r="64" spans="1:111" x14ac:dyDescent="0.3">
      <c r="A64" t="s">
        <v>207</v>
      </c>
      <c r="B64" t="s">
        <v>43</v>
      </c>
      <c r="C64" t="s">
        <v>52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-0.22791676133037442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3</v>
      </c>
      <c r="R64" s="16">
        <f t="shared" si="4"/>
        <v>1</v>
      </c>
      <c r="S64" s="16">
        <f t="shared" si="5"/>
        <v>1</v>
      </c>
      <c r="T64" s="16">
        <f t="shared" si="6"/>
        <v>8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141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141</v>
      </c>
      <c r="AR64">
        <v>0.5</v>
      </c>
      <c r="AS64">
        <v>1100</v>
      </c>
      <c r="AT64" t="s">
        <v>141</v>
      </c>
      <c r="AU64" s="14">
        <f t="shared" si="14"/>
        <v>0.5</v>
      </c>
      <c r="AV64" s="14">
        <f t="shared" si="43"/>
        <v>-0.5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141</v>
      </c>
      <c r="BJ64">
        <v>0.5</v>
      </c>
      <c r="BK64" t="s">
        <v>141</v>
      </c>
      <c r="BL64" t="s">
        <v>141</v>
      </c>
      <c r="BM64" s="14">
        <f t="shared" si="21"/>
        <v>0.5</v>
      </c>
      <c r="BN64" s="14">
        <f t="shared" si="44"/>
        <v>-0.21587007003231079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141</v>
      </c>
      <c r="CB64">
        <v>0.5</v>
      </c>
      <c r="CC64" t="s">
        <v>141</v>
      </c>
      <c r="CD64" t="s">
        <v>141</v>
      </c>
      <c r="CE64" s="14">
        <f t="shared" si="28"/>
        <v>0.5</v>
      </c>
      <c r="CF64" s="14">
        <f t="shared" si="45"/>
        <v>-0.5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141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208</v>
      </c>
      <c r="B65" t="s">
        <v>43</v>
      </c>
      <c r="C65" t="s">
        <v>52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141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141</v>
      </c>
      <c r="AA65" s="15" t="s">
        <v>141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141</v>
      </c>
      <c r="AR65">
        <v>0.5</v>
      </c>
      <c r="AS65" t="s">
        <v>141</v>
      </c>
      <c r="AT65" t="s">
        <v>141</v>
      </c>
      <c r="AU65" s="14">
        <f t="shared" si="14"/>
        <v>0.5</v>
      </c>
      <c r="AV65" s="14">
        <f t="shared" si="43"/>
        <v>-0.5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141</v>
      </c>
      <c r="BJ65">
        <v>0.5</v>
      </c>
      <c r="BK65" t="s">
        <v>141</v>
      </c>
      <c r="BL65" t="s">
        <v>141</v>
      </c>
      <c r="BM65" s="14">
        <f t="shared" si="21"/>
        <v>0.5</v>
      </c>
      <c r="BN65" s="14">
        <f t="shared" si="44"/>
        <v>0.30980066445182697</v>
      </c>
      <c r="BO65" s="14" t="str">
        <f t="shared" si="22"/>
        <v>Over</v>
      </c>
      <c r="BP65">
        <v>0.375</v>
      </c>
      <c r="BQ65">
        <v>0.25</v>
      </c>
      <c r="BR65" s="14">
        <f t="shared" si="23"/>
        <v>1</v>
      </c>
      <c r="BS65" s="14">
        <f t="shared" si="24"/>
        <v>4</v>
      </c>
      <c r="BT65" s="14">
        <f t="shared" si="25"/>
        <v>0</v>
      </c>
      <c r="BU65" s="14">
        <f t="shared" si="26"/>
        <v>0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141</v>
      </c>
      <c r="CB65">
        <v>0.5</v>
      </c>
      <c r="CC65" t="s">
        <v>141</v>
      </c>
      <c r="CD65" t="s">
        <v>141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141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209</v>
      </c>
      <c r="B66" t="s">
        <v>43</v>
      </c>
      <c r="C66" t="s">
        <v>52</v>
      </c>
      <c r="D66">
        <v>0.55145420078788021</v>
      </c>
      <c r="E66">
        <v>1.0891297</v>
      </c>
      <c r="F66">
        <v>0.42</v>
      </c>
      <c r="G66">
        <v>0.5</v>
      </c>
      <c r="H66" t="s">
        <v>141</v>
      </c>
      <c r="I66">
        <v>0.5</v>
      </c>
      <c r="J66" t="s">
        <v>141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141</v>
      </c>
      <c r="AA66" s="15" t="s">
        <v>141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141</v>
      </c>
      <c r="AR66">
        <v>0.5</v>
      </c>
      <c r="AS66" t="s">
        <v>141</v>
      </c>
      <c r="AT66" t="s">
        <v>141</v>
      </c>
      <c r="AU66" s="14">
        <f t="shared" ref="AU66:AU129" si="63">AR66</f>
        <v>0.5</v>
      </c>
      <c r="AV66" s="14">
        <f t="shared" si="43"/>
        <v>-0.455670417254325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141</v>
      </c>
      <c r="BJ66">
        <v>0.5</v>
      </c>
      <c r="BK66" t="s">
        <v>141</v>
      </c>
      <c r="BL66" t="s">
        <v>141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141</v>
      </c>
      <c r="CB66">
        <v>0.5</v>
      </c>
      <c r="CC66" t="s">
        <v>141</v>
      </c>
      <c r="CD66" t="s">
        <v>141</v>
      </c>
      <c r="CE66" s="14">
        <f t="shared" ref="CE66:CE129" si="77">CB66</f>
        <v>0.5</v>
      </c>
      <c r="CF66" s="14">
        <f t="shared" si="45"/>
        <v>-0.33092525724495958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141</v>
      </c>
      <c r="CU66">
        <v>1.5</v>
      </c>
      <c r="CV66" t="s">
        <v>141</v>
      </c>
      <c r="CW66" s="14">
        <f t="shared" ref="CW66:CW129" si="83">IF(CP66&gt;MIN(CS66:CV66),MIN(CS66:CV66),MAX(CS66:CV66))</f>
        <v>1.5</v>
      </c>
      <c r="CX66" s="14">
        <f t="shared" si="46"/>
        <v>-0.28537749749410302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210</v>
      </c>
      <c r="B67" t="s">
        <v>43</v>
      </c>
      <c r="C67" t="s">
        <v>52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ABS(N67 - K67)), D67 - K67, IF(ABS(E67 - K67) &gt; ABS(N67 - K67), E67 - K67, N67 - K67))</f>
        <v>-0.2556156606708786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ABS(AF67 - AC67)), V67 - AC67, IF(ABS(W67 - AC67) &gt; ABS(AF67 - AC67), W67 - AC67, AF67 - AC67))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141</v>
      </c>
      <c r="AR67">
        <v>0.5</v>
      </c>
      <c r="AS67">
        <v>1700</v>
      </c>
      <c r="AT67" t="s">
        <v>141</v>
      </c>
      <c r="AU67" s="14">
        <f t="shared" si="63"/>
        <v>0.5</v>
      </c>
      <c r="AV67" s="14">
        <f t="shared" ref="AV67:AV130" si="92">IF(ABS(AN67 - AU67) &gt; MAX(ABS(AO67 - AU67), ABS(AX67 - AU67)), AN67 - AU67, IF(ABS(AO67 - AU67) &gt; ABS(AX67 - AU67), AO67 - AU67, AX67 - AU67))</f>
        <v>-0.5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141</v>
      </c>
      <c r="BJ67">
        <v>0.5</v>
      </c>
      <c r="BK67" t="s">
        <v>141</v>
      </c>
      <c r="BL67" t="s">
        <v>141</v>
      </c>
      <c r="BM67" s="14">
        <f t="shared" si="70"/>
        <v>0.5</v>
      </c>
      <c r="BN67" s="14">
        <f t="shared" ref="BN67:BN130" si="93">IF(ABS(BF67 - BM67) &gt; MAX(ABS(BG67 - BM67), ABS(BP67 - BM67)), BF67 - BM67, IF(ABS(BG67 - BM67) &gt; ABS(BP67 - BM67), BG67 - BM67, BP67 - BM67))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141</v>
      </c>
      <c r="CB67">
        <v>0.5</v>
      </c>
      <c r="CC67" t="s">
        <v>141</v>
      </c>
      <c r="CD67" t="s">
        <v>141</v>
      </c>
      <c r="CE67" s="14">
        <f t="shared" si="77"/>
        <v>0.5</v>
      </c>
      <c r="CF67" s="14">
        <f t="shared" ref="CF67:CF130" si="94">IF(ABS(BX67 - CE67) &gt; MAX(ABS(BY67 - CE67), ABS(CH67 - CE67)), BX67 - CE67, IF(ABS(BY67 - CE67) &gt; ABS(CH67 - CE67), BY67 - CE67, CH67 - CE67))</f>
        <v>-0.4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141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ABS(CZ67 - CW67)), CP67 - CW67, IF(ABS(CQ67 - CW67) &gt; ABS(CZ67 - CW67), CQ67 - CW67, CZ67 - CW67))</f>
        <v>-0.7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211</v>
      </c>
      <c r="B68" t="s">
        <v>40</v>
      </c>
      <c r="C68" t="s">
        <v>212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141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141</v>
      </c>
      <c r="AR68">
        <v>0.5</v>
      </c>
      <c r="AS68">
        <v>1060</v>
      </c>
      <c r="AT68" t="s">
        <v>141</v>
      </c>
      <c r="AU68" s="14">
        <f t="shared" si="63"/>
        <v>0.5</v>
      </c>
      <c r="AV68" s="14">
        <f t="shared" si="92"/>
        <v>-0.43360180815846894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141</v>
      </c>
      <c r="BJ68" s="15">
        <v>0.5</v>
      </c>
      <c r="BK68" s="15">
        <v>230</v>
      </c>
      <c r="BL68" s="15" t="s">
        <v>141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141</v>
      </c>
      <c r="CB68">
        <v>0.5</v>
      </c>
      <c r="CC68" t="s">
        <v>141</v>
      </c>
      <c r="CD68" t="s">
        <v>141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141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213</v>
      </c>
      <c r="B69" t="s">
        <v>40</v>
      </c>
      <c r="C69" t="s">
        <v>212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141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-0.20952699785246359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3</v>
      </c>
      <c r="R69" s="16">
        <f t="shared" si="53"/>
        <v>1</v>
      </c>
      <c r="S69" s="16">
        <f t="shared" si="54"/>
        <v>1</v>
      </c>
      <c r="T69" s="16">
        <f t="shared" si="55"/>
        <v>8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141</v>
      </c>
      <c r="AR69">
        <v>0.5</v>
      </c>
      <c r="AS69">
        <v>900</v>
      </c>
      <c r="AT69" t="s">
        <v>141</v>
      </c>
      <c r="AU69" s="14">
        <f t="shared" si="63"/>
        <v>0.5</v>
      </c>
      <c r="AV69" s="14">
        <f t="shared" si="92"/>
        <v>-0.50605536181823629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141</v>
      </c>
      <c r="BJ69">
        <v>0.5</v>
      </c>
      <c r="BK69">
        <v>240</v>
      </c>
      <c r="BL69" t="s">
        <v>141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141</v>
      </c>
      <c r="CB69">
        <v>0.5</v>
      </c>
      <c r="CC69">
        <v>520</v>
      </c>
      <c r="CD69" t="s">
        <v>141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141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214</v>
      </c>
      <c r="B70" t="s">
        <v>40</v>
      </c>
      <c r="C70" t="s">
        <v>212</v>
      </c>
      <c r="D70">
        <v>0.37098960979825307</v>
      </c>
      <c r="E70">
        <v>0.52</v>
      </c>
      <c r="F70">
        <v>3.61877824350249E-2</v>
      </c>
      <c r="G70">
        <v>0.5</v>
      </c>
      <c r="H70" t="s">
        <v>141</v>
      </c>
      <c r="I70">
        <v>0.5</v>
      </c>
      <c r="J70">
        <v>0.5</v>
      </c>
      <c r="K70" s="14">
        <f t="shared" si="49"/>
        <v>0.5</v>
      </c>
      <c r="L70" s="14">
        <f t="shared" si="90"/>
        <v>-0.12901039020174693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2</v>
      </c>
      <c r="R70" s="14">
        <f t="shared" si="53"/>
        <v>1</v>
      </c>
      <c r="S70" s="14">
        <f t="shared" si="54"/>
        <v>1</v>
      </c>
      <c r="T70" s="14">
        <f t="shared" si="55"/>
        <v>6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141</v>
      </c>
      <c r="AR70">
        <v>0.5</v>
      </c>
      <c r="AS70">
        <v>1060</v>
      </c>
      <c r="AT70" t="s">
        <v>141</v>
      </c>
      <c r="AU70" s="14">
        <f t="shared" si="63"/>
        <v>0.5</v>
      </c>
      <c r="AV70" s="14">
        <f t="shared" si="92"/>
        <v>-0.46304942364203083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141</v>
      </c>
      <c r="BJ70">
        <v>0.5</v>
      </c>
      <c r="BK70">
        <v>260</v>
      </c>
      <c r="BL70" t="s">
        <v>141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141</v>
      </c>
      <c r="CB70">
        <v>0.5</v>
      </c>
      <c r="CC70">
        <v>880</v>
      </c>
      <c r="CD70" t="s">
        <v>141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141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215</v>
      </c>
      <c r="B71" t="s">
        <v>40</v>
      </c>
      <c r="C71" t="s">
        <v>212</v>
      </c>
      <c r="D71">
        <v>0.40152254811824878</v>
      </c>
      <c r="E71">
        <v>0.48</v>
      </c>
      <c r="F71">
        <v>0.31679949526888901</v>
      </c>
      <c r="G71">
        <v>0.5</v>
      </c>
      <c r="H71" t="s">
        <v>141</v>
      </c>
      <c r="I71">
        <v>0.5</v>
      </c>
      <c r="J71">
        <v>0.5</v>
      </c>
      <c r="K71" s="14">
        <f t="shared" si="49"/>
        <v>0.5</v>
      </c>
      <c r="L71" s="14">
        <f t="shared" si="90"/>
        <v>9.9999999999999978E-2</v>
      </c>
      <c r="M71" s="14" t="str">
        <f t="shared" si="50"/>
        <v>Over</v>
      </c>
      <c r="N71">
        <v>0.6</v>
      </c>
      <c r="O71">
        <v>0.5</v>
      </c>
      <c r="P71" s="14">
        <f t="shared" si="51"/>
        <v>0</v>
      </c>
      <c r="Q71" s="14">
        <f t="shared" si="52"/>
        <v>2</v>
      </c>
      <c r="R71" s="14">
        <f t="shared" si="53"/>
        <v>1</v>
      </c>
      <c r="S71" s="14">
        <f t="shared" si="54"/>
        <v>0</v>
      </c>
      <c r="T71" s="14">
        <f t="shared" si="55"/>
        <v>3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141</v>
      </c>
      <c r="AR71">
        <v>0.5</v>
      </c>
      <c r="AS71">
        <v>750</v>
      </c>
      <c r="AT71" t="s">
        <v>141</v>
      </c>
      <c r="AU71" s="14">
        <f t="shared" si="63"/>
        <v>0.5</v>
      </c>
      <c r="AV71" s="14">
        <f t="shared" si="92"/>
        <v>-0.45513847030595111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141</v>
      </c>
      <c r="BJ71">
        <v>0.5</v>
      </c>
      <c r="BK71">
        <v>230</v>
      </c>
      <c r="BL71" t="s">
        <v>141</v>
      </c>
      <c r="BM71" s="14">
        <f t="shared" si="70"/>
        <v>0.5</v>
      </c>
      <c r="BN71" s="14">
        <f t="shared" si="93"/>
        <v>-0.19560495767067221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141</v>
      </c>
      <c r="CB71">
        <v>0.5</v>
      </c>
      <c r="CC71" t="s">
        <v>141</v>
      </c>
      <c r="CD71" t="s">
        <v>141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141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216</v>
      </c>
      <c r="B72" t="s">
        <v>40</v>
      </c>
      <c r="C72" t="s">
        <v>212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141</v>
      </c>
      <c r="I72">
        <v>0.5</v>
      </c>
      <c r="J72">
        <v>0.5</v>
      </c>
      <c r="K72" s="14">
        <f t="shared" si="49"/>
        <v>0.5</v>
      </c>
      <c r="L72" s="14">
        <f t="shared" si="90"/>
        <v>-0.2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141</v>
      </c>
      <c r="AR72">
        <v>0.5</v>
      </c>
      <c r="AS72">
        <v>900</v>
      </c>
      <c r="AT72" t="s">
        <v>141</v>
      </c>
      <c r="AU72" s="14">
        <f t="shared" si="63"/>
        <v>0.5</v>
      </c>
      <c r="AV72" s="14">
        <f t="shared" si="92"/>
        <v>-0.46801104765236717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141</v>
      </c>
      <c r="BJ72">
        <v>0.5</v>
      </c>
      <c r="BK72">
        <v>200</v>
      </c>
      <c r="BL72" t="s">
        <v>141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141</v>
      </c>
      <c r="CB72">
        <v>0.5</v>
      </c>
      <c r="CC72" t="s">
        <v>141</v>
      </c>
      <c r="CD72" t="s">
        <v>141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141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217</v>
      </c>
      <c r="B73" t="s">
        <v>40</v>
      </c>
      <c r="C73" t="s">
        <v>212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141</v>
      </c>
      <c r="I73">
        <v>0.5</v>
      </c>
      <c r="J73">
        <v>0.5</v>
      </c>
      <c r="K73" s="14">
        <f t="shared" si="49"/>
        <v>0.5</v>
      </c>
      <c r="L73" s="14">
        <f t="shared" si="90"/>
        <v>0.19999999999999996</v>
      </c>
      <c r="M73" s="14" t="str">
        <f t="shared" si="50"/>
        <v>Over</v>
      </c>
      <c r="N73">
        <v>0.7</v>
      </c>
      <c r="O73">
        <v>0.5</v>
      </c>
      <c r="P73" s="14">
        <f t="shared" si="51"/>
        <v>1</v>
      </c>
      <c r="Q73" s="14">
        <f t="shared" si="52"/>
        <v>3</v>
      </c>
      <c r="R73" s="14">
        <f t="shared" si="53"/>
        <v>1</v>
      </c>
      <c r="S73" s="14">
        <f t="shared" si="54"/>
        <v>0</v>
      </c>
      <c r="T73" s="14">
        <f t="shared" si="55"/>
        <v>5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141</v>
      </c>
      <c r="AR73">
        <v>0.5</v>
      </c>
      <c r="AS73">
        <v>830</v>
      </c>
      <c r="AT73" t="s">
        <v>141</v>
      </c>
      <c r="AU73" s="14">
        <f t="shared" si="63"/>
        <v>0.5</v>
      </c>
      <c r="AV73" s="14">
        <f t="shared" si="92"/>
        <v>-0.45921002576705738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141</v>
      </c>
      <c r="BJ73">
        <v>0.5</v>
      </c>
      <c r="BK73">
        <v>230</v>
      </c>
      <c r="BL73" t="s">
        <v>141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141</v>
      </c>
      <c r="CB73">
        <v>0.5</v>
      </c>
      <c r="CC73">
        <v>880</v>
      </c>
      <c r="CD73" t="s">
        <v>141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141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218</v>
      </c>
      <c r="B74" t="s">
        <v>40</v>
      </c>
      <c r="C74" t="s">
        <v>212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141</v>
      </c>
      <c r="I74" s="15">
        <v>0.5</v>
      </c>
      <c r="J74" s="15" t="s">
        <v>141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141</v>
      </c>
      <c r="AR74">
        <v>0.5</v>
      </c>
      <c r="AS74">
        <v>1060</v>
      </c>
      <c r="AT74" t="s">
        <v>141</v>
      </c>
      <c r="AU74" s="14">
        <f t="shared" si="63"/>
        <v>0.5</v>
      </c>
      <c r="AV74" s="14">
        <f t="shared" si="92"/>
        <v>-0.50938046841059859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141</v>
      </c>
      <c r="BJ74">
        <v>0.5</v>
      </c>
      <c r="BK74">
        <v>260</v>
      </c>
      <c r="BL74" t="s">
        <v>141</v>
      </c>
      <c r="BM74" s="14">
        <f t="shared" si="70"/>
        <v>0.5</v>
      </c>
      <c r="BN74" s="14">
        <f t="shared" si="93"/>
        <v>-0.4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141</v>
      </c>
      <c r="CB74">
        <v>0.5</v>
      </c>
      <c r="CC74">
        <v>880</v>
      </c>
      <c r="CD74" t="s">
        <v>141</v>
      </c>
      <c r="CE74" s="14">
        <f t="shared" si="77"/>
        <v>0.5</v>
      </c>
      <c r="CF74" s="14">
        <f t="shared" si="94"/>
        <v>-0.4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141</v>
      </c>
      <c r="CU74">
        <v>0.5</v>
      </c>
      <c r="CV74" t="s">
        <v>141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219</v>
      </c>
      <c r="B75" t="s">
        <v>40</v>
      </c>
      <c r="C75" t="s">
        <v>212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141</v>
      </c>
      <c r="I75">
        <v>0.5</v>
      </c>
      <c r="J75">
        <v>0.5</v>
      </c>
      <c r="K75" s="14">
        <f t="shared" si="49"/>
        <v>0.5</v>
      </c>
      <c r="L75" s="14">
        <f t="shared" si="90"/>
        <v>-7.8429893628829794E-2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2</v>
      </c>
      <c r="R75" s="14">
        <f t="shared" si="53"/>
        <v>1</v>
      </c>
      <c r="S75" s="14">
        <f t="shared" si="54"/>
        <v>1</v>
      </c>
      <c r="T75" s="14">
        <f t="shared" si="55"/>
        <v>6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141</v>
      </c>
      <c r="AR75">
        <v>0.5</v>
      </c>
      <c r="AS75">
        <v>870</v>
      </c>
      <c r="AT75" t="s">
        <v>141</v>
      </c>
      <c r="AU75" s="14">
        <f t="shared" si="63"/>
        <v>0.5</v>
      </c>
      <c r="AV75" s="14">
        <f t="shared" si="92"/>
        <v>-0.45436055177123374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141</v>
      </c>
      <c r="BJ75">
        <v>0.5</v>
      </c>
      <c r="BK75">
        <v>260</v>
      </c>
      <c r="BL75" t="s">
        <v>141</v>
      </c>
      <c r="BM75" s="14">
        <f t="shared" si="70"/>
        <v>0.5</v>
      </c>
      <c r="BN75" s="14">
        <f t="shared" si="93"/>
        <v>-0.17543418028186297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141</v>
      </c>
      <c r="CB75">
        <v>0.5</v>
      </c>
      <c r="CC75">
        <v>920</v>
      </c>
      <c r="CD75" t="s">
        <v>141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141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220</v>
      </c>
      <c r="B76" t="s">
        <v>40</v>
      </c>
      <c r="C76" t="s">
        <v>212</v>
      </c>
      <c r="D76">
        <v>0.33055889500346802</v>
      </c>
      <c r="E76">
        <v>0.51</v>
      </c>
      <c r="F76">
        <v>0.25292447000000001</v>
      </c>
      <c r="G76">
        <v>0.5</v>
      </c>
      <c r="H76" t="s">
        <v>141</v>
      </c>
      <c r="I76">
        <v>0.5</v>
      </c>
      <c r="J76" t="s">
        <v>141</v>
      </c>
      <c r="K76" s="14">
        <f t="shared" si="49"/>
        <v>0.5</v>
      </c>
      <c r="L76" s="14">
        <f t="shared" si="90"/>
        <v>-0.16944110499653198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141</v>
      </c>
      <c r="AR76">
        <v>0.5</v>
      </c>
      <c r="AS76">
        <v>830</v>
      </c>
      <c r="AT76" t="s">
        <v>141</v>
      </c>
      <c r="AU76" s="14">
        <f t="shared" si="63"/>
        <v>0.5</v>
      </c>
      <c r="AV76" s="14">
        <f t="shared" si="92"/>
        <v>-0.50059325522859521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141</v>
      </c>
      <c r="BJ76">
        <v>0.5</v>
      </c>
      <c r="BK76">
        <v>270</v>
      </c>
      <c r="BL76" t="s">
        <v>141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141</v>
      </c>
      <c r="CB76">
        <v>0.5</v>
      </c>
      <c r="CC76">
        <v>920</v>
      </c>
      <c r="CD76" t="s">
        <v>141</v>
      </c>
      <c r="CE76" s="14">
        <f t="shared" si="77"/>
        <v>0.5</v>
      </c>
      <c r="CF76" s="14">
        <f t="shared" si="94"/>
        <v>0.33069568084404799</v>
      </c>
      <c r="CG76" s="14" t="str">
        <f t="shared" si="78"/>
        <v>Over</v>
      </c>
      <c r="CH76">
        <v>0.3</v>
      </c>
      <c r="CI76">
        <v>0.3</v>
      </c>
      <c r="CJ76" s="14">
        <f t="shared" si="96"/>
        <v>1</v>
      </c>
      <c r="CK76" s="14">
        <f t="shared" si="79"/>
        <v>5</v>
      </c>
      <c r="CL76" s="14">
        <f t="shared" si="80"/>
        <v>0</v>
      </c>
      <c r="CM76" s="14">
        <f t="shared" si="81"/>
        <v>0</v>
      </c>
      <c r="CN76" s="14">
        <f t="shared" si="82"/>
        <v>6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141</v>
      </c>
      <c r="CU76">
        <v>0.5</v>
      </c>
      <c r="CV76" t="s">
        <v>141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221</v>
      </c>
      <c r="B77" t="s">
        <v>44</v>
      </c>
      <c r="C77" t="s">
        <v>222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141</v>
      </c>
      <c r="I77">
        <v>0.5</v>
      </c>
      <c r="J77">
        <v>0.5</v>
      </c>
      <c r="K77" s="14">
        <f t="shared" si="49"/>
        <v>0.5</v>
      </c>
      <c r="L77" s="14">
        <f t="shared" si="90"/>
        <v>0.19999999999999996</v>
      </c>
      <c r="M77" s="14" t="str">
        <f t="shared" si="50"/>
        <v>Over</v>
      </c>
      <c r="N77">
        <v>0.7</v>
      </c>
      <c r="O77">
        <v>0.4</v>
      </c>
      <c r="P77" s="14">
        <f t="shared" si="51"/>
        <v>0</v>
      </c>
      <c r="Q77" s="14">
        <f t="shared" si="52"/>
        <v>3</v>
      </c>
      <c r="R77" s="14">
        <f t="shared" si="53"/>
        <v>1</v>
      </c>
      <c r="S77" s="14">
        <f t="shared" si="54"/>
        <v>0</v>
      </c>
      <c r="T77" s="14">
        <f t="shared" si="55"/>
        <v>4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141</v>
      </c>
      <c r="AR77">
        <v>0.5</v>
      </c>
      <c r="AS77">
        <v>480</v>
      </c>
      <c r="AT77" t="s">
        <v>141</v>
      </c>
      <c r="AU77" s="14">
        <f t="shared" si="63"/>
        <v>0.5</v>
      </c>
      <c r="AV77" s="14">
        <f t="shared" si="92"/>
        <v>-0.4674827277126517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141</v>
      </c>
      <c r="BJ77">
        <v>0.5</v>
      </c>
      <c r="BK77">
        <v>145</v>
      </c>
      <c r="BL77" t="s">
        <v>141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141</v>
      </c>
      <c r="CB77">
        <v>0.5</v>
      </c>
      <c r="CC77">
        <v>1000</v>
      </c>
      <c r="CD77" t="s">
        <v>141</v>
      </c>
      <c r="CE77" s="14">
        <f t="shared" si="77"/>
        <v>0.5</v>
      </c>
      <c r="CF77" s="14">
        <f t="shared" si="94"/>
        <v>-0.5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141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223</v>
      </c>
      <c r="B78" t="s">
        <v>44</v>
      </c>
      <c r="C78" t="s">
        <v>222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141</v>
      </c>
      <c r="I78" s="15">
        <v>0.5</v>
      </c>
      <c r="J78" s="15" t="s">
        <v>141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141</v>
      </c>
      <c r="AA78" t="s">
        <v>141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141</v>
      </c>
      <c r="AR78">
        <v>0.5</v>
      </c>
      <c r="AS78" t="s">
        <v>141</v>
      </c>
      <c r="AT78" t="s">
        <v>141</v>
      </c>
      <c r="AU78" s="14">
        <f t="shared" si="63"/>
        <v>0.5</v>
      </c>
      <c r="AV78" s="14">
        <f t="shared" si="92"/>
        <v>-0.50477135076916835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141</v>
      </c>
      <c r="BJ78">
        <v>0.5</v>
      </c>
      <c r="BK78" t="s">
        <v>141</v>
      </c>
      <c r="BL78" t="s">
        <v>141</v>
      </c>
      <c r="BM78" s="14">
        <f t="shared" si="70"/>
        <v>0.5</v>
      </c>
      <c r="BN78" s="14">
        <f t="shared" si="93"/>
        <v>-0.29063155963479259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141</v>
      </c>
      <c r="CB78">
        <v>0.5</v>
      </c>
      <c r="CC78" t="s">
        <v>141</v>
      </c>
      <c r="CD78" t="s">
        <v>141</v>
      </c>
      <c r="CE78" s="14">
        <f t="shared" si="77"/>
        <v>0.5</v>
      </c>
      <c r="CF78" s="14">
        <f t="shared" si="94"/>
        <v>-0.5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141</v>
      </c>
      <c r="CU78">
        <v>0.5</v>
      </c>
      <c r="CV78" t="s">
        <v>141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224</v>
      </c>
      <c r="B79" t="s">
        <v>44</v>
      </c>
      <c r="C79" t="s">
        <v>222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141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141</v>
      </c>
      <c r="AR79">
        <v>0.5</v>
      </c>
      <c r="AS79">
        <v>430</v>
      </c>
      <c r="AT79" t="s">
        <v>141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141</v>
      </c>
      <c r="BJ79" s="15">
        <v>0.5</v>
      </c>
      <c r="BK79" s="15">
        <v>-105</v>
      </c>
      <c r="BL79" s="15" t="s">
        <v>141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141</v>
      </c>
      <c r="CB79">
        <v>0.5</v>
      </c>
      <c r="CC79">
        <v>750</v>
      </c>
      <c r="CD79" t="s">
        <v>141</v>
      </c>
      <c r="CE79" s="14">
        <f t="shared" si="77"/>
        <v>0.5</v>
      </c>
      <c r="CF79" s="14">
        <f t="shared" si="94"/>
        <v>-0.31275115654170599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141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225</v>
      </c>
      <c r="B80" t="s">
        <v>44</v>
      </c>
      <c r="C80" t="s">
        <v>222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141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-0.15995265760828381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3</v>
      </c>
      <c r="R80" s="16">
        <f t="shared" si="53"/>
        <v>1</v>
      </c>
      <c r="S80" s="16">
        <f t="shared" si="54"/>
        <v>1</v>
      </c>
      <c r="T80" s="16">
        <f t="shared" si="55"/>
        <v>8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141</v>
      </c>
      <c r="AR80">
        <v>0.5</v>
      </c>
      <c r="AS80">
        <v>1060</v>
      </c>
      <c r="AT80" t="s">
        <v>141</v>
      </c>
      <c r="AU80" s="14">
        <f t="shared" si="63"/>
        <v>0.5</v>
      </c>
      <c r="AV80" s="14">
        <f t="shared" si="92"/>
        <v>-0.5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141</v>
      </c>
      <c r="BJ80">
        <v>0.5</v>
      </c>
      <c r="BK80">
        <v>185</v>
      </c>
      <c r="BL80" t="s">
        <v>141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141</v>
      </c>
      <c r="CB80">
        <v>0.5</v>
      </c>
      <c r="CC80">
        <v>850</v>
      </c>
      <c r="CD80" t="s">
        <v>141</v>
      </c>
      <c r="CE80" s="14">
        <f t="shared" si="77"/>
        <v>0.5</v>
      </c>
      <c r="CF80" s="14">
        <f t="shared" si="94"/>
        <v>-0.5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141</v>
      </c>
      <c r="CU80">
        <v>1.5</v>
      </c>
      <c r="CV80">
        <v>1.5</v>
      </c>
      <c r="CW80" s="14">
        <f t="shared" si="83"/>
        <v>1.5</v>
      </c>
      <c r="CX80" s="14">
        <f t="shared" si="95"/>
        <v>0.35521385369721004</v>
      </c>
      <c r="CY80" s="14" t="str">
        <f t="shared" si="84"/>
        <v>Over</v>
      </c>
      <c r="CZ80">
        <v>1.3</v>
      </c>
      <c r="DA80">
        <v>0.3</v>
      </c>
      <c r="DB80" s="14">
        <f t="shared" si="85"/>
        <v>1</v>
      </c>
      <c r="DC80" s="14">
        <f t="shared" si="86"/>
        <v>1</v>
      </c>
      <c r="DD80" s="14">
        <f t="shared" si="87"/>
        <v>0</v>
      </c>
      <c r="DE80" s="14">
        <f t="shared" si="88"/>
        <v>0</v>
      </c>
      <c r="DF80" s="14">
        <f t="shared" si="89"/>
        <v>2</v>
      </c>
      <c r="DG80" s="14"/>
    </row>
    <row r="81" spans="1:111" x14ac:dyDescent="0.3">
      <c r="A81" t="s">
        <v>226</v>
      </c>
      <c r="B81" t="s">
        <v>44</v>
      </c>
      <c r="C81" t="s">
        <v>222</v>
      </c>
      <c r="D81">
        <v>0.40664972155473478</v>
      </c>
      <c r="E81">
        <v>0.53</v>
      </c>
      <c r="F81">
        <v>0.20927851</v>
      </c>
      <c r="G81">
        <v>0.5</v>
      </c>
      <c r="H81" t="s">
        <v>141</v>
      </c>
      <c r="I81">
        <v>0.5</v>
      </c>
      <c r="J81">
        <v>0.5</v>
      </c>
      <c r="K81" s="14">
        <f t="shared" si="49"/>
        <v>0.5</v>
      </c>
      <c r="L81" s="14">
        <f t="shared" si="90"/>
        <v>-0.2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3</v>
      </c>
      <c r="R81" s="14">
        <f t="shared" si="53"/>
        <v>1</v>
      </c>
      <c r="S81" s="14">
        <f t="shared" si="54"/>
        <v>1</v>
      </c>
      <c r="T81" s="14">
        <f t="shared" si="55"/>
        <v>7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141</v>
      </c>
      <c r="AR81">
        <v>0.5</v>
      </c>
      <c r="AS81">
        <v>340</v>
      </c>
      <c r="AT81" t="s">
        <v>141</v>
      </c>
      <c r="AU81" s="14">
        <f t="shared" si="63"/>
        <v>0.5</v>
      </c>
      <c r="AV81" s="14">
        <f t="shared" si="92"/>
        <v>-0.45037086973601942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141</v>
      </c>
      <c r="BJ81">
        <v>0.5</v>
      </c>
      <c r="BK81">
        <v>115</v>
      </c>
      <c r="BL81" t="s">
        <v>141</v>
      </c>
      <c r="BM81" s="14">
        <f t="shared" si="70"/>
        <v>0.5</v>
      </c>
      <c r="BN81" s="14">
        <f t="shared" si="93"/>
        <v>-0.3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141</v>
      </c>
      <c r="CB81">
        <v>0.5</v>
      </c>
      <c r="CC81">
        <v>490</v>
      </c>
      <c r="CD81" t="s">
        <v>141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141</v>
      </c>
      <c r="CU81">
        <v>1.5</v>
      </c>
      <c r="CV81">
        <v>1.5</v>
      </c>
      <c r="CW81" s="14">
        <f t="shared" si="83"/>
        <v>1.5</v>
      </c>
      <c r="CX81" s="14">
        <f t="shared" si="95"/>
        <v>-0.57955997373838508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1</v>
      </c>
      <c r="DD81" s="14">
        <f t="shared" si="87"/>
        <v>1</v>
      </c>
      <c r="DE81" s="14">
        <f t="shared" si="88"/>
        <v>1</v>
      </c>
      <c r="DF81" s="14">
        <f t="shared" si="89"/>
        <v>6</v>
      </c>
      <c r="DG81" s="14"/>
    </row>
    <row r="82" spans="1:111" x14ac:dyDescent="0.3">
      <c r="A82" t="s">
        <v>227</v>
      </c>
      <c r="B82" t="s">
        <v>44</v>
      </c>
      <c r="C82" t="s">
        <v>222</v>
      </c>
      <c r="D82">
        <v>0.36854702945186513</v>
      </c>
      <c r="E82">
        <v>0.52</v>
      </c>
      <c r="F82">
        <v>0.16467504118748399</v>
      </c>
      <c r="G82">
        <v>0.5</v>
      </c>
      <c r="H82" t="s">
        <v>141</v>
      </c>
      <c r="I82">
        <v>0.5</v>
      </c>
      <c r="J82">
        <v>0.5</v>
      </c>
      <c r="K82" s="14">
        <f t="shared" si="49"/>
        <v>0.5</v>
      </c>
      <c r="L82" s="14">
        <f t="shared" si="90"/>
        <v>-0.2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3</v>
      </c>
      <c r="R82" s="14">
        <f t="shared" si="53"/>
        <v>1</v>
      </c>
      <c r="S82" s="14">
        <f t="shared" si="54"/>
        <v>1</v>
      </c>
      <c r="T82" s="14">
        <f t="shared" si="55"/>
        <v>7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141</v>
      </c>
      <c r="AR82">
        <v>0.5</v>
      </c>
      <c r="AS82">
        <v>310</v>
      </c>
      <c r="AT82" t="s">
        <v>141</v>
      </c>
      <c r="AU82" s="14">
        <f t="shared" si="63"/>
        <v>0.5</v>
      </c>
      <c r="AV82" s="14">
        <f t="shared" si="92"/>
        <v>-0.44145511367254686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141</v>
      </c>
      <c r="BJ82">
        <v>0.5</v>
      </c>
      <c r="BK82">
        <v>100</v>
      </c>
      <c r="BL82" t="s">
        <v>141</v>
      </c>
      <c r="BM82" s="14">
        <f t="shared" si="70"/>
        <v>0.5</v>
      </c>
      <c r="BN82" s="14">
        <f t="shared" si="93"/>
        <v>0.15933044017358899</v>
      </c>
      <c r="BO82" s="14" t="str">
        <f t="shared" si="71"/>
        <v>Over</v>
      </c>
      <c r="BP82">
        <v>0.6</v>
      </c>
      <c r="BQ82">
        <v>0.3</v>
      </c>
      <c r="BR82" s="14">
        <f t="shared" si="72"/>
        <v>1</v>
      </c>
      <c r="BS82" s="14">
        <f t="shared" si="73"/>
        <v>3</v>
      </c>
      <c r="BT82" s="14">
        <f t="shared" si="74"/>
        <v>1</v>
      </c>
      <c r="BU82" s="14">
        <f t="shared" si="75"/>
        <v>0</v>
      </c>
      <c r="BV82" s="14">
        <f t="shared" si="76"/>
        <v>5</v>
      </c>
      <c r="BW82" s="14"/>
      <c r="BX82">
        <v>0.1723641620988581</v>
      </c>
      <c r="BY82">
        <v>0.78620843561704901</v>
      </c>
      <c r="BZ82">
        <v>0.01</v>
      </c>
      <c r="CA82" t="s">
        <v>141</v>
      </c>
      <c r="CB82">
        <v>0.5</v>
      </c>
      <c r="CC82">
        <v>430</v>
      </c>
      <c r="CD82" t="s">
        <v>141</v>
      </c>
      <c r="CE82" s="14">
        <f t="shared" si="77"/>
        <v>0.5</v>
      </c>
      <c r="CF82" s="14">
        <f t="shared" si="94"/>
        <v>-0.4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141</v>
      </c>
      <c r="CU82">
        <v>1.5</v>
      </c>
      <c r="CV82">
        <v>1.5</v>
      </c>
      <c r="CW82" s="14">
        <f t="shared" si="83"/>
        <v>1.5</v>
      </c>
      <c r="CX82" s="14">
        <f t="shared" si="95"/>
        <v>-0.28322541076586005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228</v>
      </c>
      <c r="B83" t="s">
        <v>44</v>
      </c>
      <c r="C83" t="s">
        <v>222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141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141</v>
      </c>
      <c r="AR83">
        <v>0.5</v>
      </c>
      <c r="AS83">
        <v>420</v>
      </c>
      <c r="AT83" t="s">
        <v>141</v>
      </c>
      <c r="AU83" s="14">
        <f t="shared" si="63"/>
        <v>0.5</v>
      </c>
      <c r="AV83" s="14">
        <f t="shared" si="92"/>
        <v>-0.5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141</v>
      </c>
      <c r="BJ83">
        <v>0.5</v>
      </c>
      <c r="BK83">
        <v>115</v>
      </c>
      <c r="BL83" t="s">
        <v>141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141</v>
      </c>
      <c r="CB83">
        <v>0.5</v>
      </c>
      <c r="CC83">
        <v>850</v>
      </c>
      <c r="CD83" t="s">
        <v>141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141</v>
      </c>
      <c r="CU83">
        <v>1.5</v>
      </c>
      <c r="CV83">
        <v>1.5</v>
      </c>
      <c r="CW83" s="14">
        <f t="shared" si="83"/>
        <v>1.5</v>
      </c>
      <c r="CX83" s="14">
        <f t="shared" si="95"/>
        <v>-0.35534998839888199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229</v>
      </c>
      <c r="B84" t="s">
        <v>44</v>
      </c>
      <c r="C84" t="s">
        <v>222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141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141</v>
      </c>
      <c r="AR84">
        <v>0.5</v>
      </c>
      <c r="AS84">
        <v>420</v>
      </c>
      <c r="AT84" t="s">
        <v>141</v>
      </c>
      <c r="AU84" s="14">
        <f t="shared" si="63"/>
        <v>0.5</v>
      </c>
      <c r="AV84" s="14">
        <f t="shared" si="92"/>
        <v>-0.38530152763005743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141</v>
      </c>
      <c r="BJ84">
        <v>0.5</v>
      </c>
      <c r="BK84">
        <v>-110</v>
      </c>
      <c r="BL84" t="s">
        <v>141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141</v>
      </c>
      <c r="CB84">
        <v>0.5</v>
      </c>
      <c r="CC84" t="s">
        <v>141</v>
      </c>
      <c r="CD84" t="s">
        <v>141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141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230</v>
      </c>
      <c r="B85" t="s">
        <v>14</v>
      </c>
      <c r="C85" t="s">
        <v>231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141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-0.25387466984851631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141</v>
      </c>
      <c r="AR85">
        <v>0.5</v>
      </c>
      <c r="AS85">
        <v>560</v>
      </c>
      <c r="AT85" t="s">
        <v>141</v>
      </c>
      <c r="AU85" s="14">
        <f t="shared" si="63"/>
        <v>0.5</v>
      </c>
      <c r="AV85" s="14">
        <f t="shared" si="92"/>
        <v>-0.43631466067387853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141</v>
      </c>
      <c r="BJ85">
        <v>0.5</v>
      </c>
      <c r="BK85">
        <v>195</v>
      </c>
      <c r="BL85" t="s">
        <v>141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141</v>
      </c>
      <c r="CB85">
        <v>0.5</v>
      </c>
      <c r="CC85" t="s">
        <v>141</v>
      </c>
      <c r="CD85" t="s">
        <v>141</v>
      </c>
      <c r="CE85" s="14">
        <f t="shared" si="77"/>
        <v>0.5</v>
      </c>
      <c r="CF85" s="14">
        <f t="shared" si="94"/>
        <v>-0.5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141</v>
      </c>
      <c r="CU85">
        <v>1.5</v>
      </c>
      <c r="CV85">
        <v>1.5</v>
      </c>
      <c r="CW85" s="14">
        <f t="shared" si="83"/>
        <v>1.5</v>
      </c>
      <c r="CX85" s="14">
        <f t="shared" si="95"/>
        <v>0.31040000000000001</v>
      </c>
      <c r="CY85" s="14" t="str">
        <f t="shared" si="84"/>
        <v>Over</v>
      </c>
      <c r="CZ85">
        <v>1.4</v>
      </c>
      <c r="DA85">
        <v>0.3</v>
      </c>
      <c r="DB85" s="14">
        <f t="shared" si="85"/>
        <v>1</v>
      </c>
      <c r="DC85" s="14">
        <f t="shared" si="86"/>
        <v>1</v>
      </c>
      <c r="DD85" s="14">
        <f t="shared" si="87"/>
        <v>0</v>
      </c>
      <c r="DE85" s="14">
        <f t="shared" si="88"/>
        <v>0</v>
      </c>
      <c r="DF85" s="14">
        <f t="shared" si="89"/>
        <v>2</v>
      </c>
      <c r="DG85" s="14"/>
    </row>
    <row r="86" spans="1:111" x14ac:dyDescent="0.3">
      <c r="A86" t="s">
        <v>232</v>
      </c>
      <c r="B86" t="s">
        <v>14</v>
      </c>
      <c r="C86" t="s">
        <v>231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141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141</v>
      </c>
      <c r="AA86" t="s">
        <v>141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141</v>
      </c>
      <c r="AR86">
        <v>0.5</v>
      </c>
      <c r="AS86" t="s">
        <v>141</v>
      </c>
      <c r="AT86" t="s">
        <v>141</v>
      </c>
      <c r="AU86" s="14">
        <f t="shared" si="63"/>
        <v>0.5</v>
      </c>
      <c r="AV86" s="14">
        <f t="shared" si="92"/>
        <v>-0.5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141</v>
      </c>
      <c r="BJ86">
        <v>0.5</v>
      </c>
      <c r="BK86" t="s">
        <v>141</v>
      </c>
      <c r="BL86" t="s">
        <v>141</v>
      </c>
      <c r="BM86" s="14">
        <f t="shared" si="70"/>
        <v>0.5</v>
      </c>
      <c r="BN86" s="14">
        <f t="shared" si="93"/>
        <v>-0.4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141</v>
      </c>
      <c r="CB86">
        <v>0.5</v>
      </c>
      <c r="CC86" t="s">
        <v>141</v>
      </c>
      <c r="CD86" t="s">
        <v>141</v>
      </c>
      <c r="CE86" s="14">
        <f t="shared" si="77"/>
        <v>0.5</v>
      </c>
      <c r="CF86" s="14">
        <f t="shared" si="94"/>
        <v>-0.4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141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233</v>
      </c>
      <c r="B87" t="s">
        <v>14</v>
      </c>
      <c r="C87" t="s">
        <v>231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141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-0.22184368948356692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3</v>
      </c>
      <c r="R87" s="16">
        <f t="shared" si="53"/>
        <v>1</v>
      </c>
      <c r="S87" s="16">
        <f t="shared" si="54"/>
        <v>1</v>
      </c>
      <c r="T87" s="16">
        <f t="shared" si="55"/>
        <v>8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141</v>
      </c>
      <c r="AR87">
        <v>0.5</v>
      </c>
      <c r="AS87">
        <v>480</v>
      </c>
      <c r="AT87" t="s">
        <v>141</v>
      </c>
      <c r="AU87" s="14">
        <f t="shared" si="63"/>
        <v>0.5</v>
      </c>
      <c r="AV87" s="14">
        <f t="shared" si="92"/>
        <v>-0.5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141</v>
      </c>
      <c r="BJ87">
        <v>0.5</v>
      </c>
      <c r="BK87">
        <v>165</v>
      </c>
      <c r="BL87" t="s">
        <v>141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141</v>
      </c>
      <c r="CB87">
        <v>0.5</v>
      </c>
      <c r="CC87" t="s">
        <v>141</v>
      </c>
      <c r="CD87" t="s">
        <v>141</v>
      </c>
      <c r="CE87" s="14">
        <f t="shared" si="77"/>
        <v>0.5</v>
      </c>
      <c r="CF87" s="14">
        <f t="shared" si="94"/>
        <v>-0.5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141</v>
      </c>
      <c r="CU87">
        <v>1.5</v>
      </c>
      <c r="CV87">
        <v>1.5</v>
      </c>
      <c r="CW87" s="14">
        <f t="shared" si="83"/>
        <v>1.5</v>
      </c>
      <c r="CX87" s="14">
        <f t="shared" si="95"/>
        <v>-0.54741733202040654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1</v>
      </c>
      <c r="DD87" s="14">
        <f t="shared" si="87"/>
        <v>1</v>
      </c>
      <c r="DE87" s="14">
        <f t="shared" si="88"/>
        <v>1</v>
      </c>
      <c r="DF87" s="14">
        <f t="shared" si="89"/>
        <v>6</v>
      </c>
    </row>
    <row r="88" spans="1:111" x14ac:dyDescent="0.3">
      <c r="A88" t="s">
        <v>234</v>
      </c>
      <c r="B88" t="s">
        <v>14</v>
      </c>
      <c r="C88" t="s">
        <v>231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141</v>
      </c>
      <c r="I88">
        <v>0.5</v>
      </c>
      <c r="J88" t="s">
        <v>141</v>
      </c>
      <c r="K88" s="14">
        <f t="shared" si="49"/>
        <v>0.5</v>
      </c>
      <c r="L88" s="14">
        <f t="shared" si="90"/>
        <v>-0.2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3</v>
      </c>
      <c r="R88" s="14">
        <f t="shared" si="53"/>
        <v>1</v>
      </c>
      <c r="S88" s="14">
        <f t="shared" si="54"/>
        <v>1</v>
      </c>
      <c r="T88" s="14">
        <f t="shared" si="55"/>
        <v>7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141</v>
      </c>
      <c r="AR88">
        <v>0.5</v>
      </c>
      <c r="AS88">
        <v>560</v>
      </c>
      <c r="AT88" t="s">
        <v>141</v>
      </c>
      <c r="AU88" s="14">
        <f t="shared" si="63"/>
        <v>0.5</v>
      </c>
      <c r="AV88" s="14">
        <f t="shared" si="92"/>
        <v>-0.41052622251409154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141</v>
      </c>
      <c r="BJ88">
        <v>0.5</v>
      </c>
      <c r="BK88">
        <v>180</v>
      </c>
      <c r="BL88" t="s">
        <v>141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141</v>
      </c>
      <c r="CB88">
        <v>0.5</v>
      </c>
      <c r="CC88" t="s">
        <v>141</v>
      </c>
      <c r="CD88" t="s">
        <v>141</v>
      </c>
      <c r="CE88" s="14">
        <f t="shared" si="77"/>
        <v>0.5</v>
      </c>
      <c r="CF88" s="14">
        <f t="shared" si="94"/>
        <v>-0.4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141</v>
      </c>
      <c r="CU88">
        <v>0.5</v>
      </c>
      <c r="CV88" t="s">
        <v>141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235</v>
      </c>
      <c r="B89" t="s">
        <v>14</v>
      </c>
      <c r="C89" t="s">
        <v>231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141</v>
      </c>
      <c r="I89" s="15">
        <v>0.5</v>
      </c>
      <c r="J89" s="15" t="s">
        <v>141</v>
      </c>
      <c r="K89" s="16">
        <f t="shared" si="49"/>
        <v>0.5</v>
      </c>
      <c r="L89" s="14">
        <f t="shared" si="90"/>
        <v>-0.4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141</v>
      </c>
      <c r="AR89">
        <v>0.5</v>
      </c>
      <c r="AS89">
        <v>1060</v>
      </c>
      <c r="AT89" t="s">
        <v>141</v>
      </c>
      <c r="AU89" s="14">
        <f t="shared" si="63"/>
        <v>0.5</v>
      </c>
      <c r="AV89" s="14">
        <f t="shared" si="92"/>
        <v>-0.5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141</v>
      </c>
      <c r="BJ89">
        <v>0.5</v>
      </c>
      <c r="BK89">
        <v>260</v>
      </c>
      <c r="BL89" t="s">
        <v>141</v>
      </c>
      <c r="BM89" s="14">
        <f t="shared" si="70"/>
        <v>0.5</v>
      </c>
      <c r="BN89" s="14">
        <f t="shared" si="93"/>
        <v>-0.4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141</v>
      </c>
      <c r="CB89">
        <v>0.5</v>
      </c>
      <c r="CC89">
        <v>640</v>
      </c>
      <c r="CD89" t="s">
        <v>141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141</v>
      </c>
      <c r="CU89">
        <v>0.5</v>
      </c>
      <c r="CV89" t="s">
        <v>141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236</v>
      </c>
      <c r="B90" t="s">
        <v>14</v>
      </c>
      <c r="C90" t="s">
        <v>231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141</v>
      </c>
      <c r="I90">
        <v>0.5</v>
      </c>
      <c r="J90">
        <v>0.5</v>
      </c>
      <c r="K90" s="14">
        <f t="shared" si="49"/>
        <v>0.5</v>
      </c>
      <c r="L90" s="14">
        <f t="shared" si="90"/>
        <v>-0.13113593194106532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2</v>
      </c>
      <c r="R90" s="14">
        <f t="shared" si="53"/>
        <v>1</v>
      </c>
      <c r="S90" s="14">
        <f t="shared" si="54"/>
        <v>1</v>
      </c>
      <c r="T90" s="14">
        <f t="shared" si="55"/>
        <v>7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141</v>
      </c>
      <c r="AR90">
        <v>0.5</v>
      </c>
      <c r="AS90">
        <v>630</v>
      </c>
      <c r="AT90" t="s">
        <v>141</v>
      </c>
      <c r="AU90" s="14">
        <f t="shared" si="63"/>
        <v>0.5</v>
      </c>
      <c r="AV90" s="14">
        <f t="shared" si="92"/>
        <v>-0.42276978116236708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141</v>
      </c>
      <c r="BJ90">
        <v>0.5</v>
      </c>
      <c r="BK90">
        <v>175</v>
      </c>
      <c r="BL90" t="s">
        <v>141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141</v>
      </c>
      <c r="CB90">
        <v>0.5</v>
      </c>
      <c r="CC90" t="s">
        <v>141</v>
      </c>
      <c r="CD90" t="s">
        <v>141</v>
      </c>
      <c r="CE90" s="14">
        <f t="shared" si="77"/>
        <v>0.5</v>
      </c>
      <c r="CF90" s="14">
        <f t="shared" si="94"/>
        <v>-0.5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141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237</v>
      </c>
      <c r="B91" t="s">
        <v>14</v>
      </c>
      <c r="C91" t="s">
        <v>231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141</v>
      </c>
      <c r="I91" s="15">
        <v>0.5</v>
      </c>
      <c r="J91" s="15" t="s">
        <v>141</v>
      </c>
      <c r="K91" s="16">
        <f t="shared" si="49"/>
        <v>0.5</v>
      </c>
      <c r="L91" s="14">
        <f t="shared" si="90"/>
        <v>-0.34373322950247881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141</v>
      </c>
      <c r="AR91">
        <v>0.5</v>
      </c>
      <c r="AS91">
        <v>830</v>
      </c>
      <c r="AT91" t="s">
        <v>141</v>
      </c>
      <c r="AU91" s="14">
        <f t="shared" si="63"/>
        <v>0.5</v>
      </c>
      <c r="AV91" s="14">
        <f t="shared" si="92"/>
        <v>-0.51181324831636432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141</v>
      </c>
      <c r="BJ91">
        <v>0.5</v>
      </c>
      <c r="BK91">
        <v>210</v>
      </c>
      <c r="BL91" t="s">
        <v>141</v>
      </c>
      <c r="BM91" s="14">
        <f t="shared" si="70"/>
        <v>0.5</v>
      </c>
      <c r="BN91" s="14">
        <f t="shared" si="93"/>
        <v>-0.5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141</v>
      </c>
      <c r="CB91">
        <v>0.5</v>
      </c>
      <c r="CC91">
        <v>630</v>
      </c>
      <c r="CD91" t="s">
        <v>141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141</v>
      </c>
      <c r="CU91">
        <v>0.5</v>
      </c>
      <c r="CV91" t="s">
        <v>141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238</v>
      </c>
      <c r="B92" t="s">
        <v>14</v>
      </c>
      <c r="C92" t="s">
        <v>231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141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-0.28766928515053791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141</v>
      </c>
      <c r="AR92">
        <v>0.5</v>
      </c>
      <c r="AS92">
        <v>460</v>
      </c>
      <c r="AT92" t="s">
        <v>141</v>
      </c>
      <c r="AU92" s="14">
        <f t="shared" si="63"/>
        <v>0.5</v>
      </c>
      <c r="AV92" s="14">
        <f t="shared" si="92"/>
        <v>-0.5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141</v>
      </c>
      <c r="BJ92">
        <v>0.5</v>
      </c>
      <c r="BK92">
        <v>140</v>
      </c>
      <c r="BL92" t="s">
        <v>141</v>
      </c>
      <c r="BM92" s="14">
        <f t="shared" si="70"/>
        <v>0.5</v>
      </c>
      <c r="BN92" s="14">
        <f t="shared" si="93"/>
        <v>-0.31155162043320972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141</v>
      </c>
      <c r="CB92">
        <v>0.5</v>
      </c>
      <c r="CC92" t="s">
        <v>141</v>
      </c>
      <c r="CD92" t="s">
        <v>141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141</v>
      </c>
      <c r="CU92">
        <v>1.5</v>
      </c>
      <c r="CV92">
        <v>1.5</v>
      </c>
      <c r="CW92" s="14">
        <f t="shared" si="83"/>
        <v>1.5</v>
      </c>
      <c r="CX92" s="14">
        <f t="shared" si="95"/>
        <v>-1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1</v>
      </c>
      <c r="DD92" s="14">
        <f t="shared" si="87"/>
        <v>1</v>
      </c>
      <c r="DE92" s="14">
        <f t="shared" si="88"/>
        <v>1</v>
      </c>
      <c r="DF92" s="14">
        <f t="shared" si="89"/>
        <v>6</v>
      </c>
    </row>
    <row r="93" spans="1:111" x14ac:dyDescent="0.3">
      <c r="A93" t="s">
        <v>239</v>
      </c>
      <c r="B93" t="s">
        <v>14</v>
      </c>
      <c r="C93" t="s">
        <v>231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141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141</v>
      </c>
      <c r="AA93" s="15" t="s">
        <v>141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141</v>
      </c>
      <c r="AR93" s="15">
        <v>0.5</v>
      </c>
      <c r="AS93" s="15" t="s">
        <v>141</v>
      </c>
      <c r="AT93" s="15" t="s">
        <v>141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141</v>
      </c>
      <c r="BJ93" s="15">
        <v>0.5</v>
      </c>
      <c r="BK93" s="15" t="s">
        <v>141</v>
      </c>
      <c r="BL93" s="15" t="s">
        <v>141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141</v>
      </c>
      <c r="CB93">
        <v>0.5</v>
      </c>
      <c r="CC93" t="s">
        <v>141</v>
      </c>
      <c r="CD93" t="s">
        <v>141</v>
      </c>
      <c r="CE93" s="14">
        <f t="shared" si="77"/>
        <v>0.5</v>
      </c>
      <c r="CF93" s="14">
        <f t="shared" si="94"/>
        <v>-0.5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141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240</v>
      </c>
      <c r="B94" t="s">
        <v>14</v>
      </c>
      <c r="C94" t="s">
        <v>231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141</v>
      </c>
      <c r="I94">
        <v>0.5</v>
      </c>
      <c r="J94" t="s">
        <v>141</v>
      </c>
      <c r="K94" s="14">
        <f t="shared" si="49"/>
        <v>0.5</v>
      </c>
      <c r="L94" s="14">
        <f t="shared" si="90"/>
        <v>-0.3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141</v>
      </c>
      <c r="AA94" t="s">
        <v>141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141</v>
      </c>
      <c r="AR94">
        <v>0.5</v>
      </c>
      <c r="AS94" t="s">
        <v>141</v>
      </c>
      <c r="AT94" t="s">
        <v>141</v>
      </c>
      <c r="AU94" s="14">
        <f t="shared" si="63"/>
        <v>0.5</v>
      </c>
      <c r="AV94" s="14">
        <f t="shared" si="92"/>
        <v>-0.4176341479040131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141</v>
      </c>
      <c r="BJ94">
        <v>0.5</v>
      </c>
      <c r="BK94" t="s">
        <v>141</v>
      </c>
      <c r="BL94" t="s">
        <v>141</v>
      </c>
      <c r="BM94" s="14">
        <f t="shared" si="70"/>
        <v>0.5</v>
      </c>
      <c r="BN94" s="14">
        <f t="shared" si="93"/>
        <v>0.362083873757025</v>
      </c>
      <c r="BO94" s="14" t="str">
        <f t="shared" si="71"/>
        <v>Over</v>
      </c>
      <c r="BP94">
        <v>0.4</v>
      </c>
      <c r="BQ94">
        <v>0.2</v>
      </c>
      <c r="BR94" s="14">
        <f t="shared" si="72"/>
        <v>1</v>
      </c>
      <c r="BS94" s="14">
        <f t="shared" si="73"/>
        <v>4</v>
      </c>
      <c r="BT94" s="14">
        <f t="shared" si="74"/>
        <v>0</v>
      </c>
      <c r="BU94" s="14">
        <f t="shared" si="75"/>
        <v>0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141</v>
      </c>
      <c r="CB94">
        <v>0.5</v>
      </c>
      <c r="CC94" t="s">
        <v>141</v>
      </c>
      <c r="CD94" t="s">
        <v>141</v>
      </c>
      <c r="CE94" s="14">
        <f t="shared" si="77"/>
        <v>0.5</v>
      </c>
      <c r="CF94" s="14">
        <f t="shared" si="94"/>
        <v>-0.5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141</v>
      </c>
      <c r="CU94">
        <v>0.5</v>
      </c>
      <c r="CV94" t="s">
        <v>141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241</v>
      </c>
      <c r="B95" t="s">
        <v>14</v>
      </c>
      <c r="C95" t="s">
        <v>231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141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-0.2299045746269654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3</v>
      </c>
      <c r="R95" s="16">
        <f t="shared" si="53"/>
        <v>1</v>
      </c>
      <c r="S95" s="16">
        <f t="shared" si="54"/>
        <v>1</v>
      </c>
      <c r="T95" s="16">
        <f t="shared" si="55"/>
        <v>8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141</v>
      </c>
      <c r="AR95">
        <v>0.5</v>
      </c>
      <c r="AS95">
        <v>500</v>
      </c>
      <c r="AT95" t="s">
        <v>141</v>
      </c>
      <c r="AU95" s="14">
        <f t="shared" si="63"/>
        <v>0.5</v>
      </c>
      <c r="AV95" s="14">
        <f t="shared" si="92"/>
        <v>-0.40240944065792439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141</v>
      </c>
      <c r="BJ95">
        <v>0.5</v>
      </c>
      <c r="BK95">
        <v>200</v>
      </c>
      <c r="BL95" t="s">
        <v>141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141</v>
      </c>
      <c r="CB95">
        <v>0.5</v>
      </c>
      <c r="CC95" t="s">
        <v>141</v>
      </c>
      <c r="CD95" t="s">
        <v>141</v>
      </c>
      <c r="CE95" s="14">
        <f t="shared" si="77"/>
        <v>0.5</v>
      </c>
      <c r="CF95" s="14">
        <f t="shared" si="94"/>
        <v>-0.5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141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242</v>
      </c>
      <c r="B96" t="s">
        <v>14</v>
      </c>
      <c r="C96" t="s">
        <v>231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141</v>
      </c>
      <c r="I96">
        <v>0.5</v>
      </c>
      <c r="J96" t="s">
        <v>141</v>
      </c>
      <c r="K96" s="14">
        <f t="shared" si="49"/>
        <v>0.5</v>
      </c>
      <c r="L96" s="14">
        <f t="shared" si="90"/>
        <v>0.19999999999999996</v>
      </c>
      <c r="M96" s="14" t="str">
        <f t="shared" si="50"/>
        <v>Over</v>
      </c>
      <c r="N96">
        <v>0.7</v>
      </c>
      <c r="O96">
        <v>0.6</v>
      </c>
      <c r="P96" s="14">
        <f t="shared" si="51"/>
        <v>0</v>
      </c>
      <c r="Q96" s="14">
        <f t="shared" si="52"/>
        <v>3</v>
      </c>
      <c r="R96" s="14">
        <f t="shared" si="53"/>
        <v>1</v>
      </c>
      <c r="S96" s="14">
        <f t="shared" si="54"/>
        <v>1</v>
      </c>
      <c r="T96" s="14">
        <f t="shared" si="55"/>
        <v>5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141</v>
      </c>
      <c r="AR96">
        <v>0.5</v>
      </c>
      <c r="AS96">
        <v>750</v>
      </c>
      <c r="AT96" t="s">
        <v>141</v>
      </c>
      <c r="AU96" s="14">
        <f t="shared" si="63"/>
        <v>0.5</v>
      </c>
      <c r="AV96" s="14">
        <f t="shared" si="92"/>
        <v>-0.5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141</v>
      </c>
      <c r="BJ96">
        <v>0.5</v>
      </c>
      <c r="BK96">
        <v>180</v>
      </c>
      <c r="BL96" t="s">
        <v>141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141</v>
      </c>
      <c r="CB96">
        <v>0.5</v>
      </c>
      <c r="CC96">
        <v>350</v>
      </c>
      <c r="CD96" t="s">
        <v>141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141</v>
      </c>
      <c r="CU96">
        <v>0.5</v>
      </c>
      <c r="CV96" t="s">
        <v>141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243</v>
      </c>
      <c r="B97" t="s">
        <v>46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141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141</v>
      </c>
      <c r="AR97">
        <v>0.5</v>
      </c>
      <c r="AS97">
        <v>210</v>
      </c>
      <c r="AT97" t="s">
        <v>141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141</v>
      </c>
      <c r="BJ97" s="15">
        <v>0.5</v>
      </c>
      <c r="BK97" s="15">
        <v>-105</v>
      </c>
      <c r="BL97" s="15" t="s">
        <v>141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141</v>
      </c>
      <c r="CB97">
        <v>0.5</v>
      </c>
      <c r="CC97">
        <v>1000</v>
      </c>
      <c r="CD97" t="s">
        <v>141</v>
      </c>
      <c r="CE97" s="14">
        <f t="shared" si="77"/>
        <v>0.5</v>
      </c>
      <c r="CF97" s="14">
        <f t="shared" si="94"/>
        <v>0.36192327192834195</v>
      </c>
      <c r="CG97" s="14" t="str">
        <f t="shared" si="78"/>
        <v>Over</v>
      </c>
      <c r="CH97">
        <v>0.2</v>
      </c>
      <c r="CI97">
        <v>0.1</v>
      </c>
      <c r="CJ97" s="14"/>
      <c r="CK97" s="14">
        <f t="shared" si="79"/>
        <v>5</v>
      </c>
      <c r="CL97" s="14">
        <f t="shared" si="80"/>
        <v>0</v>
      </c>
      <c r="CM97" s="14">
        <f t="shared" si="81"/>
        <v>0</v>
      </c>
      <c r="CN97" s="14">
        <f t="shared" si="82"/>
        <v>5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141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244</v>
      </c>
      <c r="B98" t="s">
        <v>46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141</v>
      </c>
      <c r="I98">
        <v>0.5</v>
      </c>
      <c r="J98">
        <v>0.5</v>
      </c>
      <c r="K98" s="14">
        <f t="shared" si="49"/>
        <v>0.5</v>
      </c>
      <c r="L98" s="14">
        <f t="shared" si="90"/>
        <v>-6.3999209338516716E-2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2</v>
      </c>
      <c r="R98" s="14">
        <f t="shared" si="53"/>
        <v>1</v>
      </c>
      <c r="S98" s="14">
        <f t="shared" si="54"/>
        <v>1</v>
      </c>
      <c r="T98" s="14">
        <f t="shared" si="55"/>
        <v>6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141</v>
      </c>
      <c r="AR98">
        <v>0.5</v>
      </c>
      <c r="AS98">
        <v>600</v>
      </c>
      <c r="AT98" t="s">
        <v>141</v>
      </c>
      <c r="AU98" s="14">
        <f t="shared" si="63"/>
        <v>0.5</v>
      </c>
      <c r="AV98" s="14">
        <f t="shared" si="92"/>
        <v>-0.42922409050849963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141</v>
      </c>
      <c r="BJ98">
        <v>0.5</v>
      </c>
      <c r="BK98">
        <v>155</v>
      </c>
      <c r="BL98" t="s">
        <v>141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141</v>
      </c>
      <c r="CB98">
        <v>0.5</v>
      </c>
      <c r="CC98">
        <v>1000</v>
      </c>
      <c r="CD98" t="s">
        <v>141</v>
      </c>
      <c r="CE98" s="14">
        <f t="shared" si="77"/>
        <v>0.5</v>
      </c>
      <c r="CF98" s="14">
        <f t="shared" si="94"/>
        <v>-0.5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141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245</v>
      </c>
      <c r="B99" t="s">
        <v>46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141</v>
      </c>
      <c r="I99">
        <v>0.5</v>
      </c>
      <c r="J99">
        <v>0.5</v>
      </c>
      <c r="K99" s="14">
        <f t="shared" si="49"/>
        <v>0.5</v>
      </c>
      <c r="L99" s="14">
        <f t="shared" si="90"/>
        <v>-0.2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141</v>
      </c>
      <c r="AR99">
        <v>0.5</v>
      </c>
      <c r="AS99">
        <v>500</v>
      </c>
      <c r="AT99" t="s">
        <v>141</v>
      </c>
      <c r="AU99" s="14">
        <f t="shared" si="63"/>
        <v>0.5</v>
      </c>
      <c r="AV99" s="14">
        <f t="shared" si="92"/>
        <v>-0.5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141</v>
      </c>
      <c r="BJ99">
        <v>0.5</v>
      </c>
      <c r="BK99">
        <v>190</v>
      </c>
      <c r="BL99" t="s">
        <v>141</v>
      </c>
      <c r="BM99" s="14">
        <f t="shared" si="70"/>
        <v>0.5</v>
      </c>
      <c r="BN99" s="14">
        <f t="shared" si="93"/>
        <v>-0.4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141</v>
      </c>
      <c r="CB99">
        <v>0.5</v>
      </c>
      <c r="CC99" t="s">
        <v>141</v>
      </c>
      <c r="CD99" t="s">
        <v>141</v>
      </c>
      <c r="CE99" s="14">
        <f t="shared" si="77"/>
        <v>0.5</v>
      </c>
      <c r="CF99" s="14">
        <f t="shared" si="94"/>
        <v>-0.5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141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246</v>
      </c>
      <c r="B100" t="s">
        <v>46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141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141</v>
      </c>
      <c r="AR100">
        <v>0.5</v>
      </c>
      <c r="AS100">
        <v>600</v>
      </c>
      <c r="AT100" t="s">
        <v>141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141</v>
      </c>
      <c r="BJ100">
        <v>0.5</v>
      </c>
      <c r="BK100">
        <v>220</v>
      </c>
      <c r="BL100" t="s">
        <v>141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141</v>
      </c>
      <c r="CB100">
        <v>0.5</v>
      </c>
      <c r="CC100">
        <v>310</v>
      </c>
      <c r="CD100" t="s">
        <v>141</v>
      </c>
      <c r="CE100" s="14">
        <f t="shared" si="77"/>
        <v>0.5</v>
      </c>
      <c r="CF100" s="14">
        <f t="shared" si="94"/>
        <v>-0.4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141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247</v>
      </c>
      <c r="B101" t="s">
        <v>46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141</v>
      </c>
      <c r="I101" s="15">
        <v>0.5</v>
      </c>
      <c r="J101" s="15" t="s">
        <v>141</v>
      </c>
      <c r="K101" s="16">
        <f t="shared" si="49"/>
        <v>0.5</v>
      </c>
      <c r="L101" s="14">
        <f t="shared" si="90"/>
        <v>-0.3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141</v>
      </c>
      <c r="AR101">
        <v>0.5</v>
      </c>
      <c r="AS101">
        <v>560</v>
      </c>
      <c r="AT101" t="s">
        <v>141</v>
      </c>
      <c r="AU101" s="14">
        <f t="shared" si="63"/>
        <v>0.5</v>
      </c>
      <c r="AV101" s="14">
        <f t="shared" si="92"/>
        <v>-0.5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141</v>
      </c>
      <c r="BJ101">
        <v>0.5</v>
      </c>
      <c r="BK101">
        <v>210</v>
      </c>
      <c r="BL101" t="s">
        <v>141</v>
      </c>
      <c r="BM101" s="14">
        <f t="shared" si="70"/>
        <v>0.5</v>
      </c>
      <c r="BN101" s="14">
        <f t="shared" si="93"/>
        <v>-0.4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141</v>
      </c>
      <c r="CB101">
        <v>0.5</v>
      </c>
      <c r="CC101" t="s">
        <v>141</v>
      </c>
      <c r="CD101" t="s">
        <v>141</v>
      </c>
      <c r="CE101" s="14">
        <f t="shared" si="77"/>
        <v>0.5</v>
      </c>
      <c r="CF101" s="14">
        <f t="shared" si="94"/>
        <v>-0.5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141</v>
      </c>
      <c r="CU101">
        <v>0.5</v>
      </c>
      <c r="CV101" t="s">
        <v>141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248</v>
      </c>
      <c r="B102" t="s">
        <v>46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141</v>
      </c>
      <c r="I102">
        <v>0.5</v>
      </c>
      <c r="J102" t="s">
        <v>141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141</v>
      </c>
      <c r="AR102">
        <v>0.5</v>
      </c>
      <c r="AS102">
        <v>870</v>
      </c>
      <c r="AT102" t="s">
        <v>141</v>
      </c>
      <c r="AU102" s="14">
        <f t="shared" si="63"/>
        <v>0.5</v>
      </c>
      <c r="AV102" s="14">
        <f t="shared" si="92"/>
        <v>-0.5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141</v>
      </c>
      <c r="BJ102">
        <v>0.5</v>
      </c>
      <c r="BK102">
        <v>240</v>
      </c>
      <c r="BL102" t="s">
        <v>141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141</v>
      </c>
      <c r="CB102">
        <v>0.5</v>
      </c>
      <c r="CC102" t="s">
        <v>141</v>
      </c>
      <c r="CD102" t="s">
        <v>141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141</v>
      </c>
      <c r="CU102">
        <v>0.5</v>
      </c>
      <c r="CV102" t="s">
        <v>141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249</v>
      </c>
      <c r="B103" t="s">
        <v>46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141</v>
      </c>
      <c r="I103">
        <v>0.5</v>
      </c>
      <c r="J103">
        <v>0.5</v>
      </c>
      <c r="K103" s="14">
        <f t="shared" si="49"/>
        <v>0.5</v>
      </c>
      <c r="L103" s="14">
        <f t="shared" si="90"/>
        <v>-9.9999999999999978E-2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2</v>
      </c>
      <c r="R103" s="14">
        <f t="shared" si="53"/>
        <v>1</v>
      </c>
      <c r="S103" s="14">
        <f t="shared" si="54"/>
        <v>1</v>
      </c>
      <c r="T103" s="14">
        <f t="shared" si="55"/>
        <v>6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141</v>
      </c>
      <c r="AR103">
        <v>0.5</v>
      </c>
      <c r="AS103">
        <v>300</v>
      </c>
      <c r="AT103" t="s">
        <v>141</v>
      </c>
      <c r="AU103" s="14">
        <f t="shared" si="63"/>
        <v>0.5</v>
      </c>
      <c r="AV103" s="14">
        <f t="shared" si="92"/>
        <v>-0.39695116731584779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141</v>
      </c>
      <c r="BJ103">
        <v>0.5</v>
      </c>
      <c r="BK103">
        <v>135</v>
      </c>
      <c r="BL103" t="s">
        <v>141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141</v>
      </c>
      <c r="CB103">
        <v>0.5</v>
      </c>
      <c r="CC103" t="s">
        <v>141</v>
      </c>
      <c r="CD103" t="s">
        <v>141</v>
      </c>
      <c r="CE103" s="14">
        <f t="shared" si="77"/>
        <v>0.5</v>
      </c>
      <c r="CF103" s="14">
        <f t="shared" si="94"/>
        <v>-0.5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141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250</v>
      </c>
      <c r="B104" t="s">
        <v>46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141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141</v>
      </c>
      <c r="AR104">
        <v>0.5</v>
      </c>
      <c r="AS104">
        <v>560</v>
      </c>
      <c r="AT104" t="s">
        <v>141</v>
      </c>
      <c r="AU104" s="14">
        <f t="shared" si="63"/>
        <v>0.5</v>
      </c>
      <c r="AV104" s="14">
        <f t="shared" si="92"/>
        <v>-0.45146134599351673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141</v>
      </c>
      <c r="BJ104">
        <v>0.5</v>
      </c>
      <c r="BK104">
        <v>200</v>
      </c>
      <c r="BL104" t="s">
        <v>141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141</v>
      </c>
      <c r="CB104">
        <v>0.5</v>
      </c>
      <c r="CC104">
        <v>580</v>
      </c>
      <c r="CD104" t="s">
        <v>141</v>
      </c>
      <c r="CE104" s="14">
        <f t="shared" si="77"/>
        <v>0.5</v>
      </c>
      <c r="CF104" s="14">
        <f t="shared" si="94"/>
        <v>-0.5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141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251</v>
      </c>
      <c r="B105" t="s">
        <v>46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141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141</v>
      </c>
      <c r="AR105">
        <v>0.5</v>
      </c>
      <c r="AS105">
        <v>285</v>
      </c>
      <c r="AT105" t="s">
        <v>141</v>
      </c>
      <c r="AU105" s="14">
        <f t="shared" si="63"/>
        <v>0.5</v>
      </c>
      <c r="AV105" s="14">
        <f t="shared" si="92"/>
        <v>-0.35694678508755584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141</v>
      </c>
      <c r="BJ105">
        <v>0.5</v>
      </c>
      <c r="BK105">
        <v>125</v>
      </c>
      <c r="BL105" t="s">
        <v>141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141</v>
      </c>
      <c r="CB105">
        <v>0.5</v>
      </c>
      <c r="CC105">
        <v>640</v>
      </c>
      <c r="CD105" t="s">
        <v>141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141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252</v>
      </c>
      <c r="B106" t="s">
        <v>51</v>
      </c>
      <c r="C106" t="s">
        <v>50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141</v>
      </c>
      <c r="I106">
        <v>0.5</v>
      </c>
      <c r="J106">
        <v>0.5</v>
      </c>
      <c r="K106" s="14">
        <f t="shared" si="49"/>
        <v>0.5</v>
      </c>
      <c r="L106" s="14">
        <f t="shared" si="90"/>
        <v>-9.9999999999999978E-2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2</v>
      </c>
      <c r="R106" s="14">
        <f t="shared" si="53"/>
        <v>1</v>
      </c>
      <c r="S106" s="14">
        <f t="shared" si="54"/>
        <v>1</v>
      </c>
      <c r="T106" s="14">
        <f t="shared" si="55"/>
        <v>6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141</v>
      </c>
      <c r="AR106">
        <v>0.5</v>
      </c>
      <c r="AS106">
        <v>600</v>
      </c>
      <c r="AT106" t="s">
        <v>141</v>
      </c>
      <c r="AU106" s="14">
        <f t="shared" si="63"/>
        <v>0.5</v>
      </c>
      <c r="AV106" s="14">
        <f t="shared" si="92"/>
        <v>-0.5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141</v>
      </c>
      <c r="BJ106">
        <v>0.5</v>
      </c>
      <c r="BK106">
        <v>210</v>
      </c>
      <c r="BL106" t="s">
        <v>141</v>
      </c>
      <c r="BM106" s="14">
        <f t="shared" si="70"/>
        <v>0.5</v>
      </c>
      <c r="BN106" s="14">
        <f t="shared" si="93"/>
        <v>-0.3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141</v>
      </c>
      <c r="CB106">
        <v>0.5</v>
      </c>
      <c r="CC106">
        <v>900</v>
      </c>
      <c r="CD106" t="s">
        <v>141</v>
      </c>
      <c r="CE106" s="14">
        <f t="shared" si="77"/>
        <v>0.5</v>
      </c>
      <c r="CF106" s="14">
        <f t="shared" si="94"/>
        <v>-0.4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141</v>
      </c>
      <c r="CU106">
        <v>1.5</v>
      </c>
      <c r="CV106">
        <v>1.5</v>
      </c>
      <c r="CW106" s="14">
        <f t="shared" si="83"/>
        <v>1.5</v>
      </c>
      <c r="CX106" s="14">
        <f t="shared" si="95"/>
        <v>-0.28394420411488008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253</v>
      </c>
      <c r="B107" t="s">
        <v>51</v>
      </c>
      <c r="C107" t="s">
        <v>50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141</v>
      </c>
      <c r="I107">
        <v>0.5</v>
      </c>
      <c r="J107">
        <v>0.5</v>
      </c>
      <c r="K107" s="14">
        <f t="shared" si="49"/>
        <v>0.5</v>
      </c>
      <c r="L107" s="14">
        <f t="shared" si="90"/>
        <v>-0.3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141</v>
      </c>
      <c r="AR107">
        <v>0.5</v>
      </c>
      <c r="AS107">
        <v>480</v>
      </c>
      <c r="AT107" t="s">
        <v>141</v>
      </c>
      <c r="AU107" s="14">
        <f t="shared" si="63"/>
        <v>0.5</v>
      </c>
      <c r="AV107" s="14">
        <f t="shared" si="92"/>
        <v>-0.47184228279210472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141</v>
      </c>
      <c r="BJ107">
        <v>0.5</v>
      </c>
      <c r="BK107">
        <v>190</v>
      </c>
      <c r="BL107" t="s">
        <v>141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141</v>
      </c>
      <c r="CB107">
        <v>0.5</v>
      </c>
      <c r="CC107" t="s">
        <v>141</v>
      </c>
      <c r="CD107" t="s">
        <v>141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141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254</v>
      </c>
      <c r="B108" t="s">
        <v>51</v>
      </c>
      <c r="C108" t="s">
        <v>50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141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141</v>
      </c>
      <c r="AR108">
        <v>0.5</v>
      </c>
      <c r="AS108">
        <v>560</v>
      </c>
      <c r="AT108" t="s">
        <v>141</v>
      </c>
      <c r="AU108" s="14">
        <f t="shared" si="63"/>
        <v>0.5</v>
      </c>
      <c r="AV108" s="14">
        <f t="shared" si="92"/>
        <v>-0.5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141</v>
      </c>
      <c r="BJ108">
        <v>0.5</v>
      </c>
      <c r="BK108">
        <v>190</v>
      </c>
      <c r="BL108" t="s">
        <v>141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141</v>
      </c>
      <c r="CB108">
        <v>0.5</v>
      </c>
      <c r="CC108" t="s">
        <v>141</v>
      </c>
      <c r="CD108" t="s">
        <v>141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141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255</v>
      </c>
      <c r="B109" t="s">
        <v>51</v>
      </c>
      <c r="C109" t="s">
        <v>50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141</v>
      </c>
      <c r="I109">
        <v>0.5</v>
      </c>
      <c r="J109" t="s">
        <v>141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141</v>
      </c>
      <c r="AR109">
        <v>0.5</v>
      </c>
      <c r="AS109">
        <v>630</v>
      </c>
      <c r="AT109" t="s">
        <v>141</v>
      </c>
      <c r="AU109" s="14">
        <f t="shared" si="63"/>
        <v>0.5</v>
      </c>
      <c r="AV109" s="14">
        <f t="shared" si="92"/>
        <v>-0.5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141</v>
      </c>
      <c r="BJ109">
        <v>0.5</v>
      </c>
      <c r="BK109">
        <v>190</v>
      </c>
      <c r="BL109" t="s">
        <v>141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141</v>
      </c>
      <c r="CB109">
        <v>0.5</v>
      </c>
      <c r="CC109" t="s">
        <v>141</v>
      </c>
      <c r="CD109" t="s">
        <v>141</v>
      </c>
      <c r="CE109" s="14">
        <f t="shared" si="77"/>
        <v>0.5</v>
      </c>
      <c r="CF109" s="14">
        <f t="shared" si="94"/>
        <v>-0.5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141</v>
      </c>
      <c r="CU109">
        <v>0.5</v>
      </c>
      <c r="CV109" t="s">
        <v>141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256</v>
      </c>
      <c r="B110" t="s">
        <v>51</v>
      </c>
      <c r="C110" t="s">
        <v>50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141</v>
      </c>
      <c r="I110">
        <v>0.5</v>
      </c>
      <c r="J110" t="s">
        <v>141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141</v>
      </c>
      <c r="AR110">
        <v>0.5</v>
      </c>
      <c r="AS110" t="s">
        <v>141</v>
      </c>
      <c r="AT110" t="s">
        <v>141</v>
      </c>
      <c r="AU110" s="14">
        <f t="shared" si="63"/>
        <v>0.5</v>
      </c>
      <c r="AV110" s="14">
        <f t="shared" si="92"/>
        <v>-0.45682015861746084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141</v>
      </c>
      <c r="BJ110">
        <v>0.5</v>
      </c>
      <c r="BK110">
        <v>320</v>
      </c>
      <c r="BL110" t="s">
        <v>141</v>
      </c>
      <c r="BM110" s="14">
        <f t="shared" si="70"/>
        <v>0.5</v>
      </c>
      <c r="BN110" s="14">
        <f t="shared" si="93"/>
        <v>-0.3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141</v>
      </c>
      <c r="CB110">
        <v>0.5</v>
      </c>
      <c r="CC110">
        <v>670</v>
      </c>
      <c r="CD110" t="s">
        <v>141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141</v>
      </c>
      <c r="CU110">
        <v>0.5</v>
      </c>
      <c r="CV110" t="s">
        <v>141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257</v>
      </c>
      <c r="B111" t="s">
        <v>51</v>
      </c>
      <c r="C111" t="s">
        <v>50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141</v>
      </c>
      <c r="I111">
        <v>0.5</v>
      </c>
      <c r="J111">
        <v>0.5</v>
      </c>
      <c r="K111" s="14">
        <f t="shared" si="49"/>
        <v>0.5</v>
      </c>
      <c r="L111" s="14">
        <f t="shared" si="90"/>
        <v>9.9999999999999978E-2</v>
      </c>
      <c r="M111" s="14" t="str">
        <f t="shared" si="50"/>
        <v>Over</v>
      </c>
      <c r="N111">
        <v>0.6</v>
      </c>
      <c r="O111">
        <v>0.4</v>
      </c>
      <c r="P111" s="14">
        <f t="shared" si="51"/>
        <v>1</v>
      </c>
      <c r="Q111" s="14">
        <f t="shared" si="52"/>
        <v>2</v>
      </c>
      <c r="R111" s="14">
        <f t="shared" si="53"/>
        <v>1</v>
      </c>
      <c r="S111" s="14">
        <f t="shared" si="54"/>
        <v>0</v>
      </c>
      <c r="T111" s="14">
        <f t="shared" si="55"/>
        <v>4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141</v>
      </c>
      <c r="AR111">
        <v>0.5</v>
      </c>
      <c r="AS111">
        <v>830</v>
      </c>
      <c r="AT111" t="s">
        <v>141</v>
      </c>
      <c r="AU111" s="14">
        <f t="shared" si="63"/>
        <v>0.5</v>
      </c>
      <c r="AV111" s="14">
        <f t="shared" si="92"/>
        <v>-0.42953099931367889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141</v>
      </c>
      <c r="BJ111">
        <v>0.5</v>
      </c>
      <c r="BK111">
        <v>220</v>
      </c>
      <c r="BL111" t="s">
        <v>141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141</v>
      </c>
      <c r="CB111">
        <v>0.5</v>
      </c>
      <c r="CC111">
        <v>900</v>
      </c>
      <c r="CD111" t="s">
        <v>141</v>
      </c>
      <c r="CE111" s="14">
        <f t="shared" si="77"/>
        <v>0.5</v>
      </c>
      <c r="CF111" s="14">
        <f t="shared" si="94"/>
        <v>-0.4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141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258</v>
      </c>
      <c r="B112" t="s">
        <v>51</v>
      </c>
      <c r="C112" t="s">
        <v>50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141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-0.19230299394633699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3</v>
      </c>
      <c r="R112" s="16">
        <f t="shared" si="53"/>
        <v>1</v>
      </c>
      <c r="S112" s="16">
        <f t="shared" si="54"/>
        <v>1</v>
      </c>
      <c r="T112" s="16">
        <f t="shared" si="55"/>
        <v>8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141</v>
      </c>
      <c r="AR112">
        <v>0.5</v>
      </c>
      <c r="AS112">
        <v>480</v>
      </c>
      <c r="AT112" t="s">
        <v>141</v>
      </c>
      <c r="AU112" s="14">
        <f t="shared" si="63"/>
        <v>0.5</v>
      </c>
      <c r="AV112" s="14">
        <f t="shared" si="92"/>
        <v>-0.5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141</v>
      </c>
      <c r="BJ112">
        <v>0.5</v>
      </c>
      <c r="BK112">
        <v>185</v>
      </c>
      <c r="BL112" t="s">
        <v>141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141</v>
      </c>
      <c r="CB112">
        <v>0.5</v>
      </c>
      <c r="CC112">
        <v>900</v>
      </c>
      <c r="CD112" t="s">
        <v>141</v>
      </c>
      <c r="CE112" s="14">
        <f t="shared" si="77"/>
        <v>0.5</v>
      </c>
      <c r="CF112" s="14">
        <f t="shared" si="94"/>
        <v>-0.31152545868551679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141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259</v>
      </c>
      <c r="B113" t="s">
        <v>51</v>
      </c>
      <c r="C113" t="s">
        <v>50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141</v>
      </c>
      <c r="I113" s="15">
        <v>0.5</v>
      </c>
      <c r="J113" s="15" t="s">
        <v>141</v>
      </c>
      <c r="K113" s="16">
        <f t="shared" si="49"/>
        <v>0.5</v>
      </c>
      <c r="L113" s="14">
        <f t="shared" si="90"/>
        <v>-0.19334432651269728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3</v>
      </c>
      <c r="R113" s="16">
        <f t="shared" si="53"/>
        <v>1</v>
      </c>
      <c r="S113" s="16">
        <f t="shared" si="54"/>
        <v>1</v>
      </c>
      <c r="T113" s="16">
        <f t="shared" si="55"/>
        <v>8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141</v>
      </c>
      <c r="AA113" t="s">
        <v>141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141</v>
      </c>
      <c r="AR113">
        <v>0.5</v>
      </c>
      <c r="AS113" t="s">
        <v>141</v>
      </c>
      <c r="AT113" t="s">
        <v>141</v>
      </c>
      <c r="AU113" s="14">
        <f t="shared" si="63"/>
        <v>0.5</v>
      </c>
      <c r="AV113" s="14">
        <f t="shared" si="92"/>
        <v>-0.42808069892936579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141</v>
      </c>
      <c r="BJ113">
        <v>0.5</v>
      </c>
      <c r="BK113" t="s">
        <v>141</v>
      </c>
      <c r="BL113" t="s">
        <v>141</v>
      </c>
      <c r="BM113" s="14">
        <f t="shared" si="70"/>
        <v>0.5</v>
      </c>
      <c r="BN113" s="14">
        <f t="shared" si="93"/>
        <v>-0.19382463063753791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141</v>
      </c>
      <c r="CB113">
        <v>0.5</v>
      </c>
      <c r="CC113" t="s">
        <v>141</v>
      </c>
      <c r="CD113" t="s">
        <v>141</v>
      </c>
      <c r="CE113" s="14">
        <f t="shared" si="77"/>
        <v>0.5</v>
      </c>
      <c r="CF113" s="14">
        <f t="shared" si="94"/>
        <v>-0.4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141</v>
      </c>
      <c r="CU113">
        <v>0.5</v>
      </c>
      <c r="CV113" t="s">
        <v>141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260</v>
      </c>
      <c r="B114" t="s">
        <v>51</v>
      </c>
      <c r="C114" t="s">
        <v>50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141</v>
      </c>
      <c r="I114" s="15" t="s">
        <v>141</v>
      </c>
      <c r="J114" s="15" t="s">
        <v>141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-0.51215616537595887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141</v>
      </c>
      <c r="AR114">
        <v>0.5</v>
      </c>
      <c r="AS114">
        <v>630</v>
      </c>
      <c r="AT114" t="s">
        <v>141</v>
      </c>
      <c r="AU114" s="14">
        <f t="shared" si="63"/>
        <v>0.5</v>
      </c>
      <c r="AV114" s="14">
        <f t="shared" si="92"/>
        <v>-0.51068436373088577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141</v>
      </c>
      <c r="BJ114">
        <v>0.5</v>
      </c>
      <c r="BK114">
        <v>220</v>
      </c>
      <c r="BL114" t="s">
        <v>141</v>
      </c>
      <c r="BM114" s="14">
        <f t="shared" si="70"/>
        <v>0.5</v>
      </c>
      <c r="BN114" s="14">
        <f t="shared" si="93"/>
        <v>-0.48450383704605138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141</v>
      </c>
      <c r="CB114">
        <v>0.5</v>
      </c>
      <c r="CC114" t="s">
        <v>141</v>
      </c>
      <c r="CD114" t="s">
        <v>141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141</v>
      </c>
      <c r="CU114" t="s">
        <v>141</v>
      </c>
      <c r="CV114" t="s">
        <v>141</v>
      </c>
      <c r="CW114" s="14">
        <f t="shared" si="83"/>
        <v>0.5</v>
      </c>
      <c r="CX114" s="14">
        <f t="shared" si="95"/>
        <v>-0.56354073286457063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261</v>
      </c>
      <c r="B115" t="s">
        <v>51</v>
      </c>
      <c r="C115" t="s">
        <v>50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141</v>
      </c>
      <c r="I115">
        <v>0.5</v>
      </c>
      <c r="J115">
        <v>0.5</v>
      </c>
      <c r="K115" s="14">
        <f t="shared" si="49"/>
        <v>0.5</v>
      </c>
      <c r="L115" s="14">
        <f t="shared" si="90"/>
        <v>-6.3430618064632516E-2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2</v>
      </c>
      <c r="R115" s="14">
        <f t="shared" si="53"/>
        <v>1</v>
      </c>
      <c r="S115" s="14">
        <f t="shared" si="54"/>
        <v>1</v>
      </c>
      <c r="T115" s="14">
        <f t="shared" si="55"/>
        <v>6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141</v>
      </c>
      <c r="AR115">
        <v>0.5</v>
      </c>
      <c r="AS115">
        <v>830</v>
      </c>
      <c r="AT115" t="s">
        <v>141</v>
      </c>
      <c r="AU115" s="14">
        <f t="shared" si="63"/>
        <v>0.5</v>
      </c>
      <c r="AV115" s="14">
        <f t="shared" si="92"/>
        <v>-0.42142051796282043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141</v>
      </c>
      <c r="BJ115">
        <v>0.5</v>
      </c>
      <c r="BK115">
        <v>250</v>
      </c>
      <c r="BL115" t="s">
        <v>141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141</v>
      </c>
      <c r="CB115">
        <v>0.5</v>
      </c>
      <c r="CC115">
        <v>490</v>
      </c>
      <c r="CD115" t="s">
        <v>141</v>
      </c>
      <c r="CE115" s="14">
        <f t="shared" si="77"/>
        <v>0.5</v>
      </c>
      <c r="CF115" s="14">
        <f t="shared" si="94"/>
        <v>-0.35865410076957793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141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262</v>
      </c>
      <c r="B116" t="s">
        <v>45</v>
      </c>
      <c r="C116" t="s">
        <v>44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141</v>
      </c>
      <c r="I116">
        <v>0.5</v>
      </c>
      <c r="J116" t="s">
        <v>141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141</v>
      </c>
      <c r="AR116">
        <v>0.5</v>
      </c>
      <c r="AS116">
        <v>520</v>
      </c>
      <c r="AT116" t="s">
        <v>141</v>
      </c>
      <c r="AU116" s="14">
        <f t="shared" si="63"/>
        <v>0.5</v>
      </c>
      <c r="AV116" s="14">
        <f t="shared" si="92"/>
        <v>-0.45547170609442189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141</v>
      </c>
      <c r="BJ116">
        <v>0.5</v>
      </c>
      <c r="BK116">
        <v>200</v>
      </c>
      <c r="BL116" t="s">
        <v>141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141</v>
      </c>
      <c r="CB116">
        <v>0.5</v>
      </c>
      <c r="CC116" t="s">
        <v>141</v>
      </c>
      <c r="CD116" t="s">
        <v>141</v>
      </c>
      <c r="CE116" s="14">
        <f t="shared" si="77"/>
        <v>0.5</v>
      </c>
      <c r="CF116" s="14">
        <f t="shared" si="94"/>
        <v>-0.5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141</v>
      </c>
      <c r="CU116">
        <v>1.5</v>
      </c>
      <c r="CV116" t="s">
        <v>141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263</v>
      </c>
      <c r="B117" t="s">
        <v>45</v>
      </c>
      <c r="C117" t="s">
        <v>44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141</v>
      </c>
      <c r="I117">
        <v>0.5</v>
      </c>
      <c r="J117" t="s">
        <v>141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141</v>
      </c>
      <c r="AR117">
        <v>0.5</v>
      </c>
      <c r="AS117">
        <v>600</v>
      </c>
      <c r="AT117" t="s">
        <v>141</v>
      </c>
      <c r="AU117" s="14">
        <f t="shared" si="63"/>
        <v>0.5</v>
      </c>
      <c r="AV117" s="14">
        <f t="shared" si="92"/>
        <v>-0.45258296721692781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141</v>
      </c>
      <c r="BJ117">
        <v>0.5</v>
      </c>
      <c r="BK117">
        <v>185</v>
      </c>
      <c r="BL117" t="s">
        <v>141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141</v>
      </c>
      <c r="CB117">
        <v>0.5</v>
      </c>
      <c r="CC117">
        <v>880</v>
      </c>
      <c r="CD117" t="s">
        <v>141</v>
      </c>
      <c r="CE117" s="14">
        <f t="shared" si="77"/>
        <v>0.5</v>
      </c>
      <c r="CF117" s="14">
        <f t="shared" si="94"/>
        <v>-0.4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141</v>
      </c>
      <c r="CU117">
        <v>1.5</v>
      </c>
      <c r="CV117" t="s">
        <v>141</v>
      </c>
      <c r="CW117" s="14">
        <f t="shared" si="83"/>
        <v>1.5</v>
      </c>
      <c r="CX117" s="14">
        <f t="shared" si="95"/>
        <v>-0.32023821203515501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264</v>
      </c>
      <c r="B118" t="s">
        <v>45</v>
      </c>
      <c r="C118" t="s">
        <v>44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141</v>
      </c>
      <c r="I118">
        <v>0.5</v>
      </c>
      <c r="J118" t="s">
        <v>141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141</v>
      </c>
      <c r="AA118" s="15" t="s">
        <v>141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141</v>
      </c>
      <c r="AR118">
        <v>0.5</v>
      </c>
      <c r="AS118" t="s">
        <v>141</v>
      </c>
      <c r="AT118" t="s">
        <v>141</v>
      </c>
      <c r="AU118" s="14">
        <f t="shared" si="63"/>
        <v>0.5</v>
      </c>
      <c r="AV118" s="14">
        <f t="shared" si="92"/>
        <v>-0.5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141</v>
      </c>
      <c r="BJ118">
        <v>0.5</v>
      </c>
      <c r="BK118" t="s">
        <v>141</v>
      </c>
      <c r="BL118" t="s">
        <v>141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141</v>
      </c>
      <c r="CB118">
        <v>0.5</v>
      </c>
      <c r="CC118" t="s">
        <v>141</v>
      </c>
      <c r="CD118" t="s">
        <v>141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141</v>
      </c>
      <c r="CU118">
        <v>1.5</v>
      </c>
      <c r="CV118" t="s">
        <v>141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265</v>
      </c>
      <c r="B119" t="s">
        <v>45</v>
      </c>
      <c r="C119" t="s">
        <v>44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141</v>
      </c>
      <c r="I119">
        <v>0.5</v>
      </c>
      <c r="J119" t="s">
        <v>141</v>
      </c>
      <c r="K119" s="14">
        <f t="shared" si="49"/>
        <v>0.5</v>
      </c>
      <c r="L119" s="14">
        <f t="shared" si="90"/>
        <v>-0.24976798137493328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3</v>
      </c>
      <c r="R119" s="14">
        <f t="shared" si="53"/>
        <v>0</v>
      </c>
      <c r="S119" s="14">
        <f t="shared" si="54"/>
        <v>1</v>
      </c>
      <c r="T119" s="14">
        <f t="shared" si="55"/>
        <v>7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141</v>
      </c>
      <c r="AR119">
        <v>0.5</v>
      </c>
      <c r="AS119">
        <v>630</v>
      </c>
      <c r="AT119" t="s">
        <v>141</v>
      </c>
      <c r="AU119" s="14">
        <f t="shared" si="63"/>
        <v>0.5</v>
      </c>
      <c r="AV119" s="14">
        <f t="shared" si="92"/>
        <v>-0.5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141</v>
      </c>
      <c r="BJ119">
        <v>0.5</v>
      </c>
      <c r="BK119">
        <v>170</v>
      </c>
      <c r="BL119" t="s">
        <v>141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141</v>
      </c>
      <c r="CB119">
        <v>0.5</v>
      </c>
      <c r="CC119">
        <v>680</v>
      </c>
      <c r="CD119" t="s">
        <v>141</v>
      </c>
      <c r="CE119" s="14">
        <f t="shared" si="77"/>
        <v>0.5</v>
      </c>
      <c r="CF119" s="14">
        <f t="shared" si="94"/>
        <v>-0.4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141</v>
      </c>
      <c r="CU119">
        <v>1.5</v>
      </c>
      <c r="CV119" t="s">
        <v>141</v>
      </c>
      <c r="CW119" s="14">
        <f t="shared" si="83"/>
        <v>1.5</v>
      </c>
      <c r="CX119" s="14">
        <f t="shared" si="95"/>
        <v>-0.7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266</v>
      </c>
      <c r="B120" t="s">
        <v>45</v>
      </c>
      <c r="C120" t="s">
        <v>44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141</v>
      </c>
      <c r="I120" s="15">
        <v>0.5</v>
      </c>
      <c r="J120" s="15" t="s">
        <v>141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141</v>
      </c>
      <c r="AR120">
        <v>0.5</v>
      </c>
      <c r="AS120">
        <v>900</v>
      </c>
      <c r="AT120" t="s">
        <v>141</v>
      </c>
      <c r="AU120" s="14">
        <f t="shared" si="63"/>
        <v>0.5</v>
      </c>
      <c r="AV120" s="14">
        <f t="shared" si="92"/>
        <v>-0.5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141</v>
      </c>
      <c r="BJ120">
        <v>0.5</v>
      </c>
      <c r="BK120">
        <v>250</v>
      </c>
      <c r="BL120" t="s">
        <v>141</v>
      </c>
      <c r="BM120" s="14">
        <f t="shared" si="70"/>
        <v>0.5</v>
      </c>
      <c r="BN120" s="14">
        <f t="shared" si="93"/>
        <v>-0.5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141</v>
      </c>
      <c r="CB120">
        <v>0.5</v>
      </c>
      <c r="CC120">
        <v>850</v>
      </c>
      <c r="CD120" t="s">
        <v>141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141</v>
      </c>
      <c r="CU120">
        <v>0.5</v>
      </c>
      <c r="CV120" t="s">
        <v>141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267</v>
      </c>
      <c r="B121" t="s">
        <v>45</v>
      </c>
      <c r="C121" t="s">
        <v>44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141</v>
      </c>
      <c r="I121" s="15">
        <v>0.5</v>
      </c>
      <c r="J121" s="15" t="s">
        <v>141</v>
      </c>
      <c r="K121" s="16">
        <f t="shared" si="49"/>
        <v>0.5</v>
      </c>
      <c r="L121" s="14">
        <f t="shared" si="90"/>
        <v>-0.26294208366769101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141</v>
      </c>
      <c r="AR121">
        <v>0.5</v>
      </c>
      <c r="AS121">
        <v>600</v>
      </c>
      <c r="AT121" t="s">
        <v>141</v>
      </c>
      <c r="AU121" s="14">
        <f t="shared" si="63"/>
        <v>0.5</v>
      </c>
      <c r="AV121" s="14">
        <f t="shared" si="92"/>
        <v>-0.42540583643347329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141</v>
      </c>
      <c r="BJ121">
        <v>0.5</v>
      </c>
      <c r="BK121">
        <v>220</v>
      </c>
      <c r="BL121" t="s">
        <v>141</v>
      </c>
      <c r="BM121" s="14">
        <f t="shared" si="70"/>
        <v>0.5</v>
      </c>
      <c r="BN121" s="14">
        <f t="shared" si="93"/>
        <v>-0.3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141</v>
      </c>
      <c r="CB121">
        <v>0.5</v>
      </c>
      <c r="CC121">
        <v>630</v>
      </c>
      <c r="CD121" t="s">
        <v>141</v>
      </c>
      <c r="CE121" s="14">
        <f t="shared" si="77"/>
        <v>0.5</v>
      </c>
      <c r="CF121" s="14">
        <f t="shared" si="94"/>
        <v>-0.33162925890098927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141</v>
      </c>
      <c r="CU121">
        <v>0.5</v>
      </c>
      <c r="CV121" t="s">
        <v>141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268</v>
      </c>
      <c r="B122" t="s">
        <v>45</v>
      </c>
      <c r="C122" t="s">
        <v>44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141</v>
      </c>
      <c r="I122">
        <v>0.5</v>
      </c>
      <c r="J122" t="s">
        <v>141</v>
      </c>
      <c r="K122" s="14">
        <f t="shared" si="49"/>
        <v>0.5</v>
      </c>
      <c r="L122" s="14">
        <f t="shared" si="90"/>
        <v>-0.1115503508023849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2</v>
      </c>
      <c r="R122" s="14">
        <f t="shared" si="53"/>
        <v>0</v>
      </c>
      <c r="S122" s="14">
        <f t="shared" si="54"/>
        <v>1</v>
      </c>
      <c r="T122" s="14">
        <f t="shared" si="55"/>
        <v>6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141</v>
      </c>
      <c r="AR122">
        <v>0.5</v>
      </c>
      <c r="AS122">
        <v>700</v>
      </c>
      <c r="AT122" t="s">
        <v>141</v>
      </c>
      <c r="AU122" s="14">
        <f t="shared" si="63"/>
        <v>0.5</v>
      </c>
      <c r="AV122" s="14">
        <f t="shared" si="92"/>
        <v>-0.45558864538816407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141</v>
      </c>
      <c r="BJ122">
        <v>0.5</v>
      </c>
      <c r="BK122">
        <v>165</v>
      </c>
      <c r="BL122" t="s">
        <v>141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141</v>
      </c>
      <c r="CB122">
        <v>0.5</v>
      </c>
      <c r="CC122">
        <v>750</v>
      </c>
      <c r="CD122" t="s">
        <v>141</v>
      </c>
      <c r="CE122" s="14">
        <f t="shared" si="77"/>
        <v>0.5</v>
      </c>
      <c r="CF122" s="14">
        <f t="shared" si="94"/>
        <v>0.33010903974674599</v>
      </c>
      <c r="CG122" s="14" t="str">
        <f t="shared" si="78"/>
        <v>Over</v>
      </c>
      <c r="CH122">
        <v>0.2</v>
      </c>
      <c r="CI122">
        <v>0.2</v>
      </c>
      <c r="CJ122" s="14"/>
      <c r="CK122" s="14">
        <f t="shared" si="79"/>
        <v>5</v>
      </c>
      <c r="CL122" s="14">
        <f t="shared" si="80"/>
        <v>0</v>
      </c>
      <c r="CM122" s="14">
        <f t="shared" si="81"/>
        <v>0</v>
      </c>
      <c r="CN122" s="14">
        <f t="shared" si="82"/>
        <v>5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141</v>
      </c>
      <c r="CU122">
        <v>1.5</v>
      </c>
      <c r="CV122" t="s">
        <v>141</v>
      </c>
      <c r="CW122" s="14">
        <f t="shared" si="83"/>
        <v>1.5</v>
      </c>
      <c r="CX122" s="14">
        <f t="shared" si="95"/>
        <v>-0.38153071916228498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269</v>
      </c>
      <c r="B123" t="s">
        <v>45</v>
      </c>
      <c r="C123" t="s">
        <v>44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141</v>
      </c>
      <c r="I123">
        <v>0.5</v>
      </c>
      <c r="J123" t="s">
        <v>141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141</v>
      </c>
      <c r="AR123">
        <v>0.5</v>
      </c>
      <c r="AS123">
        <v>900</v>
      </c>
      <c r="AT123" t="s">
        <v>141</v>
      </c>
      <c r="AU123" s="14">
        <f t="shared" si="63"/>
        <v>0.5</v>
      </c>
      <c r="AV123" s="14">
        <f t="shared" si="92"/>
        <v>-0.45905825182388948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141</v>
      </c>
      <c r="BJ123">
        <v>0.5</v>
      </c>
      <c r="BK123">
        <v>220</v>
      </c>
      <c r="BL123" t="s">
        <v>141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141</v>
      </c>
      <c r="CB123">
        <v>0.5</v>
      </c>
      <c r="CC123">
        <v>800</v>
      </c>
      <c r="CD123" t="s">
        <v>141</v>
      </c>
      <c r="CE123" s="14">
        <f t="shared" si="77"/>
        <v>0.5</v>
      </c>
      <c r="CF123" s="14">
        <f t="shared" si="94"/>
        <v>-0.4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141</v>
      </c>
      <c r="CU123">
        <v>1.5</v>
      </c>
      <c r="CV123" t="s">
        <v>141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270</v>
      </c>
      <c r="B124" t="s">
        <v>45</v>
      </c>
      <c r="C124" t="s">
        <v>44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141</v>
      </c>
      <c r="I124">
        <v>0.5</v>
      </c>
      <c r="J124" t="s">
        <v>141</v>
      </c>
      <c r="K124" s="14">
        <f t="shared" si="49"/>
        <v>0.5</v>
      </c>
      <c r="L124" s="14">
        <f t="shared" si="90"/>
        <v>9.9999999999999978E-2</v>
      </c>
      <c r="M124" s="14" t="str">
        <f t="shared" si="50"/>
        <v>Over</v>
      </c>
      <c r="N124">
        <v>0.6</v>
      </c>
      <c r="O124">
        <v>0.4</v>
      </c>
      <c r="P124" s="14">
        <f t="shared" si="51"/>
        <v>1</v>
      </c>
      <c r="Q124" s="14">
        <f t="shared" si="52"/>
        <v>2</v>
      </c>
      <c r="R124" s="14">
        <f t="shared" si="53"/>
        <v>1</v>
      </c>
      <c r="S124" s="14">
        <f t="shared" si="54"/>
        <v>0</v>
      </c>
      <c r="T124" s="14">
        <f t="shared" si="55"/>
        <v>4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141</v>
      </c>
      <c r="AR124">
        <v>0.5</v>
      </c>
      <c r="AS124">
        <v>520</v>
      </c>
      <c r="AT124" t="s">
        <v>141</v>
      </c>
      <c r="AU124" s="14">
        <f t="shared" si="63"/>
        <v>0.5</v>
      </c>
      <c r="AV124" s="14">
        <f t="shared" si="92"/>
        <v>-0.5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141</v>
      </c>
      <c r="BJ124">
        <v>0.5</v>
      </c>
      <c r="BK124">
        <v>155</v>
      </c>
      <c r="BL124" t="s">
        <v>141</v>
      </c>
      <c r="BM124" s="14">
        <f t="shared" si="70"/>
        <v>0.5</v>
      </c>
      <c r="BN124" s="14">
        <f t="shared" si="93"/>
        <v>-0.3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141</v>
      </c>
      <c r="CB124">
        <v>0.5</v>
      </c>
      <c r="CC124">
        <v>750</v>
      </c>
      <c r="CD124" t="s">
        <v>141</v>
      </c>
      <c r="CE124" s="14">
        <f t="shared" si="77"/>
        <v>0.5</v>
      </c>
      <c r="CF124" s="14">
        <f t="shared" si="94"/>
        <v>-0.5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141</v>
      </c>
      <c r="CU124">
        <v>1.5</v>
      </c>
      <c r="CV124" t="s">
        <v>141</v>
      </c>
      <c r="CW124" s="14">
        <f t="shared" si="83"/>
        <v>1.5</v>
      </c>
      <c r="CX124" s="14">
        <f t="shared" si="95"/>
        <v>-0.2725588268515331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271</v>
      </c>
      <c r="B125" t="s">
        <v>45</v>
      </c>
      <c r="C125" t="s">
        <v>44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141</v>
      </c>
      <c r="I125" s="15">
        <v>0.5</v>
      </c>
      <c r="J125" s="15" t="s">
        <v>141</v>
      </c>
      <c r="K125" s="16">
        <f t="shared" si="49"/>
        <v>0.5</v>
      </c>
      <c r="L125" s="14">
        <f t="shared" si="90"/>
        <v>-0.27396275741242249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141</v>
      </c>
      <c r="AR125">
        <v>0.5</v>
      </c>
      <c r="AS125">
        <v>680</v>
      </c>
      <c r="AT125" t="s">
        <v>141</v>
      </c>
      <c r="AU125" s="14">
        <f t="shared" si="63"/>
        <v>0.5</v>
      </c>
      <c r="AV125" s="14">
        <f t="shared" si="92"/>
        <v>-0.5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141</v>
      </c>
      <c r="BJ125">
        <v>0.5</v>
      </c>
      <c r="BK125">
        <v>210</v>
      </c>
      <c r="BL125" t="s">
        <v>141</v>
      </c>
      <c r="BM125" s="14">
        <f t="shared" si="70"/>
        <v>0.5</v>
      </c>
      <c r="BN125" s="14">
        <f t="shared" si="93"/>
        <v>-0.2639892919393691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141</v>
      </c>
      <c r="CB125">
        <v>0.5</v>
      </c>
      <c r="CC125" t="s">
        <v>141</v>
      </c>
      <c r="CD125" t="s">
        <v>141</v>
      </c>
      <c r="CE125" s="14">
        <f t="shared" si="77"/>
        <v>0.5</v>
      </c>
      <c r="CF125" s="14">
        <f t="shared" si="94"/>
        <v>-0.5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141</v>
      </c>
      <c r="CU125">
        <v>0.5</v>
      </c>
      <c r="CV125" t="s">
        <v>141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272</v>
      </c>
      <c r="B126" t="s">
        <v>50</v>
      </c>
      <c r="C126" t="s">
        <v>273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141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141</v>
      </c>
      <c r="AR126">
        <v>0.5</v>
      </c>
      <c r="AS126">
        <v>320</v>
      </c>
      <c r="AT126" t="s">
        <v>141</v>
      </c>
      <c r="AU126" s="14">
        <f t="shared" si="63"/>
        <v>0.5</v>
      </c>
      <c r="AV126" s="14">
        <f t="shared" si="92"/>
        <v>-0.5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141</v>
      </c>
      <c r="BJ126">
        <v>0.5</v>
      </c>
      <c r="BK126">
        <v>135</v>
      </c>
      <c r="BL126" t="s">
        <v>141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141</v>
      </c>
      <c r="CB126">
        <v>0.5</v>
      </c>
      <c r="CC126" t="s">
        <v>141</v>
      </c>
      <c r="CD126" t="s">
        <v>141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141</v>
      </c>
      <c r="CU126">
        <v>1.5</v>
      </c>
      <c r="CV126">
        <v>1.5</v>
      </c>
      <c r="CW126" s="14">
        <f t="shared" si="83"/>
        <v>1.5</v>
      </c>
      <c r="CX126" s="14">
        <f t="shared" si="95"/>
        <v>-1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1</v>
      </c>
      <c r="DD126" s="14">
        <f t="shared" si="87"/>
        <v>1</v>
      </c>
      <c r="DE126" s="14">
        <f t="shared" si="88"/>
        <v>1</v>
      </c>
      <c r="DF126" s="14">
        <f t="shared" si="89"/>
        <v>6</v>
      </c>
      <c r="DG126" s="14"/>
    </row>
    <row r="127" spans="1:111" x14ac:dyDescent="0.3">
      <c r="A127" t="s">
        <v>274</v>
      </c>
      <c r="B127" t="s">
        <v>50</v>
      </c>
      <c r="C127" t="s">
        <v>273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141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-0.3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141</v>
      </c>
      <c r="AR127">
        <v>0.5</v>
      </c>
      <c r="AS127">
        <v>400</v>
      </c>
      <c r="AT127" t="s">
        <v>141</v>
      </c>
      <c r="AU127" s="14">
        <f t="shared" si="63"/>
        <v>0.5</v>
      </c>
      <c r="AV127" s="14">
        <f t="shared" si="92"/>
        <v>-0.5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141</v>
      </c>
      <c r="BJ127">
        <v>0.5</v>
      </c>
      <c r="BK127">
        <v>165</v>
      </c>
      <c r="BL127" t="s">
        <v>141</v>
      </c>
      <c r="BM127" s="14">
        <f t="shared" si="70"/>
        <v>0.5</v>
      </c>
      <c r="BN127" s="14">
        <f t="shared" si="93"/>
        <v>-0.4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141</v>
      </c>
      <c r="CB127">
        <v>0.5</v>
      </c>
      <c r="CC127">
        <v>255</v>
      </c>
      <c r="CD127" t="s">
        <v>141</v>
      </c>
      <c r="CE127" s="14">
        <f t="shared" si="77"/>
        <v>0.5</v>
      </c>
      <c r="CF127" s="14">
        <f t="shared" si="94"/>
        <v>0.33010903974674599</v>
      </c>
      <c r="CG127" s="14" t="str">
        <f t="shared" si="78"/>
        <v>Over</v>
      </c>
      <c r="CH127">
        <v>0.3</v>
      </c>
      <c r="CI127">
        <v>0.2</v>
      </c>
      <c r="CJ127" s="14"/>
      <c r="CK127" s="14">
        <f t="shared" si="79"/>
        <v>5</v>
      </c>
      <c r="CL127" s="14">
        <f t="shared" si="80"/>
        <v>0</v>
      </c>
      <c r="CM127" s="14">
        <f t="shared" si="81"/>
        <v>0</v>
      </c>
      <c r="CN127" s="14">
        <f t="shared" si="82"/>
        <v>5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141</v>
      </c>
      <c r="CU127">
        <v>1.5</v>
      </c>
      <c r="CV127">
        <v>1.5</v>
      </c>
      <c r="CW127" s="14">
        <f t="shared" si="83"/>
        <v>1.5</v>
      </c>
      <c r="CX127" s="14">
        <f t="shared" si="95"/>
        <v>-1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1</v>
      </c>
      <c r="DD127" s="14">
        <f t="shared" si="87"/>
        <v>1</v>
      </c>
      <c r="DE127" s="14">
        <f t="shared" si="88"/>
        <v>1</v>
      </c>
      <c r="DF127" s="14">
        <f t="shared" si="89"/>
        <v>6</v>
      </c>
      <c r="DG127" s="14"/>
    </row>
    <row r="128" spans="1:111" x14ac:dyDescent="0.3">
      <c r="A128" t="s">
        <v>275</v>
      </c>
      <c r="B128" t="s">
        <v>50</v>
      </c>
      <c r="C128" t="s">
        <v>273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141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141</v>
      </c>
      <c r="AR128">
        <v>0.5</v>
      </c>
      <c r="AS128">
        <v>750</v>
      </c>
      <c r="AT128" t="s">
        <v>141</v>
      </c>
      <c r="AU128" s="14">
        <f t="shared" si="63"/>
        <v>0.5</v>
      </c>
      <c r="AV128" s="14">
        <f t="shared" si="92"/>
        <v>-0.45839512890426026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141</v>
      </c>
      <c r="BJ128">
        <v>0.5</v>
      </c>
      <c r="BK128">
        <v>185</v>
      </c>
      <c r="BL128" t="s">
        <v>141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141</v>
      </c>
      <c r="CB128">
        <v>0.5</v>
      </c>
      <c r="CC128" t="s">
        <v>141</v>
      </c>
      <c r="CD128" t="s">
        <v>141</v>
      </c>
      <c r="CE128" s="14">
        <f t="shared" si="77"/>
        <v>0.5</v>
      </c>
      <c r="CF128" s="14">
        <f t="shared" si="94"/>
        <v>-0.4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141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276</v>
      </c>
      <c r="B129" t="s">
        <v>50</v>
      </c>
      <c r="C129" t="s">
        <v>273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141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141</v>
      </c>
      <c r="AR129">
        <v>0.5</v>
      </c>
      <c r="AS129">
        <v>500</v>
      </c>
      <c r="AT129" t="s">
        <v>141</v>
      </c>
      <c r="AU129" s="14">
        <f t="shared" si="63"/>
        <v>0.5</v>
      </c>
      <c r="AV129" s="14">
        <f t="shared" si="92"/>
        <v>-0.42268884608021606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141</v>
      </c>
      <c r="BJ129">
        <v>0.5</v>
      </c>
      <c r="BK129">
        <v>125</v>
      </c>
      <c r="BL129" t="s">
        <v>141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141</v>
      </c>
      <c r="CB129">
        <v>0.5</v>
      </c>
      <c r="CC129">
        <v>320</v>
      </c>
      <c r="CD129" t="s">
        <v>141</v>
      </c>
      <c r="CE129" s="14">
        <f t="shared" si="77"/>
        <v>0.5</v>
      </c>
      <c r="CF129" s="14">
        <f t="shared" si="94"/>
        <v>0.35759860788863096</v>
      </c>
      <c r="CG129" s="14" t="str">
        <f t="shared" si="78"/>
        <v>Over</v>
      </c>
      <c r="CH129">
        <v>0.5</v>
      </c>
      <c r="CI129">
        <v>0.3</v>
      </c>
      <c r="CJ129" s="14"/>
      <c r="CK129" s="14">
        <f t="shared" si="79"/>
        <v>5</v>
      </c>
      <c r="CL129" s="14">
        <f t="shared" si="80"/>
        <v>0</v>
      </c>
      <c r="CM129" s="14">
        <f t="shared" si="81"/>
        <v>0</v>
      </c>
      <c r="CN129" s="14">
        <f t="shared" si="82"/>
        <v>5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141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277</v>
      </c>
      <c r="B130" t="s">
        <v>50</v>
      </c>
      <c r="C130" t="s">
        <v>273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141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-0.27536522157689081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-0.42601602778203618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3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8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141</v>
      </c>
      <c r="AR130">
        <v>0.5</v>
      </c>
      <c r="AS130">
        <v>400</v>
      </c>
      <c r="AT130" t="s">
        <v>141</v>
      </c>
      <c r="AU130" s="14">
        <f t="shared" ref="AU130:AU148" si="111">AR130</f>
        <v>0.5</v>
      </c>
      <c r="AV130" s="14">
        <f t="shared" si="92"/>
        <v>-0.5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141</v>
      </c>
      <c r="BJ130">
        <v>0.5</v>
      </c>
      <c r="BK130">
        <v>175</v>
      </c>
      <c r="BL130" t="s">
        <v>141</v>
      </c>
      <c r="BM130" s="14">
        <f t="shared" ref="BM130:BM148" si="118">BJ130</f>
        <v>0.5</v>
      </c>
      <c r="BN130" s="14">
        <f t="shared" si="93"/>
        <v>-0.44472284802249323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141</v>
      </c>
      <c r="CB130">
        <v>0.5</v>
      </c>
      <c r="CC130" t="s">
        <v>141</v>
      </c>
      <c r="CD130" t="s">
        <v>141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141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-1.3998408410582379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3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8</v>
      </c>
      <c r="DG130" s="14"/>
    </row>
    <row r="131" spans="1:111" x14ac:dyDescent="0.3">
      <c r="A131" t="s">
        <v>278</v>
      </c>
      <c r="B131" t="s">
        <v>50</v>
      </c>
      <c r="C131" t="s">
        <v>273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141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ABS(N131 - K131)), D131 - K131, IF(ABS(E131 - K131) &gt; ABS(N131 - K131), E131 - K131, N131 - K131))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ABS(AF131 - AC131)), V131 - AC131, IF(ABS(W131 - AC131) &gt; ABS(AF131 - AC131), W131 - AC131, AF131 - AC131))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141</v>
      </c>
      <c r="AR131">
        <v>0.5</v>
      </c>
      <c r="AS131">
        <v>470</v>
      </c>
      <c r="AT131" t="s">
        <v>141</v>
      </c>
      <c r="AU131" s="14">
        <f t="shared" si="111"/>
        <v>0.5</v>
      </c>
      <c r="AV131" s="14">
        <f t="shared" ref="AV131:AV148" si="140">IF(ABS(AN131 - AU131) &gt; MAX(ABS(AO131 - AU131), ABS(AX131 - AU131)), AN131 - AU131, IF(ABS(AO131 - AU131) &gt; ABS(AX131 - AU131), AO131 - AU131, AX131 - AU131))</f>
        <v>-0.5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141</v>
      </c>
      <c r="BJ131">
        <v>0.5</v>
      </c>
      <c r="BK131">
        <v>180</v>
      </c>
      <c r="BL131" t="s">
        <v>141</v>
      </c>
      <c r="BM131" s="14">
        <f t="shared" si="118"/>
        <v>0.5</v>
      </c>
      <c r="BN131" s="14">
        <f t="shared" ref="BN131:BN148" si="141">IF(ABS(BF131 - BM131) &gt; MAX(ABS(BG131 - BM131), ABS(BP131 - BM131)), BF131 - BM131, IF(ABS(BG131 - BM131) &gt; ABS(BP131 - BM131), BG131 - BM131, BP131 - BM131))</f>
        <v>-0.4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141</v>
      </c>
      <c r="CB131">
        <v>0.5</v>
      </c>
      <c r="CC131" t="s">
        <v>141</v>
      </c>
      <c r="CD131" t="s">
        <v>141</v>
      </c>
      <c r="CE131" s="14">
        <f t="shared" si="125"/>
        <v>0.5</v>
      </c>
      <c r="CF131" s="14">
        <f t="shared" ref="CF131:CF148" si="142">IF(ABS(BX131 - CE131) &gt; MAX(ABS(BY131 - CE131), ABS(CH131 - CE131)), BX131 - CE131, IF(ABS(BY131 - CE131) &gt; ABS(CH131 - CE131), BY131 - CE131, CH131 - CE131))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141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ABS(CZ131 - CW131)), CP131 - CW131, IF(ABS(CQ131 - CW131) &gt; ABS(CZ131 - CW131), CQ131 - CW131, CZ131 - CW131))</f>
        <v>-0.5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279</v>
      </c>
      <c r="B132" t="s">
        <v>50</v>
      </c>
      <c r="C132" t="s">
        <v>273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141</v>
      </c>
      <c r="I132" s="15">
        <v>0.5</v>
      </c>
      <c r="J132" s="15" t="s">
        <v>141</v>
      </c>
      <c r="K132" s="16">
        <f t="shared" si="97"/>
        <v>0.5</v>
      </c>
      <c r="L132" s="14">
        <f t="shared" si="138"/>
        <v>-0.28109504442599098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-0.44949989312605448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3</v>
      </c>
      <c r="AJ132" s="14">
        <f t="shared" si="108"/>
        <v>1</v>
      </c>
      <c r="AK132" s="14">
        <f t="shared" si="109"/>
        <v>1</v>
      </c>
      <c r="AL132" s="14">
        <f t="shared" si="110"/>
        <v>8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141</v>
      </c>
      <c r="AR132">
        <v>0.5</v>
      </c>
      <c r="AS132" t="s">
        <v>141</v>
      </c>
      <c r="AT132" t="s">
        <v>141</v>
      </c>
      <c r="AU132" s="14">
        <f t="shared" si="111"/>
        <v>0.5</v>
      </c>
      <c r="AV132" s="14">
        <f t="shared" si="140"/>
        <v>-0.50754973876198761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141</v>
      </c>
      <c r="BJ132">
        <v>0.5</v>
      </c>
      <c r="BK132">
        <v>260</v>
      </c>
      <c r="BL132" t="s">
        <v>141</v>
      </c>
      <c r="BM132" s="14">
        <f t="shared" si="118"/>
        <v>0.5</v>
      </c>
      <c r="BN132" s="14">
        <f t="shared" si="141"/>
        <v>-0.5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141</v>
      </c>
      <c r="CB132">
        <v>0.5</v>
      </c>
      <c r="CC132">
        <v>290</v>
      </c>
      <c r="CD132" t="s">
        <v>141</v>
      </c>
      <c r="CE132" s="14">
        <f t="shared" si="125"/>
        <v>0.5</v>
      </c>
      <c r="CF132" s="14">
        <f t="shared" si="142"/>
        <v>0.37358356940509896</v>
      </c>
      <c r="CG132" s="14" t="str">
        <f t="shared" si="126"/>
        <v>Over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1</v>
      </c>
      <c r="CK132" s="14">
        <f t="shared" si="127"/>
        <v>5</v>
      </c>
      <c r="CL132" s="14">
        <f t="shared" si="128"/>
        <v>0</v>
      </c>
      <c r="CM132" s="14">
        <f t="shared" si="129"/>
        <v>0</v>
      </c>
      <c r="CN132" s="14">
        <f t="shared" si="130"/>
        <v>6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141</v>
      </c>
      <c r="CU132">
        <v>0.5</v>
      </c>
      <c r="CV132" t="s">
        <v>141</v>
      </c>
      <c r="CW132" s="14">
        <f t="shared" si="131"/>
        <v>0.5</v>
      </c>
      <c r="CX132" s="14">
        <f t="shared" si="143"/>
        <v>-0.48966852480647777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280</v>
      </c>
      <c r="B133" t="s">
        <v>50</v>
      </c>
      <c r="C133" t="s">
        <v>273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141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141</v>
      </c>
      <c r="AR133">
        <v>0.5</v>
      </c>
      <c r="AS133">
        <v>600</v>
      </c>
      <c r="AT133" t="s">
        <v>141</v>
      </c>
      <c r="AU133" s="14">
        <f t="shared" si="111"/>
        <v>0.5</v>
      </c>
      <c r="AV133" s="14">
        <f t="shared" si="140"/>
        <v>-0.43201844730101474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141</v>
      </c>
      <c r="BJ133">
        <v>0.5</v>
      </c>
      <c r="BK133">
        <v>135</v>
      </c>
      <c r="BL133" t="s">
        <v>141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141</v>
      </c>
      <c r="CB133">
        <v>0.5</v>
      </c>
      <c r="CC133" t="s">
        <v>141</v>
      </c>
      <c r="CD133" t="s">
        <v>141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141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281</v>
      </c>
      <c r="B134" t="s">
        <v>50</v>
      </c>
      <c r="C134" t="s">
        <v>273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141</v>
      </c>
      <c r="I134" s="15">
        <v>0.5</v>
      </c>
      <c r="J134" s="15" t="s">
        <v>141</v>
      </c>
      <c r="K134" s="16">
        <f t="shared" si="97"/>
        <v>0.5</v>
      </c>
      <c r="L134" s="14">
        <f t="shared" si="138"/>
        <v>-0.5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4</v>
      </c>
      <c r="R134" s="16">
        <f t="shared" si="101"/>
        <v>1</v>
      </c>
      <c r="S134" s="16">
        <f t="shared" si="102"/>
        <v>1</v>
      </c>
      <c r="T134" s="16">
        <f t="shared" si="103"/>
        <v>9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-0.52576711599814974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141</v>
      </c>
      <c r="AR134">
        <v>0.5</v>
      </c>
      <c r="AS134">
        <v>800</v>
      </c>
      <c r="AT134" t="s">
        <v>141</v>
      </c>
      <c r="AU134" s="14">
        <f t="shared" si="111"/>
        <v>0.5</v>
      </c>
      <c r="AV134" s="14">
        <f t="shared" si="140"/>
        <v>-0.52103059891803771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141</v>
      </c>
      <c r="BJ134">
        <v>0.5</v>
      </c>
      <c r="BK134">
        <v>210</v>
      </c>
      <c r="BL134" t="s">
        <v>141</v>
      </c>
      <c r="BM134" s="14">
        <f t="shared" si="118"/>
        <v>0.5</v>
      </c>
      <c r="BN134" s="14">
        <f t="shared" si="141"/>
        <v>-0.5289042991777857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141</v>
      </c>
      <c r="CB134">
        <v>0.5</v>
      </c>
      <c r="CC134">
        <v>280</v>
      </c>
      <c r="CD134" t="s">
        <v>141</v>
      </c>
      <c r="CE134" s="14">
        <f t="shared" si="125"/>
        <v>0.5</v>
      </c>
      <c r="CF134" s="14">
        <f t="shared" si="142"/>
        <v>-0.5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141</v>
      </c>
      <c r="CU134">
        <v>0.5</v>
      </c>
      <c r="CV134" t="s">
        <v>141</v>
      </c>
      <c r="CW134" s="14">
        <f t="shared" si="131"/>
        <v>0.5</v>
      </c>
      <c r="CX134" s="14">
        <f t="shared" si="143"/>
        <v>-0.58758851654468736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282</v>
      </c>
      <c r="B135" t="s">
        <v>41</v>
      </c>
      <c r="C135" t="s">
        <v>40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141</v>
      </c>
      <c r="I135">
        <v>0.5</v>
      </c>
      <c r="J135">
        <v>0.5</v>
      </c>
      <c r="K135" s="14">
        <f t="shared" si="97"/>
        <v>0.5</v>
      </c>
      <c r="L135" s="14">
        <f t="shared" si="138"/>
        <v>-0.10175883922465723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2</v>
      </c>
      <c r="R135" s="14">
        <f t="shared" si="101"/>
        <v>1</v>
      </c>
      <c r="S135" s="14">
        <f t="shared" si="102"/>
        <v>1</v>
      </c>
      <c r="T135" s="14">
        <f t="shared" si="103"/>
        <v>6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141</v>
      </c>
      <c r="AR135">
        <v>0.5</v>
      </c>
      <c r="AS135">
        <v>750</v>
      </c>
      <c r="AT135" t="s">
        <v>141</v>
      </c>
      <c r="AU135" s="14">
        <f t="shared" si="111"/>
        <v>0.5</v>
      </c>
      <c r="AV135" s="14">
        <f t="shared" si="140"/>
        <v>-0.40423789502584656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141</v>
      </c>
      <c r="BJ135">
        <v>0.5</v>
      </c>
      <c r="BK135">
        <v>165</v>
      </c>
      <c r="BL135" t="s">
        <v>141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141</v>
      </c>
      <c r="CB135">
        <v>0.5</v>
      </c>
      <c r="CC135">
        <v>850</v>
      </c>
      <c r="CD135" t="s">
        <v>141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141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283</v>
      </c>
      <c r="B136" t="s">
        <v>41</v>
      </c>
      <c r="C136" t="s">
        <v>40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141</v>
      </c>
      <c r="I136">
        <v>0.5</v>
      </c>
      <c r="J136">
        <v>0.5</v>
      </c>
      <c r="K136" s="14">
        <f t="shared" si="97"/>
        <v>0.5</v>
      </c>
      <c r="L136" s="14">
        <f t="shared" si="138"/>
        <v>-0.2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3</v>
      </c>
      <c r="R136" s="14">
        <f t="shared" si="101"/>
        <v>1</v>
      </c>
      <c r="S136" s="14">
        <f t="shared" si="102"/>
        <v>1</v>
      </c>
      <c r="T136" s="14">
        <f t="shared" si="103"/>
        <v>8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141</v>
      </c>
      <c r="AR136">
        <v>0.5</v>
      </c>
      <c r="AS136">
        <v>830</v>
      </c>
      <c r="AT136" t="s">
        <v>141</v>
      </c>
      <c r="AU136" s="14">
        <f t="shared" si="111"/>
        <v>0.5</v>
      </c>
      <c r="AV136" s="14">
        <f t="shared" si="140"/>
        <v>-0.5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141</v>
      </c>
      <c r="BJ136">
        <v>0.5</v>
      </c>
      <c r="BK136">
        <v>150</v>
      </c>
      <c r="BL136" t="s">
        <v>141</v>
      </c>
      <c r="BM136" s="14">
        <f t="shared" si="118"/>
        <v>0.5</v>
      </c>
      <c r="BN136" s="14">
        <f t="shared" si="141"/>
        <v>-0.4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141</v>
      </c>
      <c r="CB136">
        <v>0.5</v>
      </c>
      <c r="CC136">
        <v>880</v>
      </c>
      <c r="CD136" t="s">
        <v>141</v>
      </c>
      <c r="CE136" s="14">
        <f t="shared" si="125"/>
        <v>0.5</v>
      </c>
      <c r="CF136" s="14">
        <f t="shared" si="142"/>
        <v>-0.3358007660929328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141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-0.30601945992327195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284</v>
      </c>
      <c r="B137" t="s">
        <v>41</v>
      </c>
      <c r="C137" t="s">
        <v>40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141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141</v>
      </c>
      <c r="AR137">
        <v>0.5</v>
      </c>
      <c r="AS137">
        <v>750</v>
      </c>
      <c r="AT137" t="s">
        <v>141</v>
      </c>
      <c r="AU137" s="14">
        <f t="shared" si="111"/>
        <v>0.5</v>
      </c>
      <c r="AV137" s="14">
        <f t="shared" si="140"/>
        <v>-0.45556956787395247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141</v>
      </c>
      <c r="BJ137">
        <v>0.5</v>
      </c>
      <c r="BK137">
        <v>195</v>
      </c>
      <c r="BL137" t="s">
        <v>141</v>
      </c>
      <c r="BM137" s="14">
        <f t="shared" si="118"/>
        <v>0.5</v>
      </c>
      <c r="BN137" s="14">
        <f t="shared" si="141"/>
        <v>-0.3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141</v>
      </c>
      <c r="CB137">
        <v>0.5</v>
      </c>
      <c r="CC137" t="s">
        <v>141</v>
      </c>
      <c r="CD137" t="s">
        <v>141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141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285</v>
      </c>
      <c r="B138" t="s">
        <v>41</v>
      </c>
      <c r="C138" t="s">
        <v>40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141</v>
      </c>
      <c r="I138">
        <v>0.5</v>
      </c>
      <c r="J138">
        <v>0.5</v>
      </c>
      <c r="K138" s="14">
        <f t="shared" si="97"/>
        <v>0.5</v>
      </c>
      <c r="L138" s="14">
        <f t="shared" si="138"/>
        <v>-0.2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3</v>
      </c>
      <c r="R138" s="14">
        <f t="shared" si="101"/>
        <v>1</v>
      </c>
      <c r="S138" s="14">
        <f t="shared" si="102"/>
        <v>1</v>
      </c>
      <c r="T138" s="14">
        <f t="shared" si="103"/>
        <v>7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141</v>
      </c>
      <c r="AR138">
        <v>0.5</v>
      </c>
      <c r="AS138">
        <v>600</v>
      </c>
      <c r="AT138" t="s">
        <v>141</v>
      </c>
      <c r="AU138" s="14">
        <f t="shared" si="111"/>
        <v>0.5</v>
      </c>
      <c r="AV138" s="14">
        <f t="shared" si="140"/>
        <v>-0.39021082382412009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141</v>
      </c>
      <c r="BJ138">
        <v>0.5</v>
      </c>
      <c r="BK138">
        <v>145</v>
      </c>
      <c r="BL138" t="s">
        <v>141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141</v>
      </c>
      <c r="CB138">
        <v>0.5</v>
      </c>
      <c r="CC138" t="s">
        <v>141</v>
      </c>
      <c r="CD138" t="s">
        <v>141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141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286</v>
      </c>
      <c r="B139" t="s">
        <v>41</v>
      </c>
      <c r="C139" t="s">
        <v>40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141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141</v>
      </c>
      <c r="AR139" s="15">
        <v>0.5</v>
      </c>
      <c r="AS139" s="15">
        <v>440</v>
      </c>
      <c r="AT139" s="15" t="s">
        <v>141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141</v>
      </c>
      <c r="BJ139" s="15">
        <v>0.5</v>
      </c>
      <c r="BK139" s="15">
        <v>145</v>
      </c>
      <c r="BL139" s="15" t="s">
        <v>141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141</v>
      </c>
      <c r="CB139">
        <v>0.5</v>
      </c>
      <c r="CC139">
        <v>850</v>
      </c>
      <c r="CD139" t="s">
        <v>141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141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287</v>
      </c>
      <c r="B140" t="s">
        <v>41</v>
      </c>
      <c r="C140" t="s">
        <v>40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141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141</v>
      </c>
      <c r="AR140">
        <v>0.5</v>
      </c>
      <c r="AS140">
        <v>560</v>
      </c>
      <c r="AT140" t="s">
        <v>141</v>
      </c>
      <c r="AU140" s="14">
        <f t="shared" si="111"/>
        <v>0.5</v>
      </c>
      <c r="AV140" s="14">
        <f t="shared" si="140"/>
        <v>-0.40361227507973985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141</v>
      </c>
      <c r="BJ140">
        <v>0.5</v>
      </c>
      <c r="BK140">
        <v>145</v>
      </c>
      <c r="BL140" t="s">
        <v>141</v>
      </c>
      <c r="BM140" s="14">
        <f t="shared" si="118"/>
        <v>0.5</v>
      </c>
      <c r="BN140" s="14">
        <f t="shared" si="141"/>
        <v>0.362083873757025</v>
      </c>
      <c r="BO140" s="14" t="str">
        <f t="shared" si="119"/>
        <v>Over</v>
      </c>
      <c r="BP140">
        <v>0.5</v>
      </c>
      <c r="BQ140">
        <v>0.2</v>
      </c>
      <c r="BR140" s="14">
        <f t="shared" si="120"/>
        <v>1</v>
      </c>
      <c r="BS140" s="14">
        <f t="shared" si="121"/>
        <v>4</v>
      </c>
      <c r="BT140" s="14">
        <f t="shared" si="122"/>
        <v>0</v>
      </c>
      <c r="BU140" s="14">
        <f t="shared" si="123"/>
        <v>0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141</v>
      </c>
      <c r="CB140">
        <v>0.5</v>
      </c>
      <c r="CC140">
        <v>880</v>
      </c>
      <c r="CD140" t="s">
        <v>141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141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288</v>
      </c>
      <c r="B141" t="s">
        <v>37</v>
      </c>
      <c r="C141" t="s">
        <v>38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3</v>
      </c>
      <c r="R141" s="14">
        <f t="shared" si="101"/>
        <v>1</v>
      </c>
      <c r="S141" s="14">
        <f t="shared" si="102"/>
        <v>1</v>
      </c>
      <c r="T141" s="14">
        <f t="shared" si="103"/>
        <v>8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141</v>
      </c>
      <c r="AA141" s="15" t="s">
        <v>141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141</v>
      </c>
      <c r="AR141">
        <v>0.5</v>
      </c>
      <c r="AS141" t="s">
        <v>141</v>
      </c>
      <c r="AT141" t="s">
        <v>141</v>
      </c>
      <c r="AU141" s="14">
        <f t="shared" si="111"/>
        <v>0.5</v>
      </c>
      <c r="AV141" s="14">
        <f t="shared" si="140"/>
        <v>-0.45328841010382348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141</v>
      </c>
      <c r="BJ141">
        <v>0.5</v>
      </c>
      <c r="BK141" t="s">
        <v>141</v>
      </c>
      <c r="BL141" t="s">
        <v>141</v>
      </c>
      <c r="BM141" s="14">
        <f t="shared" si="118"/>
        <v>0.5</v>
      </c>
      <c r="BN141" s="14">
        <f t="shared" si="141"/>
        <v>0.15933044017358899</v>
      </c>
      <c r="BO141" s="14" t="str">
        <f t="shared" si="119"/>
        <v>Over</v>
      </c>
      <c r="BP141">
        <v>0.5</v>
      </c>
      <c r="BQ141">
        <v>0.4</v>
      </c>
      <c r="BR141" s="14">
        <f t="shared" si="120"/>
        <v>1</v>
      </c>
      <c r="BS141" s="14">
        <f t="shared" si="121"/>
        <v>3</v>
      </c>
      <c r="BT141" s="14">
        <f t="shared" si="122"/>
        <v>0</v>
      </c>
      <c r="BU141" s="14">
        <f t="shared" si="123"/>
        <v>0</v>
      </c>
      <c r="BV141" s="14">
        <f t="shared" si="124"/>
        <v>4</v>
      </c>
      <c r="BW141" s="14"/>
      <c r="BX141">
        <v>0.15898689612510569</v>
      </c>
      <c r="BY141">
        <v>0.76762084796111196</v>
      </c>
      <c r="BZ141">
        <v>1.3392892E-2</v>
      </c>
      <c r="CA141" t="s">
        <v>141</v>
      </c>
      <c r="CB141">
        <v>0.5</v>
      </c>
      <c r="CC141" t="s">
        <v>141</v>
      </c>
      <c r="CD141" t="s">
        <v>141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141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-0.30541836787534105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289</v>
      </c>
      <c r="B142" t="s">
        <v>37</v>
      </c>
      <c r="C142" t="s">
        <v>38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-1.1381950022410823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141</v>
      </c>
      <c r="AA142" t="s">
        <v>141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141</v>
      </c>
      <c r="AR142">
        <v>0.5</v>
      </c>
      <c r="AS142" t="s">
        <v>141</v>
      </c>
      <c r="AT142" t="s">
        <v>141</v>
      </c>
      <c r="AU142" s="14">
        <f t="shared" si="111"/>
        <v>0.5</v>
      </c>
      <c r="AV142" s="14">
        <f t="shared" si="140"/>
        <v>-0.5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141</v>
      </c>
      <c r="BJ142">
        <v>0.5</v>
      </c>
      <c r="BK142" t="s">
        <v>141</v>
      </c>
      <c r="BL142" t="s">
        <v>141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141</v>
      </c>
      <c r="CB142">
        <v>0.5</v>
      </c>
      <c r="CC142" t="s">
        <v>141</v>
      </c>
      <c r="CD142" t="s">
        <v>141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141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290</v>
      </c>
      <c r="B143" t="s">
        <v>37</v>
      </c>
      <c r="C143" t="s">
        <v>38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-0.12521160027681061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2</v>
      </c>
      <c r="R143" s="14">
        <f t="shared" si="101"/>
        <v>1</v>
      </c>
      <c r="S143" s="14">
        <f t="shared" si="102"/>
        <v>1</v>
      </c>
      <c r="T143" s="14">
        <f t="shared" si="103"/>
        <v>7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141</v>
      </c>
      <c r="AA143" s="15" t="s">
        <v>141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141</v>
      </c>
      <c r="AR143">
        <v>0.5</v>
      </c>
      <c r="AS143" t="s">
        <v>141</v>
      </c>
      <c r="AT143" t="s">
        <v>141</v>
      </c>
      <c r="AU143" s="14">
        <f t="shared" si="111"/>
        <v>0.5</v>
      </c>
      <c r="AV143" s="14">
        <f t="shared" si="140"/>
        <v>-0.46285724629929426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141</v>
      </c>
      <c r="BJ143">
        <v>0.5</v>
      </c>
      <c r="BK143" t="s">
        <v>141</v>
      </c>
      <c r="BL143" t="s">
        <v>141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141</v>
      </c>
      <c r="CB143">
        <v>0.5</v>
      </c>
      <c r="CC143" t="s">
        <v>141</v>
      </c>
      <c r="CD143" t="s">
        <v>141</v>
      </c>
      <c r="CE143" s="14">
        <f t="shared" si="125"/>
        <v>0.5</v>
      </c>
      <c r="CF143" s="14">
        <f t="shared" si="142"/>
        <v>-0.5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141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291</v>
      </c>
      <c r="B144" t="s">
        <v>37</v>
      </c>
      <c r="C144" t="s">
        <v>38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0.13313048920402604</v>
      </c>
      <c r="M144" s="14" t="str">
        <f t="shared" si="98"/>
        <v>Over</v>
      </c>
      <c r="N144">
        <v>0.6</v>
      </c>
      <c r="O144">
        <v>0.6</v>
      </c>
      <c r="P144" s="14">
        <f t="shared" si="99"/>
        <v>1</v>
      </c>
      <c r="Q144" s="14">
        <f t="shared" si="100"/>
        <v>2</v>
      </c>
      <c r="R144" s="14">
        <f t="shared" si="101"/>
        <v>1</v>
      </c>
      <c r="S144" s="14">
        <f t="shared" si="102"/>
        <v>1</v>
      </c>
      <c r="T144" s="14">
        <f t="shared" si="103"/>
        <v>5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141</v>
      </c>
      <c r="AA144" s="15" t="s">
        <v>141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141</v>
      </c>
      <c r="AR144">
        <v>0.5</v>
      </c>
      <c r="AS144" t="s">
        <v>141</v>
      </c>
      <c r="AT144" t="s">
        <v>141</v>
      </c>
      <c r="AU144" s="14">
        <f t="shared" si="111"/>
        <v>0.5</v>
      </c>
      <c r="AV144" s="14">
        <f t="shared" si="140"/>
        <v>-0.44031416115044031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141</v>
      </c>
      <c r="BJ144">
        <v>0.5</v>
      </c>
      <c r="BK144" t="s">
        <v>141</v>
      </c>
      <c r="BL144" t="s">
        <v>141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141</v>
      </c>
      <c r="CB144">
        <v>0.5</v>
      </c>
      <c r="CC144" t="s">
        <v>141</v>
      </c>
      <c r="CD144" t="s">
        <v>141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141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292</v>
      </c>
      <c r="B145" t="s">
        <v>37</v>
      </c>
      <c r="C145" t="s">
        <v>38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141</v>
      </c>
      <c r="K145" s="16">
        <f t="shared" si="97"/>
        <v>0.5</v>
      </c>
      <c r="L145" s="14">
        <f t="shared" si="138"/>
        <v>-0.3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141</v>
      </c>
      <c r="AA145" t="s">
        <v>141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141</v>
      </c>
      <c r="AR145">
        <v>0.5</v>
      </c>
      <c r="AS145" t="s">
        <v>141</v>
      </c>
      <c r="AT145" t="s">
        <v>141</v>
      </c>
      <c r="AU145" s="14">
        <f t="shared" si="111"/>
        <v>0.5</v>
      </c>
      <c r="AV145" s="14">
        <f t="shared" si="140"/>
        <v>-0.50464482485825912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141</v>
      </c>
      <c r="BJ145">
        <v>0.5</v>
      </c>
      <c r="BK145" t="s">
        <v>141</v>
      </c>
      <c r="BL145" t="s">
        <v>141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141</v>
      </c>
      <c r="CB145">
        <v>0.5</v>
      </c>
      <c r="CC145" t="s">
        <v>141</v>
      </c>
      <c r="CD145" t="s">
        <v>141</v>
      </c>
      <c r="CE145" s="14">
        <f t="shared" si="125"/>
        <v>0.5</v>
      </c>
      <c r="CF145" s="14">
        <f t="shared" si="142"/>
        <v>-0.5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141</v>
      </c>
      <c r="CU145">
        <v>0.5</v>
      </c>
      <c r="CV145" t="s">
        <v>141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293</v>
      </c>
      <c r="B146" t="s">
        <v>37</v>
      </c>
      <c r="C146" t="s">
        <v>38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141</v>
      </c>
      <c r="AA146" s="15" t="s">
        <v>141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141</v>
      </c>
      <c r="AR146">
        <v>0.5</v>
      </c>
      <c r="AS146" t="s">
        <v>141</v>
      </c>
      <c r="AT146" t="s">
        <v>141</v>
      </c>
      <c r="AU146" s="14">
        <f t="shared" si="111"/>
        <v>0.5</v>
      </c>
      <c r="AV146" s="14">
        <f t="shared" si="140"/>
        <v>-0.42887472913111585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141</v>
      </c>
      <c r="BJ146">
        <v>0.5</v>
      </c>
      <c r="BK146" t="s">
        <v>141</v>
      </c>
      <c r="BL146" t="s">
        <v>141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141</v>
      </c>
      <c r="CB146">
        <v>0.5</v>
      </c>
      <c r="CC146" t="s">
        <v>141</v>
      </c>
      <c r="CD146" t="s">
        <v>141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141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294</v>
      </c>
      <c r="B147" t="s">
        <v>37</v>
      </c>
      <c r="C147" t="s">
        <v>38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141</v>
      </c>
      <c r="K147" s="14">
        <f t="shared" si="97"/>
        <v>0.5</v>
      </c>
      <c r="L147" s="14">
        <f t="shared" si="138"/>
        <v>-0.11462115067585121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2</v>
      </c>
      <c r="R147" s="14">
        <f t="shared" si="101"/>
        <v>1</v>
      </c>
      <c r="S147" s="14">
        <f t="shared" si="102"/>
        <v>1</v>
      </c>
      <c r="T147" s="14">
        <f t="shared" si="103"/>
        <v>7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141</v>
      </c>
      <c r="AA147" s="15" t="s">
        <v>141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141</v>
      </c>
      <c r="AR147">
        <v>0.5</v>
      </c>
      <c r="AS147" t="s">
        <v>141</v>
      </c>
      <c r="AT147" t="s">
        <v>141</v>
      </c>
      <c r="AU147" s="14">
        <f t="shared" si="111"/>
        <v>0.5</v>
      </c>
      <c r="AV147" s="14">
        <f t="shared" si="140"/>
        <v>-0.46632240903399602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141</v>
      </c>
      <c r="BJ147">
        <v>0.5</v>
      </c>
      <c r="BK147" t="s">
        <v>141</v>
      </c>
      <c r="BL147" t="s">
        <v>141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141</v>
      </c>
      <c r="CB147">
        <v>0.5</v>
      </c>
      <c r="CC147" t="s">
        <v>141</v>
      </c>
      <c r="CD147" t="s">
        <v>141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141</v>
      </c>
      <c r="CU147" s="15">
        <v>0.5</v>
      </c>
      <c r="CV147" s="15" t="s">
        <v>141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295</v>
      </c>
      <c r="B148" t="s">
        <v>37</v>
      </c>
      <c r="C148" t="s">
        <v>38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141</v>
      </c>
      <c r="AA148" t="s">
        <v>141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141</v>
      </c>
      <c r="AR148">
        <v>0.5</v>
      </c>
      <c r="AS148" t="s">
        <v>141</v>
      </c>
      <c r="AT148" t="s">
        <v>141</v>
      </c>
      <c r="AU148" s="14">
        <f t="shared" si="111"/>
        <v>0.5</v>
      </c>
      <c r="AV148" s="14">
        <f t="shared" si="140"/>
        <v>-0.5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141</v>
      </c>
      <c r="BJ148">
        <v>0.5</v>
      </c>
      <c r="BK148" t="s">
        <v>141</v>
      </c>
      <c r="BL148" t="s">
        <v>141</v>
      </c>
      <c r="BM148" s="14">
        <f t="shared" si="118"/>
        <v>0.5</v>
      </c>
      <c r="BN148" s="14">
        <f t="shared" si="141"/>
        <v>-0.21308339705372109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141</v>
      </c>
      <c r="CB148">
        <v>0.5</v>
      </c>
      <c r="CC148" t="s">
        <v>141</v>
      </c>
      <c r="CD148" t="s">
        <v>141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141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7844-60DD-4929-B0CF-87C0A0D70F69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54</v>
      </c>
      <c r="B1" s="10" t="s">
        <v>19</v>
      </c>
      <c r="C1" s="10" t="s">
        <v>55</v>
      </c>
      <c r="D1" s="10" t="s">
        <v>56</v>
      </c>
      <c r="E1" s="10" t="s">
        <v>57</v>
      </c>
      <c r="F1" s="10" t="s">
        <v>58</v>
      </c>
      <c r="G1" s="10" t="s">
        <v>59</v>
      </c>
      <c r="H1" s="10" t="s">
        <v>60</v>
      </c>
      <c r="I1" s="10" t="s">
        <v>61</v>
      </c>
      <c r="J1" s="10" t="s">
        <v>62</v>
      </c>
      <c r="K1" s="11" t="s">
        <v>63</v>
      </c>
      <c r="L1" s="12" t="s">
        <v>64</v>
      </c>
      <c r="M1" s="12" t="s">
        <v>65</v>
      </c>
      <c r="N1" s="13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0" t="s">
        <v>73</v>
      </c>
      <c r="V1" s="10" t="s">
        <v>74</v>
      </c>
      <c r="W1" s="10" t="s">
        <v>75</v>
      </c>
      <c r="X1" s="10" t="s">
        <v>76</v>
      </c>
      <c r="Y1" s="3" t="s">
        <v>77</v>
      </c>
      <c r="Z1" s="10" t="s">
        <v>78</v>
      </c>
      <c r="AA1" s="10" t="s">
        <v>79</v>
      </c>
      <c r="AB1" s="3" t="s">
        <v>80</v>
      </c>
      <c r="AC1" s="11" t="s">
        <v>81</v>
      </c>
      <c r="AD1" s="12" t="s">
        <v>64</v>
      </c>
      <c r="AE1" s="12" t="s">
        <v>82</v>
      </c>
      <c r="AF1" s="13" t="s">
        <v>83</v>
      </c>
      <c r="AG1" s="12" t="s">
        <v>84</v>
      </c>
      <c r="AH1" s="12" t="s">
        <v>68</v>
      </c>
      <c r="AI1" s="12" t="s">
        <v>85</v>
      </c>
      <c r="AJ1" s="12" t="s">
        <v>86</v>
      </c>
      <c r="AK1" s="12" t="s">
        <v>87</v>
      </c>
      <c r="AL1" s="12" t="s">
        <v>88</v>
      </c>
      <c r="AM1" s="13" t="s">
        <v>89</v>
      </c>
      <c r="AN1" s="10" t="s">
        <v>90</v>
      </c>
      <c r="AO1" s="10" t="s">
        <v>91</v>
      </c>
      <c r="AP1" s="10" t="s">
        <v>92</v>
      </c>
      <c r="AQ1" s="3" t="s">
        <v>93</v>
      </c>
      <c r="AR1" s="3" t="s">
        <v>94</v>
      </c>
      <c r="AS1" s="10" t="s">
        <v>95</v>
      </c>
      <c r="AT1" s="3" t="s">
        <v>93</v>
      </c>
      <c r="AU1" s="11" t="s">
        <v>96</v>
      </c>
      <c r="AV1" s="12" t="s">
        <v>64</v>
      </c>
      <c r="AW1" s="12" t="s">
        <v>97</v>
      </c>
      <c r="AX1" s="13" t="s">
        <v>98</v>
      </c>
      <c r="AY1" s="13" t="s">
        <v>99</v>
      </c>
      <c r="AZ1" s="12" t="s">
        <v>68</v>
      </c>
      <c r="BA1" s="12" t="s">
        <v>85</v>
      </c>
      <c r="BB1" s="12" t="s">
        <v>86</v>
      </c>
      <c r="BC1" s="12" t="s">
        <v>87</v>
      </c>
      <c r="BD1" s="12" t="s">
        <v>100</v>
      </c>
      <c r="BE1" s="13" t="s">
        <v>101</v>
      </c>
      <c r="BF1" s="10" t="s">
        <v>102</v>
      </c>
      <c r="BG1" s="10" t="s">
        <v>103</v>
      </c>
      <c r="BH1" s="10" t="s">
        <v>104</v>
      </c>
      <c r="BI1" s="3" t="s">
        <v>105</v>
      </c>
      <c r="BJ1" s="3" t="s">
        <v>106</v>
      </c>
      <c r="BK1" s="10" t="s">
        <v>107</v>
      </c>
      <c r="BL1" s="3" t="s">
        <v>105</v>
      </c>
      <c r="BM1" s="11" t="s">
        <v>108</v>
      </c>
      <c r="BN1" s="12" t="s">
        <v>64</v>
      </c>
      <c r="BO1" s="12" t="s">
        <v>109</v>
      </c>
      <c r="BP1" s="13" t="s">
        <v>110</v>
      </c>
      <c r="BQ1" s="13" t="s">
        <v>111</v>
      </c>
      <c r="BR1" s="12" t="s">
        <v>68</v>
      </c>
      <c r="BS1" s="12" t="s">
        <v>85</v>
      </c>
      <c r="BT1" s="12" t="s">
        <v>86</v>
      </c>
      <c r="BU1" s="12" t="s">
        <v>87</v>
      </c>
      <c r="BV1" s="12" t="s">
        <v>112</v>
      </c>
      <c r="BW1" s="13" t="s">
        <v>113</v>
      </c>
      <c r="BX1" s="10" t="s">
        <v>114</v>
      </c>
      <c r="BY1" s="10" t="s">
        <v>115</v>
      </c>
      <c r="BZ1" s="10" t="s">
        <v>116</v>
      </c>
      <c r="CA1" s="3" t="s">
        <v>117</v>
      </c>
      <c r="CB1" s="3" t="s">
        <v>118</v>
      </c>
      <c r="CC1" s="10" t="s">
        <v>119</v>
      </c>
      <c r="CD1" s="3" t="s">
        <v>117</v>
      </c>
      <c r="CE1" s="11" t="s">
        <v>120</v>
      </c>
      <c r="CF1" s="11" t="s">
        <v>121</v>
      </c>
      <c r="CG1" s="12" t="s">
        <v>122</v>
      </c>
      <c r="CH1" s="13" t="s">
        <v>123</v>
      </c>
      <c r="CI1" s="13" t="s">
        <v>124</v>
      </c>
      <c r="CJ1" s="12" t="s">
        <v>68</v>
      </c>
      <c r="CK1" s="12" t="s">
        <v>85</v>
      </c>
      <c r="CL1" s="12" t="s">
        <v>86</v>
      </c>
      <c r="CM1" s="12" t="s">
        <v>87</v>
      </c>
      <c r="CN1" s="12" t="s">
        <v>125</v>
      </c>
      <c r="CO1" s="13" t="s">
        <v>126</v>
      </c>
      <c r="CP1" s="10" t="s">
        <v>127</v>
      </c>
      <c r="CQ1" s="10" t="s">
        <v>128</v>
      </c>
      <c r="CR1" s="10" t="s">
        <v>129</v>
      </c>
      <c r="CS1" s="10" t="s">
        <v>130</v>
      </c>
      <c r="CT1" s="3" t="s">
        <v>131</v>
      </c>
      <c r="CU1" s="3" t="s">
        <v>132</v>
      </c>
      <c r="CV1" s="3" t="s">
        <v>133</v>
      </c>
      <c r="CW1" s="11" t="s">
        <v>134</v>
      </c>
      <c r="CX1" s="11" t="s">
        <v>121</v>
      </c>
      <c r="CY1" s="12" t="s">
        <v>135</v>
      </c>
      <c r="CZ1" s="13" t="s">
        <v>136</v>
      </c>
      <c r="DA1" s="13" t="s">
        <v>137</v>
      </c>
      <c r="DB1" s="12" t="s">
        <v>68</v>
      </c>
      <c r="DC1" s="12" t="s">
        <v>85</v>
      </c>
      <c r="DD1" s="12" t="s">
        <v>86</v>
      </c>
      <c r="DE1" s="12" t="s">
        <v>87</v>
      </c>
      <c r="DF1" s="12" t="s">
        <v>138</v>
      </c>
      <c r="DG1" s="13" t="s">
        <v>53</v>
      </c>
    </row>
    <row r="2" spans="1:111" x14ac:dyDescent="0.3">
      <c r="A2" t="s">
        <v>139</v>
      </c>
      <c r="B2" t="s">
        <v>42</v>
      </c>
      <c r="C2" t="s">
        <v>140</v>
      </c>
      <c r="D2">
        <v>0.38402424908150778</v>
      </c>
      <c r="E2">
        <v>0.537407660809742</v>
      </c>
      <c r="F2">
        <v>0.21677731</v>
      </c>
      <c r="G2">
        <v>0.5</v>
      </c>
      <c r="H2" t="s">
        <v>141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ABS(F2 - K2), ABS(N2 - K2)), D2, IF(ABS(E2 - K2) &gt; MAX(ABS(F2 - K2), ABS(N2 - K2)), E2, IF(ABS(F2 - K2) &gt; ABS(N2 - K2), F2, N2)))-K2</f>
        <v>-0.28322269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4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8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ABS(X2 - AC2), ABS(AF2 - AC2)), V2, IF(ABS(W2 - AC2) &gt; MAX(ABS(X2 - AC2), ABS(AF2 - AC2)), W2, IF(ABS(X2 - AC2) &gt; ABS(AF2 - AC2), X2, AF2)))-AC2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141</v>
      </c>
      <c r="AR2">
        <v>0.5</v>
      </c>
      <c r="AS2">
        <v>420</v>
      </c>
      <c r="AT2" t="s">
        <v>141</v>
      </c>
      <c r="AU2" s="14">
        <f t="shared" ref="AU2:AU65" si="14">AR2</f>
        <v>0.5</v>
      </c>
      <c r="AV2" s="14">
        <f>IF(ABS(AN2 - AU2) &gt; MAX(ABS(AO2 - AU2), ABS(AP2 - AU2), ABS(AX2 - AU2)), AN2, IF(ABS(AO2 - AU2) &gt; MAX(ABS(AP2 - AU2), ABS(AX2 - AU2)), AO2, IF(ABS(AP2 - AU2) &gt; ABS(AX2 - AU2), AP2, AX2)))-AU2</f>
        <v>-0.50005940494051127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141</v>
      </c>
      <c r="BJ2">
        <v>0.5</v>
      </c>
      <c r="BK2">
        <v>140</v>
      </c>
      <c r="BL2" t="s">
        <v>141</v>
      </c>
      <c r="BM2" s="14">
        <f t="shared" ref="BM2:BM65" si="21">BJ2</f>
        <v>0.5</v>
      </c>
      <c r="BN2" s="14">
        <f>IF(ABS(BF2 - BM2) &gt; MAX(ABS(BG2 - BM2), ABS(BH2 - BM2), ABS(BP2 - BM2)), BF2, IF(ABS(BG2 - BM2) &gt; MAX(ABS(BH2 - BM2), ABS(BP2 - BM2)), BG2, IF(ABS(BH2 - BM2) &gt; ABS(BP2 - BM2), BH2, BP2)))-BM2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141</v>
      </c>
      <c r="CB2">
        <v>0.5</v>
      </c>
      <c r="CC2">
        <v>1000</v>
      </c>
      <c r="CD2" t="s">
        <v>141</v>
      </c>
      <c r="CE2" s="14">
        <f t="shared" ref="CE2:CE65" si="28">CB2</f>
        <v>0.5</v>
      </c>
      <c r="CF2" s="14">
        <f>IF(ABS(BX2 - CE2) &gt; MAX(ABS(BY2 - CE2), ABS(BZ2 - CE2), ABS(CH2 - CE2)), BX2, IF(ABS(BY2 - CE2) &gt; MAX(ABS(BZ2 - CE2), ABS(CH2 - CE2)), BY2, IF(ABS(BZ2 - CE2) &gt; ABS(CH2 - CE2), BZ2, CH2)))-CE2</f>
        <v>-0.5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141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ABS(CR2 - CW2), ABS(CZ2 - CW2)), CP2, IF(ABS(CQ2 - CW2) &gt; MAX(ABS(CR2 - CW2), ABS(CZ2 - CW2)), CQ2, IF(ABS(CR2 - CW2) &gt; ABS(CZ2 - CW2), CR2, CZ2)))-CW2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142</v>
      </c>
      <c r="B3" t="s">
        <v>42</v>
      </c>
      <c r="C3" t="s">
        <v>140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141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ABS(F3 - K3), ABS(N3 - K3)), D3, IF(ABS(E3 - K3) &gt; MAX(ABS(F3 - K3), ABS(N3 - K3)), E3, IF(ABS(F3 - K3) &gt; ABS(N3 - K3), F3, N3)))-K3</f>
        <v>-0.30615271999999999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4</v>
      </c>
      <c r="R3" s="14">
        <f t="shared" si="4"/>
        <v>0</v>
      </c>
      <c r="S3" s="14">
        <f t="shared" si="5"/>
        <v>1</v>
      </c>
      <c r="T3" s="14">
        <f t="shared" si="6"/>
        <v>8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ABS(X3 - AC3), ABS(AF3 - AC3)), V3, IF(ABS(W3 - AC3) &gt; MAX(ABS(X3 - AC3), ABS(AF3 - AC3)), W3, IF(ABS(X3 - AC3) &gt; ABS(AF3 - AC3), X3, AF3)))-AC3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141</v>
      </c>
      <c r="AR3">
        <v>0.5</v>
      </c>
      <c r="AS3">
        <v>470</v>
      </c>
      <c r="AT3" t="s">
        <v>141</v>
      </c>
      <c r="AU3" s="14">
        <f t="shared" si="14"/>
        <v>0.5</v>
      </c>
      <c r="AV3" s="14">
        <f t="shared" ref="AV3:AV66" si="43">IF(ABS(AN3 - AU3) &gt; MAX(ABS(AO3 - AU3), ABS(AP3 - AU3), ABS(AX3 - AU3)), AN3, IF(ABS(AO3 - AU3) &gt; MAX(ABS(AP3 - AU3), ABS(AX3 - AU3)), AO3, IF(ABS(AP3 - AU3) &gt; ABS(AX3 - AU3), AP3, AX3)))-AU3</f>
        <v>-0.50995127896965498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141</v>
      </c>
      <c r="BJ3">
        <v>0.5</v>
      </c>
      <c r="BK3">
        <v>165</v>
      </c>
      <c r="BL3" t="s">
        <v>141</v>
      </c>
      <c r="BM3" s="14">
        <f t="shared" si="21"/>
        <v>0.5</v>
      </c>
      <c r="BN3" s="14">
        <f t="shared" ref="BN3:BN66" si="44">IF(ABS(BF3 - BM3) &gt; MAX(ABS(BG3 - BM3), ABS(BH3 - BM3), ABS(BP3 - BM3)), BF3, IF(ABS(BG3 - BM3) &gt; MAX(ABS(BH3 - BM3), ABS(BP3 - BM3)), BG3, IF(ABS(BH3 - BM3) &gt; ABS(BP3 - BM3), BH3, BP3)))-BM3</f>
        <v>-0.44884521119171722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141</v>
      </c>
      <c r="CB3">
        <v>0.5</v>
      </c>
      <c r="CC3">
        <v>265</v>
      </c>
      <c r="CD3" t="s">
        <v>141</v>
      </c>
      <c r="CE3" s="14">
        <f t="shared" si="28"/>
        <v>0.5</v>
      </c>
      <c r="CF3" s="14">
        <f t="shared" ref="CF3:CF66" si="45">IF(ABS(BX3 - CE3) &gt; MAX(ABS(BY3 - CE3), ABS(BZ3 - CE3), ABS(CH3 - CE3)), BX3, IF(ABS(BY3 - CE3) &gt; MAX(ABS(BZ3 - CE3), ABS(CH3 - CE3)), BY3, IF(ABS(BZ3 - CE3) &gt; ABS(CH3 - CE3), BZ3, CH3)))-CE3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141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ABS(CR3 - CW3), ABS(CZ3 - CW3)), CP3, IF(ABS(CQ3 - CW3) &gt; MAX(ABS(CR3 - CW3), ABS(CZ3 - CW3)), CQ3, IF(ABS(CR3 - CW3) &gt; ABS(CZ3 - CW3), CR3, CZ3)))-CW3</f>
        <v>-0.51539417616968297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143</v>
      </c>
      <c r="B4" t="s">
        <v>42</v>
      </c>
      <c r="C4" t="s">
        <v>140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141</v>
      </c>
      <c r="I4" s="15">
        <v>0.5</v>
      </c>
      <c r="J4" s="15">
        <v>0.5</v>
      </c>
      <c r="K4" s="16">
        <f t="shared" si="0"/>
        <v>0.5</v>
      </c>
      <c r="L4" s="14">
        <f t="shared" si="41"/>
        <v>-0.42094510000000002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4</v>
      </c>
      <c r="R4" s="16">
        <f t="shared" si="4"/>
        <v>1</v>
      </c>
      <c r="S4" s="16">
        <f t="shared" si="5"/>
        <v>1</v>
      </c>
      <c r="T4" s="16">
        <f t="shared" si="6"/>
        <v>9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-0.50050842424630304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4</v>
      </c>
      <c r="AJ4" s="14">
        <f t="shared" si="11"/>
        <v>1</v>
      </c>
      <c r="AK4" s="14">
        <f t="shared" si="12"/>
        <v>1</v>
      </c>
      <c r="AL4" s="14">
        <f t="shared" si="13"/>
        <v>9</v>
      </c>
      <c r="AM4" s="14"/>
      <c r="AN4">
        <v>3.6543147168226847E-2</v>
      </c>
      <c r="AO4">
        <v>9.7697096302970104E-2</v>
      </c>
      <c r="AP4">
        <v>-1.68824850358642E-3</v>
      </c>
      <c r="AQ4" t="s">
        <v>141</v>
      </c>
      <c r="AR4">
        <v>0.5</v>
      </c>
      <c r="AS4">
        <v>440</v>
      </c>
      <c r="AT4" t="s">
        <v>141</v>
      </c>
      <c r="AU4" s="14">
        <f t="shared" si="14"/>
        <v>0.5</v>
      </c>
      <c r="AV4" s="14">
        <f t="shared" si="43"/>
        <v>-0.5016882485035864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141</v>
      </c>
      <c r="BJ4">
        <v>0.5</v>
      </c>
      <c r="BK4">
        <v>175</v>
      </c>
      <c r="BL4" t="s">
        <v>141</v>
      </c>
      <c r="BM4" s="14">
        <f t="shared" si="21"/>
        <v>0.5</v>
      </c>
      <c r="BN4" s="14">
        <f t="shared" si="44"/>
        <v>-0.47639449299999997</v>
      </c>
      <c r="BO4" s="14" t="str">
        <f t="shared" si="22"/>
        <v>Under</v>
      </c>
      <c r="BP4">
        <v>0.3</v>
      </c>
      <c r="BQ4">
        <v>0.3</v>
      </c>
      <c r="BR4" s="14">
        <f t="shared" si="23"/>
        <v>2</v>
      </c>
      <c r="BS4" s="14">
        <f t="shared" si="24"/>
        <v>1</v>
      </c>
      <c r="BT4" s="14">
        <f t="shared" si="25"/>
        <v>1</v>
      </c>
      <c r="BU4" s="14">
        <f t="shared" si="26"/>
        <v>1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141</v>
      </c>
      <c r="CB4">
        <v>0.5</v>
      </c>
      <c r="CC4" t="s">
        <v>141</v>
      </c>
      <c r="CD4" t="s">
        <v>141</v>
      </c>
      <c r="CE4" s="14">
        <f t="shared" si="28"/>
        <v>0.5</v>
      </c>
      <c r="CF4" s="14">
        <f t="shared" si="45"/>
        <v>-0.49294426012184461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141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144</v>
      </c>
      <c r="B5" t="s">
        <v>42</v>
      </c>
      <c r="C5" t="s">
        <v>140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141</v>
      </c>
      <c r="I5">
        <v>0.5</v>
      </c>
      <c r="J5" t="s">
        <v>141</v>
      </c>
      <c r="K5" s="14">
        <f t="shared" si="0"/>
        <v>0.5</v>
      </c>
      <c r="L5" s="14">
        <f t="shared" si="41"/>
        <v>-0.21569198000000001</v>
      </c>
      <c r="M5" s="14" t="str">
        <f t="shared" si="1"/>
        <v>Under</v>
      </c>
      <c r="N5">
        <v>0.5</v>
      </c>
      <c r="O5">
        <v>0.5</v>
      </c>
      <c r="P5" s="14">
        <f t="shared" si="2"/>
        <v>2</v>
      </c>
      <c r="Q5" s="14">
        <f t="shared" si="3"/>
        <v>3</v>
      </c>
      <c r="R5" s="14">
        <f t="shared" si="4"/>
        <v>1</v>
      </c>
      <c r="S5" s="14">
        <f t="shared" si="5"/>
        <v>1</v>
      </c>
      <c r="T5" s="14">
        <f t="shared" si="6"/>
        <v>7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141</v>
      </c>
      <c r="AR5">
        <v>0.5</v>
      </c>
      <c r="AS5">
        <v>900</v>
      </c>
      <c r="AT5" t="s">
        <v>141</v>
      </c>
      <c r="AU5" s="14">
        <f t="shared" si="14"/>
        <v>0.5</v>
      </c>
      <c r="AV5" s="14">
        <f t="shared" si="43"/>
        <v>-0.50004697385619801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141</v>
      </c>
      <c r="BJ5">
        <v>0.5</v>
      </c>
      <c r="BK5">
        <v>200</v>
      </c>
      <c r="BL5" t="s">
        <v>141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141</v>
      </c>
      <c r="CB5">
        <v>0.5</v>
      </c>
      <c r="CC5">
        <v>920</v>
      </c>
      <c r="CD5" t="s">
        <v>141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141</v>
      </c>
      <c r="CU5" s="15">
        <v>0.5</v>
      </c>
      <c r="CV5" s="15" t="s">
        <v>141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145</v>
      </c>
      <c r="B6" t="s">
        <v>42</v>
      </c>
      <c r="C6" t="s">
        <v>140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141</v>
      </c>
      <c r="I6" s="15">
        <v>0.5</v>
      </c>
      <c r="J6" s="15">
        <v>0.5</v>
      </c>
      <c r="K6" s="16">
        <f t="shared" si="0"/>
        <v>0.5</v>
      </c>
      <c r="L6" s="14">
        <f t="shared" si="41"/>
        <v>-0.4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4</v>
      </c>
      <c r="R6" s="16">
        <f t="shared" si="4"/>
        <v>1</v>
      </c>
      <c r="S6" s="16">
        <f t="shared" si="5"/>
        <v>1</v>
      </c>
      <c r="T6" s="16">
        <f t="shared" si="6"/>
        <v>9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141</v>
      </c>
      <c r="AR6">
        <v>0.5</v>
      </c>
      <c r="AS6">
        <v>1100</v>
      </c>
      <c r="AT6" t="s">
        <v>141</v>
      </c>
      <c r="AU6" s="14">
        <f t="shared" si="14"/>
        <v>0.5</v>
      </c>
      <c r="AV6" s="14">
        <f t="shared" si="43"/>
        <v>-0.53953472059250773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141</v>
      </c>
      <c r="BJ6">
        <v>0.5</v>
      </c>
      <c r="BK6">
        <v>250</v>
      </c>
      <c r="BL6" t="s">
        <v>141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141</v>
      </c>
      <c r="CB6">
        <v>0.5</v>
      </c>
      <c r="CC6">
        <v>360</v>
      </c>
      <c r="CD6" t="s">
        <v>141</v>
      </c>
      <c r="CE6" s="14">
        <f t="shared" si="28"/>
        <v>0.5</v>
      </c>
      <c r="CF6" s="14">
        <f t="shared" si="45"/>
        <v>-0.48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141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146</v>
      </c>
      <c r="B7" t="s">
        <v>42</v>
      </c>
      <c r="C7" t="s">
        <v>140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141</v>
      </c>
      <c r="I7" s="15">
        <v>0.5</v>
      </c>
      <c r="J7" s="15">
        <v>0.5</v>
      </c>
      <c r="K7" s="16">
        <f t="shared" si="0"/>
        <v>0.5</v>
      </c>
      <c r="L7" s="14">
        <f t="shared" si="41"/>
        <v>-0.36324427999999997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4</v>
      </c>
      <c r="R7" s="16">
        <f t="shared" si="4"/>
        <v>1</v>
      </c>
      <c r="S7" s="16">
        <f t="shared" si="5"/>
        <v>1</v>
      </c>
      <c r="T7" s="16">
        <f t="shared" si="6"/>
        <v>9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141</v>
      </c>
      <c r="AR7">
        <v>0.5</v>
      </c>
      <c r="AS7">
        <v>390</v>
      </c>
      <c r="AT7" t="s">
        <v>141</v>
      </c>
      <c r="AU7" s="14">
        <f t="shared" si="14"/>
        <v>0.5</v>
      </c>
      <c r="AV7" s="14">
        <f t="shared" si="43"/>
        <v>-0.50002406764955243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141</v>
      </c>
      <c r="BJ7">
        <v>0.5</v>
      </c>
      <c r="BK7">
        <v>135</v>
      </c>
      <c r="BL7" t="s">
        <v>141</v>
      </c>
      <c r="BM7" s="14">
        <f t="shared" si="21"/>
        <v>0.5</v>
      </c>
      <c r="BN7" s="14">
        <f t="shared" si="44"/>
        <v>-0.31217319188368498</v>
      </c>
      <c r="BO7" s="14" t="str">
        <f t="shared" si="22"/>
        <v>Under</v>
      </c>
      <c r="BP7">
        <v>0.8</v>
      </c>
      <c r="BQ7">
        <v>0.3</v>
      </c>
      <c r="BR7" s="14">
        <f t="shared" si="23"/>
        <v>2</v>
      </c>
      <c r="BS7" s="14">
        <f t="shared" si="24"/>
        <v>1</v>
      </c>
      <c r="BT7" s="14">
        <f t="shared" si="25"/>
        <v>0</v>
      </c>
      <c r="BU7" s="14">
        <f t="shared" si="26"/>
        <v>1</v>
      </c>
      <c r="BV7" s="14">
        <f t="shared" si="27"/>
        <v>4</v>
      </c>
      <c r="BW7" s="14"/>
      <c r="BX7">
        <v>0.1729103637764193</v>
      </c>
      <c r="BY7">
        <v>0.78620843561704901</v>
      </c>
      <c r="BZ7">
        <v>0</v>
      </c>
      <c r="CA7" t="s">
        <v>141</v>
      </c>
      <c r="CB7">
        <v>0.5</v>
      </c>
      <c r="CC7" t="s">
        <v>141</v>
      </c>
      <c r="CD7" t="s">
        <v>141</v>
      </c>
      <c r="CE7" s="14">
        <f t="shared" si="28"/>
        <v>0.5</v>
      </c>
      <c r="CF7" s="14">
        <f t="shared" si="45"/>
        <v>-0.5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141</v>
      </c>
      <c r="CU7">
        <v>1.5</v>
      </c>
      <c r="CV7">
        <v>1.5</v>
      </c>
      <c r="CW7" s="14">
        <f t="shared" si="34"/>
        <v>1.5</v>
      </c>
      <c r="CX7" s="14">
        <f t="shared" si="46"/>
        <v>-0.52265781766763497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147</v>
      </c>
      <c r="B8" t="s">
        <v>42</v>
      </c>
      <c r="C8" t="s">
        <v>140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141</v>
      </c>
      <c r="I8">
        <v>0.5</v>
      </c>
      <c r="J8">
        <v>0.5</v>
      </c>
      <c r="K8" s="14">
        <f t="shared" si="0"/>
        <v>0.5</v>
      </c>
      <c r="L8" s="14">
        <f t="shared" si="41"/>
        <v>-0.19658813000000003</v>
      </c>
      <c r="M8" s="14" t="str">
        <f t="shared" si="1"/>
        <v>Under</v>
      </c>
      <c r="N8">
        <v>0.5</v>
      </c>
      <c r="O8">
        <v>0.3</v>
      </c>
      <c r="P8" s="14">
        <f t="shared" si="2"/>
        <v>2</v>
      </c>
      <c r="Q8" s="14">
        <f t="shared" si="3"/>
        <v>3</v>
      </c>
      <c r="R8" s="14">
        <f t="shared" si="4"/>
        <v>1</v>
      </c>
      <c r="S8" s="14">
        <f t="shared" si="5"/>
        <v>1</v>
      </c>
      <c r="T8" s="14">
        <f t="shared" si="6"/>
        <v>7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141</v>
      </c>
      <c r="AR8">
        <v>0.5</v>
      </c>
      <c r="AS8">
        <v>630</v>
      </c>
      <c r="AT8" t="s">
        <v>141</v>
      </c>
      <c r="AU8" s="14">
        <f t="shared" si="14"/>
        <v>0.5</v>
      </c>
      <c r="AV8" s="14">
        <f t="shared" si="43"/>
        <v>-0.50008206279950029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141</v>
      </c>
      <c r="BJ8">
        <v>0.5</v>
      </c>
      <c r="BK8">
        <v>165</v>
      </c>
      <c r="BL8" t="s">
        <v>141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141</v>
      </c>
      <c r="CB8">
        <v>0.5</v>
      </c>
      <c r="CC8" t="s">
        <v>141</v>
      </c>
      <c r="CD8" t="s">
        <v>141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141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148</v>
      </c>
      <c r="B9" t="s">
        <v>42</v>
      </c>
      <c r="C9" t="s">
        <v>140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141</v>
      </c>
      <c r="I9" t="s">
        <v>141</v>
      </c>
      <c r="J9" t="s">
        <v>141</v>
      </c>
      <c r="K9" s="14">
        <f t="shared" si="0"/>
        <v>0.5</v>
      </c>
      <c r="L9" s="14">
        <f t="shared" si="41"/>
        <v>-0.23705401999999998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141</v>
      </c>
      <c r="AR9">
        <v>0.5</v>
      </c>
      <c r="AS9">
        <v>1500</v>
      </c>
      <c r="AT9" t="s">
        <v>141</v>
      </c>
      <c r="AU9" s="14">
        <f t="shared" si="14"/>
        <v>0.5</v>
      </c>
      <c r="AV9" s="14">
        <f t="shared" si="43"/>
        <v>-0.52434745779895009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141</v>
      </c>
      <c r="BJ9">
        <v>0.5</v>
      </c>
      <c r="BK9">
        <v>240</v>
      </c>
      <c r="BL9" t="s">
        <v>141</v>
      </c>
      <c r="BM9" s="14">
        <f t="shared" si="21"/>
        <v>0.5</v>
      </c>
      <c r="BN9" s="14">
        <f t="shared" si="44"/>
        <v>-0.342606587190946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141</v>
      </c>
      <c r="CB9">
        <v>0.5</v>
      </c>
      <c r="CC9">
        <v>750</v>
      </c>
      <c r="CD9" t="s">
        <v>141</v>
      </c>
      <c r="CE9" s="14">
        <f t="shared" si="28"/>
        <v>0.5</v>
      </c>
      <c r="CF9" s="14">
        <f t="shared" si="45"/>
        <v>-0.46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141</v>
      </c>
      <c r="CU9" t="s">
        <v>141</v>
      </c>
      <c r="CV9" t="s">
        <v>141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149</v>
      </c>
      <c r="B10" t="s">
        <v>42</v>
      </c>
      <c r="C10" t="s">
        <v>140</v>
      </c>
      <c r="D10">
        <v>0.35988360808032432</v>
      </c>
      <c r="E10">
        <v>0.47394075740532399</v>
      </c>
      <c r="F10">
        <v>0.18</v>
      </c>
      <c r="G10">
        <v>0.5</v>
      </c>
      <c r="H10" t="s">
        <v>141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141</v>
      </c>
      <c r="AR10">
        <v>0.5</v>
      </c>
      <c r="AS10">
        <v>520</v>
      </c>
      <c r="AT10" t="s">
        <v>141</v>
      </c>
      <c r="AU10" s="14">
        <f t="shared" si="14"/>
        <v>0.5</v>
      </c>
      <c r="AV10" s="14">
        <f t="shared" si="43"/>
        <v>-0.50002147964600219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141</v>
      </c>
      <c r="BJ10">
        <v>0.5</v>
      </c>
      <c r="BK10">
        <v>155</v>
      </c>
      <c r="BL10" t="s">
        <v>141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141</v>
      </c>
      <c r="CB10">
        <v>0.5</v>
      </c>
      <c r="CC10">
        <v>800</v>
      </c>
      <c r="CD10" t="s">
        <v>141</v>
      </c>
      <c r="CE10" s="14">
        <f t="shared" si="28"/>
        <v>0.5</v>
      </c>
      <c r="CF10" s="14">
        <f t="shared" si="45"/>
        <v>-0.50719977260000004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141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150</v>
      </c>
      <c r="B11" t="s">
        <v>47</v>
      </c>
      <c r="C11" t="s">
        <v>151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141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-0.32764932999999996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4</v>
      </c>
      <c r="R11" s="16">
        <f t="shared" si="4"/>
        <v>1</v>
      </c>
      <c r="S11" s="16">
        <f t="shared" si="5"/>
        <v>1</v>
      </c>
      <c r="T11" s="16">
        <f t="shared" si="6"/>
        <v>9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141</v>
      </c>
      <c r="AR11">
        <v>0.5</v>
      </c>
      <c r="AS11">
        <v>300</v>
      </c>
      <c r="AT11" t="s">
        <v>141</v>
      </c>
      <c r="AU11" s="14">
        <f t="shared" si="14"/>
        <v>0.5</v>
      </c>
      <c r="AV11" s="14">
        <f t="shared" si="43"/>
        <v>-0.50005940494051127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141</v>
      </c>
      <c r="BJ11">
        <v>0.5</v>
      </c>
      <c r="BK11">
        <v>135</v>
      </c>
      <c r="BL11" t="s">
        <v>141</v>
      </c>
      <c r="BM11" s="14">
        <f t="shared" si="21"/>
        <v>0.5</v>
      </c>
      <c r="BN11" s="14">
        <f t="shared" si="44"/>
        <v>-0.50475497359999999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141</v>
      </c>
      <c r="CB11">
        <v>0.5</v>
      </c>
      <c r="CC11" t="s">
        <v>141</v>
      </c>
      <c r="CD11" t="s">
        <v>141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141</v>
      </c>
      <c r="CU11">
        <v>1.5</v>
      </c>
      <c r="CV11">
        <v>1.5</v>
      </c>
      <c r="CW11" s="14">
        <f t="shared" si="34"/>
        <v>1.5</v>
      </c>
      <c r="CX11" s="14">
        <f t="shared" si="46"/>
        <v>-1.4635041769999999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3</v>
      </c>
      <c r="DD11" s="14">
        <f t="shared" si="38"/>
        <v>1</v>
      </c>
      <c r="DE11" s="14">
        <f t="shared" si="39"/>
        <v>1</v>
      </c>
      <c r="DF11" s="14">
        <f t="shared" si="40"/>
        <v>8</v>
      </c>
      <c r="DG11" s="14"/>
    </row>
    <row r="12" spans="1:111" x14ac:dyDescent="0.3">
      <c r="A12" t="s">
        <v>152</v>
      </c>
      <c r="B12" t="s">
        <v>47</v>
      </c>
      <c r="C12" t="s">
        <v>151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141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-0.27180965000000001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4</v>
      </c>
      <c r="R12" s="16">
        <f t="shared" si="4"/>
        <v>1</v>
      </c>
      <c r="S12" s="16">
        <f t="shared" si="5"/>
        <v>1</v>
      </c>
      <c r="T12" s="16">
        <f t="shared" si="6"/>
        <v>9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141</v>
      </c>
      <c r="AR12">
        <v>0.5</v>
      </c>
      <c r="AS12">
        <v>300</v>
      </c>
      <c r="AT12" t="s">
        <v>141</v>
      </c>
      <c r="AU12" s="14">
        <f t="shared" si="14"/>
        <v>0.5</v>
      </c>
      <c r="AV12" s="14">
        <f t="shared" si="43"/>
        <v>-0.50005940494051127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141</v>
      </c>
      <c r="BJ12">
        <v>0.5</v>
      </c>
      <c r="BK12">
        <v>125</v>
      </c>
      <c r="BL12" t="s">
        <v>141</v>
      </c>
      <c r="BM12" s="14">
        <f t="shared" si="21"/>
        <v>0.5</v>
      </c>
      <c r="BN12" s="14">
        <f t="shared" si="44"/>
        <v>-0.42020826999999999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141</v>
      </c>
      <c r="CB12">
        <v>0.5</v>
      </c>
      <c r="CC12" t="s">
        <v>141</v>
      </c>
      <c r="CD12" t="s">
        <v>141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141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153</v>
      </c>
      <c r="B13" t="s">
        <v>47</v>
      </c>
      <c r="C13" t="s">
        <v>151</v>
      </c>
      <c r="D13" s="15">
        <v>7.1704946910153222E-2</v>
      </c>
      <c r="E13" s="15">
        <v>0.25</v>
      </c>
      <c r="F13" s="15">
        <v>-5.9100970093315698E-2</v>
      </c>
      <c r="G13" s="15" t="s">
        <v>141</v>
      </c>
      <c r="H13" s="15" t="s">
        <v>141</v>
      </c>
      <c r="I13" s="15">
        <v>0.5</v>
      </c>
      <c r="J13" s="15" t="s">
        <v>141</v>
      </c>
      <c r="K13" s="16">
        <f t="shared" si="0"/>
        <v>0.5</v>
      </c>
      <c r="L13" s="14">
        <f t="shared" si="41"/>
        <v>-0.55910097009331572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5</v>
      </c>
      <c r="R13" s="16">
        <f t="shared" si="4"/>
        <v>1</v>
      </c>
      <c r="S13" s="16">
        <f t="shared" si="5"/>
        <v>1</v>
      </c>
      <c r="T13" s="16">
        <f t="shared" si="6"/>
        <v>10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141</v>
      </c>
      <c r="AA13" t="s">
        <v>141</v>
      </c>
      <c r="AB13">
        <v>0</v>
      </c>
      <c r="AC13" s="14">
        <f t="shared" si="7"/>
        <v>0.5</v>
      </c>
      <c r="AD13" s="16">
        <f t="shared" si="42"/>
        <v>-0.59700891694547176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141</v>
      </c>
      <c r="AR13">
        <v>0.5</v>
      </c>
      <c r="AS13" t="s">
        <v>141</v>
      </c>
      <c r="AT13" t="s">
        <v>141</v>
      </c>
      <c r="AU13" s="14">
        <f t="shared" si="14"/>
        <v>0.5</v>
      </c>
      <c r="AV13" s="14">
        <f t="shared" si="43"/>
        <v>-0.58090197134213561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141</v>
      </c>
      <c r="BJ13">
        <v>0.5</v>
      </c>
      <c r="BK13" t="s">
        <v>141</v>
      </c>
      <c r="BL13" t="s">
        <v>141</v>
      </c>
      <c r="BM13" s="14">
        <f t="shared" si="21"/>
        <v>0.5</v>
      </c>
      <c r="BN13" s="14">
        <f t="shared" si="44"/>
        <v>-0.67917183199244602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141</v>
      </c>
      <c r="CB13">
        <v>0.5</v>
      </c>
      <c r="CC13" t="s">
        <v>141</v>
      </c>
      <c r="CD13" t="s">
        <v>141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141</v>
      </c>
      <c r="CT13" t="s">
        <v>141</v>
      </c>
      <c r="CU13">
        <v>0.5</v>
      </c>
      <c r="CV13" t="s">
        <v>141</v>
      </c>
      <c r="CW13" s="14">
        <f t="shared" si="34"/>
        <v>0.5</v>
      </c>
      <c r="CX13" s="14">
        <f t="shared" si="46"/>
        <v>-0.92083161925574197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154</v>
      </c>
      <c r="B14" t="s">
        <v>47</v>
      </c>
      <c r="C14" t="s">
        <v>151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141</v>
      </c>
      <c r="I14">
        <v>0.5</v>
      </c>
      <c r="J14">
        <v>0.5</v>
      </c>
      <c r="K14" s="14">
        <f t="shared" si="0"/>
        <v>0.5</v>
      </c>
      <c r="L14" s="14">
        <f t="shared" si="41"/>
        <v>-0.20138693000000002</v>
      </c>
      <c r="M14" s="14" t="str">
        <f t="shared" si="1"/>
        <v>Under</v>
      </c>
      <c r="N14">
        <v>0.6</v>
      </c>
      <c r="O14">
        <v>0.5</v>
      </c>
      <c r="P14" s="14">
        <f t="shared" si="2"/>
        <v>2</v>
      </c>
      <c r="Q14" s="14">
        <f t="shared" si="3"/>
        <v>3</v>
      </c>
      <c r="R14" s="14">
        <f t="shared" si="4"/>
        <v>0</v>
      </c>
      <c r="S14" s="14">
        <f t="shared" si="5"/>
        <v>1</v>
      </c>
      <c r="T14" s="14">
        <f t="shared" si="6"/>
        <v>6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141</v>
      </c>
      <c r="AR14">
        <v>0.5</v>
      </c>
      <c r="AS14">
        <v>290</v>
      </c>
      <c r="AT14" t="s">
        <v>141</v>
      </c>
      <c r="AU14" s="14">
        <f t="shared" si="14"/>
        <v>0.5</v>
      </c>
      <c r="AV14" s="14">
        <f t="shared" si="43"/>
        <v>-0.50005681693696091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141</v>
      </c>
      <c r="BJ14">
        <v>0.5</v>
      </c>
      <c r="BK14">
        <v>115</v>
      </c>
      <c r="BL14" t="s">
        <v>141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141</v>
      </c>
      <c r="CB14">
        <v>0.5</v>
      </c>
      <c r="CC14" t="s">
        <v>141</v>
      </c>
      <c r="CD14" t="s">
        <v>141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141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155</v>
      </c>
      <c r="B15" t="s">
        <v>47</v>
      </c>
      <c r="C15" t="s">
        <v>151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141</v>
      </c>
      <c r="I15">
        <v>0.5</v>
      </c>
      <c r="J15">
        <v>0.5</v>
      </c>
      <c r="K15" s="14">
        <f t="shared" si="0"/>
        <v>0.5</v>
      </c>
      <c r="L15" s="14">
        <f t="shared" si="41"/>
        <v>-0.28902433999999999</v>
      </c>
      <c r="M15" s="14" t="str">
        <f t="shared" si="1"/>
        <v>Under</v>
      </c>
      <c r="N15">
        <v>0.6</v>
      </c>
      <c r="O15">
        <v>0.6</v>
      </c>
      <c r="P15" s="14">
        <f t="shared" si="2"/>
        <v>2</v>
      </c>
      <c r="Q15" s="14">
        <f t="shared" si="3"/>
        <v>4</v>
      </c>
      <c r="R15" s="14">
        <f t="shared" si="4"/>
        <v>0</v>
      </c>
      <c r="S15" s="14">
        <f t="shared" si="5"/>
        <v>0</v>
      </c>
      <c r="T15" s="14">
        <f t="shared" si="6"/>
        <v>6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141</v>
      </c>
      <c r="AR15">
        <v>0.5</v>
      </c>
      <c r="AS15">
        <v>285</v>
      </c>
      <c r="AT15" t="s">
        <v>141</v>
      </c>
      <c r="AU15" s="14">
        <f t="shared" si="14"/>
        <v>0.5</v>
      </c>
      <c r="AV15" s="14">
        <f t="shared" si="43"/>
        <v>-0.5015327198859687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141</v>
      </c>
      <c r="BJ15">
        <v>0.5</v>
      </c>
      <c r="BK15">
        <v>115</v>
      </c>
      <c r="BL15" t="s">
        <v>141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141</v>
      </c>
      <c r="CB15">
        <v>0.5</v>
      </c>
      <c r="CC15" t="s">
        <v>141</v>
      </c>
      <c r="CD15" t="s">
        <v>141</v>
      </c>
      <c r="CE15" s="14">
        <f t="shared" si="28"/>
        <v>0.5</v>
      </c>
      <c r="CF15" s="14">
        <f t="shared" si="45"/>
        <v>-0.50168654353476549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141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156</v>
      </c>
      <c r="B16" t="s">
        <v>47</v>
      </c>
      <c r="C16" t="s">
        <v>151</v>
      </c>
      <c r="D16">
        <v>0.28040678771705041</v>
      </c>
      <c r="E16">
        <v>0.4</v>
      </c>
      <c r="F16">
        <v>0.18117393837267301</v>
      </c>
      <c r="G16">
        <v>0.5</v>
      </c>
      <c r="H16" t="s">
        <v>141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141</v>
      </c>
      <c r="AR16">
        <v>0.5</v>
      </c>
      <c r="AS16">
        <v>800</v>
      </c>
      <c r="AT16" t="s">
        <v>141</v>
      </c>
      <c r="AU16" s="14">
        <f t="shared" si="14"/>
        <v>0.5</v>
      </c>
      <c r="AV16" s="14">
        <f t="shared" si="43"/>
        <v>-0.50002147964600219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141</v>
      </c>
      <c r="BJ16">
        <v>0.5</v>
      </c>
      <c r="BK16">
        <v>200</v>
      </c>
      <c r="BL16" t="s">
        <v>141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141</v>
      </c>
      <c r="CB16">
        <v>0.5</v>
      </c>
      <c r="CC16">
        <v>450</v>
      </c>
      <c r="CD16" t="s">
        <v>141</v>
      </c>
      <c r="CE16" s="14">
        <f t="shared" si="28"/>
        <v>0.5</v>
      </c>
      <c r="CF16" s="14">
        <f t="shared" si="45"/>
        <v>-0.50586692799999999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141</v>
      </c>
      <c r="CU16">
        <v>1.5</v>
      </c>
      <c r="CV16">
        <v>1.5</v>
      </c>
      <c r="CW16" s="14">
        <f t="shared" si="34"/>
        <v>1.5</v>
      </c>
      <c r="CX16" s="14">
        <f t="shared" si="46"/>
        <v>-0.51226392640301799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157</v>
      </c>
      <c r="B17" t="s">
        <v>47</v>
      </c>
      <c r="C17" t="s">
        <v>151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141</v>
      </c>
      <c r="I17" s="15">
        <v>0.5</v>
      </c>
      <c r="J17" s="15" t="s">
        <v>141</v>
      </c>
      <c r="K17" s="16">
        <f t="shared" si="0"/>
        <v>0.5</v>
      </c>
      <c r="L17" s="14">
        <f t="shared" si="41"/>
        <v>-0.30218657999999998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141</v>
      </c>
      <c r="AR17">
        <v>0.5</v>
      </c>
      <c r="AS17">
        <v>630</v>
      </c>
      <c r="AT17" t="s">
        <v>141</v>
      </c>
      <c r="AU17" s="14">
        <f t="shared" si="14"/>
        <v>0.5</v>
      </c>
      <c r="AV17" s="14">
        <f t="shared" si="43"/>
        <v>-0.50002406764955243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141</v>
      </c>
      <c r="BJ17">
        <v>0.5</v>
      </c>
      <c r="BK17">
        <v>185</v>
      </c>
      <c r="BL17" t="s">
        <v>141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141</v>
      </c>
      <c r="CB17">
        <v>0.5</v>
      </c>
      <c r="CC17" t="s">
        <v>141</v>
      </c>
      <c r="CD17" t="s">
        <v>141</v>
      </c>
      <c r="CE17" s="14">
        <f t="shared" si="28"/>
        <v>0.5</v>
      </c>
      <c r="CF17" s="14">
        <f t="shared" si="45"/>
        <v>-0.52774053300000001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141</v>
      </c>
      <c r="CU17">
        <v>1.5</v>
      </c>
      <c r="CV17" t="s">
        <v>141</v>
      </c>
      <c r="CW17" s="14">
        <f t="shared" si="34"/>
        <v>1.5</v>
      </c>
      <c r="CX17" s="14">
        <f t="shared" si="46"/>
        <v>-1.46356438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3</v>
      </c>
      <c r="DD17" s="14">
        <f t="shared" si="38"/>
        <v>1</v>
      </c>
      <c r="DE17" s="14">
        <f t="shared" si="39"/>
        <v>1</v>
      </c>
      <c r="DF17" s="14">
        <f t="shared" si="40"/>
        <v>8</v>
      </c>
    </row>
    <row r="18" spans="1:111" x14ac:dyDescent="0.3">
      <c r="A18" t="s">
        <v>158</v>
      </c>
      <c r="B18" t="s">
        <v>47</v>
      </c>
      <c r="C18" t="s">
        <v>151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141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141</v>
      </c>
      <c r="AR18">
        <v>0.5</v>
      </c>
      <c r="AS18">
        <v>400</v>
      </c>
      <c r="AT18" t="s">
        <v>141</v>
      </c>
      <c r="AU18" s="14">
        <f t="shared" si="14"/>
        <v>0.5</v>
      </c>
      <c r="AV18" s="14">
        <f t="shared" si="43"/>
        <v>-0.50005681693696091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141</v>
      </c>
      <c r="BJ18">
        <v>0.5</v>
      </c>
      <c r="BK18">
        <v>145</v>
      </c>
      <c r="BL18" t="s">
        <v>141</v>
      </c>
      <c r="BM18" s="14">
        <f t="shared" si="21"/>
        <v>0.5</v>
      </c>
      <c r="BN18" s="14">
        <f t="shared" si="44"/>
        <v>-0.403796196</v>
      </c>
      <c r="BO18" s="14" t="str">
        <f t="shared" si="22"/>
        <v>Under</v>
      </c>
      <c r="BP18">
        <v>0.6</v>
      </c>
      <c r="BQ18">
        <v>0.3</v>
      </c>
      <c r="BR18" s="14">
        <f t="shared" si="23"/>
        <v>2</v>
      </c>
      <c r="BS18" s="14">
        <f t="shared" si="24"/>
        <v>1</v>
      </c>
      <c r="BT18" s="14">
        <f t="shared" si="25"/>
        <v>0</v>
      </c>
      <c r="BU18" s="14">
        <f t="shared" si="26"/>
        <v>1</v>
      </c>
      <c r="BV18" s="14">
        <f t="shared" si="27"/>
        <v>4</v>
      </c>
      <c r="BX18">
        <v>0.20719383095614799</v>
      </c>
      <c r="BY18">
        <v>0.85854120618882201</v>
      </c>
      <c r="BZ18">
        <v>1.3886942500000001E-2</v>
      </c>
      <c r="CA18" t="s">
        <v>141</v>
      </c>
      <c r="CB18">
        <v>0.5</v>
      </c>
      <c r="CC18">
        <v>580</v>
      </c>
      <c r="CD18" t="s">
        <v>141</v>
      </c>
      <c r="CE18" s="14">
        <f t="shared" si="28"/>
        <v>0.5</v>
      </c>
      <c r="CF18" s="14">
        <f t="shared" si="45"/>
        <v>-0.4861130575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141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159</v>
      </c>
      <c r="B19" t="s">
        <v>47</v>
      </c>
      <c r="C19" t="s">
        <v>151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141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-0.35390820000000001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4</v>
      </c>
      <c r="R19" s="16">
        <f t="shared" si="4"/>
        <v>1</v>
      </c>
      <c r="S19" s="16">
        <f t="shared" si="5"/>
        <v>1</v>
      </c>
      <c r="T19" s="16">
        <f t="shared" si="6"/>
        <v>9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141</v>
      </c>
      <c r="AR19">
        <v>0.5</v>
      </c>
      <c r="AS19">
        <v>360</v>
      </c>
      <c r="AT19" t="s">
        <v>141</v>
      </c>
      <c r="AU19" s="14">
        <f t="shared" si="14"/>
        <v>0.5</v>
      </c>
      <c r="AV19" s="14">
        <f t="shared" si="43"/>
        <v>-0.50005940494051127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141</v>
      </c>
      <c r="BJ19">
        <v>0.5</v>
      </c>
      <c r="BK19">
        <v>130</v>
      </c>
      <c r="BL19" t="s">
        <v>141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141</v>
      </c>
      <c r="CB19">
        <v>0.5</v>
      </c>
      <c r="CC19" t="s">
        <v>141</v>
      </c>
      <c r="CD19" t="s">
        <v>141</v>
      </c>
      <c r="CE19" s="14">
        <f t="shared" si="28"/>
        <v>0.5</v>
      </c>
      <c r="CF19" s="14">
        <f t="shared" si="45"/>
        <v>-0.50917331410941435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141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160</v>
      </c>
      <c r="B20" t="s">
        <v>38</v>
      </c>
      <c r="C20" t="s">
        <v>161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-0.30276450437011099</v>
      </c>
      <c r="M20" s="14" t="str">
        <f t="shared" si="1"/>
        <v>Under</v>
      </c>
      <c r="N20">
        <v>0.6</v>
      </c>
      <c r="O20">
        <v>0.5</v>
      </c>
      <c r="P20" s="14">
        <f t="shared" si="2"/>
        <v>1</v>
      </c>
      <c r="Q20" s="14">
        <f t="shared" si="3"/>
        <v>4</v>
      </c>
      <c r="R20" s="14">
        <f t="shared" si="4"/>
        <v>0</v>
      </c>
      <c r="S20" s="14">
        <f t="shared" si="5"/>
        <v>1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141</v>
      </c>
      <c r="AA20" s="15" t="s">
        <v>141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141</v>
      </c>
      <c r="AR20">
        <v>0.5</v>
      </c>
      <c r="AS20" t="s">
        <v>141</v>
      </c>
      <c r="AT20" t="s">
        <v>141</v>
      </c>
      <c r="AU20" s="14">
        <f t="shared" si="14"/>
        <v>0.5</v>
      </c>
      <c r="AV20" s="14">
        <f t="shared" si="43"/>
        <v>-0.50001163656523917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141</v>
      </c>
      <c r="BJ20">
        <v>0.5</v>
      </c>
      <c r="BK20" t="s">
        <v>141</v>
      </c>
      <c r="BL20" t="s">
        <v>141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141</v>
      </c>
      <c r="CB20">
        <v>0.5</v>
      </c>
      <c r="CC20" t="s">
        <v>141</v>
      </c>
      <c r="CD20" t="s">
        <v>141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141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162</v>
      </c>
      <c r="B21" t="s">
        <v>38</v>
      </c>
      <c r="C21" t="s">
        <v>161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141</v>
      </c>
      <c r="AA21" s="15" t="s">
        <v>141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141</v>
      </c>
      <c r="AR21">
        <v>0.5</v>
      </c>
      <c r="AS21" t="s">
        <v>141</v>
      </c>
      <c r="AT21" t="s">
        <v>141</v>
      </c>
      <c r="AU21" s="14">
        <f t="shared" si="14"/>
        <v>0.5</v>
      </c>
      <c r="AV21" s="14">
        <f t="shared" si="43"/>
        <v>-0.5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141</v>
      </c>
      <c r="BJ21" s="15">
        <v>0.5</v>
      </c>
      <c r="BK21" s="15" t="s">
        <v>141</v>
      </c>
      <c r="BL21" s="15" t="s">
        <v>141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141</v>
      </c>
      <c r="CB21">
        <v>0.5</v>
      </c>
      <c r="CC21" t="s">
        <v>141</v>
      </c>
      <c r="CD21" t="s">
        <v>141</v>
      </c>
      <c r="CE21" s="14">
        <f t="shared" si="28"/>
        <v>0.5</v>
      </c>
      <c r="CF21" s="14">
        <f t="shared" si="45"/>
        <v>-0.53625387999999996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141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163</v>
      </c>
      <c r="B22" t="s">
        <v>38</v>
      </c>
      <c r="C22" t="s">
        <v>161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-0.34880867999999998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4</v>
      </c>
      <c r="R22" s="14">
        <f t="shared" si="4"/>
        <v>1</v>
      </c>
      <c r="S22" s="14">
        <f t="shared" si="5"/>
        <v>1</v>
      </c>
      <c r="T22" s="14">
        <f t="shared" si="6"/>
        <v>8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141</v>
      </c>
      <c r="AA22" s="15" t="s">
        <v>141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141</v>
      </c>
      <c r="AR22">
        <v>0.5</v>
      </c>
      <c r="AS22" t="s">
        <v>141</v>
      </c>
      <c r="AT22" t="s">
        <v>141</v>
      </c>
      <c r="AU22" s="14">
        <f t="shared" si="14"/>
        <v>0.5</v>
      </c>
      <c r="AV22" s="14">
        <f t="shared" si="43"/>
        <v>-0.50077810936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141</v>
      </c>
      <c r="BJ22">
        <v>0.5</v>
      </c>
      <c r="BK22" t="s">
        <v>141</v>
      </c>
      <c r="BL22" t="s">
        <v>141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141</v>
      </c>
      <c r="CB22">
        <v>0.5</v>
      </c>
      <c r="CC22" t="s">
        <v>141</v>
      </c>
      <c r="CD22" t="s">
        <v>141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141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164</v>
      </c>
      <c r="B23" t="s">
        <v>38</v>
      </c>
      <c r="C23" t="s">
        <v>161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141</v>
      </c>
      <c r="K23" s="14">
        <f t="shared" si="0"/>
        <v>0.5</v>
      </c>
      <c r="L23" s="14">
        <f t="shared" si="41"/>
        <v>-0.41837948599999997</v>
      </c>
      <c r="M23" s="14" t="str">
        <f t="shared" si="1"/>
        <v>Under</v>
      </c>
      <c r="N23">
        <v>0.9</v>
      </c>
      <c r="O23">
        <v>0.7</v>
      </c>
      <c r="P23" s="14">
        <f t="shared" si="2"/>
        <v>3</v>
      </c>
      <c r="Q23" s="14">
        <f t="shared" si="3"/>
        <v>4</v>
      </c>
      <c r="R23" s="14">
        <f t="shared" si="4"/>
        <v>0</v>
      </c>
      <c r="S23" s="14">
        <f t="shared" si="5"/>
        <v>0</v>
      </c>
      <c r="T23" s="14">
        <f t="shared" si="6"/>
        <v>7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141</v>
      </c>
      <c r="AA23" t="s">
        <v>141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141</v>
      </c>
      <c r="AR23">
        <v>0.5</v>
      </c>
      <c r="AS23" t="s">
        <v>141</v>
      </c>
      <c r="AT23" t="s">
        <v>141</v>
      </c>
      <c r="AU23" s="14">
        <f t="shared" si="14"/>
        <v>0.5</v>
      </c>
      <c r="AV23" s="14">
        <f t="shared" si="43"/>
        <v>-0.50004672550854157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141</v>
      </c>
      <c r="BJ23">
        <v>0.5</v>
      </c>
      <c r="BK23" t="s">
        <v>141</v>
      </c>
      <c r="BL23" t="s">
        <v>141</v>
      </c>
      <c r="BM23" s="14">
        <f t="shared" si="21"/>
        <v>0.5</v>
      </c>
      <c r="BN23" s="14">
        <f t="shared" si="44"/>
        <v>-0.51149940999999999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141</v>
      </c>
      <c r="CB23">
        <v>0.5</v>
      </c>
      <c r="CC23" t="s">
        <v>141</v>
      </c>
      <c r="CD23" t="s">
        <v>141</v>
      </c>
      <c r="CE23" s="14">
        <f t="shared" si="28"/>
        <v>0.5</v>
      </c>
      <c r="CF23" s="14">
        <f t="shared" si="45"/>
        <v>-0.51894306199999995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141</v>
      </c>
      <c r="CU23">
        <v>0.5</v>
      </c>
      <c r="CV23" t="s">
        <v>141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165</v>
      </c>
      <c r="B24" t="s">
        <v>38</v>
      </c>
      <c r="C24" t="s">
        <v>161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-0.33192902107940303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4</v>
      </c>
      <c r="R24" s="16">
        <f t="shared" si="4"/>
        <v>1</v>
      </c>
      <c r="S24" s="16">
        <f t="shared" si="5"/>
        <v>1</v>
      </c>
      <c r="T24" s="16">
        <f t="shared" si="6"/>
        <v>9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141</v>
      </c>
      <c r="AA24" t="s">
        <v>141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141</v>
      </c>
      <c r="AR24">
        <v>0.5</v>
      </c>
      <c r="AS24" t="s">
        <v>141</v>
      </c>
      <c r="AT24" t="s">
        <v>141</v>
      </c>
      <c r="AU24" s="14">
        <f t="shared" si="14"/>
        <v>0.5</v>
      </c>
      <c r="AV24" s="14">
        <f t="shared" si="43"/>
        <v>-0.50002406764955243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141</v>
      </c>
      <c r="BJ24">
        <v>0.5</v>
      </c>
      <c r="BK24" t="s">
        <v>141</v>
      </c>
      <c r="BL24" t="s">
        <v>141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141</v>
      </c>
      <c r="CB24">
        <v>0.5</v>
      </c>
      <c r="CC24" t="s">
        <v>141</v>
      </c>
      <c r="CD24" t="s">
        <v>141</v>
      </c>
      <c r="CE24" s="14">
        <f t="shared" si="28"/>
        <v>0.5</v>
      </c>
      <c r="CF24" s="14">
        <f t="shared" si="45"/>
        <v>-0.51365447099999995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141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166</v>
      </c>
      <c r="B25" t="s">
        <v>38</v>
      </c>
      <c r="C25" t="s">
        <v>161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141</v>
      </c>
      <c r="AA25" s="15" t="s">
        <v>141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141</v>
      </c>
      <c r="AR25">
        <v>0.5</v>
      </c>
      <c r="AS25" t="s">
        <v>141</v>
      </c>
      <c r="AT25" t="s">
        <v>141</v>
      </c>
      <c r="AU25" s="14">
        <f t="shared" si="14"/>
        <v>0.5</v>
      </c>
      <c r="AV25" s="14">
        <f t="shared" si="43"/>
        <v>-0.50005940494051127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141</v>
      </c>
      <c r="BJ25">
        <v>0.5</v>
      </c>
      <c r="BK25" t="s">
        <v>141</v>
      </c>
      <c r="BL25" t="s">
        <v>141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141</v>
      </c>
      <c r="CB25">
        <v>0.5</v>
      </c>
      <c r="CC25" t="s">
        <v>141</v>
      </c>
      <c r="CD25" t="s">
        <v>141</v>
      </c>
      <c r="CE25" s="14">
        <f t="shared" si="28"/>
        <v>0.5</v>
      </c>
      <c r="CF25" s="14">
        <f t="shared" si="45"/>
        <v>-0.48936645499999998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141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167</v>
      </c>
      <c r="B26" t="s">
        <v>38</v>
      </c>
      <c r="C26" t="s">
        <v>161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141</v>
      </c>
      <c r="K26" s="16">
        <f t="shared" si="0"/>
        <v>0.5</v>
      </c>
      <c r="L26" s="14">
        <f t="shared" si="41"/>
        <v>-0.44786763200000002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141</v>
      </c>
      <c r="AA26" t="s">
        <v>141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141</v>
      </c>
      <c r="AR26">
        <v>0.5</v>
      </c>
      <c r="AS26" t="s">
        <v>141</v>
      </c>
      <c r="AT26" t="s">
        <v>141</v>
      </c>
      <c r="AU26" s="14">
        <f t="shared" si="14"/>
        <v>0.5</v>
      </c>
      <c r="AV26" s="14">
        <f t="shared" si="43"/>
        <v>-0.50002406764955243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141</v>
      </c>
      <c r="BJ26">
        <v>0.5</v>
      </c>
      <c r="BK26" t="s">
        <v>141</v>
      </c>
      <c r="BL26" t="s">
        <v>141</v>
      </c>
      <c r="BM26" s="14">
        <f t="shared" si="21"/>
        <v>0.5</v>
      </c>
      <c r="BN26" s="14">
        <f t="shared" si="44"/>
        <v>-0.56191966699999996</v>
      </c>
      <c r="BO26" s="14" t="str">
        <f t="shared" si="22"/>
        <v>Under</v>
      </c>
      <c r="BP26">
        <v>0.2</v>
      </c>
      <c r="BQ26">
        <v>0.2</v>
      </c>
      <c r="BR26" s="14">
        <f t="shared" si="23"/>
        <v>2</v>
      </c>
      <c r="BS26" s="14">
        <f t="shared" si="24"/>
        <v>1</v>
      </c>
      <c r="BT26" s="14">
        <f t="shared" si="25"/>
        <v>1</v>
      </c>
      <c r="BU26" s="14">
        <f t="shared" si="26"/>
        <v>1</v>
      </c>
      <c r="BV26" s="14">
        <f t="shared" si="27"/>
        <v>5</v>
      </c>
      <c r="BW26" s="14"/>
      <c r="BX26">
        <v>0.15252432652736311</v>
      </c>
      <c r="BY26">
        <v>0.79899581589958102</v>
      </c>
      <c r="BZ26">
        <v>-3.1388237999999999E-2</v>
      </c>
      <c r="CA26" t="s">
        <v>141</v>
      </c>
      <c r="CB26">
        <v>0.5</v>
      </c>
      <c r="CC26" t="s">
        <v>141</v>
      </c>
      <c r="CD26" t="s">
        <v>141</v>
      </c>
      <c r="CE26" s="14">
        <f t="shared" si="28"/>
        <v>0.5</v>
      </c>
      <c r="CF26" s="14">
        <f t="shared" si="45"/>
        <v>-0.53138823800000001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141</v>
      </c>
      <c r="CU26">
        <v>1.5</v>
      </c>
      <c r="CV26" t="s">
        <v>141</v>
      </c>
      <c r="CW26" s="14">
        <f t="shared" si="34"/>
        <v>1.5</v>
      </c>
      <c r="CX26" s="14">
        <f t="shared" si="46"/>
        <v>-1.499986379066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3</v>
      </c>
      <c r="DD26" s="14">
        <f t="shared" si="38"/>
        <v>1</v>
      </c>
      <c r="DE26" s="14">
        <f t="shared" si="39"/>
        <v>1</v>
      </c>
      <c r="DF26" s="14">
        <f t="shared" si="40"/>
        <v>8</v>
      </c>
      <c r="DG26" s="14"/>
    </row>
    <row r="27" spans="1:111" x14ac:dyDescent="0.3">
      <c r="A27" t="s">
        <v>168</v>
      </c>
      <c r="B27" t="s">
        <v>38</v>
      </c>
      <c r="C27" t="s">
        <v>161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-0.22862603000969101</v>
      </c>
      <c r="M27" s="14" t="str">
        <f t="shared" si="1"/>
        <v>Under</v>
      </c>
      <c r="N27">
        <v>0.6</v>
      </c>
      <c r="O27">
        <v>0.5</v>
      </c>
      <c r="P27" s="14">
        <f t="shared" si="2"/>
        <v>2</v>
      </c>
      <c r="Q27" s="14">
        <f t="shared" si="3"/>
        <v>3</v>
      </c>
      <c r="R27" s="14">
        <f t="shared" si="4"/>
        <v>0</v>
      </c>
      <c r="S27" s="14">
        <f t="shared" si="5"/>
        <v>1</v>
      </c>
      <c r="T27" s="14">
        <f t="shared" si="6"/>
        <v>6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141</v>
      </c>
      <c r="AA27" s="15" t="s">
        <v>141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141</v>
      </c>
      <c r="AR27">
        <v>0.5</v>
      </c>
      <c r="AS27" t="s">
        <v>141</v>
      </c>
      <c r="AT27" t="s">
        <v>141</v>
      </c>
      <c r="AU27" s="14">
        <f t="shared" si="14"/>
        <v>0.5</v>
      </c>
      <c r="AV27" s="14">
        <f t="shared" si="43"/>
        <v>-0.50007947479595005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141</v>
      </c>
      <c r="BJ27">
        <v>0.5</v>
      </c>
      <c r="BK27" t="s">
        <v>141</v>
      </c>
      <c r="BL27" t="s">
        <v>141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141</v>
      </c>
      <c r="CB27">
        <v>0.5</v>
      </c>
      <c r="CC27" t="s">
        <v>141</v>
      </c>
      <c r="CD27" t="s">
        <v>141</v>
      </c>
      <c r="CE27" s="14">
        <f t="shared" si="28"/>
        <v>0.5</v>
      </c>
      <c r="CF27" s="14">
        <f t="shared" si="45"/>
        <v>-0.54504572600000001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141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169</v>
      </c>
      <c r="B28" t="s">
        <v>38</v>
      </c>
      <c r="C28" t="s">
        <v>161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141</v>
      </c>
      <c r="AA28" s="15" t="s">
        <v>141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141</v>
      </c>
      <c r="AR28">
        <v>0.5</v>
      </c>
      <c r="AS28" t="s">
        <v>141</v>
      </c>
      <c r="AT28" t="s">
        <v>141</v>
      </c>
      <c r="AU28" s="14">
        <f t="shared" si="14"/>
        <v>0.5</v>
      </c>
      <c r="AV28" s="14">
        <f t="shared" si="43"/>
        <v>-0.50242159938215281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141</v>
      </c>
      <c r="BJ28">
        <v>0.5</v>
      </c>
      <c r="BK28" t="s">
        <v>141</v>
      </c>
      <c r="BL28" t="s">
        <v>141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141</v>
      </c>
      <c r="CB28">
        <v>0.5</v>
      </c>
      <c r="CC28" t="s">
        <v>141</v>
      </c>
      <c r="CD28" t="s">
        <v>141</v>
      </c>
      <c r="CE28" s="14">
        <f t="shared" si="28"/>
        <v>0.5</v>
      </c>
      <c r="CF28" s="14">
        <f t="shared" si="45"/>
        <v>-0.55066769199999999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141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170</v>
      </c>
      <c r="B29" t="s">
        <v>48</v>
      </c>
      <c r="C29" t="s">
        <v>171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141</v>
      </c>
      <c r="I29" s="15">
        <v>0.5</v>
      </c>
      <c r="J29" s="15" t="s">
        <v>141</v>
      </c>
      <c r="K29" s="16">
        <f t="shared" si="0"/>
        <v>0.5</v>
      </c>
      <c r="L29" s="14">
        <f t="shared" si="41"/>
        <v>-0.45364537064994748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4</v>
      </c>
      <c r="R29" s="16">
        <f t="shared" si="4"/>
        <v>1</v>
      </c>
      <c r="S29" s="16">
        <f t="shared" si="5"/>
        <v>1</v>
      </c>
      <c r="T29" s="16">
        <f t="shared" si="6"/>
        <v>9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141</v>
      </c>
      <c r="AR29">
        <v>0.5</v>
      </c>
      <c r="AS29">
        <v>560</v>
      </c>
      <c r="AT29" t="s">
        <v>141</v>
      </c>
      <c r="AU29" s="14">
        <f t="shared" si="14"/>
        <v>0.5</v>
      </c>
      <c r="AV29" s="14">
        <f t="shared" si="43"/>
        <v>-0.50002406764955243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141</v>
      </c>
      <c r="BJ29">
        <v>0.5</v>
      </c>
      <c r="BK29">
        <v>160</v>
      </c>
      <c r="BL29" t="s">
        <v>141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141</v>
      </c>
      <c r="CB29">
        <v>0.5</v>
      </c>
      <c r="CC29">
        <v>280</v>
      </c>
      <c r="CD29" t="s">
        <v>141</v>
      </c>
      <c r="CE29" s="14">
        <f t="shared" si="28"/>
        <v>0.5</v>
      </c>
      <c r="CF29" s="14">
        <f t="shared" si="45"/>
        <v>-0.46</v>
      </c>
      <c r="CG29" s="14" t="str">
        <f t="shared" si="29"/>
        <v>Under</v>
      </c>
      <c r="CH29">
        <v>0.2</v>
      </c>
      <c r="CI29">
        <v>0.2</v>
      </c>
      <c r="CJ29" s="14">
        <f t="shared" si="47"/>
        <v>2</v>
      </c>
      <c r="CK29" s="14">
        <f t="shared" si="30"/>
        <v>1</v>
      </c>
      <c r="CL29" s="14">
        <f t="shared" si="31"/>
        <v>1</v>
      </c>
      <c r="CM29" s="14">
        <f t="shared" si="32"/>
        <v>1</v>
      </c>
      <c r="CN29" s="14">
        <f t="shared" si="33"/>
        <v>5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141</v>
      </c>
      <c r="CU29">
        <v>1.5</v>
      </c>
      <c r="CV29" t="s">
        <v>141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172</v>
      </c>
      <c r="B30" t="s">
        <v>48</v>
      </c>
      <c r="C30" t="s">
        <v>171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141</v>
      </c>
      <c r="I30">
        <v>0.5</v>
      </c>
      <c r="J30">
        <v>0.5</v>
      </c>
      <c r="K30" s="14">
        <f t="shared" si="0"/>
        <v>0.5</v>
      </c>
      <c r="L30" s="14">
        <f t="shared" si="41"/>
        <v>-0.25976809800843303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4</v>
      </c>
      <c r="R30" s="14">
        <f t="shared" si="4"/>
        <v>1</v>
      </c>
      <c r="S30" s="14">
        <f t="shared" si="5"/>
        <v>1</v>
      </c>
      <c r="T30" s="14">
        <f t="shared" si="6"/>
        <v>8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141</v>
      </c>
      <c r="AR30">
        <v>0.5</v>
      </c>
      <c r="AS30">
        <v>800</v>
      </c>
      <c r="AT30" t="s">
        <v>141</v>
      </c>
      <c r="AU30" s="14">
        <f t="shared" si="14"/>
        <v>0.5</v>
      </c>
      <c r="AV30" s="14">
        <f t="shared" si="43"/>
        <v>-0.51559609240614201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141</v>
      </c>
      <c r="BJ30">
        <v>0.5</v>
      </c>
      <c r="BK30">
        <v>175</v>
      </c>
      <c r="BL30" t="s">
        <v>141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141</v>
      </c>
      <c r="CB30">
        <v>0.5</v>
      </c>
      <c r="CC30">
        <v>182</v>
      </c>
      <c r="CD30" t="s">
        <v>141</v>
      </c>
      <c r="CE30" s="14">
        <f t="shared" si="28"/>
        <v>0.5</v>
      </c>
      <c r="CF30" s="14">
        <f t="shared" si="45"/>
        <v>-0.4151420986705569</v>
      </c>
      <c r="CG30" s="14" t="str">
        <f t="shared" si="29"/>
        <v>Under</v>
      </c>
      <c r="CH30">
        <v>0.4</v>
      </c>
      <c r="CI30">
        <v>0.3</v>
      </c>
      <c r="CJ30" s="14"/>
      <c r="CK30" s="14">
        <f t="shared" si="30"/>
        <v>1</v>
      </c>
      <c r="CL30" s="14">
        <f t="shared" si="31"/>
        <v>1</v>
      </c>
      <c r="CM30" s="14">
        <f t="shared" si="32"/>
        <v>1</v>
      </c>
      <c r="CN30" s="14">
        <f t="shared" si="33"/>
        <v>3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141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173</v>
      </c>
      <c r="B31" t="s">
        <v>48</v>
      </c>
      <c r="C31" t="s">
        <v>171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141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-0.41123429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4</v>
      </c>
      <c r="R31" s="16">
        <f t="shared" si="4"/>
        <v>1</v>
      </c>
      <c r="S31" s="16">
        <f t="shared" si="5"/>
        <v>1</v>
      </c>
      <c r="T31" s="16">
        <f t="shared" si="6"/>
        <v>9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141</v>
      </c>
      <c r="AR31">
        <v>0.5</v>
      </c>
      <c r="AS31">
        <v>520</v>
      </c>
      <c r="AT31" t="s">
        <v>141</v>
      </c>
      <c r="AU31" s="14">
        <f t="shared" si="14"/>
        <v>0.5</v>
      </c>
      <c r="AV31" s="14">
        <f t="shared" si="43"/>
        <v>-0.50005940494051127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141</v>
      </c>
      <c r="BJ31">
        <v>0.5</v>
      </c>
      <c r="BK31">
        <v>155</v>
      </c>
      <c r="BL31" t="s">
        <v>141</v>
      </c>
      <c r="BM31" s="14">
        <f t="shared" si="21"/>
        <v>0.5</v>
      </c>
      <c r="BN31" s="14">
        <f t="shared" si="44"/>
        <v>-0.38</v>
      </c>
      <c r="BO31" s="14" t="str">
        <f t="shared" si="22"/>
        <v>Under</v>
      </c>
      <c r="BP31">
        <v>0.5</v>
      </c>
      <c r="BQ31">
        <v>0.5</v>
      </c>
      <c r="BR31" s="14">
        <f t="shared" si="23"/>
        <v>2</v>
      </c>
      <c r="BS31" s="14">
        <f t="shared" si="24"/>
        <v>1</v>
      </c>
      <c r="BT31" s="14">
        <f t="shared" si="25"/>
        <v>1</v>
      </c>
      <c r="BU31" s="14">
        <f t="shared" si="26"/>
        <v>1</v>
      </c>
      <c r="BV31" s="14">
        <f t="shared" si="27"/>
        <v>5</v>
      </c>
      <c r="BW31" s="14"/>
      <c r="BX31">
        <v>0.17352151343297059</v>
      </c>
      <c r="BY31">
        <v>0.79899581589958102</v>
      </c>
      <c r="BZ31">
        <v>2.16450321021813E-2</v>
      </c>
      <c r="CA31" t="s">
        <v>141</v>
      </c>
      <c r="CB31">
        <v>0.5</v>
      </c>
      <c r="CC31" t="s">
        <v>141</v>
      </c>
      <c r="CD31" t="s">
        <v>141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141</v>
      </c>
      <c r="CU31">
        <v>1.5</v>
      </c>
      <c r="CV31">
        <v>1.5</v>
      </c>
      <c r="CW31" s="14">
        <f t="shared" si="34"/>
        <v>1.5</v>
      </c>
      <c r="CX31" s="14">
        <f t="shared" si="46"/>
        <v>-0.50929515501674305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174</v>
      </c>
      <c r="B32" t="s">
        <v>48</v>
      </c>
      <c r="C32" t="s">
        <v>171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141</v>
      </c>
      <c r="I32">
        <v>0.5</v>
      </c>
      <c r="J32">
        <v>0.5</v>
      </c>
      <c r="K32" s="14">
        <f t="shared" si="0"/>
        <v>0.5</v>
      </c>
      <c r="L32" s="14">
        <f t="shared" si="41"/>
        <v>-0.38059501000000001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4</v>
      </c>
      <c r="R32" s="14">
        <f t="shared" si="4"/>
        <v>0</v>
      </c>
      <c r="S32" s="14">
        <f t="shared" si="5"/>
        <v>1</v>
      </c>
      <c r="T32" s="14">
        <f t="shared" si="6"/>
        <v>8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141</v>
      </c>
      <c r="AR32">
        <v>0.5</v>
      </c>
      <c r="AS32" t="s">
        <v>141</v>
      </c>
      <c r="AT32" t="s">
        <v>141</v>
      </c>
      <c r="AU32" s="14">
        <f t="shared" si="14"/>
        <v>0.5</v>
      </c>
      <c r="AV32" s="14">
        <f t="shared" si="43"/>
        <v>-0.50077810936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141</v>
      </c>
      <c r="BJ32">
        <v>0.5</v>
      </c>
      <c r="BK32">
        <v>100</v>
      </c>
      <c r="BL32" t="s">
        <v>141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141</v>
      </c>
      <c r="CB32">
        <v>0.5</v>
      </c>
      <c r="CC32">
        <v>390</v>
      </c>
      <c r="CD32" t="s">
        <v>141</v>
      </c>
      <c r="CE32" s="14">
        <f t="shared" si="28"/>
        <v>0.5</v>
      </c>
      <c r="CF32" s="14">
        <f t="shared" si="45"/>
        <v>-0.50038661182439681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141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175</v>
      </c>
      <c r="B33" t="s">
        <v>48</v>
      </c>
      <c r="C33" t="s">
        <v>171</v>
      </c>
      <c r="D33">
        <v>0.40932001395621892</v>
      </c>
      <c r="E33">
        <v>0.71</v>
      </c>
      <c r="F33">
        <v>0.183924362997722</v>
      </c>
      <c r="G33">
        <v>0.5</v>
      </c>
      <c r="H33" t="s">
        <v>141</v>
      </c>
      <c r="I33">
        <v>0.5</v>
      </c>
      <c r="J33">
        <v>0.5</v>
      </c>
      <c r="K33" s="14">
        <f t="shared" si="0"/>
        <v>0.5</v>
      </c>
      <c r="L33" s="14">
        <f t="shared" si="41"/>
        <v>-0.31607563700227803</v>
      </c>
      <c r="M33" s="14" t="str">
        <f t="shared" si="1"/>
        <v>Under</v>
      </c>
      <c r="N33">
        <v>0.5</v>
      </c>
      <c r="O33">
        <v>0.3</v>
      </c>
      <c r="P33" s="14">
        <f t="shared" si="2"/>
        <v>2</v>
      </c>
      <c r="Q33" s="14">
        <f t="shared" si="3"/>
        <v>4</v>
      </c>
      <c r="R33" s="14">
        <f t="shared" si="4"/>
        <v>1</v>
      </c>
      <c r="S33" s="14">
        <f t="shared" si="5"/>
        <v>1</v>
      </c>
      <c r="T33" s="14">
        <f t="shared" si="6"/>
        <v>8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141</v>
      </c>
      <c r="AR33">
        <v>0.5</v>
      </c>
      <c r="AS33">
        <v>500</v>
      </c>
      <c r="AT33" t="s">
        <v>141</v>
      </c>
      <c r="AU33" s="14">
        <f t="shared" si="14"/>
        <v>0.5</v>
      </c>
      <c r="AV33" s="14">
        <f t="shared" si="43"/>
        <v>-0.50811144924671103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141</v>
      </c>
      <c r="BJ33">
        <v>0.5</v>
      </c>
      <c r="BK33">
        <v>135</v>
      </c>
      <c r="BL33" t="s">
        <v>141</v>
      </c>
      <c r="BM33" s="14">
        <f t="shared" si="21"/>
        <v>0.5</v>
      </c>
      <c r="BN33" s="14">
        <f t="shared" si="44"/>
        <v>-0.78088956236409701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141</v>
      </c>
      <c r="CB33">
        <v>0.5</v>
      </c>
      <c r="CC33">
        <v>265</v>
      </c>
      <c r="CD33" t="s">
        <v>141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141</v>
      </c>
      <c r="CU33">
        <v>1.5</v>
      </c>
      <c r="CV33">
        <v>1.5</v>
      </c>
      <c r="CW33" s="14">
        <f t="shared" si="34"/>
        <v>1.5</v>
      </c>
      <c r="CX33" s="14">
        <f t="shared" si="46"/>
        <v>-0.49263497366994002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176</v>
      </c>
      <c r="B34" t="s">
        <v>48</v>
      </c>
      <c r="C34" t="s">
        <v>171</v>
      </c>
      <c r="D34">
        <v>0.61593477235972216</v>
      </c>
      <c r="E34">
        <v>0.79713201180936299</v>
      </c>
      <c r="F34">
        <v>0.36</v>
      </c>
      <c r="G34">
        <v>0.5</v>
      </c>
      <c r="H34" t="s">
        <v>141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141</v>
      </c>
      <c r="AR34">
        <v>0.5</v>
      </c>
      <c r="AS34">
        <v>240</v>
      </c>
      <c r="AT34" t="s">
        <v>141</v>
      </c>
      <c r="AU34" s="14">
        <f t="shared" si="14"/>
        <v>0.5</v>
      </c>
      <c r="AV34" s="14">
        <f t="shared" si="43"/>
        <v>-0.50033571192433046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141</v>
      </c>
      <c r="BJ34">
        <v>0.5</v>
      </c>
      <c r="BK34">
        <v>-125</v>
      </c>
      <c r="BL34" t="s">
        <v>141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141</v>
      </c>
      <c r="CB34">
        <v>0.5</v>
      </c>
      <c r="CC34" t="s">
        <v>141</v>
      </c>
      <c r="CD34" t="s">
        <v>141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141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177</v>
      </c>
      <c r="B35" t="s">
        <v>48</v>
      </c>
      <c r="C35" t="s">
        <v>171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141</v>
      </c>
      <c r="I35" s="15">
        <v>0.5</v>
      </c>
      <c r="J35" s="15" t="s">
        <v>141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141</v>
      </c>
      <c r="AR35">
        <v>0.5</v>
      </c>
      <c r="AS35">
        <v>800</v>
      </c>
      <c r="AT35" t="s">
        <v>141</v>
      </c>
      <c r="AU35" s="14">
        <f t="shared" si="14"/>
        <v>0.5</v>
      </c>
      <c r="AV35" s="14">
        <f t="shared" si="43"/>
        <v>-0.50002406764955243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141</v>
      </c>
      <c r="BJ35">
        <v>0.5</v>
      </c>
      <c r="BK35">
        <v>165</v>
      </c>
      <c r="BL35" t="s">
        <v>141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141</v>
      </c>
      <c r="CB35">
        <v>0.5</v>
      </c>
      <c r="CC35">
        <v>750</v>
      </c>
      <c r="CD35" t="s">
        <v>141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141</v>
      </c>
      <c r="CU35">
        <v>0.5</v>
      </c>
      <c r="CV35" t="s">
        <v>141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178</v>
      </c>
      <c r="B36" t="s">
        <v>48</v>
      </c>
      <c r="C36" t="s">
        <v>171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141</v>
      </c>
      <c r="I36" s="15">
        <v>0.5</v>
      </c>
      <c r="J36" s="15" t="s">
        <v>141</v>
      </c>
      <c r="K36" s="16">
        <f t="shared" si="0"/>
        <v>0.5</v>
      </c>
      <c r="L36" s="14">
        <f t="shared" si="41"/>
        <v>-0.36131764999999999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4</v>
      </c>
      <c r="R36" s="16">
        <f t="shared" si="4"/>
        <v>1</v>
      </c>
      <c r="S36" s="16">
        <f t="shared" si="5"/>
        <v>1</v>
      </c>
      <c r="T36" s="16">
        <f t="shared" si="6"/>
        <v>9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141</v>
      </c>
      <c r="AR36">
        <v>0.5</v>
      </c>
      <c r="AS36">
        <v>750</v>
      </c>
      <c r="AT36" t="s">
        <v>141</v>
      </c>
      <c r="AU36" s="14">
        <f t="shared" si="14"/>
        <v>0.5</v>
      </c>
      <c r="AV36" s="14">
        <f t="shared" si="43"/>
        <v>-0.50007947479595005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141</v>
      </c>
      <c r="BJ36">
        <v>0.5</v>
      </c>
      <c r="BK36">
        <v>145</v>
      </c>
      <c r="BL36" t="s">
        <v>141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141</v>
      </c>
      <c r="CB36">
        <v>0.5</v>
      </c>
      <c r="CC36">
        <v>800</v>
      </c>
      <c r="CD36" t="s">
        <v>141</v>
      </c>
      <c r="CE36" s="14">
        <f t="shared" si="28"/>
        <v>0.5</v>
      </c>
      <c r="CF36" s="14">
        <f t="shared" si="45"/>
        <v>-0.51164295400000004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141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179</v>
      </c>
      <c r="B37" t="s">
        <v>48</v>
      </c>
      <c r="C37" t="s">
        <v>171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141</v>
      </c>
      <c r="I37">
        <v>0.5</v>
      </c>
      <c r="J37">
        <v>0.5</v>
      </c>
      <c r="K37" s="14">
        <f t="shared" si="0"/>
        <v>0.5</v>
      </c>
      <c r="L37" s="14">
        <f t="shared" si="41"/>
        <v>-0.24495532690823302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3</v>
      </c>
      <c r="R37" s="14">
        <f t="shared" si="4"/>
        <v>0</v>
      </c>
      <c r="S37" s="14">
        <f t="shared" si="5"/>
        <v>1</v>
      </c>
      <c r="T37" s="14">
        <f t="shared" si="6"/>
        <v>7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141</v>
      </c>
      <c r="AR37">
        <v>0.5</v>
      </c>
      <c r="AS37">
        <v>290</v>
      </c>
      <c r="AT37" t="s">
        <v>141</v>
      </c>
      <c r="AU37" s="14">
        <f t="shared" si="14"/>
        <v>0.5</v>
      </c>
      <c r="AV37" s="14">
        <f t="shared" si="43"/>
        <v>-0.50002147964600219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141</v>
      </c>
      <c r="BJ37">
        <v>0.5</v>
      </c>
      <c r="BK37">
        <v>110</v>
      </c>
      <c r="BL37" t="s">
        <v>141</v>
      </c>
      <c r="BM37" s="14">
        <f t="shared" si="21"/>
        <v>0.5</v>
      </c>
      <c r="BN37" s="14">
        <f t="shared" si="44"/>
        <v>-0.4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141</v>
      </c>
      <c r="CB37">
        <v>0.5</v>
      </c>
      <c r="CC37">
        <v>880</v>
      </c>
      <c r="CD37" t="s">
        <v>141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141</v>
      </c>
      <c r="CU37">
        <v>1.5</v>
      </c>
      <c r="CV37">
        <v>1.5</v>
      </c>
      <c r="CW37" s="14">
        <f t="shared" si="34"/>
        <v>1.5</v>
      </c>
      <c r="CX37" s="14">
        <f t="shared" si="46"/>
        <v>-0.50797308911441896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180</v>
      </c>
      <c r="B38" t="s">
        <v>49</v>
      </c>
      <c r="C38" t="s">
        <v>181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141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141</v>
      </c>
      <c r="AR38">
        <v>0.5</v>
      </c>
      <c r="AS38">
        <v>285</v>
      </c>
      <c r="AT38" t="s">
        <v>141</v>
      </c>
      <c r="AU38" s="14">
        <f t="shared" si="14"/>
        <v>0.5</v>
      </c>
      <c r="AV38" s="14">
        <f t="shared" si="43"/>
        <v>-0.50004672550854157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141</v>
      </c>
      <c r="BJ38">
        <v>0.5</v>
      </c>
      <c r="BK38">
        <v>115</v>
      </c>
      <c r="BL38" t="s">
        <v>141</v>
      </c>
      <c r="BM38" s="14">
        <f t="shared" si="21"/>
        <v>0.5</v>
      </c>
      <c r="BN38" s="14">
        <f t="shared" si="44"/>
        <v>-0.39902729999999997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141</v>
      </c>
      <c r="CB38">
        <v>0.5</v>
      </c>
      <c r="CC38">
        <v>430</v>
      </c>
      <c r="CD38" t="s">
        <v>141</v>
      </c>
      <c r="CE38" s="14">
        <f t="shared" si="28"/>
        <v>0.5</v>
      </c>
      <c r="CF38" s="14">
        <f t="shared" si="45"/>
        <v>-0.46589064600000002</v>
      </c>
      <c r="CG38" s="14" t="str">
        <f t="shared" si="29"/>
        <v>Under</v>
      </c>
      <c r="CH38">
        <v>0.2</v>
      </c>
      <c r="CI38">
        <v>0.2</v>
      </c>
      <c r="CJ38" s="14"/>
      <c r="CK38" s="14">
        <f t="shared" si="30"/>
        <v>1</v>
      </c>
      <c r="CL38" s="14">
        <f t="shared" si="31"/>
        <v>1</v>
      </c>
      <c r="CM38" s="14">
        <f t="shared" si="32"/>
        <v>1</v>
      </c>
      <c r="CN38" s="14">
        <f t="shared" si="33"/>
        <v>3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141</v>
      </c>
      <c r="CU38">
        <v>1.5</v>
      </c>
      <c r="CV38">
        <v>1.5</v>
      </c>
      <c r="CW38" s="14">
        <f t="shared" si="34"/>
        <v>1.5</v>
      </c>
      <c r="CX38" s="14">
        <f t="shared" si="46"/>
        <v>-1.4635041769999999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3</v>
      </c>
      <c r="DD38" s="14">
        <f t="shared" si="38"/>
        <v>1</v>
      </c>
      <c r="DE38" s="14">
        <f t="shared" si="39"/>
        <v>1</v>
      </c>
      <c r="DF38" s="14">
        <f t="shared" si="40"/>
        <v>8</v>
      </c>
      <c r="DG38" s="14"/>
    </row>
    <row r="39" spans="1:111" x14ac:dyDescent="0.3">
      <c r="A39" t="s">
        <v>182</v>
      </c>
      <c r="B39" t="s">
        <v>49</v>
      </c>
      <c r="C39" t="s">
        <v>181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141</v>
      </c>
      <c r="I39">
        <v>0.5</v>
      </c>
      <c r="J39">
        <v>0.5</v>
      </c>
      <c r="K39" s="14">
        <f t="shared" si="0"/>
        <v>0.5</v>
      </c>
      <c r="L39" s="14">
        <f t="shared" si="41"/>
        <v>-0.47819136068712731</v>
      </c>
      <c r="M39" s="14" t="str">
        <f t="shared" si="1"/>
        <v>Under</v>
      </c>
      <c r="N39">
        <v>0.6</v>
      </c>
      <c r="O39">
        <v>0.4</v>
      </c>
      <c r="P39" s="14">
        <f t="shared" si="2"/>
        <v>2</v>
      </c>
      <c r="Q39" s="14">
        <f t="shared" si="3"/>
        <v>4</v>
      </c>
      <c r="R39" s="14">
        <f t="shared" si="4"/>
        <v>0</v>
      </c>
      <c r="S39" s="14">
        <f t="shared" si="5"/>
        <v>1</v>
      </c>
      <c r="T39" s="14">
        <f t="shared" si="6"/>
        <v>7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141</v>
      </c>
      <c r="AR39">
        <v>0.5</v>
      </c>
      <c r="AS39">
        <v>320</v>
      </c>
      <c r="AT39" t="s">
        <v>141</v>
      </c>
      <c r="AU39" s="14">
        <f t="shared" si="14"/>
        <v>0.5</v>
      </c>
      <c r="AV39" s="14">
        <f t="shared" si="43"/>
        <v>-0.50006963171518704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141</v>
      </c>
      <c r="BJ39">
        <v>0.5</v>
      </c>
      <c r="BK39">
        <v>115</v>
      </c>
      <c r="BL39" t="s">
        <v>141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141</v>
      </c>
      <c r="CB39">
        <v>0.5</v>
      </c>
      <c r="CC39">
        <v>490</v>
      </c>
      <c r="CD39" t="s">
        <v>141</v>
      </c>
      <c r="CE39" s="14">
        <f t="shared" si="28"/>
        <v>0.5</v>
      </c>
      <c r="CF39" s="14">
        <f t="shared" si="45"/>
        <v>-0.50208202329999996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141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183</v>
      </c>
      <c r="B40" t="s">
        <v>49</v>
      </c>
      <c r="C40" t="s">
        <v>181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141</v>
      </c>
      <c r="I40">
        <v>0.5</v>
      </c>
      <c r="J40">
        <v>0.5</v>
      </c>
      <c r="K40" s="14">
        <f t="shared" si="0"/>
        <v>0.5</v>
      </c>
      <c r="L40" s="14">
        <f t="shared" si="41"/>
        <v>-0.24012810369604898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3</v>
      </c>
      <c r="R40" s="14">
        <f t="shared" si="4"/>
        <v>1</v>
      </c>
      <c r="S40" s="14">
        <f t="shared" si="5"/>
        <v>1</v>
      </c>
      <c r="T40" s="14">
        <f t="shared" si="6"/>
        <v>8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141</v>
      </c>
      <c r="AR40">
        <v>0.5</v>
      </c>
      <c r="AS40">
        <v>440</v>
      </c>
      <c r="AT40" t="s">
        <v>141</v>
      </c>
      <c r="AU40" s="14">
        <f t="shared" si="14"/>
        <v>0.5</v>
      </c>
      <c r="AV40" s="14">
        <f t="shared" si="43"/>
        <v>-0.50008206279950029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141</v>
      </c>
      <c r="BJ40">
        <v>0.5</v>
      </c>
      <c r="BK40">
        <v>155</v>
      </c>
      <c r="BL40" t="s">
        <v>141</v>
      </c>
      <c r="BM40" s="14">
        <f t="shared" si="21"/>
        <v>0.5</v>
      </c>
      <c r="BN40" s="14">
        <f t="shared" si="44"/>
        <v>-0.34562956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141</v>
      </c>
      <c r="CB40">
        <v>0.5</v>
      </c>
      <c r="CC40">
        <v>640</v>
      </c>
      <c r="CD40" t="s">
        <v>141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141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184</v>
      </c>
      <c r="B41" t="s">
        <v>49</v>
      </c>
      <c r="C41" t="s">
        <v>181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141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141</v>
      </c>
      <c r="AR41">
        <v>0.5</v>
      </c>
      <c r="AS41">
        <v>420</v>
      </c>
      <c r="AT41" t="s">
        <v>141</v>
      </c>
      <c r="AU41" s="14">
        <f t="shared" si="14"/>
        <v>0.5</v>
      </c>
      <c r="AV41" s="14">
        <f t="shared" si="43"/>
        <v>-0.5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141</v>
      </c>
      <c r="BJ41" s="15">
        <v>0.5</v>
      </c>
      <c r="BK41" s="15">
        <v>160</v>
      </c>
      <c r="BL41" s="15" t="s">
        <v>141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141</v>
      </c>
      <c r="CB41">
        <v>0.5</v>
      </c>
      <c r="CC41">
        <v>680</v>
      </c>
      <c r="CD41" t="s">
        <v>141</v>
      </c>
      <c r="CE41" s="14">
        <f t="shared" si="28"/>
        <v>0.5</v>
      </c>
      <c r="CF41" s="14">
        <f t="shared" si="45"/>
        <v>-0.47970147165570182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141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185</v>
      </c>
      <c r="B42" t="s">
        <v>49</v>
      </c>
      <c r="C42" t="s">
        <v>181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141</v>
      </c>
      <c r="I42">
        <v>0.5</v>
      </c>
      <c r="J42" t="s">
        <v>141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141</v>
      </c>
      <c r="AR42">
        <v>0.5</v>
      </c>
      <c r="AS42">
        <v>470</v>
      </c>
      <c r="AT42" t="s">
        <v>141</v>
      </c>
      <c r="AU42" s="14">
        <f t="shared" si="14"/>
        <v>0.5</v>
      </c>
      <c r="AV42" s="14">
        <f t="shared" si="43"/>
        <v>-0.50002406764955243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141</v>
      </c>
      <c r="BJ42">
        <v>0.5</v>
      </c>
      <c r="BK42">
        <v>180</v>
      </c>
      <c r="BL42" t="s">
        <v>141</v>
      </c>
      <c r="BM42" s="14">
        <f t="shared" si="21"/>
        <v>0.5</v>
      </c>
      <c r="BN42" s="14">
        <f t="shared" si="44"/>
        <v>-0.4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141</v>
      </c>
      <c r="CB42">
        <v>0.5</v>
      </c>
      <c r="CC42" t="s">
        <v>141</v>
      </c>
      <c r="CD42" t="s">
        <v>141</v>
      </c>
      <c r="CE42" s="14">
        <f t="shared" si="28"/>
        <v>0.5</v>
      </c>
      <c r="CF42" s="14">
        <f t="shared" si="45"/>
        <v>-0.511198445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141</v>
      </c>
      <c r="CU42">
        <v>0.5</v>
      </c>
      <c r="CV42" t="s">
        <v>141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186</v>
      </c>
      <c r="B43" t="s">
        <v>49</v>
      </c>
      <c r="C43" t="s">
        <v>181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141</v>
      </c>
      <c r="I43" s="15">
        <v>0.5</v>
      </c>
      <c r="J43" s="15" t="s">
        <v>141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141</v>
      </c>
      <c r="AR43">
        <v>0.5</v>
      </c>
      <c r="AS43">
        <v>680</v>
      </c>
      <c r="AT43" t="s">
        <v>141</v>
      </c>
      <c r="AU43" s="14">
        <f t="shared" si="14"/>
        <v>0.5</v>
      </c>
      <c r="AV43" s="14">
        <f t="shared" si="43"/>
        <v>-0.50136925218571105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141</v>
      </c>
      <c r="BJ43">
        <v>0.5</v>
      </c>
      <c r="BK43">
        <v>220</v>
      </c>
      <c r="BL43" t="s">
        <v>141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141</v>
      </c>
      <c r="CB43">
        <v>0.5</v>
      </c>
      <c r="CC43" t="s">
        <v>141</v>
      </c>
      <c r="CD43" t="s">
        <v>141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141</v>
      </c>
      <c r="CU43">
        <v>0.5</v>
      </c>
      <c r="CV43" t="s">
        <v>141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187</v>
      </c>
      <c r="B44" t="s">
        <v>49</v>
      </c>
      <c r="C44" t="s">
        <v>181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141</v>
      </c>
      <c r="I44">
        <v>0.5</v>
      </c>
      <c r="J44">
        <v>0.5</v>
      </c>
      <c r="K44" s="14">
        <f t="shared" si="0"/>
        <v>0.5</v>
      </c>
      <c r="L44" s="14">
        <f t="shared" si="41"/>
        <v>-0.23214314841962502</v>
      </c>
      <c r="M44" s="14" t="str">
        <f t="shared" si="1"/>
        <v>Under</v>
      </c>
      <c r="N44">
        <v>0.7</v>
      </c>
      <c r="O44">
        <v>0.4</v>
      </c>
      <c r="P44" s="14">
        <f t="shared" si="2"/>
        <v>2</v>
      </c>
      <c r="Q44" s="14">
        <f t="shared" si="3"/>
        <v>3</v>
      </c>
      <c r="R44" s="14">
        <f t="shared" si="4"/>
        <v>0</v>
      </c>
      <c r="S44" s="14">
        <f t="shared" si="5"/>
        <v>1</v>
      </c>
      <c r="T44" s="14">
        <f t="shared" si="6"/>
        <v>6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141</v>
      </c>
      <c r="AR44">
        <v>0.5</v>
      </c>
      <c r="AS44">
        <v>560</v>
      </c>
      <c r="AT44" t="s">
        <v>141</v>
      </c>
      <c r="AU44" s="14">
        <f t="shared" si="14"/>
        <v>0.5</v>
      </c>
      <c r="AV44" s="14">
        <f t="shared" si="43"/>
        <v>-0.50002147964600219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141</v>
      </c>
      <c r="BJ44">
        <v>0.5</v>
      </c>
      <c r="BK44">
        <v>200</v>
      </c>
      <c r="BL44" t="s">
        <v>141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141</v>
      </c>
      <c r="CB44">
        <v>0.5</v>
      </c>
      <c r="CC44">
        <v>550</v>
      </c>
      <c r="CD44" t="s">
        <v>141</v>
      </c>
      <c r="CE44" s="14">
        <f t="shared" si="28"/>
        <v>0.5</v>
      </c>
      <c r="CF44" s="14">
        <f t="shared" si="45"/>
        <v>-0.46281269000000003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141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188</v>
      </c>
      <c r="B45" t="s">
        <v>49</v>
      </c>
      <c r="C45" t="s">
        <v>181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141</v>
      </c>
      <c r="I45">
        <v>0.5</v>
      </c>
      <c r="J45">
        <v>0.5</v>
      </c>
      <c r="K45" s="14">
        <f t="shared" si="0"/>
        <v>0.5</v>
      </c>
      <c r="L45" s="14">
        <f t="shared" si="41"/>
        <v>-0.17826714999999999</v>
      </c>
      <c r="M45" s="14" t="str">
        <f t="shared" si="1"/>
        <v>Under</v>
      </c>
      <c r="N45">
        <v>0.4</v>
      </c>
      <c r="O45">
        <v>0.4</v>
      </c>
      <c r="P45" s="14">
        <f t="shared" si="2"/>
        <v>1</v>
      </c>
      <c r="Q45" s="14">
        <f t="shared" si="3"/>
        <v>3</v>
      </c>
      <c r="R45" s="14">
        <f t="shared" si="4"/>
        <v>1</v>
      </c>
      <c r="S45" s="14">
        <f t="shared" si="5"/>
        <v>1</v>
      </c>
      <c r="T45" s="14">
        <f t="shared" si="6"/>
        <v>6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141</v>
      </c>
      <c r="AR45">
        <v>0.5</v>
      </c>
      <c r="AS45">
        <v>390</v>
      </c>
      <c r="AT45" t="s">
        <v>141</v>
      </c>
      <c r="AU45" s="14">
        <f t="shared" si="14"/>
        <v>0.5</v>
      </c>
      <c r="AV45" s="14">
        <f t="shared" si="43"/>
        <v>-0.5001972356562211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141</v>
      </c>
      <c r="BJ45">
        <v>0.5</v>
      </c>
      <c r="BK45">
        <v>145</v>
      </c>
      <c r="BL45" t="s">
        <v>141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141</v>
      </c>
      <c r="CB45">
        <v>0.5</v>
      </c>
      <c r="CC45">
        <v>470</v>
      </c>
      <c r="CD45" t="s">
        <v>141</v>
      </c>
      <c r="CE45" s="14">
        <f t="shared" si="28"/>
        <v>0.5</v>
      </c>
      <c r="CF45" s="14">
        <f t="shared" si="45"/>
        <v>-0.46234070999999999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141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189</v>
      </c>
      <c r="B46" t="s">
        <v>39</v>
      </c>
      <c r="C46" t="s">
        <v>49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141</v>
      </c>
      <c r="I46">
        <v>0.5</v>
      </c>
      <c r="J46">
        <v>0.5</v>
      </c>
      <c r="K46" s="14">
        <f t="shared" si="0"/>
        <v>0.5</v>
      </c>
      <c r="L46" s="14">
        <f t="shared" si="41"/>
        <v>-0.31735285000000002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4</v>
      </c>
      <c r="R46" s="14">
        <f t="shared" si="4"/>
        <v>1</v>
      </c>
      <c r="S46" s="14">
        <f t="shared" si="5"/>
        <v>1</v>
      </c>
      <c r="T46" s="14">
        <f t="shared" si="6"/>
        <v>8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141</v>
      </c>
      <c r="AR46">
        <v>0.5</v>
      </c>
      <c r="AS46">
        <v>440</v>
      </c>
      <c r="AT46" t="s">
        <v>141</v>
      </c>
      <c r="AU46" s="14">
        <f t="shared" si="14"/>
        <v>0.5</v>
      </c>
      <c r="AV46" s="14">
        <f t="shared" si="43"/>
        <v>-0.50004413750499122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141</v>
      </c>
      <c r="BJ46">
        <v>0.5</v>
      </c>
      <c r="BK46">
        <v>130</v>
      </c>
      <c r="BL46" t="s">
        <v>141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141</v>
      </c>
      <c r="CB46">
        <v>0.5</v>
      </c>
      <c r="CC46">
        <v>110</v>
      </c>
      <c r="CD46" t="s">
        <v>141</v>
      </c>
      <c r="CE46" s="14">
        <f t="shared" si="28"/>
        <v>0.5</v>
      </c>
      <c r="CF46" s="14">
        <f t="shared" si="45"/>
        <v>-0.41941144075683312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141</v>
      </c>
      <c r="CU46">
        <v>1.5</v>
      </c>
      <c r="CV46">
        <v>1.5</v>
      </c>
      <c r="CW46" s="14">
        <f t="shared" si="34"/>
        <v>1.5</v>
      </c>
      <c r="CX46" s="14">
        <f t="shared" si="46"/>
        <v>-0.5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190</v>
      </c>
      <c r="B47" t="s">
        <v>39</v>
      </c>
      <c r="C47" t="s">
        <v>49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141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141</v>
      </c>
      <c r="AR47">
        <v>0.5</v>
      </c>
      <c r="AS47">
        <v>480</v>
      </c>
      <c r="AT47" t="s">
        <v>141</v>
      </c>
      <c r="AU47" s="14">
        <f t="shared" si="14"/>
        <v>0.5</v>
      </c>
      <c r="AV47" s="14">
        <f t="shared" si="43"/>
        <v>-0.50009414045287581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141</v>
      </c>
      <c r="BJ47">
        <v>0.5</v>
      </c>
      <c r="BK47">
        <v>120</v>
      </c>
      <c r="BL47" t="s">
        <v>141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141</v>
      </c>
      <c r="CB47">
        <v>0.5</v>
      </c>
      <c r="CC47">
        <v>800</v>
      </c>
      <c r="CD47" t="s">
        <v>141</v>
      </c>
      <c r="CE47" s="14">
        <f t="shared" si="28"/>
        <v>0.5</v>
      </c>
      <c r="CF47" s="14">
        <f t="shared" si="45"/>
        <v>-0.48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141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191</v>
      </c>
      <c r="B48" t="s">
        <v>39</v>
      </c>
      <c r="C48" t="s">
        <v>49</v>
      </c>
      <c r="D48">
        <v>0.57803938983620473</v>
      </c>
      <c r="E48">
        <v>0.72132657761400198</v>
      </c>
      <c r="F48">
        <v>0.43</v>
      </c>
      <c r="G48">
        <v>0.5</v>
      </c>
      <c r="H48" t="s">
        <v>141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141</v>
      </c>
      <c r="AR48">
        <v>0.5</v>
      </c>
      <c r="AS48">
        <v>700</v>
      </c>
      <c r="AT48" t="s">
        <v>141</v>
      </c>
      <c r="AU48" s="14">
        <f t="shared" si="14"/>
        <v>0.5</v>
      </c>
      <c r="AV48" s="14">
        <f t="shared" si="43"/>
        <v>-0.50006963171518704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141</v>
      </c>
      <c r="BJ48">
        <v>0.5</v>
      </c>
      <c r="BK48">
        <v>170</v>
      </c>
      <c r="BL48" t="s">
        <v>141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141</v>
      </c>
      <c r="CB48">
        <v>0.5</v>
      </c>
      <c r="CC48">
        <v>580</v>
      </c>
      <c r="CD48" t="s">
        <v>141</v>
      </c>
      <c r="CE48" s="14">
        <f t="shared" si="28"/>
        <v>0.5</v>
      </c>
      <c r="CF48" s="14">
        <f t="shared" si="45"/>
        <v>-0.43365839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141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192</v>
      </c>
      <c r="B49" t="s">
        <v>39</v>
      </c>
      <c r="C49" t="s">
        <v>49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141</v>
      </c>
      <c r="I49">
        <v>0.5</v>
      </c>
      <c r="J49" t="s">
        <v>141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141</v>
      </c>
      <c r="AA49" s="15" t="s">
        <v>141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141</v>
      </c>
      <c r="AR49">
        <v>0.5</v>
      </c>
      <c r="AS49" t="s">
        <v>141</v>
      </c>
      <c r="AT49" t="s">
        <v>141</v>
      </c>
      <c r="AU49" s="14">
        <f t="shared" si="14"/>
        <v>0.5</v>
      </c>
      <c r="AV49" s="14">
        <f t="shared" si="43"/>
        <v>-0.50004672550854157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141</v>
      </c>
      <c r="BJ49">
        <v>0.5</v>
      </c>
      <c r="BK49" t="s">
        <v>141</v>
      </c>
      <c r="BL49" t="s">
        <v>141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141</v>
      </c>
      <c r="CB49">
        <v>0.5</v>
      </c>
      <c r="CC49" t="s">
        <v>141</v>
      </c>
      <c r="CD49" t="s">
        <v>141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141</v>
      </c>
      <c r="CU49">
        <v>0.5</v>
      </c>
      <c r="CV49" t="s">
        <v>141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193</v>
      </c>
      <c r="B50" t="s">
        <v>39</v>
      </c>
      <c r="C50" t="s">
        <v>49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141</v>
      </c>
      <c r="I50">
        <v>0.5</v>
      </c>
      <c r="J50" t="s">
        <v>141</v>
      </c>
      <c r="K50" s="14">
        <f t="shared" si="0"/>
        <v>0.5</v>
      </c>
      <c r="L50" s="14">
        <f t="shared" si="41"/>
        <v>-0.31506884000000002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4</v>
      </c>
      <c r="R50" s="14">
        <f t="shared" si="4"/>
        <v>1</v>
      </c>
      <c r="S50" s="14">
        <f t="shared" si="5"/>
        <v>1</v>
      </c>
      <c r="T50" s="14">
        <f t="shared" si="6"/>
        <v>8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141</v>
      </c>
      <c r="AA50" t="s">
        <v>141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141</v>
      </c>
      <c r="AR50">
        <v>0.5</v>
      </c>
      <c r="AS50" t="s">
        <v>141</v>
      </c>
      <c r="AT50" t="s">
        <v>141</v>
      </c>
      <c r="AU50" s="14">
        <f t="shared" si="14"/>
        <v>0.5</v>
      </c>
      <c r="AV50" s="14">
        <f t="shared" si="43"/>
        <v>-0.50002406764955243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141</v>
      </c>
      <c r="BJ50">
        <v>0.5</v>
      </c>
      <c r="BK50" t="s">
        <v>141</v>
      </c>
      <c r="BL50" t="s">
        <v>141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141</v>
      </c>
      <c r="CB50">
        <v>0.5</v>
      </c>
      <c r="CC50" t="s">
        <v>141</v>
      </c>
      <c r="CD50" t="s">
        <v>141</v>
      </c>
      <c r="CE50" s="14">
        <f t="shared" si="28"/>
        <v>0.5</v>
      </c>
      <c r="CF50" s="14">
        <f t="shared" si="45"/>
        <v>-0.51945347900000005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141</v>
      </c>
      <c r="CU50">
        <v>0.5</v>
      </c>
      <c r="CV50" t="s">
        <v>141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194</v>
      </c>
      <c r="B51" t="s">
        <v>39</v>
      </c>
      <c r="C51" t="s">
        <v>49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141</v>
      </c>
      <c r="I51">
        <v>0.5</v>
      </c>
      <c r="J51">
        <v>0.5</v>
      </c>
      <c r="K51" s="14">
        <f t="shared" si="0"/>
        <v>0.5</v>
      </c>
      <c r="L51" s="14">
        <f t="shared" si="41"/>
        <v>-0.24562701999999997</v>
      </c>
      <c r="M51" s="14" t="str">
        <f t="shared" si="1"/>
        <v>Under</v>
      </c>
      <c r="N51">
        <v>0.4</v>
      </c>
      <c r="O51">
        <v>0.4</v>
      </c>
      <c r="P51" s="14">
        <f t="shared" si="2"/>
        <v>1</v>
      </c>
      <c r="Q51" s="14">
        <f t="shared" si="3"/>
        <v>3</v>
      </c>
      <c r="R51" s="14">
        <f t="shared" si="4"/>
        <v>1</v>
      </c>
      <c r="S51" s="14">
        <f t="shared" si="5"/>
        <v>1</v>
      </c>
      <c r="T51" s="14">
        <f t="shared" si="6"/>
        <v>6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141</v>
      </c>
      <c r="AR51">
        <v>0.5</v>
      </c>
      <c r="AS51">
        <v>500</v>
      </c>
      <c r="AT51" t="s">
        <v>141</v>
      </c>
      <c r="AU51" s="14">
        <f t="shared" si="14"/>
        <v>0.5</v>
      </c>
      <c r="AV51" s="14">
        <f t="shared" si="43"/>
        <v>-0.50005681693696091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141</v>
      </c>
      <c r="BJ51">
        <v>0.5</v>
      </c>
      <c r="BK51">
        <v>115</v>
      </c>
      <c r="BL51" t="s">
        <v>141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141</v>
      </c>
      <c r="CB51">
        <v>0.5</v>
      </c>
      <c r="CC51">
        <v>410</v>
      </c>
      <c r="CD51" t="s">
        <v>141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141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195</v>
      </c>
      <c r="B52" t="s">
        <v>39</v>
      </c>
      <c r="C52" t="s">
        <v>49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141</v>
      </c>
      <c r="I52" s="15">
        <v>0.5</v>
      </c>
      <c r="J52" s="15" t="s">
        <v>141</v>
      </c>
      <c r="K52" s="16">
        <f t="shared" si="0"/>
        <v>0.5</v>
      </c>
      <c r="L52" s="14">
        <f t="shared" si="41"/>
        <v>-0.363276052410272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4</v>
      </c>
      <c r="R52" s="16">
        <f t="shared" si="4"/>
        <v>1</v>
      </c>
      <c r="S52" s="16">
        <f t="shared" si="5"/>
        <v>1</v>
      </c>
      <c r="T52" s="16">
        <f t="shared" si="6"/>
        <v>9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141</v>
      </c>
      <c r="AA52" t="s">
        <v>141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141</v>
      </c>
      <c r="AR52">
        <v>0.5</v>
      </c>
      <c r="AS52" t="s">
        <v>141</v>
      </c>
      <c r="AT52" t="s">
        <v>141</v>
      </c>
      <c r="AU52" s="14">
        <f t="shared" si="14"/>
        <v>0.5</v>
      </c>
      <c r="AV52" s="14">
        <f t="shared" si="43"/>
        <v>-0.50004672550854157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141</v>
      </c>
      <c r="BJ52">
        <v>0.5</v>
      </c>
      <c r="BK52" t="s">
        <v>141</v>
      </c>
      <c r="BL52" t="s">
        <v>141</v>
      </c>
      <c r="BM52" s="14">
        <f t="shared" si="21"/>
        <v>0.5</v>
      </c>
      <c r="BN52" s="14">
        <f t="shared" si="44"/>
        <v>-0.33999999999999997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141</v>
      </c>
      <c r="CB52">
        <v>0.5</v>
      </c>
      <c r="CC52" t="s">
        <v>141</v>
      </c>
      <c r="CD52" t="s">
        <v>141</v>
      </c>
      <c r="CE52" s="14">
        <f t="shared" si="28"/>
        <v>0.5</v>
      </c>
      <c r="CF52" s="14">
        <f t="shared" si="45"/>
        <v>-0.5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141</v>
      </c>
      <c r="CU52">
        <v>0.5</v>
      </c>
      <c r="CV52" t="s">
        <v>141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196</v>
      </c>
      <c r="B53" t="s">
        <v>39</v>
      </c>
      <c r="C53" t="s">
        <v>49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141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141</v>
      </c>
      <c r="AR53">
        <v>0.5</v>
      </c>
      <c r="AS53">
        <v>700</v>
      </c>
      <c r="AT53" t="s">
        <v>141</v>
      </c>
      <c r="AU53" s="14">
        <f t="shared" si="14"/>
        <v>0.5</v>
      </c>
      <c r="AV53" s="14">
        <f t="shared" si="43"/>
        <v>-0.50004672550854157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141</v>
      </c>
      <c r="BJ53">
        <v>0.5</v>
      </c>
      <c r="BK53">
        <v>175</v>
      </c>
      <c r="BL53" t="s">
        <v>141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141</v>
      </c>
      <c r="CB53">
        <v>0.5</v>
      </c>
      <c r="CC53">
        <v>270</v>
      </c>
      <c r="CD53" t="s">
        <v>141</v>
      </c>
      <c r="CE53" s="14">
        <f t="shared" si="28"/>
        <v>0.5</v>
      </c>
      <c r="CF53" s="14">
        <f t="shared" si="45"/>
        <v>-0.48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141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197</v>
      </c>
      <c r="B54" t="s">
        <v>39</v>
      </c>
      <c r="C54" t="s">
        <v>49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141</v>
      </c>
      <c r="I54">
        <v>0.5</v>
      </c>
      <c r="J54">
        <v>0.5</v>
      </c>
      <c r="K54" s="14">
        <f t="shared" si="0"/>
        <v>0.5</v>
      </c>
      <c r="L54" s="14">
        <f t="shared" si="41"/>
        <v>-0.24166285878090699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3</v>
      </c>
      <c r="R54" s="14">
        <f t="shared" si="4"/>
        <v>0</v>
      </c>
      <c r="S54" s="14">
        <f t="shared" si="5"/>
        <v>1</v>
      </c>
      <c r="T54" s="14">
        <f t="shared" si="6"/>
        <v>7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141</v>
      </c>
      <c r="AR54">
        <v>0.5</v>
      </c>
      <c r="AS54">
        <v>540</v>
      </c>
      <c r="AT54" t="s">
        <v>141</v>
      </c>
      <c r="AU54" s="14">
        <f t="shared" si="14"/>
        <v>0.5</v>
      </c>
      <c r="AV54" s="14">
        <f t="shared" si="43"/>
        <v>-0.50001163656523917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141</v>
      </c>
      <c r="BJ54">
        <v>0.5</v>
      </c>
      <c r="BK54">
        <v>135</v>
      </c>
      <c r="BL54" t="s">
        <v>141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141</v>
      </c>
      <c r="CB54">
        <v>0.5</v>
      </c>
      <c r="CC54" t="s">
        <v>141</v>
      </c>
      <c r="CD54" t="s">
        <v>141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141</v>
      </c>
      <c r="CU54">
        <v>1.5</v>
      </c>
      <c r="CV54">
        <v>1.5</v>
      </c>
      <c r="CW54" s="14">
        <f t="shared" si="34"/>
        <v>1.5</v>
      </c>
      <c r="CX54" s="14">
        <f t="shared" si="46"/>
        <v>-0.5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198</v>
      </c>
      <c r="B55" t="s">
        <v>43</v>
      </c>
      <c r="C55" t="s">
        <v>52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141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141</v>
      </c>
      <c r="AA55" s="15" t="s">
        <v>141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141</v>
      </c>
      <c r="AR55">
        <v>0.5</v>
      </c>
      <c r="AS55" t="s">
        <v>141</v>
      </c>
      <c r="AT55" t="s">
        <v>141</v>
      </c>
      <c r="AU55" s="14">
        <f t="shared" si="14"/>
        <v>0.5</v>
      </c>
      <c r="AV55" s="14">
        <f t="shared" si="43"/>
        <v>-0.50004413750499122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141</v>
      </c>
      <c r="BJ55">
        <v>0.5</v>
      </c>
      <c r="BK55" t="s">
        <v>141</v>
      </c>
      <c r="BL55" t="s">
        <v>141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141</v>
      </c>
      <c r="CB55">
        <v>0.5</v>
      </c>
      <c r="CC55" t="s">
        <v>141</v>
      </c>
      <c r="CD55" t="s">
        <v>141</v>
      </c>
      <c r="CE55" s="14">
        <f t="shared" si="28"/>
        <v>0.5</v>
      </c>
      <c r="CF55" s="14">
        <f t="shared" si="45"/>
        <v>-0.51811941500000003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141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199</v>
      </c>
      <c r="B56" t="s">
        <v>43</v>
      </c>
      <c r="C56" t="s">
        <v>52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141</v>
      </c>
      <c r="I56" s="15">
        <v>0.5</v>
      </c>
      <c r="J56" s="15" t="s">
        <v>141</v>
      </c>
      <c r="K56" s="16">
        <f t="shared" si="0"/>
        <v>0.5</v>
      </c>
      <c r="L56" s="14">
        <f t="shared" si="41"/>
        <v>-0.36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141</v>
      </c>
      <c r="AA56" t="s">
        <v>141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141</v>
      </c>
      <c r="AR56" s="15">
        <v>0.5</v>
      </c>
      <c r="AS56" t="s">
        <v>141</v>
      </c>
      <c r="AT56" s="15" t="s">
        <v>141</v>
      </c>
      <c r="AU56" s="16">
        <f t="shared" si="14"/>
        <v>0.5</v>
      </c>
      <c r="AV56" s="14">
        <f t="shared" si="43"/>
        <v>-0.50002406764955243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141</v>
      </c>
      <c r="BJ56">
        <v>0.5</v>
      </c>
      <c r="BK56" t="s">
        <v>141</v>
      </c>
      <c r="BL56" t="s">
        <v>141</v>
      </c>
      <c r="BM56" s="14">
        <f t="shared" si="21"/>
        <v>0.5</v>
      </c>
      <c r="BN56" s="14">
        <f t="shared" si="44"/>
        <v>-0.48904133700000002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141</v>
      </c>
      <c r="CB56">
        <v>0.5</v>
      </c>
      <c r="CC56" t="s">
        <v>141</v>
      </c>
      <c r="CD56" t="s">
        <v>141</v>
      </c>
      <c r="CE56" s="14">
        <f t="shared" si="28"/>
        <v>0.5</v>
      </c>
      <c r="CF56" s="14">
        <f t="shared" si="45"/>
        <v>-0.51023525800000002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141</v>
      </c>
      <c r="CU56">
        <v>0.5</v>
      </c>
      <c r="CV56" t="s">
        <v>141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200</v>
      </c>
      <c r="B57" t="s">
        <v>43</v>
      </c>
      <c r="C57" t="s">
        <v>52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141</v>
      </c>
      <c r="K57" s="16">
        <f t="shared" si="0"/>
        <v>0.5</v>
      </c>
      <c r="L57" s="14">
        <f t="shared" si="41"/>
        <v>-0.31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4</v>
      </c>
      <c r="R57" s="16">
        <f t="shared" si="4"/>
        <v>1</v>
      </c>
      <c r="S57" s="16">
        <f t="shared" si="5"/>
        <v>1</v>
      </c>
      <c r="T57" s="16">
        <f t="shared" si="6"/>
        <v>9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141</v>
      </c>
      <c r="AA57" t="s">
        <v>141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141</v>
      </c>
      <c r="AR57">
        <v>0.5</v>
      </c>
      <c r="AS57" t="s">
        <v>141</v>
      </c>
      <c r="AT57" t="s">
        <v>141</v>
      </c>
      <c r="AU57" s="14">
        <f t="shared" si="14"/>
        <v>0.5</v>
      </c>
      <c r="AV57" s="14">
        <f t="shared" si="43"/>
        <v>-0.50008206279950029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141</v>
      </c>
      <c r="BJ57">
        <v>0.5</v>
      </c>
      <c r="BK57" t="s">
        <v>141</v>
      </c>
      <c r="BL57" t="s">
        <v>141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141</v>
      </c>
      <c r="CB57">
        <v>0.5</v>
      </c>
      <c r="CC57" t="s">
        <v>141</v>
      </c>
      <c r="CD57" t="s">
        <v>141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141</v>
      </c>
      <c r="CU57">
        <v>0.5</v>
      </c>
      <c r="CV57" t="s">
        <v>141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201</v>
      </c>
      <c r="B58" t="s">
        <v>43</v>
      </c>
      <c r="C58" t="s">
        <v>52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141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-0.3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4</v>
      </c>
      <c r="R58" s="16">
        <f t="shared" si="4"/>
        <v>1</v>
      </c>
      <c r="S58" s="16">
        <f t="shared" si="5"/>
        <v>1</v>
      </c>
      <c r="T58" s="16">
        <f t="shared" si="6"/>
        <v>9</v>
      </c>
      <c r="V58">
        <v>0.54943682018784223</v>
      </c>
      <c r="W58">
        <v>1</v>
      </c>
      <c r="X58">
        <v>7.9229740000000008E-6</v>
      </c>
      <c r="Y58">
        <v>0.5</v>
      </c>
      <c r="Z58" t="s">
        <v>141</v>
      </c>
      <c r="AA58" t="s">
        <v>141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141</v>
      </c>
      <c r="AR58">
        <v>0.5</v>
      </c>
      <c r="AS58" t="s">
        <v>141</v>
      </c>
      <c r="AT58" t="s">
        <v>141</v>
      </c>
      <c r="AU58" s="14">
        <f t="shared" si="14"/>
        <v>0.5</v>
      </c>
      <c r="AV58" s="14">
        <f t="shared" si="43"/>
        <v>-0.50666632336469142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141</v>
      </c>
      <c r="BJ58">
        <v>0.5</v>
      </c>
      <c r="BK58" t="s">
        <v>141</v>
      </c>
      <c r="BL58" t="s">
        <v>141</v>
      </c>
      <c r="BM58" s="14">
        <f t="shared" si="21"/>
        <v>0.5</v>
      </c>
      <c r="BN58" s="14">
        <f t="shared" si="44"/>
        <v>-0.44132745000000001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141</v>
      </c>
      <c r="CB58">
        <v>0.5</v>
      </c>
      <c r="CC58" t="s">
        <v>141</v>
      </c>
      <c r="CD58" t="s">
        <v>141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141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202</v>
      </c>
      <c r="B59" t="s">
        <v>43</v>
      </c>
      <c r="C59" t="s">
        <v>52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141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141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141</v>
      </c>
      <c r="AR59">
        <v>0.5</v>
      </c>
      <c r="AS59">
        <v>1600</v>
      </c>
      <c r="AT59" t="s">
        <v>141</v>
      </c>
      <c r="AU59" s="14">
        <f t="shared" si="14"/>
        <v>0.5</v>
      </c>
      <c r="AV59" s="14">
        <f t="shared" si="43"/>
        <v>-0.51015893143553392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141</v>
      </c>
      <c r="BJ59">
        <v>0.5</v>
      </c>
      <c r="BK59" t="s">
        <v>141</v>
      </c>
      <c r="BL59" t="s">
        <v>141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141</v>
      </c>
      <c r="CB59">
        <v>0.5</v>
      </c>
      <c r="CC59" t="s">
        <v>141</v>
      </c>
      <c r="CD59" t="s">
        <v>141</v>
      </c>
      <c r="CE59" s="14">
        <f t="shared" si="28"/>
        <v>0.5</v>
      </c>
      <c r="CF59" s="14">
        <f t="shared" si="45"/>
        <v>-0.53635427700000005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141</v>
      </c>
      <c r="CU59">
        <v>0.5</v>
      </c>
      <c r="CV59" t="s">
        <v>141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203</v>
      </c>
      <c r="B60" t="s">
        <v>43</v>
      </c>
      <c r="C60" t="s">
        <v>52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141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141</v>
      </c>
      <c r="AA60" s="15" t="s">
        <v>141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141</v>
      </c>
      <c r="AR60" s="15">
        <v>0.5</v>
      </c>
      <c r="AS60" s="15" t="s">
        <v>141</v>
      </c>
      <c r="AT60" s="15" t="s">
        <v>141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141</v>
      </c>
      <c r="BJ60" s="15">
        <v>0.5</v>
      </c>
      <c r="BK60" s="15" t="s">
        <v>141</v>
      </c>
      <c r="BL60" s="15" t="s">
        <v>141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141</v>
      </c>
      <c r="CB60">
        <v>0.5</v>
      </c>
      <c r="CC60" t="s">
        <v>141</v>
      </c>
      <c r="CD60" t="s">
        <v>141</v>
      </c>
      <c r="CE60" s="14">
        <f t="shared" si="28"/>
        <v>0.5</v>
      </c>
      <c r="CF60" s="14">
        <f t="shared" si="45"/>
        <v>-0.53144005699999997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141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204</v>
      </c>
      <c r="B61" t="s">
        <v>43</v>
      </c>
      <c r="C61" t="s">
        <v>52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141</v>
      </c>
      <c r="I61" s="15">
        <v>0.5</v>
      </c>
      <c r="J61" s="15" t="s">
        <v>141</v>
      </c>
      <c r="K61" s="16">
        <f t="shared" si="0"/>
        <v>0.5</v>
      </c>
      <c r="L61" s="14">
        <f t="shared" si="41"/>
        <v>-0.38972942475917199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141</v>
      </c>
      <c r="AA61" t="s">
        <v>141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141</v>
      </c>
      <c r="AR61">
        <v>0.5</v>
      </c>
      <c r="AS61" t="s">
        <v>141</v>
      </c>
      <c r="AT61" t="s">
        <v>141</v>
      </c>
      <c r="AU61" s="14">
        <f t="shared" si="14"/>
        <v>0.5</v>
      </c>
      <c r="AV61" s="14">
        <f t="shared" si="43"/>
        <v>-0.50005940494051127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141</v>
      </c>
      <c r="BJ61">
        <v>0.5</v>
      </c>
      <c r="BK61" t="s">
        <v>141</v>
      </c>
      <c r="BL61" t="s">
        <v>141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141</v>
      </c>
      <c r="CB61">
        <v>0.5</v>
      </c>
      <c r="CC61" t="s">
        <v>141</v>
      </c>
      <c r="CD61" t="s">
        <v>141</v>
      </c>
      <c r="CE61" s="14">
        <f t="shared" si="28"/>
        <v>0.5</v>
      </c>
      <c r="CF61" s="14">
        <f t="shared" si="45"/>
        <v>-0.47640336939135841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141</v>
      </c>
      <c r="CU61">
        <v>1.5</v>
      </c>
      <c r="CV61" t="s">
        <v>141</v>
      </c>
      <c r="CW61" s="14">
        <f t="shared" si="34"/>
        <v>1.5</v>
      </c>
      <c r="CX61" s="14">
        <f t="shared" si="46"/>
        <v>-1.4635925999999999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3</v>
      </c>
      <c r="DD61" s="14">
        <f t="shared" si="38"/>
        <v>1</v>
      </c>
      <c r="DE61" s="14">
        <f t="shared" si="39"/>
        <v>1</v>
      </c>
      <c r="DF61" s="14">
        <f t="shared" si="40"/>
        <v>8</v>
      </c>
      <c r="DG61" s="14"/>
    </row>
    <row r="62" spans="1:111" x14ac:dyDescent="0.3">
      <c r="A62" t="s">
        <v>205</v>
      </c>
      <c r="B62" t="s">
        <v>43</v>
      </c>
      <c r="C62" t="s">
        <v>52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141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141</v>
      </c>
      <c r="AA62" s="15" t="s">
        <v>141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141</v>
      </c>
      <c r="AR62">
        <v>0.5</v>
      </c>
      <c r="AS62" t="s">
        <v>141</v>
      </c>
      <c r="AT62" t="s">
        <v>141</v>
      </c>
      <c r="AU62" s="14">
        <f t="shared" si="14"/>
        <v>0.5</v>
      </c>
      <c r="AV62" s="14">
        <f t="shared" si="43"/>
        <v>-0.50705744882413228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141</v>
      </c>
      <c r="BJ62" s="15">
        <v>0.5</v>
      </c>
      <c r="BK62" s="15" t="s">
        <v>141</v>
      </c>
      <c r="BL62" s="15" t="s">
        <v>141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141</v>
      </c>
      <c r="CB62">
        <v>0.5</v>
      </c>
      <c r="CC62" t="s">
        <v>141</v>
      </c>
      <c r="CD62" t="s">
        <v>141</v>
      </c>
      <c r="CE62" s="14">
        <f t="shared" si="28"/>
        <v>0.5</v>
      </c>
      <c r="CF62" s="14">
        <f t="shared" si="45"/>
        <v>-0.50328313069999997</v>
      </c>
      <c r="CG62" s="14" t="str">
        <f t="shared" si="29"/>
        <v>Under</v>
      </c>
      <c r="CH62">
        <v>0.2</v>
      </c>
      <c r="CI62">
        <v>0.2</v>
      </c>
      <c r="CJ62" s="14"/>
      <c r="CK62" s="14">
        <f t="shared" si="30"/>
        <v>1</v>
      </c>
      <c r="CL62" s="14">
        <f t="shared" si="31"/>
        <v>1</v>
      </c>
      <c r="CM62" s="14">
        <f t="shared" si="32"/>
        <v>1</v>
      </c>
      <c r="CN62" s="14">
        <f t="shared" si="33"/>
        <v>3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141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206</v>
      </c>
      <c r="B63" t="s">
        <v>43</v>
      </c>
      <c r="C63" t="s">
        <v>52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141</v>
      </c>
      <c r="AA63" t="s">
        <v>141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141</v>
      </c>
      <c r="AR63">
        <v>0.5</v>
      </c>
      <c r="AS63" t="s">
        <v>141</v>
      </c>
      <c r="AT63" t="s">
        <v>141</v>
      </c>
      <c r="AU63" s="14">
        <f t="shared" si="14"/>
        <v>0.5</v>
      </c>
      <c r="AV63" s="14">
        <f t="shared" si="43"/>
        <v>-0.50002406764955243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141</v>
      </c>
      <c r="BJ63">
        <v>0.5</v>
      </c>
      <c r="BK63" t="s">
        <v>141</v>
      </c>
      <c r="BL63" t="s">
        <v>141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141</v>
      </c>
      <c r="CB63">
        <v>0.5</v>
      </c>
      <c r="CC63" t="s">
        <v>141</v>
      </c>
      <c r="CD63" t="s">
        <v>141</v>
      </c>
      <c r="CE63" s="14">
        <f t="shared" si="28"/>
        <v>0.5</v>
      </c>
      <c r="CF63" s="14">
        <f t="shared" si="45"/>
        <v>-0.51149516799999994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141</v>
      </c>
      <c r="CU63">
        <v>1.5</v>
      </c>
      <c r="CV63">
        <v>1.5</v>
      </c>
      <c r="CW63" s="14">
        <f t="shared" si="34"/>
        <v>1.5</v>
      </c>
      <c r="CX63" s="14">
        <f t="shared" si="46"/>
        <v>-1.4432813929999999</v>
      </c>
      <c r="CY63" s="14" t="str">
        <f t="shared" si="35"/>
        <v>Under</v>
      </c>
      <c r="CZ63">
        <v>1.9</v>
      </c>
      <c r="DA63">
        <v>0.4</v>
      </c>
      <c r="DB63" s="14">
        <f t="shared" si="36"/>
        <v>1</v>
      </c>
      <c r="DC63" s="14">
        <f t="shared" si="37"/>
        <v>3</v>
      </c>
      <c r="DD63" s="14">
        <f t="shared" si="38"/>
        <v>0</v>
      </c>
      <c r="DE63" s="14">
        <f t="shared" si="39"/>
        <v>1</v>
      </c>
      <c r="DF63" s="14">
        <f t="shared" si="40"/>
        <v>5</v>
      </c>
      <c r="DG63" s="14"/>
    </row>
    <row r="64" spans="1:111" x14ac:dyDescent="0.3">
      <c r="A64" t="s">
        <v>207</v>
      </c>
      <c r="B64" t="s">
        <v>43</v>
      </c>
      <c r="C64" t="s">
        <v>52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-0.33999999999999997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4</v>
      </c>
      <c r="R64" s="16">
        <f t="shared" si="4"/>
        <v>1</v>
      </c>
      <c r="S64" s="16">
        <f t="shared" si="5"/>
        <v>1</v>
      </c>
      <c r="T64" s="16">
        <f t="shared" si="6"/>
        <v>9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141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141</v>
      </c>
      <c r="AR64">
        <v>0.5</v>
      </c>
      <c r="AS64">
        <v>1100</v>
      </c>
      <c r="AT64" t="s">
        <v>141</v>
      </c>
      <c r="AU64" s="14">
        <f t="shared" si="14"/>
        <v>0.5</v>
      </c>
      <c r="AV64" s="14">
        <f t="shared" si="43"/>
        <v>-0.50005940494051127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141</v>
      </c>
      <c r="BJ64">
        <v>0.5</v>
      </c>
      <c r="BK64" t="s">
        <v>141</v>
      </c>
      <c r="BL64" t="s">
        <v>141</v>
      </c>
      <c r="BM64" s="14">
        <f t="shared" si="21"/>
        <v>0.5</v>
      </c>
      <c r="BN64" s="14">
        <f t="shared" si="44"/>
        <v>-0.41035361999999997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141</v>
      </c>
      <c r="CB64">
        <v>0.5</v>
      </c>
      <c r="CC64" t="s">
        <v>141</v>
      </c>
      <c r="CD64" t="s">
        <v>141</v>
      </c>
      <c r="CE64" s="14">
        <f t="shared" si="28"/>
        <v>0.5</v>
      </c>
      <c r="CF64" s="14">
        <f t="shared" si="45"/>
        <v>-0.507684837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141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208</v>
      </c>
      <c r="B65" t="s">
        <v>43</v>
      </c>
      <c r="C65" t="s">
        <v>52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141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141</v>
      </c>
      <c r="AA65" s="15" t="s">
        <v>141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141</v>
      </c>
      <c r="AR65">
        <v>0.5</v>
      </c>
      <c r="AS65" t="s">
        <v>141</v>
      </c>
      <c r="AT65" t="s">
        <v>141</v>
      </c>
      <c r="AU65" s="14">
        <f t="shared" si="14"/>
        <v>0.5</v>
      </c>
      <c r="AV65" s="14">
        <f t="shared" si="43"/>
        <v>-0.51008093237523622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141</v>
      </c>
      <c r="BJ65">
        <v>0.5</v>
      </c>
      <c r="BK65" t="s">
        <v>141</v>
      </c>
      <c r="BL65" t="s">
        <v>141</v>
      </c>
      <c r="BM65" s="14">
        <f t="shared" si="21"/>
        <v>0.5</v>
      </c>
      <c r="BN65" s="14">
        <f t="shared" si="44"/>
        <v>-0.37277402999999998</v>
      </c>
      <c r="BO65" s="14" t="str">
        <f t="shared" si="22"/>
        <v>Under</v>
      </c>
      <c r="BP65">
        <v>0.375</v>
      </c>
      <c r="BQ65">
        <v>0.25</v>
      </c>
      <c r="BR65" s="14">
        <f t="shared" si="23"/>
        <v>2</v>
      </c>
      <c r="BS65" s="14">
        <f t="shared" si="24"/>
        <v>1</v>
      </c>
      <c r="BT65" s="14">
        <f t="shared" si="25"/>
        <v>1</v>
      </c>
      <c r="BU65" s="14">
        <f t="shared" si="26"/>
        <v>1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141</v>
      </c>
      <c r="CB65">
        <v>0.5</v>
      </c>
      <c r="CC65" t="s">
        <v>141</v>
      </c>
      <c r="CD65" t="s">
        <v>141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141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209</v>
      </c>
      <c r="B66" t="s">
        <v>43</v>
      </c>
      <c r="C66" t="s">
        <v>52</v>
      </c>
      <c r="D66">
        <v>0.55145420078788021</v>
      </c>
      <c r="E66">
        <v>1.0891297</v>
      </c>
      <c r="F66">
        <v>0.42</v>
      </c>
      <c r="G66">
        <v>0.5</v>
      </c>
      <c r="H66" t="s">
        <v>141</v>
      </c>
      <c r="I66">
        <v>0.5</v>
      </c>
      <c r="J66" t="s">
        <v>141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141</v>
      </c>
      <c r="AA66" s="15" t="s">
        <v>141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141</v>
      </c>
      <c r="AR66">
        <v>0.5</v>
      </c>
      <c r="AS66" t="s">
        <v>141</v>
      </c>
      <c r="AT66" t="s">
        <v>141</v>
      </c>
      <c r="AU66" s="14">
        <f t="shared" ref="AU66:AU129" si="63">AR66</f>
        <v>0.5</v>
      </c>
      <c r="AV66" s="14">
        <f t="shared" si="43"/>
        <v>-0.50006963171518704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141</v>
      </c>
      <c r="BJ66">
        <v>0.5</v>
      </c>
      <c r="BK66" t="s">
        <v>141</v>
      </c>
      <c r="BL66" t="s">
        <v>141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141</v>
      </c>
      <c r="CB66">
        <v>0.5</v>
      </c>
      <c r="CC66" t="s">
        <v>141</v>
      </c>
      <c r="CD66" t="s">
        <v>141</v>
      </c>
      <c r="CE66" s="14">
        <f t="shared" ref="CE66:CE129" si="77">CB66</f>
        <v>0.5</v>
      </c>
      <c r="CF66" s="14">
        <f t="shared" si="45"/>
        <v>-0.49952967990000002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141</v>
      </c>
      <c r="CU66">
        <v>1.5</v>
      </c>
      <c r="CV66" t="s">
        <v>141</v>
      </c>
      <c r="CW66" s="14">
        <f t="shared" ref="CW66:CW129" si="83">IF(CP66&gt;MIN(CS66:CV66),MIN(CS66:CV66),MAX(CS66:CV66))</f>
        <v>1.5</v>
      </c>
      <c r="CX66" s="14">
        <f t="shared" si="46"/>
        <v>-0.5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210</v>
      </c>
      <c r="B67" t="s">
        <v>43</v>
      </c>
      <c r="C67" t="s">
        <v>52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ABS(F67 - K67), ABS(N67 - K67)), D67, IF(ABS(E67 - K67) &gt; MAX(ABS(F67 - K67), ABS(N67 - K67)), E67, IF(ABS(F67 - K67) &gt; ABS(N67 - K67), F67, N67)))-K67</f>
        <v>-0.42330623030568659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ABS(X67 - AC67), ABS(AF67 - AC67)), V67, IF(ABS(W67 - AC67) &gt; MAX(ABS(X67 - AC67), ABS(AF67 - AC67)), W67, IF(ABS(X67 - AC67) &gt; ABS(AF67 - AC67), X67, AF67)))-AC67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141</v>
      </c>
      <c r="AR67">
        <v>0.5</v>
      </c>
      <c r="AS67">
        <v>1700</v>
      </c>
      <c r="AT67" t="s">
        <v>141</v>
      </c>
      <c r="AU67" s="14">
        <f t="shared" si="63"/>
        <v>0.5</v>
      </c>
      <c r="AV67" s="14">
        <f t="shared" ref="AV67:AV130" si="92">IF(ABS(AN67 - AU67) &gt; MAX(ABS(AO67 - AU67), ABS(AP67 - AU67), ABS(AX67 - AU67)), AN67, IF(ABS(AO67 - AU67) &gt; MAX(ABS(AP67 - AU67), ABS(AX67 - AU67)), AO67, IF(ABS(AP67 - AU67) &gt; ABS(AX67 - AU67), AP67, AX67)))-AU67</f>
        <v>-0.50948269700992321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141</v>
      </c>
      <c r="BJ67">
        <v>0.5</v>
      </c>
      <c r="BK67" t="s">
        <v>141</v>
      </c>
      <c r="BL67" t="s">
        <v>141</v>
      </c>
      <c r="BM67" s="14">
        <f t="shared" si="70"/>
        <v>0.5</v>
      </c>
      <c r="BN67" s="14">
        <f t="shared" ref="BN67:BN130" si="93">IF(ABS(BF67 - BM67) &gt; MAX(ABS(BG67 - BM67), ABS(BH67 - BM67), ABS(BP67 - BM67)), BF67, IF(ABS(BG67 - BM67) &gt; MAX(ABS(BH67 - BM67), ABS(BP67 - BM67)), BG67, IF(ABS(BH67 - BM67) &gt; ABS(BP67 - BM67), BH67, BP67)))-BM67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141</v>
      </c>
      <c r="CB67">
        <v>0.5</v>
      </c>
      <c r="CC67" t="s">
        <v>141</v>
      </c>
      <c r="CD67" t="s">
        <v>141</v>
      </c>
      <c r="CE67" s="14">
        <f t="shared" si="77"/>
        <v>0.5</v>
      </c>
      <c r="CF67" s="14">
        <f t="shared" ref="CF67:CF130" si="94">IF(ABS(BX67 - CE67) &gt; MAX(ABS(BY67 - CE67), ABS(BZ67 - CE67), ABS(CH67 - CE67)), BX67, IF(ABS(BY67 - CE67) &gt; MAX(ABS(BZ67 - CE67), ABS(CH67 - CE67)), BY67, IF(ABS(BZ67 - CE67) &gt; ABS(CH67 - CE67), BZ67, CH67)))-CE67</f>
        <v>-0.49323769099999998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141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ABS(CR67 - CW67), ABS(CZ67 - CW67)), CP67, IF(ABS(CQ67 - CW67) &gt; MAX(ABS(CR67 - CW67), ABS(CZ67 - CW67)), CQ67, IF(ABS(CR67 - CW67) &gt; ABS(CZ67 - CW67), CR67, CZ67)))-CW67</f>
        <v>-0.73745454326753601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211</v>
      </c>
      <c r="B68" t="s">
        <v>40</v>
      </c>
      <c r="C68" t="s">
        <v>212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141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141</v>
      </c>
      <c r="AR68">
        <v>0.5</v>
      </c>
      <c r="AS68">
        <v>1060</v>
      </c>
      <c r="AT68" t="s">
        <v>141</v>
      </c>
      <c r="AU68" s="14">
        <f t="shared" si="63"/>
        <v>0.5</v>
      </c>
      <c r="AV68" s="14">
        <f t="shared" si="92"/>
        <v>-0.5015327198859687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141</v>
      </c>
      <c r="BJ68" s="15">
        <v>0.5</v>
      </c>
      <c r="BK68" s="15">
        <v>230</v>
      </c>
      <c r="BL68" s="15" t="s">
        <v>141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141</v>
      </c>
      <c r="CB68">
        <v>0.5</v>
      </c>
      <c r="CC68" t="s">
        <v>141</v>
      </c>
      <c r="CD68" t="s">
        <v>141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141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213</v>
      </c>
      <c r="B69" t="s">
        <v>40</v>
      </c>
      <c r="C69" t="s">
        <v>212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141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-0.30187746918556102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4</v>
      </c>
      <c r="R69" s="16">
        <f t="shared" si="53"/>
        <v>1</v>
      </c>
      <c r="S69" s="16">
        <f t="shared" si="54"/>
        <v>1</v>
      </c>
      <c r="T69" s="16">
        <f t="shared" si="55"/>
        <v>9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141</v>
      </c>
      <c r="AR69">
        <v>0.5</v>
      </c>
      <c r="AS69">
        <v>900</v>
      </c>
      <c r="AT69" t="s">
        <v>141</v>
      </c>
      <c r="AU69" s="14">
        <f t="shared" si="63"/>
        <v>0.5</v>
      </c>
      <c r="AV69" s="14">
        <f t="shared" si="92"/>
        <v>-0.52781430069806656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141</v>
      </c>
      <c r="BJ69">
        <v>0.5</v>
      </c>
      <c r="BK69">
        <v>240</v>
      </c>
      <c r="BL69" t="s">
        <v>141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141</v>
      </c>
      <c r="CB69">
        <v>0.5</v>
      </c>
      <c r="CC69">
        <v>520</v>
      </c>
      <c r="CD69" t="s">
        <v>141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141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214</v>
      </c>
      <c r="B70" t="s">
        <v>40</v>
      </c>
      <c r="C70" t="s">
        <v>212</v>
      </c>
      <c r="D70">
        <v>0.37098960979825307</v>
      </c>
      <c r="E70">
        <v>0.52</v>
      </c>
      <c r="F70">
        <v>3.61877824350249E-2</v>
      </c>
      <c r="G70">
        <v>0.5</v>
      </c>
      <c r="H70" t="s">
        <v>141</v>
      </c>
      <c r="I70">
        <v>0.5</v>
      </c>
      <c r="J70">
        <v>0.5</v>
      </c>
      <c r="K70" s="14">
        <f t="shared" si="49"/>
        <v>0.5</v>
      </c>
      <c r="L70" s="14">
        <f t="shared" si="90"/>
        <v>-0.46381221756497509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4</v>
      </c>
      <c r="R70" s="14">
        <f t="shared" si="53"/>
        <v>1</v>
      </c>
      <c r="S70" s="14">
        <f t="shared" si="54"/>
        <v>1</v>
      </c>
      <c r="T70" s="14">
        <f t="shared" si="55"/>
        <v>8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141</v>
      </c>
      <c r="AR70">
        <v>0.5</v>
      </c>
      <c r="AS70">
        <v>1060</v>
      </c>
      <c r="AT70" t="s">
        <v>141</v>
      </c>
      <c r="AU70" s="14">
        <f t="shared" si="63"/>
        <v>0.5</v>
      </c>
      <c r="AV70" s="14">
        <f t="shared" si="92"/>
        <v>-0.5015327198859687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141</v>
      </c>
      <c r="BJ70">
        <v>0.5</v>
      </c>
      <c r="BK70">
        <v>260</v>
      </c>
      <c r="BL70" t="s">
        <v>141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141</v>
      </c>
      <c r="CB70">
        <v>0.5</v>
      </c>
      <c r="CC70">
        <v>880</v>
      </c>
      <c r="CD70" t="s">
        <v>141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141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215</v>
      </c>
      <c r="B71" t="s">
        <v>40</v>
      </c>
      <c r="C71" t="s">
        <v>212</v>
      </c>
      <c r="D71">
        <v>0.40152254811824878</v>
      </c>
      <c r="E71">
        <v>0.48</v>
      </c>
      <c r="F71">
        <v>0.31679949526888901</v>
      </c>
      <c r="G71">
        <v>0.5</v>
      </c>
      <c r="H71" t="s">
        <v>141</v>
      </c>
      <c r="I71">
        <v>0.5</v>
      </c>
      <c r="J71">
        <v>0.5</v>
      </c>
      <c r="K71" s="14">
        <f t="shared" si="49"/>
        <v>0.5</v>
      </c>
      <c r="L71" s="14">
        <f t="shared" si="90"/>
        <v>-0.18320050473111099</v>
      </c>
      <c r="M71" s="14" t="str">
        <f t="shared" si="50"/>
        <v>Under</v>
      </c>
      <c r="N71">
        <v>0.6</v>
      </c>
      <c r="O71">
        <v>0.5</v>
      </c>
      <c r="P71" s="14">
        <f t="shared" si="51"/>
        <v>3</v>
      </c>
      <c r="Q71" s="14">
        <f t="shared" si="52"/>
        <v>3</v>
      </c>
      <c r="R71" s="14">
        <f t="shared" si="53"/>
        <v>0</v>
      </c>
      <c r="S71" s="14">
        <f t="shared" si="54"/>
        <v>1</v>
      </c>
      <c r="T71" s="14">
        <f t="shared" si="55"/>
        <v>7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141</v>
      </c>
      <c r="AR71">
        <v>0.5</v>
      </c>
      <c r="AS71">
        <v>750</v>
      </c>
      <c r="AT71" t="s">
        <v>141</v>
      </c>
      <c r="AU71" s="14">
        <f t="shared" si="63"/>
        <v>0.5</v>
      </c>
      <c r="AV71" s="14">
        <f t="shared" si="92"/>
        <v>-0.50002406764955243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141</v>
      </c>
      <c r="BJ71">
        <v>0.5</v>
      </c>
      <c r="BK71">
        <v>230</v>
      </c>
      <c r="BL71" t="s">
        <v>141</v>
      </c>
      <c r="BM71" s="14">
        <f t="shared" si="70"/>
        <v>0.5</v>
      </c>
      <c r="BN71" s="14">
        <f t="shared" si="93"/>
        <v>-0.36456122000000002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141</v>
      </c>
      <c r="CB71">
        <v>0.5</v>
      </c>
      <c r="CC71" t="s">
        <v>141</v>
      </c>
      <c r="CD71" t="s">
        <v>141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141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216</v>
      </c>
      <c r="B72" t="s">
        <v>40</v>
      </c>
      <c r="C72" t="s">
        <v>212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141</v>
      </c>
      <c r="I72">
        <v>0.5</v>
      </c>
      <c r="J72">
        <v>0.5</v>
      </c>
      <c r="K72" s="14">
        <f t="shared" si="49"/>
        <v>0.5</v>
      </c>
      <c r="L72" s="14">
        <f t="shared" si="90"/>
        <v>-0.20656730218340702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141</v>
      </c>
      <c r="AR72">
        <v>0.5</v>
      </c>
      <c r="AS72">
        <v>900</v>
      </c>
      <c r="AT72" t="s">
        <v>141</v>
      </c>
      <c r="AU72" s="14">
        <f t="shared" si="63"/>
        <v>0.5</v>
      </c>
      <c r="AV72" s="14">
        <f t="shared" si="92"/>
        <v>-0.50005681693696091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141</v>
      </c>
      <c r="BJ72">
        <v>0.5</v>
      </c>
      <c r="BK72">
        <v>200</v>
      </c>
      <c r="BL72" t="s">
        <v>141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141</v>
      </c>
      <c r="CB72">
        <v>0.5</v>
      </c>
      <c r="CC72" t="s">
        <v>141</v>
      </c>
      <c r="CD72" t="s">
        <v>141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141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217</v>
      </c>
      <c r="B73" t="s">
        <v>40</v>
      </c>
      <c r="C73" t="s">
        <v>212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141</v>
      </c>
      <c r="I73">
        <v>0.5</v>
      </c>
      <c r="J73">
        <v>0.5</v>
      </c>
      <c r="K73" s="14">
        <f t="shared" si="49"/>
        <v>0.5</v>
      </c>
      <c r="L73" s="14">
        <f t="shared" si="90"/>
        <v>-0.42085731501262258</v>
      </c>
      <c r="M73" s="14" t="str">
        <f t="shared" si="50"/>
        <v>Under</v>
      </c>
      <c r="N73">
        <v>0.7</v>
      </c>
      <c r="O73">
        <v>0.5</v>
      </c>
      <c r="P73" s="14">
        <f t="shared" si="51"/>
        <v>2</v>
      </c>
      <c r="Q73" s="14">
        <f t="shared" si="52"/>
        <v>4</v>
      </c>
      <c r="R73" s="14">
        <f t="shared" si="53"/>
        <v>0</v>
      </c>
      <c r="S73" s="14">
        <f t="shared" si="54"/>
        <v>1</v>
      </c>
      <c r="T73" s="14">
        <f t="shared" si="55"/>
        <v>7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141</v>
      </c>
      <c r="AR73">
        <v>0.5</v>
      </c>
      <c r="AS73">
        <v>830</v>
      </c>
      <c r="AT73" t="s">
        <v>141</v>
      </c>
      <c r="AU73" s="14">
        <f t="shared" si="63"/>
        <v>0.5</v>
      </c>
      <c r="AV73" s="14">
        <f t="shared" si="92"/>
        <v>-0.50005681693696091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141</v>
      </c>
      <c r="BJ73">
        <v>0.5</v>
      </c>
      <c r="BK73">
        <v>230</v>
      </c>
      <c r="BL73" t="s">
        <v>141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141</v>
      </c>
      <c r="CB73">
        <v>0.5</v>
      </c>
      <c r="CC73">
        <v>880</v>
      </c>
      <c r="CD73" t="s">
        <v>141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141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218</v>
      </c>
      <c r="B74" t="s">
        <v>40</v>
      </c>
      <c r="C74" t="s">
        <v>212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141</v>
      </c>
      <c r="I74" s="15">
        <v>0.5</v>
      </c>
      <c r="J74" s="15" t="s">
        <v>141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141</v>
      </c>
      <c r="AR74">
        <v>0.5</v>
      </c>
      <c r="AS74">
        <v>1060</v>
      </c>
      <c r="AT74" t="s">
        <v>141</v>
      </c>
      <c r="AU74" s="14">
        <f t="shared" si="63"/>
        <v>0.5</v>
      </c>
      <c r="AV74" s="14">
        <f t="shared" si="92"/>
        <v>-0.54032341401977813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141</v>
      </c>
      <c r="BJ74">
        <v>0.5</v>
      </c>
      <c r="BK74">
        <v>260</v>
      </c>
      <c r="BL74" t="s">
        <v>141</v>
      </c>
      <c r="BM74" s="14">
        <f t="shared" si="70"/>
        <v>0.5</v>
      </c>
      <c r="BN74" s="14">
        <f t="shared" si="93"/>
        <v>-0.62308673010272997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141</v>
      </c>
      <c r="CB74">
        <v>0.5</v>
      </c>
      <c r="CC74">
        <v>880</v>
      </c>
      <c r="CD74" t="s">
        <v>141</v>
      </c>
      <c r="CE74" s="14">
        <f t="shared" si="77"/>
        <v>0.5</v>
      </c>
      <c r="CF74" s="14">
        <f t="shared" si="94"/>
        <v>-0.53116758200000003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141</v>
      </c>
      <c r="CU74">
        <v>0.5</v>
      </c>
      <c r="CV74" t="s">
        <v>141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219</v>
      </c>
      <c r="B75" t="s">
        <v>40</v>
      </c>
      <c r="C75" t="s">
        <v>212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141</v>
      </c>
      <c r="I75">
        <v>0.5</v>
      </c>
      <c r="J75">
        <v>0.5</v>
      </c>
      <c r="K75" s="14">
        <f t="shared" si="49"/>
        <v>0.5</v>
      </c>
      <c r="L75" s="14">
        <f t="shared" si="90"/>
        <v>-0.265195206001063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4</v>
      </c>
      <c r="R75" s="14">
        <f t="shared" si="53"/>
        <v>1</v>
      </c>
      <c r="S75" s="14">
        <f t="shared" si="54"/>
        <v>1</v>
      </c>
      <c r="T75" s="14">
        <f t="shared" si="55"/>
        <v>8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141</v>
      </c>
      <c r="AR75">
        <v>0.5</v>
      </c>
      <c r="AS75">
        <v>870</v>
      </c>
      <c r="AT75" t="s">
        <v>141</v>
      </c>
      <c r="AU75" s="14">
        <f t="shared" si="63"/>
        <v>0.5</v>
      </c>
      <c r="AV75" s="14">
        <f t="shared" si="92"/>
        <v>-0.50004672550854157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141</v>
      </c>
      <c r="BJ75">
        <v>0.5</v>
      </c>
      <c r="BK75">
        <v>260</v>
      </c>
      <c r="BL75" t="s">
        <v>141</v>
      </c>
      <c r="BM75" s="14">
        <f t="shared" si="70"/>
        <v>0.5</v>
      </c>
      <c r="BN75" s="14">
        <f t="shared" si="93"/>
        <v>-0.32188655662356103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141</v>
      </c>
      <c r="CB75">
        <v>0.5</v>
      </c>
      <c r="CC75">
        <v>920</v>
      </c>
      <c r="CD75" t="s">
        <v>141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141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220</v>
      </c>
      <c r="B76" t="s">
        <v>40</v>
      </c>
      <c r="C76" t="s">
        <v>212</v>
      </c>
      <c r="D76">
        <v>0.33055889500346802</v>
      </c>
      <c r="E76">
        <v>0.51</v>
      </c>
      <c r="F76">
        <v>0.25292447000000001</v>
      </c>
      <c r="G76">
        <v>0.5</v>
      </c>
      <c r="H76" t="s">
        <v>141</v>
      </c>
      <c r="I76">
        <v>0.5</v>
      </c>
      <c r="J76" t="s">
        <v>141</v>
      </c>
      <c r="K76" s="14">
        <f t="shared" si="49"/>
        <v>0.5</v>
      </c>
      <c r="L76" s="14">
        <f t="shared" si="90"/>
        <v>-0.24707552999999999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141</v>
      </c>
      <c r="AR76">
        <v>0.5</v>
      </c>
      <c r="AS76">
        <v>830</v>
      </c>
      <c r="AT76" t="s">
        <v>141</v>
      </c>
      <c r="AU76" s="14">
        <f t="shared" si="63"/>
        <v>0.5</v>
      </c>
      <c r="AV76" s="14">
        <f t="shared" si="92"/>
        <v>-0.51670105232330699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141</v>
      </c>
      <c r="BJ76">
        <v>0.5</v>
      </c>
      <c r="BK76">
        <v>270</v>
      </c>
      <c r="BL76" t="s">
        <v>141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141</v>
      </c>
      <c r="CB76">
        <v>0.5</v>
      </c>
      <c r="CC76">
        <v>920</v>
      </c>
      <c r="CD76" t="s">
        <v>141</v>
      </c>
      <c r="CE76" s="14">
        <f t="shared" si="77"/>
        <v>0.5</v>
      </c>
      <c r="CF76" s="14">
        <f t="shared" si="94"/>
        <v>-0.47</v>
      </c>
      <c r="CG76" s="14" t="str">
        <f t="shared" si="78"/>
        <v>Under</v>
      </c>
      <c r="CH76">
        <v>0.3</v>
      </c>
      <c r="CI76">
        <v>0.3</v>
      </c>
      <c r="CJ76" s="14">
        <f t="shared" si="96"/>
        <v>2</v>
      </c>
      <c r="CK76" s="14">
        <f t="shared" si="79"/>
        <v>1</v>
      </c>
      <c r="CL76" s="14">
        <f t="shared" si="80"/>
        <v>1</v>
      </c>
      <c r="CM76" s="14">
        <f t="shared" si="81"/>
        <v>1</v>
      </c>
      <c r="CN76" s="14">
        <f t="shared" si="82"/>
        <v>5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141</v>
      </c>
      <c r="CU76">
        <v>0.5</v>
      </c>
      <c r="CV76" t="s">
        <v>141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221</v>
      </c>
      <c r="B77" t="s">
        <v>44</v>
      </c>
      <c r="C77" t="s">
        <v>222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141</v>
      </c>
      <c r="I77">
        <v>0.5</v>
      </c>
      <c r="J77">
        <v>0.5</v>
      </c>
      <c r="K77" s="14">
        <f t="shared" si="49"/>
        <v>0.5</v>
      </c>
      <c r="L77" s="14">
        <f t="shared" si="90"/>
        <v>-0.47966455000000002</v>
      </c>
      <c r="M77" s="14" t="str">
        <f t="shared" si="50"/>
        <v>Under</v>
      </c>
      <c r="N77">
        <v>0.7</v>
      </c>
      <c r="O77">
        <v>0.4</v>
      </c>
      <c r="P77" s="14">
        <f t="shared" si="51"/>
        <v>3</v>
      </c>
      <c r="Q77" s="14">
        <f t="shared" si="52"/>
        <v>4</v>
      </c>
      <c r="R77" s="14">
        <f t="shared" si="53"/>
        <v>0</v>
      </c>
      <c r="S77" s="14">
        <f t="shared" si="54"/>
        <v>1</v>
      </c>
      <c r="T77" s="14">
        <f t="shared" si="55"/>
        <v>8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141</v>
      </c>
      <c r="AR77">
        <v>0.5</v>
      </c>
      <c r="AS77">
        <v>480</v>
      </c>
      <c r="AT77" t="s">
        <v>141</v>
      </c>
      <c r="AU77" s="14">
        <f t="shared" si="63"/>
        <v>0.5</v>
      </c>
      <c r="AV77" s="14">
        <f t="shared" si="92"/>
        <v>-0.50002147964600219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141</v>
      </c>
      <c r="BJ77">
        <v>0.5</v>
      </c>
      <c r="BK77">
        <v>145</v>
      </c>
      <c r="BL77" t="s">
        <v>141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141</v>
      </c>
      <c r="CB77">
        <v>0.5</v>
      </c>
      <c r="CC77">
        <v>1000</v>
      </c>
      <c r="CD77" t="s">
        <v>141</v>
      </c>
      <c r="CE77" s="14">
        <f t="shared" si="77"/>
        <v>0.5</v>
      </c>
      <c r="CF77" s="14">
        <f t="shared" si="94"/>
        <v>-0.54625091700000006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141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223</v>
      </c>
      <c r="B78" t="s">
        <v>44</v>
      </c>
      <c r="C78" t="s">
        <v>222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141</v>
      </c>
      <c r="I78" s="15">
        <v>0.5</v>
      </c>
      <c r="J78" s="15" t="s">
        <v>141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141</v>
      </c>
      <c r="AA78" t="s">
        <v>141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141</v>
      </c>
      <c r="AR78">
        <v>0.5</v>
      </c>
      <c r="AS78" t="s">
        <v>141</v>
      </c>
      <c r="AT78" t="s">
        <v>141</v>
      </c>
      <c r="AU78" s="14">
        <f t="shared" si="63"/>
        <v>0.5</v>
      </c>
      <c r="AV78" s="14">
        <f t="shared" si="92"/>
        <v>-0.53172198957473726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141</v>
      </c>
      <c r="BJ78">
        <v>0.5</v>
      </c>
      <c r="BK78" t="s">
        <v>141</v>
      </c>
      <c r="BL78" t="s">
        <v>141</v>
      </c>
      <c r="BM78" s="14">
        <f t="shared" si="70"/>
        <v>0.5</v>
      </c>
      <c r="BN78" s="14">
        <f t="shared" si="93"/>
        <v>-0.42720425614937851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141</v>
      </c>
      <c r="CB78">
        <v>0.5</v>
      </c>
      <c r="CC78" t="s">
        <v>141</v>
      </c>
      <c r="CD78" t="s">
        <v>141</v>
      </c>
      <c r="CE78" s="14">
        <f t="shared" si="77"/>
        <v>0.5</v>
      </c>
      <c r="CF78" s="14">
        <f t="shared" si="94"/>
        <v>-0.51431153100000004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141</v>
      </c>
      <c r="CU78">
        <v>0.5</v>
      </c>
      <c r="CV78" t="s">
        <v>141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224</v>
      </c>
      <c r="B79" t="s">
        <v>44</v>
      </c>
      <c r="C79" t="s">
        <v>222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141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141</v>
      </c>
      <c r="AR79">
        <v>0.5</v>
      </c>
      <c r="AS79">
        <v>430</v>
      </c>
      <c r="AT79" t="s">
        <v>141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141</v>
      </c>
      <c r="BJ79" s="15">
        <v>0.5</v>
      </c>
      <c r="BK79" s="15">
        <v>-105</v>
      </c>
      <c r="BL79" s="15" t="s">
        <v>141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141</v>
      </c>
      <c r="CB79">
        <v>0.5</v>
      </c>
      <c r="CC79">
        <v>750</v>
      </c>
      <c r="CD79" t="s">
        <v>141</v>
      </c>
      <c r="CE79" s="14">
        <f t="shared" si="77"/>
        <v>0.5</v>
      </c>
      <c r="CF79" s="14">
        <f t="shared" si="94"/>
        <v>-0.5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141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225</v>
      </c>
      <c r="B80" t="s">
        <v>44</v>
      </c>
      <c r="C80" t="s">
        <v>222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141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-0.30375825000000001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4</v>
      </c>
      <c r="R80" s="16">
        <f t="shared" si="53"/>
        <v>1</v>
      </c>
      <c r="S80" s="16">
        <f t="shared" si="54"/>
        <v>1</v>
      </c>
      <c r="T80" s="16">
        <f t="shared" si="55"/>
        <v>9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141</v>
      </c>
      <c r="AR80">
        <v>0.5</v>
      </c>
      <c r="AS80">
        <v>1060</v>
      </c>
      <c r="AT80" t="s">
        <v>141</v>
      </c>
      <c r="AU80" s="14">
        <f t="shared" si="63"/>
        <v>0.5</v>
      </c>
      <c r="AV80" s="14">
        <f t="shared" si="92"/>
        <v>-0.50005940494051127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141</v>
      </c>
      <c r="BJ80">
        <v>0.5</v>
      </c>
      <c r="BK80">
        <v>185</v>
      </c>
      <c r="BL80" t="s">
        <v>141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141</v>
      </c>
      <c r="CB80">
        <v>0.5</v>
      </c>
      <c r="CC80">
        <v>850</v>
      </c>
      <c r="CD80" t="s">
        <v>141</v>
      </c>
      <c r="CE80" s="14">
        <f t="shared" si="77"/>
        <v>0.5</v>
      </c>
      <c r="CF80" s="14">
        <f t="shared" si="94"/>
        <v>-0.50865907700000002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141</v>
      </c>
      <c r="CU80">
        <v>1.5</v>
      </c>
      <c r="CV80">
        <v>1.5</v>
      </c>
      <c r="CW80" s="14">
        <f t="shared" si="83"/>
        <v>1.5</v>
      </c>
      <c r="CX80" s="14">
        <f t="shared" si="95"/>
        <v>-0.49984899999999999</v>
      </c>
      <c r="CY80" s="14" t="str">
        <f t="shared" si="84"/>
        <v>Under</v>
      </c>
      <c r="CZ80">
        <v>1.3</v>
      </c>
      <c r="DA80">
        <v>0.3</v>
      </c>
      <c r="DB80" s="14">
        <f t="shared" si="85"/>
        <v>2</v>
      </c>
      <c r="DC80" s="14">
        <f t="shared" si="86"/>
        <v>1</v>
      </c>
      <c r="DD80" s="14">
        <f t="shared" si="87"/>
        <v>1</v>
      </c>
      <c r="DE80" s="14">
        <f t="shared" si="88"/>
        <v>1</v>
      </c>
      <c r="DF80" s="14">
        <f t="shared" si="89"/>
        <v>5</v>
      </c>
      <c r="DG80" s="14"/>
    </row>
    <row r="81" spans="1:111" x14ac:dyDescent="0.3">
      <c r="A81" t="s">
        <v>226</v>
      </c>
      <c r="B81" t="s">
        <v>44</v>
      </c>
      <c r="C81" t="s">
        <v>222</v>
      </c>
      <c r="D81">
        <v>0.40664972155473478</v>
      </c>
      <c r="E81">
        <v>0.53</v>
      </c>
      <c r="F81">
        <v>0.20927851</v>
      </c>
      <c r="G81">
        <v>0.5</v>
      </c>
      <c r="H81" t="s">
        <v>141</v>
      </c>
      <c r="I81">
        <v>0.5</v>
      </c>
      <c r="J81">
        <v>0.5</v>
      </c>
      <c r="K81" s="14">
        <f t="shared" si="49"/>
        <v>0.5</v>
      </c>
      <c r="L81" s="14">
        <f t="shared" si="90"/>
        <v>-0.29072149000000003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4</v>
      </c>
      <c r="R81" s="14">
        <f t="shared" si="53"/>
        <v>1</v>
      </c>
      <c r="S81" s="14">
        <f t="shared" si="54"/>
        <v>1</v>
      </c>
      <c r="T81" s="14">
        <f t="shared" si="55"/>
        <v>8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141</v>
      </c>
      <c r="AR81">
        <v>0.5</v>
      </c>
      <c r="AS81">
        <v>340</v>
      </c>
      <c r="AT81" t="s">
        <v>141</v>
      </c>
      <c r="AU81" s="14">
        <f t="shared" si="63"/>
        <v>0.5</v>
      </c>
      <c r="AV81" s="14">
        <f t="shared" si="92"/>
        <v>-0.50002147964600219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141</v>
      </c>
      <c r="BJ81">
        <v>0.5</v>
      </c>
      <c r="BK81">
        <v>115</v>
      </c>
      <c r="BL81" t="s">
        <v>141</v>
      </c>
      <c r="BM81" s="14">
        <f t="shared" si="70"/>
        <v>0.5</v>
      </c>
      <c r="BN81" s="14">
        <f t="shared" si="93"/>
        <v>-0.49599441929999999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141</v>
      </c>
      <c r="CB81">
        <v>0.5</v>
      </c>
      <c r="CC81">
        <v>490</v>
      </c>
      <c r="CD81" t="s">
        <v>141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141</v>
      </c>
      <c r="CU81">
        <v>1.5</v>
      </c>
      <c r="CV81">
        <v>1.5</v>
      </c>
      <c r="CW81" s="14">
        <f t="shared" si="83"/>
        <v>1.5</v>
      </c>
      <c r="CX81" s="14">
        <f t="shared" si="95"/>
        <v>-1.46356438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3</v>
      </c>
      <c r="DD81" s="14">
        <f t="shared" si="87"/>
        <v>1</v>
      </c>
      <c r="DE81" s="14">
        <f t="shared" si="88"/>
        <v>1</v>
      </c>
      <c r="DF81" s="14">
        <f t="shared" si="89"/>
        <v>8</v>
      </c>
      <c r="DG81" s="14"/>
    </row>
    <row r="82" spans="1:111" x14ac:dyDescent="0.3">
      <c r="A82" t="s">
        <v>227</v>
      </c>
      <c r="B82" t="s">
        <v>44</v>
      </c>
      <c r="C82" t="s">
        <v>222</v>
      </c>
      <c r="D82">
        <v>0.36854702945186513</v>
      </c>
      <c r="E82">
        <v>0.52</v>
      </c>
      <c r="F82">
        <v>0.16467504118748399</v>
      </c>
      <c r="G82">
        <v>0.5</v>
      </c>
      <c r="H82" t="s">
        <v>141</v>
      </c>
      <c r="I82">
        <v>0.5</v>
      </c>
      <c r="J82">
        <v>0.5</v>
      </c>
      <c r="K82" s="14">
        <f t="shared" si="49"/>
        <v>0.5</v>
      </c>
      <c r="L82" s="14">
        <f t="shared" si="90"/>
        <v>-0.33532495881251601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4</v>
      </c>
      <c r="R82" s="14">
        <f t="shared" si="53"/>
        <v>1</v>
      </c>
      <c r="S82" s="14">
        <f t="shared" si="54"/>
        <v>1</v>
      </c>
      <c r="T82" s="14">
        <f t="shared" si="55"/>
        <v>8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141</v>
      </c>
      <c r="AR82">
        <v>0.5</v>
      </c>
      <c r="AS82">
        <v>310</v>
      </c>
      <c r="AT82" t="s">
        <v>141</v>
      </c>
      <c r="AU82" s="14">
        <f t="shared" si="63"/>
        <v>0.5</v>
      </c>
      <c r="AV82" s="14">
        <f t="shared" si="92"/>
        <v>-0.5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141</v>
      </c>
      <c r="BJ82">
        <v>0.5</v>
      </c>
      <c r="BK82">
        <v>100</v>
      </c>
      <c r="BL82" t="s">
        <v>141</v>
      </c>
      <c r="BM82" s="14">
        <f t="shared" si="70"/>
        <v>0.5</v>
      </c>
      <c r="BN82" s="14">
        <f t="shared" si="93"/>
        <v>-0.41000000000000003</v>
      </c>
      <c r="BO82" s="14" t="str">
        <f t="shared" si="71"/>
        <v>Under</v>
      </c>
      <c r="BP82">
        <v>0.6</v>
      </c>
      <c r="BQ82">
        <v>0.3</v>
      </c>
      <c r="BR82" s="14">
        <f t="shared" si="72"/>
        <v>2</v>
      </c>
      <c r="BS82" s="14">
        <f t="shared" si="73"/>
        <v>1</v>
      </c>
      <c r="BT82" s="14">
        <f t="shared" si="74"/>
        <v>0</v>
      </c>
      <c r="BU82" s="14">
        <f t="shared" si="75"/>
        <v>1</v>
      </c>
      <c r="BV82" s="14">
        <f t="shared" si="76"/>
        <v>4</v>
      </c>
      <c r="BW82" s="14"/>
      <c r="BX82">
        <v>0.1723641620988581</v>
      </c>
      <c r="BY82">
        <v>0.78620843561704901</v>
      </c>
      <c r="BZ82">
        <v>0.01</v>
      </c>
      <c r="CA82" t="s">
        <v>141</v>
      </c>
      <c r="CB82">
        <v>0.5</v>
      </c>
      <c r="CC82">
        <v>430</v>
      </c>
      <c r="CD82" t="s">
        <v>141</v>
      </c>
      <c r="CE82" s="14">
        <f t="shared" si="77"/>
        <v>0.5</v>
      </c>
      <c r="CF82" s="14">
        <f t="shared" si="94"/>
        <v>-0.49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141</v>
      </c>
      <c r="CU82">
        <v>1.5</v>
      </c>
      <c r="CV82">
        <v>1.5</v>
      </c>
      <c r="CW82" s="14">
        <f t="shared" si="83"/>
        <v>1.5</v>
      </c>
      <c r="CX82" s="14">
        <f t="shared" si="95"/>
        <v>-0.49263497366994002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228</v>
      </c>
      <c r="B83" t="s">
        <v>44</v>
      </c>
      <c r="C83" t="s">
        <v>222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141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141</v>
      </c>
      <c r="AR83">
        <v>0.5</v>
      </c>
      <c r="AS83">
        <v>420</v>
      </c>
      <c r="AT83" t="s">
        <v>141</v>
      </c>
      <c r="AU83" s="14">
        <f t="shared" si="63"/>
        <v>0.5</v>
      </c>
      <c r="AV83" s="14">
        <f t="shared" si="92"/>
        <v>-0.50005681693696091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141</v>
      </c>
      <c r="BJ83">
        <v>0.5</v>
      </c>
      <c r="BK83">
        <v>115</v>
      </c>
      <c r="BL83" t="s">
        <v>141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141</v>
      </c>
      <c r="CB83">
        <v>0.5</v>
      </c>
      <c r="CC83">
        <v>850</v>
      </c>
      <c r="CD83" t="s">
        <v>141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141</v>
      </c>
      <c r="CU83">
        <v>1.5</v>
      </c>
      <c r="CV83">
        <v>1.5</v>
      </c>
      <c r="CW83" s="14">
        <f t="shared" si="83"/>
        <v>1.5</v>
      </c>
      <c r="CX83" s="14">
        <f t="shared" si="95"/>
        <v>-0.5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229</v>
      </c>
      <c r="B84" t="s">
        <v>44</v>
      </c>
      <c r="C84" t="s">
        <v>222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141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141</v>
      </c>
      <c r="AR84">
        <v>0.5</v>
      </c>
      <c r="AS84">
        <v>420</v>
      </c>
      <c r="AT84" t="s">
        <v>141</v>
      </c>
      <c r="AU84" s="14">
        <f t="shared" si="63"/>
        <v>0.5</v>
      </c>
      <c r="AV84" s="14">
        <f t="shared" si="92"/>
        <v>-0.50011938631541519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141</v>
      </c>
      <c r="BJ84">
        <v>0.5</v>
      </c>
      <c r="BK84">
        <v>-110</v>
      </c>
      <c r="BL84" t="s">
        <v>141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141</v>
      </c>
      <c r="CB84">
        <v>0.5</v>
      </c>
      <c r="CC84" t="s">
        <v>141</v>
      </c>
      <c r="CD84" t="s">
        <v>141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141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230</v>
      </c>
      <c r="B85" t="s">
        <v>14</v>
      </c>
      <c r="C85" t="s">
        <v>231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141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-0.48740412340410549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141</v>
      </c>
      <c r="AR85">
        <v>0.5</v>
      </c>
      <c r="AS85">
        <v>560</v>
      </c>
      <c r="AT85" t="s">
        <v>141</v>
      </c>
      <c r="AU85" s="14">
        <f t="shared" si="63"/>
        <v>0.5</v>
      </c>
      <c r="AV85" s="14">
        <f t="shared" si="92"/>
        <v>-0.50002406764955243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141</v>
      </c>
      <c r="BJ85">
        <v>0.5</v>
      </c>
      <c r="BK85">
        <v>195</v>
      </c>
      <c r="BL85" t="s">
        <v>141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141</v>
      </c>
      <c r="CB85">
        <v>0.5</v>
      </c>
      <c r="CC85" t="s">
        <v>141</v>
      </c>
      <c r="CD85" t="s">
        <v>141</v>
      </c>
      <c r="CE85" s="14">
        <f t="shared" si="77"/>
        <v>0.5</v>
      </c>
      <c r="CF85" s="14">
        <f t="shared" si="94"/>
        <v>-0.53052052500000002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141</v>
      </c>
      <c r="CU85">
        <v>1.5</v>
      </c>
      <c r="CV85">
        <v>1.5</v>
      </c>
      <c r="CW85" s="14">
        <f t="shared" si="83"/>
        <v>1.5</v>
      </c>
      <c r="CX85" s="14">
        <f t="shared" si="95"/>
        <v>-0.50005409999999995</v>
      </c>
      <c r="CY85" s="14" t="str">
        <f t="shared" si="84"/>
        <v>Under</v>
      </c>
      <c r="CZ85">
        <v>1.4</v>
      </c>
      <c r="DA85">
        <v>0.3</v>
      </c>
      <c r="DB85" s="14">
        <f t="shared" si="85"/>
        <v>2</v>
      </c>
      <c r="DC85" s="14">
        <f t="shared" si="86"/>
        <v>1</v>
      </c>
      <c r="DD85" s="14">
        <f t="shared" si="87"/>
        <v>1</v>
      </c>
      <c r="DE85" s="14">
        <f t="shared" si="88"/>
        <v>1</v>
      </c>
      <c r="DF85" s="14">
        <f t="shared" si="89"/>
        <v>5</v>
      </c>
      <c r="DG85" s="14"/>
    </row>
    <row r="86" spans="1:111" x14ac:dyDescent="0.3">
      <c r="A86" t="s">
        <v>232</v>
      </c>
      <c r="B86" t="s">
        <v>14</v>
      </c>
      <c r="C86" t="s">
        <v>231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141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-0.34661041000000004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141</v>
      </c>
      <c r="AA86" t="s">
        <v>141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141</v>
      </c>
      <c r="AR86">
        <v>0.5</v>
      </c>
      <c r="AS86" t="s">
        <v>141</v>
      </c>
      <c r="AT86" t="s">
        <v>141</v>
      </c>
      <c r="AU86" s="14">
        <f t="shared" si="63"/>
        <v>0.5</v>
      </c>
      <c r="AV86" s="14">
        <f t="shared" si="92"/>
        <v>-0.50236761982012013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141</v>
      </c>
      <c r="BJ86">
        <v>0.5</v>
      </c>
      <c r="BK86" t="s">
        <v>141</v>
      </c>
      <c r="BL86" t="s">
        <v>141</v>
      </c>
      <c r="BM86" s="14">
        <f t="shared" si="70"/>
        <v>0.5</v>
      </c>
      <c r="BN86" s="14">
        <f t="shared" si="93"/>
        <v>-0.50162359599999995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141</v>
      </c>
      <c r="CB86">
        <v>0.5</v>
      </c>
      <c r="CC86" t="s">
        <v>141</v>
      </c>
      <c r="CD86" t="s">
        <v>141</v>
      </c>
      <c r="CE86" s="14">
        <f t="shared" si="77"/>
        <v>0.5</v>
      </c>
      <c r="CF86" s="14">
        <f t="shared" si="94"/>
        <v>-0.47977825783845107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141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233</v>
      </c>
      <c r="B87" t="s">
        <v>14</v>
      </c>
      <c r="C87" t="s">
        <v>231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141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-0.32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4</v>
      </c>
      <c r="R87" s="16">
        <f t="shared" si="53"/>
        <v>1</v>
      </c>
      <c r="S87" s="16">
        <f t="shared" si="54"/>
        <v>1</v>
      </c>
      <c r="T87" s="16">
        <f t="shared" si="55"/>
        <v>9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141</v>
      </c>
      <c r="AR87">
        <v>0.5</v>
      </c>
      <c r="AS87">
        <v>480</v>
      </c>
      <c r="AT87" t="s">
        <v>141</v>
      </c>
      <c r="AU87" s="14">
        <f t="shared" si="63"/>
        <v>0.5</v>
      </c>
      <c r="AV87" s="14">
        <f t="shared" si="92"/>
        <v>-0.50782554439099703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141</v>
      </c>
      <c r="BJ87">
        <v>0.5</v>
      </c>
      <c r="BK87">
        <v>165</v>
      </c>
      <c r="BL87" t="s">
        <v>141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141</v>
      </c>
      <c r="CB87">
        <v>0.5</v>
      </c>
      <c r="CC87" t="s">
        <v>141</v>
      </c>
      <c r="CD87" t="s">
        <v>141</v>
      </c>
      <c r="CE87" s="14">
        <f t="shared" si="77"/>
        <v>0.5</v>
      </c>
      <c r="CF87" s="14">
        <f t="shared" si="94"/>
        <v>-0.53399790499999999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141</v>
      </c>
      <c r="CU87">
        <v>1.5</v>
      </c>
      <c r="CV87">
        <v>1.5</v>
      </c>
      <c r="CW87" s="14">
        <f t="shared" si="83"/>
        <v>1.5</v>
      </c>
      <c r="CX87" s="14">
        <f t="shared" si="95"/>
        <v>-1.4635041769999999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3</v>
      </c>
      <c r="DD87" s="14">
        <f t="shared" si="87"/>
        <v>1</v>
      </c>
      <c r="DE87" s="14">
        <f t="shared" si="88"/>
        <v>1</v>
      </c>
      <c r="DF87" s="14">
        <f t="shared" si="89"/>
        <v>8</v>
      </c>
    </row>
    <row r="88" spans="1:111" x14ac:dyDescent="0.3">
      <c r="A88" t="s">
        <v>234</v>
      </c>
      <c r="B88" t="s">
        <v>14</v>
      </c>
      <c r="C88" t="s">
        <v>231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141</v>
      </c>
      <c r="I88">
        <v>0.5</v>
      </c>
      <c r="J88" t="s">
        <v>141</v>
      </c>
      <c r="K88" s="14">
        <f t="shared" si="49"/>
        <v>0.5</v>
      </c>
      <c r="L88" s="14">
        <f t="shared" si="90"/>
        <v>-0.26197077000000002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4</v>
      </c>
      <c r="R88" s="14">
        <f t="shared" si="53"/>
        <v>1</v>
      </c>
      <c r="S88" s="14">
        <f t="shared" si="54"/>
        <v>1</v>
      </c>
      <c r="T88" s="14">
        <f t="shared" si="55"/>
        <v>8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141</v>
      </c>
      <c r="AR88">
        <v>0.5</v>
      </c>
      <c r="AS88">
        <v>560</v>
      </c>
      <c r="AT88" t="s">
        <v>141</v>
      </c>
      <c r="AU88" s="14">
        <f t="shared" si="63"/>
        <v>0.5</v>
      </c>
      <c r="AV88" s="14">
        <f t="shared" si="92"/>
        <v>-0.50002406764955243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141</v>
      </c>
      <c r="BJ88">
        <v>0.5</v>
      </c>
      <c r="BK88">
        <v>180</v>
      </c>
      <c r="BL88" t="s">
        <v>141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141</v>
      </c>
      <c r="CB88">
        <v>0.5</v>
      </c>
      <c r="CC88" t="s">
        <v>141</v>
      </c>
      <c r="CD88" t="s">
        <v>141</v>
      </c>
      <c r="CE88" s="14">
        <f t="shared" si="77"/>
        <v>0.5</v>
      </c>
      <c r="CF88" s="14">
        <f t="shared" si="94"/>
        <v>-0.45660213999999999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141</v>
      </c>
      <c r="CU88">
        <v>0.5</v>
      </c>
      <c r="CV88" t="s">
        <v>141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235</v>
      </c>
      <c r="B89" t="s">
        <v>14</v>
      </c>
      <c r="C89" t="s">
        <v>231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141</v>
      </c>
      <c r="I89" s="15">
        <v>0.5</v>
      </c>
      <c r="J89" s="15" t="s">
        <v>141</v>
      </c>
      <c r="K89" s="16">
        <f t="shared" si="49"/>
        <v>0.5</v>
      </c>
      <c r="L89" s="14">
        <f t="shared" si="90"/>
        <v>-0.49380562729999999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141</v>
      </c>
      <c r="AR89">
        <v>0.5</v>
      </c>
      <c r="AS89">
        <v>1060</v>
      </c>
      <c r="AT89" t="s">
        <v>141</v>
      </c>
      <c r="AU89" s="14">
        <f t="shared" si="63"/>
        <v>0.5</v>
      </c>
      <c r="AV89" s="14">
        <f t="shared" si="92"/>
        <v>-0.50005940494051127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141</v>
      </c>
      <c r="BJ89">
        <v>0.5</v>
      </c>
      <c r="BK89">
        <v>260</v>
      </c>
      <c r="BL89" t="s">
        <v>141</v>
      </c>
      <c r="BM89" s="14">
        <f t="shared" si="70"/>
        <v>0.5</v>
      </c>
      <c r="BN89" s="14">
        <f t="shared" si="93"/>
        <v>-0.50094735954000003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141</v>
      </c>
      <c r="CB89">
        <v>0.5</v>
      </c>
      <c r="CC89">
        <v>640</v>
      </c>
      <c r="CD89" t="s">
        <v>141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141</v>
      </c>
      <c r="CU89">
        <v>0.5</v>
      </c>
      <c r="CV89" t="s">
        <v>141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236</v>
      </c>
      <c r="B90" t="s">
        <v>14</v>
      </c>
      <c r="C90" t="s">
        <v>231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141</v>
      </c>
      <c r="I90">
        <v>0.5</v>
      </c>
      <c r="J90">
        <v>0.5</v>
      </c>
      <c r="K90" s="14">
        <f t="shared" si="49"/>
        <v>0.5</v>
      </c>
      <c r="L90" s="14">
        <f t="shared" si="90"/>
        <v>-0.33140278000000001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4</v>
      </c>
      <c r="R90" s="14">
        <f t="shared" si="53"/>
        <v>1</v>
      </c>
      <c r="S90" s="14">
        <f t="shared" si="54"/>
        <v>1</v>
      </c>
      <c r="T90" s="14">
        <f t="shared" si="55"/>
        <v>9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141</v>
      </c>
      <c r="AR90">
        <v>0.5</v>
      </c>
      <c r="AS90">
        <v>630</v>
      </c>
      <c r="AT90" t="s">
        <v>141</v>
      </c>
      <c r="AU90" s="14">
        <f t="shared" si="63"/>
        <v>0.5</v>
      </c>
      <c r="AV90" s="14">
        <f t="shared" si="92"/>
        <v>-0.50000003851922503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141</v>
      </c>
      <c r="BJ90">
        <v>0.5</v>
      </c>
      <c r="BK90">
        <v>175</v>
      </c>
      <c r="BL90" t="s">
        <v>141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141</v>
      </c>
      <c r="CB90">
        <v>0.5</v>
      </c>
      <c r="CC90" t="s">
        <v>141</v>
      </c>
      <c r="CD90" t="s">
        <v>141</v>
      </c>
      <c r="CE90" s="14">
        <f t="shared" si="77"/>
        <v>0.5</v>
      </c>
      <c r="CF90" s="14">
        <f t="shared" si="94"/>
        <v>-0.50490869492739132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141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237</v>
      </c>
      <c r="B91" t="s">
        <v>14</v>
      </c>
      <c r="C91" t="s">
        <v>231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141</v>
      </c>
      <c r="I91" s="15">
        <v>0.5</v>
      </c>
      <c r="J91" s="15" t="s">
        <v>141</v>
      </c>
      <c r="K91" s="16">
        <f t="shared" si="49"/>
        <v>0.5</v>
      </c>
      <c r="L91" s="14">
        <f t="shared" si="90"/>
        <v>-0.41737629048294589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141</v>
      </c>
      <c r="AR91">
        <v>0.5</v>
      </c>
      <c r="AS91">
        <v>830</v>
      </c>
      <c r="AT91" t="s">
        <v>141</v>
      </c>
      <c r="AU91" s="14">
        <f t="shared" si="63"/>
        <v>0.5</v>
      </c>
      <c r="AV91" s="14">
        <f t="shared" si="92"/>
        <v>-0.55657011512306664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141</v>
      </c>
      <c r="BJ91">
        <v>0.5</v>
      </c>
      <c r="BK91">
        <v>210</v>
      </c>
      <c r="BL91" t="s">
        <v>141</v>
      </c>
      <c r="BM91" s="14">
        <f t="shared" si="70"/>
        <v>0.5</v>
      </c>
      <c r="BN91" s="14">
        <f t="shared" si="93"/>
        <v>-0.52726218800000002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141</v>
      </c>
      <c r="CB91">
        <v>0.5</v>
      </c>
      <c r="CC91">
        <v>630</v>
      </c>
      <c r="CD91" t="s">
        <v>141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141</v>
      </c>
      <c r="CU91">
        <v>0.5</v>
      </c>
      <c r="CV91" t="s">
        <v>141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238</v>
      </c>
      <c r="B92" t="s">
        <v>14</v>
      </c>
      <c r="C92" t="s">
        <v>231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141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-0.42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141</v>
      </c>
      <c r="AR92">
        <v>0.5</v>
      </c>
      <c r="AS92">
        <v>460</v>
      </c>
      <c r="AT92" t="s">
        <v>141</v>
      </c>
      <c r="AU92" s="14">
        <f t="shared" si="63"/>
        <v>0.5</v>
      </c>
      <c r="AV92" s="14">
        <f t="shared" si="92"/>
        <v>-0.50004672550854157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141</v>
      </c>
      <c r="BJ92">
        <v>0.5</v>
      </c>
      <c r="BK92">
        <v>140</v>
      </c>
      <c r="BL92" t="s">
        <v>141</v>
      </c>
      <c r="BM92" s="14">
        <f t="shared" si="70"/>
        <v>0.5</v>
      </c>
      <c r="BN92" s="14">
        <f t="shared" si="93"/>
        <v>-0.50251519820000001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141</v>
      </c>
      <c r="CB92">
        <v>0.5</v>
      </c>
      <c r="CC92" t="s">
        <v>141</v>
      </c>
      <c r="CD92" t="s">
        <v>141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141</v>
      </c>
      <c r="CU92">
        <v>1.5</v>
      </c>
      <c r="CV92">
        <v>1.5</v>
      </c>
      <c r="CW92" s="14">
        <f t="shared" si="83"/>
        <v>1.5</v>
      </c>
      <c r="CX92" s="14">
        <f t="shared" si="95"/>
        <v>-1.499986379066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3</v>
      </c>
      <c r="DD92" s="14">
        <f t="shared" si="87"/>
        <v>1</v>
      </c>
      <c r="DE92" s="14">
        <f t="shared" si="88"/>
        <v>1</v>
      </c>
      <c r="DF92" s="14">
        <f t="shared" si="89"/>
        <v>8</v>
      </c>
    </row>
    <row r="93" spans="1:111" x14ac:dyDescent="0.3">
      <c r="A93" t="s">
        <v>239</v>
      </c>
      <c r="B93" t="s">
        <v>14</v>
      </c>
      <c r="C93" t="s">
        <v>231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141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141</v>
      </c>
      <c r="AA93" s="15" t="s">
        <v>141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141</v>
      </c>
      <c r="AR93" s="15">
        <v>0.5</v>
      </c>
      <c r="AS93" s="15" t="s">
        <v>141</v>
      </c>
      <c r="AT93" s="15" t="s">
        <v>141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141</v>
      </c>
      <c r="BJ93" s="15">
        <v>0.5</v>
      </c>
      <c r="BK93" s="15" t="s">
        <v>141</v>
      </c>
      <c r="BL93" s="15" t="s">
        <v>141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141</v>
      </c>
      <c r="CB93">
        <v>0.5</v>
      </c>
      <c r="CC93" t="s">
        <v>141</v>
      </c>
      <c r="CD93" t="s">
        <v>141</v>
      </c>
      <c r="CE93" s="14">
        <f t="shared" si="77"/>
        <v>0.5</v>
      </c>
      <c r="CF93" s="14">
        <f t="shared" si="94"/>
        <v>-0.59761686599999997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141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240</v>
      </c>
      <c r="B94" t="s">
        <v>14</v>
      </c>
      <c r="C94" t="s">
        <v>231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141</v>
      </c>
      <c r="I94">
        <v>0.5</v>
      </c>
      <c r="J94" t="s">
        <v>141</v>
      </c>
      <c r="K94" s="14">
        <f t="shared" si="49"/>
        <v>0.5</v>
      </c>
      <c r="L94" s="14">
        <f t="shared" si="90"/>
        <v>-0.34076632705899401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141</v>
      </c>
      <c r="AA94" t="s">
        <v>141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141</v>
      </c>
      <c r="AR94">
        <v>0.5</v>
      </c>
      <c r="AS94" t="s">
        <v>141</v>
      </c>
      <c r="AT94" t="s">
        <v>141</v>
      </c>
      <c r="AU94" s="14">
        <f t="shared" si="63"/>
        <v>0.5</v>
      </c>
      <c r="AV94" s="14">
        <f t="shared" si="92"/>
        <v>-0.50005940494051127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141</v>
      </c>
      <c r="BJ94">
        <v>0.5</v>
      </c>
      <c r="BK94" t="s">
        <v>141</v>
      </c>
      <c r="BL94" t="s">
        <v>141</v>
      </c>
      <c r="BM94" s="14">
        <f t="shared" si="70"/>
        <v>0.5</v>
      </c>
      <c r="BN94" s="14">
        <f t="shared" si="93"/>
        <v>-0.39</v>
      </c>
      <c r="BO94" s="14" t="str">
        <f t="shared" si="71"/>
        <v>Under</v>
      </c>
      <c r="BP94">
        <v>0.4</v>
      </c>
      <c r="BQ94">
        <v>0.2</v>
      </c>
      <c r="BR94" s="14">
        <f t="shared" si="72"/>
        <v>2</v>
      </c>
      <c r="BS94" s="14">
        <f t="shared" si="73"/>
        <v>1</v>
      </c>
      <c r="BT94" s="14">
        <f t="shared" si="74"/>
        <v>1</v>
      </c>
      <c r="BU94" s="14">
        <f t="shared" si="75"/>
        <v>1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141</v>
      </c>
      <c r="CB94">
        <v>0.5</v>
      </c>
      <c r="CC94" t="s">
        <v>141</v>
      </c>
      <c r="CD94" t="s">
        <v>141</v>
      </c>
      <c r="CE94" s="14">
        <f t="shared" si="77"/>
        <v>0.5</v>
      </c>
      <c r="CF94" s="14">
        <f t="shared" si="94"/>
        <v>-0.53693975999999999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141</v>
      </c>
      <c r="CU94">
        <v>0.5</v>
      </c>
      <c r="CV94" t="s">
        <v>141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241</v>
      </c>
      <c r="B95" t="s">
        <v>14</v>
      </c>
      <c r="C95" t="s">
        <v>231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141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-0.49126186700000002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4</v>
      </c>
      <c r="R95" s="16">
        <f t="shared" si="53"/>
        <v>1</v>
      </c>
      <c r="S95" s="16">
        <f t="shared" si="54"/>
        <v>1</v>
      </c>
      <c r="T95" s="16">
        <f t="shared" si="55"/>
        <v>9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141</v>
      </c>
      <c r="AR95">
        <v>0.5</v>
      </c>
      <c r="AS95">
        <v>500</v>
      </c>
      <c r="AT95" t="s">
        <v>141</v>
      </c>
      <c r="AU95" s="14">
        <f t="shared" si="63"/>
        <v>0.5</v>
      </c>
      <c r="AV95" s="14">
        <f t="shared" si="92"/>
        <v>-0.50002406764955243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141</v>
      </c>
      <c r="BJ95">
        <v>0.5</v>
      </c>
      <c r="BK95">
        <v>200</v>
      </c>
      <c r="BL95" t="s">
        <v>141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141</v>
      </c>
      <c r="CB95">
        <v>0.5</v>
      </c>
      <c r="CC95" t="s">
        <v>141</v>
      </c>
      <c r="CD95" t="s">
        <v>141</v>
      </c>
      <c r="CE95" s="14">
        <f t="shared" si="77"/>
        <v>0.5</v>
      </c>
      <c r="CF95" s="14">
        <f t="shared" si="94"/>
        <v>-0.53147845000000005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141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242</v>
      </c>
      <c r="B96" t="s">
        <v>14</v>
      </c>
      <c r="C96" t="s">
        <v>231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141</v>
      </c>
      <c r="I96">
        <v>0.5</v>
      </c>
      <c r="J96" t="s">
        <v>141</v>
      </c>
      <c r="K96" s="14">
        <f t="shared" si="49"/>
        <v>0.5</v>
      </c>
      <c r="L96" s="14">
        <f t="shared" si="90"/>
        <v>-0.25908507000000003</v>
      </c>
      <c r="M96" s="14" t="str">
        <f t="shared" si="50"/>
        <v>Under</v>
      </c>
      <c r="N96">
        <v>0.7</v>
      </c>
      <c r="O96">
        <v>0.6</v>
      </c>
      <c r="P96" s="14">
        <f t="shared" si="51"/>
        <v>3</v>
      </c>
      <c r="Q96" s="14">
        <f t="shared" si="52"/>
        <v>4</v>
      </c>
      <c r="R96" s="14">
        <f t="shared" si="53"/>
        <v>0</v>
      </c>
      <c r="S96" s="14">
        <f t="shared" si="54"/>
        <v>0</v>
      </c>
      <c r="T96" s="14">
        <f t="shared" si="55"/>
        <v>7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141</v>
      </c>
      <c r="AR96">
        <v>0.5</v>
      </c>
      <c r="AS96">
        <v>750</v>
      </c>
      <c r="AT96" t="s">
        <v>141</v>
      </c>
      <c r="AU96" s="14">
        <f t="shared" si="63"/>
        <v>0.5</v>
      </c>
      <c r="AV96" s="14">
        <f t="shared" si="92"/>
        <v>-0.50236761982012013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141</v>
      </c>
      <c r="BJ96">
        <v>0.5</v>
      </c>
      <c r="BK96">
        <v>180</v>
      </c>
      <c r="BL96" t="s">
        <v>141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141</v>
      </c>
      <c r="CB96">
        <v>0.5</v>
      </c>
      <c r="CC96">
        <v>350</v>
      </c>
      <c r="CD96" t="s">
        <v>141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141</v>
      </c>
      <c r="CU96">
        <v>0.5</v>
      </c>
      <c r="CV96" t="s">
        <v>141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243</v>
      </c>
      <c r="B97" t="s">
        <v>46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141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141</v>
      </c>
      <c r="AR97">
        <v>0.5</v>
      </c>
      <c r="AS97">
        <v>210</v>
      </c>
      <c r="AT97" t="s">
        <v>141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141</v>
      </c>
      <c r="BJ97" s="15">
        <v>0.5</v>
      </c>
      <c r="BK97" s="15">
        <v>-105</v>
      </c>
      <c r="BL97" s="15" t="s">
        <v>141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141</v>
      </c>
      <c r="CB97">
        <v>0.5</v>
      </c>
      <c r="CC97">
        <v>1000</v>
      </c>
      <c r="CD97" t="s">
        <v>141</v>
      </c>
      <c r="CE97" s="14">
        <f t="shared" si="77"/>
        <v>0.5</v>
      </c>
      <c r="CF97" s="14">
        <f t="shared" si="94"/>
        <v>-0.47850616299999998</v>
      </c>
      <c r="CG97" s="14" t="str">
        <f t="shared" si="78"/>
        <v>Under</v>
      </c>
      <c r="CH97">
        <v>0.2</v>
      </c>
      <c r="CI97">
        <v>0.1</v>
      </c>
      <c r="CJ97" s="14"/>
      <c r="CK97" s="14">
        <f t="shared" si="79"/>
        <v>1</v>
      </c>
      <c r="CL97" s="14">
        <f t="shared" si="80"/>
        <v>1</v>
      </c>
      <c r="CM97" s="14">
        <f t="shared" si="81"/>
        <v>1</v>
      </c>
      <c r="CN97" s="14">
        <f t="shared" si="82"/>
        <v>3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141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244</v>
      </c>
      <c r="B98" t="s">
        <v>46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141</v>
      </c>
      <c r="I98">
        <v>0.5</v>
      </c>
      <c r="J98">
        <v>0.5</v>
      </c>
      <c r="K98" s="14">
        <f t="shared" si="49"/>
        <v>0.5</v>
      </c>
      <c r="L98" s="14">
        <f t="shared" si="90"/>
        <v>-0.17811485999999999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3</v>
      </c>
      <c r="R98" s="14">
        <f t="shared" si="53"/>
        <v>1</v>
      </c>
      <c r="S98" s="14">
        <f t="shared" si="54"/>
        <v>1</v>
      </c>
      <c r="T98" s="14">
        <f t="shared" si="55"/>
        <v>7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141</v>
      </c>
      <c r="AR98">
        <v>0.5</v>
      </c>
      <c r="AS98">
        <v>600</v>
      </c>
      <c r="AT98" t="s">
        <v>141</v>
      </c>
      <c r="AU98" s="14">
        <f t="shared" si="63"/>
        <v>0.5</v>
      </c>
      <c r="AV98" s="14">
        <f t="shared" si="92"/>
        <v>-0.50000003851922503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141</v>
      </c>
      <c r="BJ98">
        <v>0.5</v>
      </c>
      <c r="BK98">
        <v>155</v>
      </c>
      <c r="BL98" t="s">
        <v>141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141</v>
      </c>
      <c r="CB98">
        <v>0.5</v>
      </c>
      <c r="CC98">
        <v>1000</v>
      </c>
      <c r="CD98" t="s">
        <v>141</v>
      </c>
      <c r="CE98" s="14">
        <f t="shared" si="77"/>
        <v>0.5</v>
      </c>
      <c r="CF98" s="14">
        <f t="shared" si="94"/>
        <v>-0.53225808200000002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141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245</v>
      </c>
      <c r="B99" t="s">
        <v>46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141</v>
      </c>
      <c r="I99">
        <v>0.5</v>
      </c>
      <c r="J99">
        <v>0.5</v>
      </c>
      <c r="K99" s="14">
        <f t="shared" si="49"/>
        <v>0.5</v>
      </c>
      <c r="L99" s="14">
        <f t="shared" si="90"/>
        <v>-0.20890610256896303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141</v>
      </c>
      <c r="AR99">
        <v>0.5</v>
      </c>
      <c r="AS99">
        <v>500</v>
      </c>
      <c r="AT99" t="s">
        <v>141</v>
      </c>
      <c r="AU99" s="14">
        <f t="shared" si="63"/>
        <v>0.5</v>
      </c>
      <c r="AV99" s="14">
        <f t="shared" si="92"/>
        <v>-0.50005940494051127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141</v>
      </c>
      <c r="BJ99">
        <v>0.5</v>
      </c>
      <c r="BK99">
        <v>190</v>
      </c>
      <c r="BL99" t="s">
        <v>141</v>
      </c>
      <c r="BM99" s="14">
        <f t="shared" si="70"/>
        <v>0.5</v>
      </c>
      <c r="BN99" s="14">
        <f t="shared" si="93"/>
        <v>-0.43920230500000002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141</v>
      </c>
      <c r="CB99">
        <v>0.5</v>
      </c>
      <c r="CC99" t="s">
        <v>141</v>
      </c>
      <c r="CD99" t="s">
        <v>141</v>
      </c>
      <c r="CE99" s="14">
        <f t="shared" si="77"/>
        <v>0.5</v>
      </c>
      <c r="CF99" s="14">
        <f t="shared" si="94"/>
        <v>-0.52608264999999999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141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246</v>
      </c>
      <c r="B100" t="s">
        <v>46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141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141</v>
      </c>
      <c r="AR100">
        <v>0.5</v>
      </c>
      <c r="AS100">
        <v>600</v>
      </c>
      <c r="AT100" t="s">
        <v>141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141</v>
      </c>
      <c r="BJ100">
        <v>0.5</v>
      </c>
      <c r="BK100">
        <v>220</v>
      </c>
      <c r="BL100" t="s">
        <v>141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141</v>
      </c>
      <c r="CB100">
        <v>0.5</v>
      </c>
      <c r="CC100">
        <v>310</v>
      </c>
      <c r="CD100" t="s">
        <v>141</v>
      </c>
      <c r="CE100" s="14">
        <f t="shared" si="77"/>
        <v>0.5</v>
      </c>
      <c r="CF100" s="14">
        <f t="shared" si="94"/>
        <v>-0.49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141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247</v>
      </c>
      <c r="B101" t="s">
        <v>46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141</v>
      </c>
      <c r="I101" s="15">
        <v>0.5</v>
      </c>
      <c r="J101" s="15" t="s">
        <v>141</v>
      </c>
      <c r="K101" s="16">
        <f t="shared" si="49"/>
        <v>0.5</v>
      </c>
      <c r="L101" s="14">
        <f t="shared" si="90"/>
        <v>-0.31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141</v>
      </c>
      <c r="AR101">
        <v>0.5</v>
      </c>
      <c r="AS101">
        <v>560</v>
      </c>
      <c r="AT101" t="s">
        <v>141</v>
      </c>
      <c r="AU101" s="14">
        <f t="shared" si="63"/>
        <v>0.5</v>
      </c>
      <c r="AV101" s="14">
        <f t="shared" si="92"/>
        <v>-0.50005940494051127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141</v>
      </c>
      <c r="BJ101">
        <v>0.5</v>
      </c>
      <c r="BK101">
        <v>210</v>
      </c>
      <c r="BL101" t="s">
        <v>141</v>
      </c>
      <c r="BM101" s="14">
        <f t="shared" si="70"/>
        <v>0.5</v>
      </c>
      <c r="BN101" s="14">
        <f t="shared" si="93"/>
        <v>-0.48824941399999999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141</v>
      </c>
      <c r="CB101">
        <v>0.5</v>
      </c>
      <c r="CC101" t="s">
        <v>141</v>
      </c>
      <c r="CD101" t="s">
        <v>141</v>
      </c>
      <c r="CE101" s="14">
        <f t="shared" si="77"/>
        <v>0.5</v>
      </c>
      <c r="CF101" s="14">
        <f t="shared" si="94"/>
        <v>-0.50224053069999997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141</v>
      </c>
      <c r="CU101">
        <v>0.5</v>
      </c>
      <c r="CV101" t="s">
        <v>141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248</v>
      </c>
      <c r="B102" t="s">
        <v>46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141</v>
      </c>
      <c r="I102">
        <v>0.5</v>
      </c>
      <c r="J102" t="s">
        <v>141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141</v>
      </c>
      <c r="AR102">
        <v>0.5</v>
      </c>
      <c r="AS102">
        <v>870</v>
      </c>
      <c r="AT102" t="s">
        <v>141</v>
      </c>
      <c r="AU102" s="14">
        <f t="shared" si="63"/>
        <v>0.5</v>
      </c>
      <c r="AV102" s="14">
        <f t="shared" si="92"/>
        <v>-0.50002147964600219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141</v>
      </c>
      <c r="BJ102">
        <v>0.5</v>
      </c>
      <c r="BK102">
        <v>240</v>
      </c>
      <c r="BL102" t="s">
        <v>141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141</v>
      </c>
      <c r="CB102">
        <v>0.5</v>
      </c>
      <c r="CC102" t="s">
        <v>141</v>
      </c>
      <c r="CD102" t="s">
        <v>141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141</v>
      </c>
      <c r="CU102">
        <v>0.5</v>
      </c>
      <c r="CV102" t="s">
        <v>141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249</v>
      </c>
      <c r="B103" t="s">
        <v>46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141</v>
      </c>
      <c r="I103">
        <v>0.5</v>
      </c>
      <c r="J103">
        <v>0.5</v>
      </c>
      <c r="K103" s="14">
        <f t="shared" si="49"/>
        <v>0.5</v>
      </c>
      <c r="L103" s="14">
        <f t="shared" si="90"/>
        <v>-0.17109996603997801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3</v>
      </c>
      <c r="R103" s="14">
        <f t="shared" si="53"/>
        <v>1</v>
      </c>
      <c r="S103" s="14">
        <f t="shared" si="54"/>
        <v>1</v>
      </c>
      <c r="T103" s="14">
        <f t="shared" si="55"/>
        <v>7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141</v>
      </c>
      <c r="AR103">
        <v>0.5</v>
      </c>
      <c r="AS103">
        <v>300</v>
      </c>
      <c r="AT103" t="s">
        <v>141</v>
      </c>
      <c r="AU103" s="14">
        <f t="shared" si="63"/>
        <v>0.5</v>
      </c>
      <c r="AV103" s="14">
        <f t="shared" si="92"/>
        <v>-0.50002406764955243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141</v>
      </c>
      <c r="BJ103">
        <v>0.5</v>
      </c>
      <c r="BK103">
        <v>135</v>
      </c>
      <c r="BL103" t="s">
        <v>141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141</v>
      </c>
      <c r="CB103">
        <v>0.5</v>
      </c>
      <c r="CC103" t="s">
        <v>141</v>
      </c>
      <c r="CD103" t="s">
        <v>141</v>
      </c>
      <c r="CE103" s="14">
        <f t="shared" si="77"/>
        <v>0.5</v>
      </c>
      <c r="CF103" s="14">
        <f t="shared" si="94"/>
        <v>-0.52679175099999997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141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250</v>
      </c>
      <c r="B104" t="s">
        <v>46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141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141</v>
      </c>
      <c r="AR104">
        <v>0.5</v>
      </c>
      <c r="AS104">
        <v>560</v>
      </c>
      <c r="AT104" t="s">
        <v>141</v>
      </c>
      <c r="AU104" s="14">
        <f t="shared" si="63"/>
        <v>0.5</v>
      </c>
      <c r="AV104" s="14">
        <f t="shared" si="92"/>
        <v>-0.50004697385619801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141</v>
      </c>
      <c r="BJ104">
        <v>0.5</v>
      </c>
      <c r="BK104">
        <v>200</v>
      </c>
      <c r="BL104" t="s">
        <v>141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141</v>
      </c>
      <c r="CB104">
        <v>0.5</v>
      </c>
      <c r="CC104">
        <v>580</v>
      </c>
      <c r="CD104" t="s">
        <v>141</v>
      </c>
      <c r="CE104" s="14">
        <f t="shared" si="77"/>
        <v>0.5</v>
      </c>
      <c r="CF104" s="14">
        <f t="shared" si="94"/>
        <v>-0.52868296199999998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141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251</v>
      </c>
      <c r="B105" t="s">
        <v>46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141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141</v>
      </c>
      <c r="AR105">
        <v>0.5</v>
      </c>
      <c r="AS105">
        <v>285</v>
      </c>
      <c r="AT105" t="s">
        <v>141</v>
      </c>
      <c r="AU105" s="14">
        <f t="shared" si="63"/>
        <v>0.5</v>
      </c>
      <c r="AV105" s="14">
        <f t="shared" si="92"/>
        <v>-0.50222229137816166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141</v>
      </c>
      <c r="BJ105">
        <v>0.5</v>
      </c>
      <c r="BK105">
        <v>125</v>
      </c>
      <c r="BL105" t="s">
        <v>141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141</v>
      </c>
      <c r="CB105">
        <v>0.5</v>
      </c>
      <c r="CC105">
        <v>640</v>
      </c>
      <c r="CD105" t="s">
        <v>141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141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252</v>
      </c>
      <c r="B106" t="s">
        <v>51</v>
      </c>
      <c r="C106" t="s">
        <v>50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141</v>
      </c>
      <c r="I106">
        <v>0.5</v>
      </c>
      <c r="J106">
        <v>0.5</v>
      </c>
      <c r="K106" s="14">
        <f t="shared" si="49"/>
        <v>0.5</v>
      </c>
      <c r="L106" s="14">
        <f t="shared" si="90"/>
        <v>-0.26738343834818401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4</v>
      </c>
      <c r="R106" s="14">
        <f t="shared" si="53"/>
        <v>1</v>
      </c>
      <c r="S106" s="14">
        <f t="shared" si="54"/>
        <v>1</v>
      </c>
      <c r="T106" s="14">
        <f t="shared" si="55"/>
        <v>8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141</v>
      </c>
      <c r="AR106">
        <v>0.5</v>
      </c>
      <c r="AS106">
        <v>600</v>
      </c>
      <c r="AT106" t="s">
        <v>141</v>
      </c>
      <c r="AU106" s="14">
        <f t="shared" si="63"/>
        <v>0.5</v>
      </c>
      <c r="AV106" s="14">
        <f t="shared" si="92"/>
        <v>-0.50005681693696091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141</v>
      </c>
      <c r="BJ106">
        <v>0.5</v>
      </c>
      <c r="BK106">
        <v>210</v>
      </c>
      <c r="BL106" t="s">
        <v>141</v>
      </c>
      <c r="BM106" s="14">
        <f t="shared" si="70"/>
        <v>0.5</v>
      </c>
      <c r="BN106" s="14">
        <f t="shared" si="93"/>
        <v>-0.44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141</v>
      </c>
      <c r="CB106">
        <v>0.5</v>
      </c>
      <c r="CC106">
        <v>900</v>
      </c>
      <c r="CD106" t="s">
        <v>141</v>
      </c>
      <c r="CE106" s="14">
        <f t="shared" si="77"/>
        <v>0.5</v>
      </c>
      <c r="CF106" s="14">
        <f t="shared" si="94"/>
        <v>-0.50238490479999998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141</v>
      </c>
      <c r="CU106">
        <v>1.5</v>
      </c>
      <c r="CV106">
        <v>1.5</v>
      </c>
      <c r="CW106" s="14">
        <f t="shared" si="83"/>
        <v>1.5</v>
      </c>
      <c r="CX106" s="14">
        <f t="shared" si="95"/>
        <v>-0.5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253</v>
      </c>
      <c r="B107" t="s">
        <v>51</v>
      </c>
      <c r="C107" t="s">
        <v>50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141</v>
      </c>
      <c r="I107">
        <v>0.5</v>
      </c>
      <c r="J107">
        <v>0.5</v>
      </c>
      <c r="K107" s="14">
        <f t="shared" si="49"/>
        <v>0.5</v>
      </c>
      <c r="L107" s="14">
        <f t="shared" si="90"/>
        <v>-0.339609845822953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141</v>
      </c>
      <c r="AR107">
        <v>0.5</v>
      </c>
      <c r="AS107">
        <v>480</v>
      </c>
      <c r="AT107" t="s">
        <v>141</v>
      </c>
      <c r="AU107" s="14">
        <f t="shared" si="63"/>
        <v>0.5</v>
      </c>
      <c r="AV107" s="14">
        <f t="shared" si="92"/>
        <v>-0.50008206279950029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141</v>
      </c>
      <c r="BJ107">
        <v>0.5</v>
      </c>
      <c r="BK107">
        <v>190</v>
      </c>
      <c r="BL107" t="s">
        <v>141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141</v>
      </c>
      <c r="CB107">
        <v>0.5</v>
      </c>
      <c r="CC107" t="s">
        <v>141</v>
      </c>
      <c r="CD107" t="s">
        <v>141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141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254</v>
      </c>
      <c r="B108" t="s">
        <v>51</v>
      </c>
      <c r="C108" t="s">
        <v>50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141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141</v>
      </c>
      <c r="AR108">
        <v>0.5</v>
      </c>
      <c r="AS108">
        <v>560</v>
      </c>
      <c r="AT108" t="s">
        <v>141</v>
      </c>
      <c r="AU108" s="14">
        <f t="shared" si="63"/>
        <v>0.5</v>
      </c>
      <c r="AV108" s="14">
        <f t="shared" si="92"/>
        <v>-0.50995134047971513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141</v>
      </c>
      <c r="BJ108">
        <v>0.5</v>
      </c>
      <c r="BK108">
        <v>190</v>
      </c>
      <c r="BL108" t="s">
        <v>141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141</v>
      </c>
      <c r="CB108">
        <v>0.5</v>
      </c>
      <c r="CC108" t="s">
        <v>141</v>
      </c>
      <c r="CD108" t="s">
        <v>141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141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255</v>
      </c>
      <c r="B109" t="s">
        <v>51</v>
      </c>
      <c r="C109" t="s">
        <v>50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141</v>
      </c>
      <c r="I109">
        <v>0.5</v>
      </c>
      <c r="J109" t="s">
        <v>141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141</v>
      </c>
      <c r="AR109">
        <v>0.5</v>
      </c>
      <c r="AS109">
        <v>630</v>
      </c>
      <c r="AT109" t="s">
        <v>141</v>
      </c>
      <c r="AU109" s="14">
        <f t="shared" si="63"/>
        <v>0.5</v>
      </c>
      <c r="AV109" s="14">
        <f t="shared" si="92"/>
        <v>-0.51211468305001173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141</v>
      </c>
      <c r="BJ109">
        <v>0.5</v>
      </c>
      <c r="BK109">
        <v>190</v>
      </c>
      <c r="BL109" t="s">
        <v>141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141</v>
      </c>
      <c r="CB109">
        <v>0.5</v>
      </c>
      <c r="CC109" t="s">
        <v>141</v>
      </c>
      <c r="CD109" t="s">
        <v>141</v>
      </c>
      <c r="CE109" s="14">
        <f t="shared" si="77"/>
        <v>0.5</v>
      </c>
      <c r="CF109" s="14">
        <f t="shared" si="94"/>
        <v>-0.50467886200000001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141</v>
      </c>
      <c r="CU109">
        <v>0.5</v>
      </c>
      <c r="CV109" t="s">
        <v>141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256</v>
      </c>
      <c r="B110" t="s">
        <v>51</v>
      </c>
      <c r="C110" t="s">
        <v>50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141</v>
      </c>
      <c r="I110">
        <v>0.5</v>
      </c>
      <c r="J110" t="s">
        <v>141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141</v>
      </c>
      <c r="AR110">
        <v>0.5</v>
      </c>
      <c r="AS110" t="s">
        <v>141</v>
      </c>
      <c r="AT110" t="s">
        <v>141</v>
      </c>
      <c r="AU110" s="14">
        <f t="shared" si="63"/>
        <v>0.5</v>
      </c>
      <c r="AV110" s="14">
        <f t="shared" si="92"/>
        <v>-0.50002147964600219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141</v>
      </c>
      <c r="BJ110">
        <v>0.5</v>
      </c>
      <c r="BK110">
        <v>320</v>
      </c>
      <c r="BL110" t="s">
        <v>141</v>
      </c>
      <c r="BM110" s="14">
        <f t="shared" si="70"/>
        <v>0.5</v>
      </c>
      <c r="BN110" s="14">
        <f t="shared" si="93"/>
        <v>-0.32999999999999996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141</v>
      </c>
      <c r="CB110">
        <v>0.5</v>
      </c>
      <c r="CC110">
        <v>670</v>
      </c>
      <c r="CD110" t="s">
        <v>141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141</v>
      </c>
      <c r="CU110">
        <v>0.5</v>
      </c>
      <c r="CV110" t="s">
        <v>141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257</v>
      </c>
      <c r="B111" t="s">
        <v>51</v>
      </c>
      <c r="C111" t="s">
        <v>50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141</v>
      </c>
      <c r="I111">
        <v>0.5</v>
      </c>
      <c r="J111">
        <v>0.5</v>
      </c>
      <c r="K111" s="14">
        <f t="shared" si="49"/>
        <v>0.5</v>
      </c>
      <c r="L111" s="14">
        <f t="shared" si="90"/>
        <v>-0.22176457760581803</v>
      </c>
      <c r="M111" s="14" t="str">
        <f t="shared" si="50"/>
        <v>Under</v>
      </c>
      <c r="N111">
        <v>0.6</v>
      </c>
      <c r="O111">
        <v>0.4</v>
      </c>
      <c r="P111" s="14">
        <f t="shared" si="51"/>
        <v>2</v>
      </c>
      <c r="Q111" s="14">
        <f t="shared" si="52"/>
        <v>3</v>
      </c>
      <c r="R111" s="14">
        <f t="shared" si="53"/>
        <v>0</v>
      </c>
      <c r="S111" s="14">
        <f t="shared" si="54"/>
        <v>1</v>
      </c>
      <c r="T111" s="14">
        <f t="shared" si="55"/>
        <v>6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141</v>
      </c>
      <c r="AR111">
        <v>0.5</v>
      </c>
      <c r="AS111">
        <v>830</v>
      </c>
      <c r="AT111" t="s">
        <v>141</v>
      </c>
      <c r="AU111" s="14">
        <f t="shared" si="63"/>
        <v>0.5</v>
      </c>
      <c r="AV111" s="14">
        <f t="shared" si="92"/>
        <v>-0.50004697385619801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141</v>
      </c>
      <c r="BJ111">
        <v>0.5</v>
      </c>
      <c r="BK111">
        <v>220</v>
      </c>
      <c r="BL111" t="s">
        <v>141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141</v>
      </c>
      <c r="CB111">
        <v>0.5</v>
      </c>
      <c r="CC111">
        <v>900</v>
      </c>
      <c r="CD111" t="s">
        <v>141</v>
      </c>
      <c r="CE111" s="14">
        <f t="shared" si="77"/>
        <v>0.5</v>
      </c>
      <c r="CF111" s="14">
        <f t="shared" si="94"/>
        <v>-0.49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141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258</v>
      </c>
      <c r="B112" t="s">
        <v>51</v>
      </c>
      <c r="C112" t="s">
        <v>50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141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-0.27660622000000001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4</v>
      </c>
      <c r="R112" s="16">
        <f t="shared" si="53"/>
        <v>1</v>
      </c>
      <c r="S112" s="16">
        <f t="shared" si="54"/>
        <v>1</v>
      </c>
      <c r="T112" s="16">
        <f t="shared" si="55"/>
        <v>9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141</v>
      </c>
      <c r="AR112">
        <v>0.5</v>
      </c>
      <c r="AS112">
        <v>480</v>
      </c>
      <c r="AT112" t="s">
        <v>141</v>
      </c>
      <c r="AU112" s="14">
        <f t="shared" si="63"/>
        <v>0.5</v>
      </c>
      <c r="AV112" s="14">
        <f t="shared" si="92"/>
        <v>-0.50002147964600219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141</v>
      </c>
      <c r="BJ112">
        <v>0.5</v>
      </c>
      <c r="BK112">
        <v>185</v>
      </c>
      <c r="BL112" t="s">
        <v>141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141</v>
      </c>
      <c r="CB112">
        <v>0.5</v>
      </c>
      <c r="CC112">
        <v>900</v>
      </c>
      <c r="CD112" t="s">
        <v>141</v>
      </c>
      <c r="CE112" s="14">
        <f t="shared" si="77"/>
        <v>0.5</v>
      </c>
      <c r="CF112" s="14">
        <f t="shared" si="94"/>
        <v>-0.47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141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259</v>
      </c>
      <c r="B113" t="s">
        <v>51</v>
      </c>
      <c r="C113" t="s">
        <v>50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141</v>
      </c>
      <c r="I113" s="15">
        <v>0.5</v>
      </c>
      <c r="J113" s="15" t="s">
        <v>141</v>
      </c>
      <c r="K113" s="16">
        <f t="shared" si="49"/>
        <v>0.5</v>
      </c>
      <c r="L113" s="14">
        <f t="shared" si="90"/>
        <v>-0.36565115999999998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4</v>
      </c>
      <c r="R113" s="16">
        <f t="shared" si="53"/>
        <v>1</v>
      </c>
      <c r="S113" s="16">
        <f t="shared" si="54"/>
        <v>1</v>
      </c>
      <c r="T113" s="16">
        <f t="shared" si="55"/>
        <v>9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141</v>
      </c>
      <c r="AA113" t="s">
        <v>141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141</v>
      </c>
      <c r="AR113">
        <v>0.5</v>
      </c>
      <c r="AS113" t="s">
        <v>141</v>
      </c>
      <c r="AT113" t="s">
        <v>141</v>
      </c>
      <c r="AU113" s="14">
        <f t="shared" si="63"/>
        <v>0.5</v>
      </c>
      <c r="AV113" s="14">
        <f t="shared" si="92"/>
        <v>-0.50002406764955243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141</v>
      </c>
      <c r="BJ113">
        <v>0.5</v>
      </c>
      <c r="BK113" t="s">
        <v>141</v>
      </c>
      <c r="BL113" t="s">
        <v>141</v>
      </c>
      <c r="BM113" s="14">
        <f t="shared" si="70"/>
        <v>0.5</v>
      </c>
      <c r="BN113" s="14">
        <f t="shared" si="93"/>
        <v>-0.47230128999999998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141</v>
      </c>
      <c r="CB113">
        <v>0.5</v>
      </c>
      <c r="CC113" t="s">
        <v>141</v>
      </c>
      <c r="CD113" t="s">
        <v>141</v>
      </c>
      <c r="CE113" s="14">
        <f t="shared" si="77"/>
        <v>0.5</v>
      </c>
      <c r="CF113" s="14">
        <f t="shared" si="94"/>
        <v>-0.5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141</v>
      </c>
      <c r="CU113">
        <v>0.5</v>
      </c>
      <c r="CV113" t="s">
        <v>141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260</v>
      </c>
      <c r="B114" t="s">
        <v>51</v>
      </c>
      <c r="C114" t="s">
        <v>50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141</v>
      </c>
      <c r="I114" s="15" t="s">
        <v>141</v>
      </c>
      <c r="J114" s="15" t="s">
        <v>141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-0.53407841576955062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141</v>
      </c>
      <c r="AR114">
        <v>0.5</v>
      </c>
      <c r="AS114">
        <v>630</v>
      </c>
      <c r="AT114" t="s">
        <v>141</v>
      </c>
      <c r="AU114" s="14">
        <f t="shared" si="63"/>
        <v>0.5</v>
      </c>
      <c r="AV114" s="14">
        <f t="shared" si="92"/>
        <v>-0.53822484838782869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141</v>
      </c>
      <c r="BJ114">
        <v>0.5</v>
      </c>
      <c r="BK114">
        <v>220</v>
      </c>
      <c r="BL114" t="s">
        <v>141</v>
      </c>
      <c r="BM114" s="14">
        <f t="shared" si="70"/>
        <v>0.5</v>
      </c>
      <c r="BN114" s="14">
        <f t="shared" si="93"/>
        <v>-0.55486567724820557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141</v>
      </c>
      <c r="CB114">
        <v>0.5</v>
      </c>
      <c r="CC114" t="s">
        <v>141</v>
      </c>
      <c r="CD114" t="s">
        <v>141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141</v>
      </c>
      <c r="CU114" t="s">
        <v>141</v>
      </c>
      <c r="CV114" t="s">
        <v>141</v>
      </c>
      <c r="CW114" s="14">
        <f t="shared" si="83"/>
        <v>0.5</v>
      </c>
      <c r="CX114" s="14">
        <f t="shared" si="95"/>
        <v>-0.74787473043679198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261</v>
      </c>
      <c r="B115" t="s">
        <v>51</v>
      </c>
      <c r="C115" t="s">
        <v>50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141</v>
      </c>
      <c r="I115">
        <v>0.5</v>
      </c>
      <c r="J115">
        <v>0.5</v>
      </c>
      <c r="K115" s="14">
        <f t="shared" si="49"/>
        <v>0.5</v>
      </c>
      <c r="L115" s="14">
        <f t="shared" si="90"/>
        <v>-0.151564132758089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3</v>
      </c>
      <c r="R115" s="14">
        <f t="shared" si="53"/>
        <v>1</v>
      </c>
      <c r="S115" s="14">
        <f t="shared" si="54"/>
        <v>1</v>
      </c>
      <c r="T115" s="14">
        <f t="shared" si="55"/>
        <v>7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141</v>
      </c>
      <c r="AR115">
        <v>0.5</v>
      </c>
      <c r="AS115">
        <v>830</v>
      </c>
      <c r="AT115" t="s">
        <v>141</v>
      </c>
      <c r="AU115" s="14">
        <f t="shared" si="63"/>
        <v>0.5</v>
      </c>
      <c r="AV115" s="14">
        <f t="shared" si="92"/>
        <v>-0.50005940494051127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141</v>
      </c>
      <c r="BJ115">
        <v>0.5</v>
      </c>
      <c r="BK115">
        <v>250</v>
      </c>
      <c r="BL115" t="s">
        <v>141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141</v>
      </c>
      <c r="CB115">
        <v>0.5</v>
      </c>
      <c r="CC115">
        <v>490</v>
      </c>
      <c r="CD115" t="s">
        <v>141</v>
      </c>
      <c r="CE115" s="14">
        <f t="shared" si="77"/>
        <v>0.5</v>
      </c>
      <c r="CF115" s="14">
        <f t="shared" si="94"/>
        <v>-0.5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141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262</v>
      </c>
      <c r="B116" t="s">
        <v>45</v>
      </c>
      <c r="C116" t="s">
        <v>44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141</v>
      </c>
      <c r="I116">
        <v>0.5</v>
      </c>
      <c r="J116" t="s">
        <v>141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141</v>
      </c>
      <c r="AR116">
        <v>0.5</v>
      </c>
      <c r="AS116">
        <v>520</v>
      </c>
      <c r="AT116" t="s">
        <v>141</v>
      </c>
      <c r="AU116" s="14">
        <f t="shared" si="63"/>
        <v>0.5</v>
      </c>
      <c r="AV116" s="14">
        <f t="shared" si="92"/>
        <v>-0.50007947479595005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141</v>
      </c>
      <c r="BJ116">
        <v>0.5</v>
      </c>
      <c r="BK116">
        <v>200</v>
      </c>
      <c r="BL116" t="s">
        <v>141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141</v>
      </c>
      <c r="CB116">
        <v>0.5</v>
      </c>
      <c r="CC116" t="s">
        <v>141</v>
      </c>
      <c r="CD116" t="s">
        <v>141</v>
      </c>
      <c r="CE116" s="14">
        <f t="shared" si="77"/>
        <v>0.5</v>
      </c>
      <c r="CF116" s="14">
        <f t="shared" si="94"/>
        <v>-0.50476599600000005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141</v>
      </c>
      <c r="CU116">
        <v>1.5</v>
      </c>
      <c r="CV116" t="s">
        <v>141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263</v>
      </c>
      <c r="B117" t="s">
        <v>45</v>
      </c>
      <c r="C117" t="s">
        <v>44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141</v>
      </c>
      <c r="I117">
        <v>0.5</v>
      </c>
      <c r="J117" t="s">
        <v>141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141</v>
      </c>
      <c r="AR117">
        <v>0.5</v>
      </c>
      <c r="AS117">
        <v>600</v>
      </c>
      <c r="AT117" t="s">
        <v>141</v>
      </c>
      <c r="AU117" s="14">
        <f t="shared" si="63"/>
        <v>0.5</v>
      </c>
      <c r="AV117" s="14">
        <f t="shared" si="92"/>
        <v>-0.50003429442422831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141</v>
      </c>
      <c r="BJ117">
        <v>0.5</v>
      </c>
      <c r="BK117">
        <v>185</v>
      </c>
      <c r="BL117" t="s">
        <v>141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141</v>
      </c>
      <c r="CB117">
        <v>0.5</v>
      </c>
      <c r="CC117">
        <v>880</v>
      </c>
      <c r="CD117" t="s">
        <v>141</v>
      </c>
      <c r="CE117" s="14">
        <f t="shared" si="77"/>
        <v>0.5</v>
      </c>
      <c r="CF117" s="14">
        <f t="shared" si="94"/>
        <v>-0.509555592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141</v>
      </c>
      <c r="CU117">
        <v>1.5</v>
      </c>
      <c r="CV117" t="s">
        <v>141</v>
      </c>
      <c r="CW117" s="14">
        <f t="shared" si="83"/>
        <v>1.5</v>
      </c>
      <c r="CX117" s="14">
        <f t="shared" si="95"/>
        <v>-0.5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264</v>
      </c>
      <c r="B118" t="s">
        <v>45</v>
      </c>
      <c r="C118" t="s">
        <v>44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141</v>
      </c>
      <c r="I118">
        <v>0.5</v>
      </c>
      <c r="J118" t="s">
        <v>141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141</v>
      </c>
      <c r="AA118" s="15" t="s">
        <v>141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141</v>
      </c>
      <c r="AR118">
        <v>0.5</v>
      </c>
      <c r="AS118" t="s">
        <v>141</v>
      </c>
      <c r="AT118" t="s">
        <v>141</v>
      </c>
      <c r="AU118" s="14">
        <f t="shared" si="63"/>
        <v>0.5</v>
      </c>
      <c r="AV118" s="14">
        <f t="shared" si="92"/>
        <v>-0.50007947479595005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141</v>
      </c>
      <c r="BJ118">
        <v>0.5</v>
      </c>
      <c r="BK118" t="s">
        <v>141</v>
      </c>
      <c r="BL118" t="s">
        <v>141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141</v>
      </c>
      <c r="CB118">
        <v>0.5</v>
      </c>
      <c r="CC118" t="s">
        <v>141</v>
      </c>
      <c r="CD118" t="s">
        <v>141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141</v>
      </c>
      <c r="CU118">
        <v>1.5</v>
      </c>
      <c r="CV118" t="s">
        <v>141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265</v>
      </c>
      <c r="B119" t="s">
        <v>45</v>
      </c>
      <c r="C119" t="s">
        <v>44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141</v>
      </c>
      <c r="I119">
        <v>0.5</v>
      </c>
      <c r="J119" t="s">
        <v>141</v>
      </c>
      <c r="K119" s="14">
        <f t="shared" si="49"/>
        <v>0.5</v>
      </c>
      <c r="L119" s="14">
        <f t="shared" si="90"/>
        <v>-0.48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4</v>
      </c>
      <c r="R119" s="14">
        <f t="shared" si="53"/>
        <v>0</v>
      </c>
      <c r="S119" s="14">
        <f t="shared" si="54"/>
        <v>1</v>
      </c>
      <c r="T119" s="14">
        <f t="shared" si="55"/>
        <v>8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141</v>
      </c>
      <c r="AR119">
        <v>0.5</v>
      </c>
      <c r="AS119">
        <v>630</v>
      </c>
      <c r="AT119" t="s">
        <v>141</v>
      </c>
      <c r="AU119" s="14">
        <f t="shared" si="63"/>
        <v>0.5</v>
      </c>
      <c r="AV119" s="14">
        <f t="shared" si="92"/>
        <v>-0.50641217258995908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141</v>
      </c>
      <c r="BJ119">
        <v>0.5</v>
      </c>
      <c r="BK119">
        <v>170</v>
      </c>
      <c r="BL119" t="s">
        <v>141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141</v>
      </c>
      <c r="CB119">
        <v>0.5</v>
      </c>
      <c r="CC119">
        <v>680</v>
      </c>
      <c r="CD119" t="s">
        <v>141</v>
      </c>
      <c r="CE119" s="14">
        <f t="shared" si="77"/>
        <v>0.5</v>
      </c>
      <c r="CF119" s="14">
        <f t="shared" si="94"/>
        <v>-0.46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141</v>
      </c>
      <c r="CU119">
        <v>1.5</v>
      </c>
      <c r="CV119" t="s">
        <v>141</v>
      </c>
      <c r="CW119" s="14">
        <f t="shared" si="83"/>
        <v>1.5</v>
      </c>
      <c r="CX119" s="14">
        <f t="shared" si="95"/>
        <v>-0.75573900376693703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266</v>
      </c>
      <c r="B120" t="s">
        <v>45</v>
      </c>
      <c r="C120" t="s">
        <v>44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141</v>
      </c>
      <c r="I120" s="15">
        <v>0.5</v>
      </c>
      <c r="J120" s="15" t="s">
        <v>141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141</v>
      </c>
      <c r="AR120">
        <v>0.5</v>
      </c>
      <c r="AS120">
        <v>900</v>
      </c>
      <c r="AT120" t="s">
        <v>141</v>
      </c>
      <c r="AU120" s="14">
        <f t="shared" si="63"/>
        <v>0.5</v>
      </c>
      <c r="AV120" s="14">
        <f t="shared" si="92"/>
        <v>-0.50367309356534118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141</v>
      </c>
      <c r="BJ120">
        <v>0.5</v>
      </c>
      <c r="BK120">
        <v>250</v>
      </c>
      <c r="BL120" t="s">
        <v>141</v>
      </c>
      <c r="BM120" s="14">
        <f t="shared" si="70"/>
        <v>0.5</v>
      </c>
      <c r="BN120" s="14">
        <f t="shared" si="93"/>
        <v>-0.53936813400000005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141</v>
      </c>
      <c r="CB120">
        <v>0.5</v>
      </c>
      <c r="CC120">
        <v>850</v>
      </c>
      <c r="CD120" t="s">
        <v>141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141</v>
      </c>
      <c r="CU120">
        <v>0.5</v>
      </c>
      <c r="CV120" t="s">
        <v>141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267</v>
      </c>
      <c r="B121" t="s">
        <v>45</v>
      </c>
      <c r="C121" t="s">
        <v>44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141</v>
      </c>
      <c r="I121" s="15">
        <v>0.5</v>
      </c>
      <c r="J121" s="15" t="s">
        <v>141</v>
      </c>
      <c r="K121" s="16">
        <f t="shared" si="49"/>
        <v>0.5</v>
      </c>
      <c r="L121" s="14">
        <f t="shared" si="90"/>
        <v>-0.484627586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141</v>
      </c>
      <c r="AR121">
        <v>0.5</v>
      </c>
      <c r="AS121">
        <v>600</v>
      </c>
      <c r="AT121" t="s">
        <v>141</v>
      </c>
      <c r="AU121" s="14">
        <f t="shared" si="63"/>
        <v>0.5</v>
      </c>
      <c r="AV121" s="14">
        <f t="shared" si="92"/>
        <v>-0.50002406764955243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141</v>
      </c>
      <c r="BJ121">
        <v>0.5</v>
      </c>
      <c r="BK121">
        <v>220</v>
      </c>
      <c r="BL121" t="s">
        <v>141</v>
      </c>
      <c r="BM121" s="14">
        <f t="shared" si="70"/>
        <v>0.5</v>
      </c>
      <c r="BN121" s="14">
        <f t="shared" si="93"/>
        <v>-0.52035957799999999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141</v>
      </c>
      <c r="CB121">
        <v>0.5</v>
      </c>
      <c r="CC121">
        <v>630</v>
      </c>
      <c r="CD121" t="s">
        <v>141</v>
      </c>
      <c r="CE121" s="14">
        <f t="shared" si="77"/>
        <v>0.5</v>
      </c>
      <c r="CF121" s="14">
        <f t="shared" si="94"/>
        <v>-0.50832439986655509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141</v>
      </c>
      <c r="CU121">
        <v>0.5</v>
      </c>
      <c r="CV121" t="s">
        <v>141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268</v>
      </c>
      <c r="B122" t="s">
        <v>45</v>
      </c>
      <c r="C122" t="s">
        <v>44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141</v>
      </c>
      <c r="I122">
        <v>0.5</v>
      </c>
      <c r="J122" t="s">
        <v>141</v>
      </c>
      <c r="K122" s="14">
        <f t="shared" si="49"/>
        <v>0.5</v>
      </c>
      <c r="L122" s="14">
        <f t="shared" si="90"/>
        <v>-0.23405343375363802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3</v>
      </c>
      <c r="R122" s="14">
        <f t="shared" si="53"/>
        <v>0</v>
      </c>
      <c r="S122" s="14">
        <f t="shared" si="54"/>
        <v>1</v>
      </c>
      <c r="T122" s="14">
        <f t="shared" si="55"/>
        <v>7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141</v>
      </c>
      <c r="AR122">
        <v>0.5</v>
      </c>
      <c r="AS122">
        <v>700</v>
      </c>
      <c r="AT122" t="s">
        <v>141</v>
      </c>
      <c r="AU122" s="14">
        <f t="shared" si="63"/>
        <v>0.5</v>
      </c>
      <c r="AV122" s="14">
        <f t="shared" si="92"/>
        <v>-0.50001163656523917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141</v>
      </c>
      <c r="BJ122">
        <v>0.5</v>
      </c>
      <c r="BK122">
        <v>165</v>
      </c>
      <c r="BL122" t="s">
        <v>141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141</v>
      </c>
      <c r="CB122">
        <v>0.5</v>
      </c>
      <c r="CC122">
        <v>750</v>
      </c>
      <c r="CD122" t="s">
        <v>141</v>
      </c>
      <c r="CE122" s="14">
        <f t="shared" si="77"/>
        <v>0.5</v>
      </c>
      <c r="CF122" s="14">
        <f t="shared" si="94"/>
        <v>-0.46039021800000002</v>
      </c>
      <c r="CG122" s="14" t="str">
        <f t="shared" si="78"/>
        <v>Under</v>
      </c>
      <c r="CH122">
        <v>0.2</v>
      </c>
      <c r="CI122">
        <v>0.2</v>
      </c>
      <c r="CJ122" s="14"/>
      <c r="CK122" s="14">
        <f t="shared" si="79"/>
        <v>1</v>
      </c>
      <c r="CL122" s="14">
        <f t="shared" si="80"/>
        <v>1</v>
      </c>
      <c r="CM122" s="14">
        <f t="shared" si="81"/>
        <v>1</v>
      </c>
      <c r="CN122" s="14">
        <f t="shared" si="82"/>
        <v>3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141</v>
      </c>
      <c r="CU122">
        <v>1.5</v>
      </c>
      <c r="CV122" t="s">
        <v>141</v>
      </c>
      <c r="CW122" s="14">
        <f t="shared" si="83"/>
        <v>1.5</v>
      </c>
      <c r="CX122" s="14">
        <f t="shared" si="95"/>
        <v>-0.50929515501674305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269</v>
      </c>
      <c r="B123" t="s">
        <v>45</v>
      </c>
      <c r="C123" t="s">
        <v>44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141</v>
      </c>
      <c r="I123">
        <v>0.5</v>
      </c>
      <c r="J123" t="s">
        <v>141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141</v>
      </c>
      <c r="AR123">
        <v>0.5</v>
      </c>
      <c r="AS123">
        <v>900</v>
      </c>
      <c r="AT123" t="s">
        <v>141</v>
      </c>
      <c r="AU123" s="14">
        <f t="shared" si="63"/>
        <v>0.5</v>
      </c>
      <c r="AV123" s="14">
        <f t="shared" si="92"/>
        <v>-0.500008104565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141</v>
      </c>
      <c r="BJ123">
        <v>0.5</v>
      </c>
      <c r="BK123">
        <v>220</v>
      </c>
      <c r="BL123" t="s">
        <v>141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141</v>
      </c>
      <c r="CB123">
        <v>0.5</v>
      </c>
      <c r="CC123">
        <v>800</v>
      </c>
      <c r="CD123" t="s">
        <v>141</v>
      </c>
      <c r="CE123" s="14">
        <f t="shared" si="77"/>
        <v>0.5</v>
      </c>
      <c r="CF123" s="14">
        <f t="shared" si="94"/>
        <v>-0.44049550071464089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141</v>
      </c>
      <c r="CU123">
        <v>1.5</v>
      </c>
      <c r="CV123" t="s">
        <v>141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270</v>
      </c>
      <c r="B124" t="s">
        <v>45</v>
      </c>
      <c r="C124" t="s">
        <v>44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141</v>
      </c>
      <c r="I124">
        <v>0.5</v>
      </c>
      <c r="J124" t="s">
        <v>141</v>
      </c>
      <c r="K124" s="14">
        <f t="shared" si="49"/>
        <v>0.5</v>
      </c>
      <c r="L124" s="14">
        <f t="shared" si="90"/>
        <v>-0.10999999999999999</v>
      </c>
      <c r="M124" s="14" t="str">
        <f t="shared" si="50"/>
        <v>Under</v>
      </c>
      <c r="N124">
        <v>0.6</v>
      </c>
      <c r="O124">
        <v>0.4</v>
      </c>
      <c r="P124" s="14">
        <f t="shared" si="51"/>
        <v>2</v>
      </c>
      <c r="Q124" s="14">
        <f t="shared" si="52"/>
        <v>2</v>
      </c>
      <c r="R124" s="14">
        <f t="shared" si="53"/>
        <v>0</v>
      </c>
      <c r="S124" s="14">
        <f t="shared" si="54"/>
        <v>1</v>
      </c>
      <c r="T124" s="14">
        <f t="shared" si="55"/>
        <v>5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141</v>
      </c>
      <c r="AR124">
        <v>0.5</v>
      </c>
      <c r="AS124">
        <v>520</v>
      </c>
      <c r="AT124" t="s">
        <v>141</v>
      </c>
      <c r="AU124" s="14">
        <f t="shared" si="63"/>
        <v>0.5</v>
      </c>
      <c r="AV124" s="14">
        <f t="shared" si="92"/>
        <v>-0.52457419539815187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141</v>
      </c>
      <c r="BJ124">
        <v>0.5</v>
      </c>
      <c r="BK124">
        <v>155</v>
      </c>
      <c r="BL124" t="s">
        <v>141</v>
      </c>
      <c r="BM124" s="14">
        <f t="shared" si="70"/>
        <v>0.5</v>
      </c>
      <c r="BN124" s="14">
        <f t="shared" si="93"/>
        <v>-0.43013655000000001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141</v>
      </c>
      <c r="CB124">
        <v>0.5</v>
      </c>
      <c r="CC124">
        <v>750</v>
      </c>
      <c r="CD124" t="s">
        <v>141</v>
      </c>
      <c r="CE124" s="14">
        <f t="shared" si="77"/>
        <v>0.5</v>
      </c>
      <c r="CF124" s="14">
        <f t="shared" si="94"/>
        <v>-0.50169766540000005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141</v>
      </c>
      <c r="CU124">
        <v>1.5</v>
      </c>
      <c r="CV124" t="s">
        <v>141</v>
      </c>
      <c r="CW124" s="14">
        <f t="shared" si="83"/>
        <v>1.5</v>
      </c>
      <c r="CX124" s="14">
        <f t="shared" si="95"/>
        <v>-0.47652173913043994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271</v>
      </c>
      <c r="B125" t="s">
        <v>45</v>
      </c>
      <c r="C125" t="s">
        <v>44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141</v>
      </c>
      <c r="I125" s="15">
        <v>0.5</v>
      </c>
      <c r="J125" s="15" t="s">
        <v>141</v>
      </c>
      <c r="K125" s="16">
        <f t="shared" si="49"/>
        <v>0.5</v>
      </c>
      <c r="L125" s="14">
        <f t="shared" si="90"/>
        <v>-0.48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141</v>
      </c>
      <c r="AR125">
        <v>0.5</v>
      </c>
      <c r="AS125">
        <v>680</v>
      </c>
      <c r="AT125" t="s">
        <v>141</v>
      </c>
      <c r="AU125" s="14">
        <f t="shared" si="63"/>
        <v>0.5</v>
      </c>
      <c r="AV125" s="14">
        <f t="shared" si="92"/>
        <v>-0.50002147964600219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141</v>
      </c>
      <c r="BJ125">
        <v>0.5</v>
      </c>
      <c r="BK125">
        <v>210</v>
      </c>
      <c r="BL125" t="s">
        <v>141</v>
      </c>
      <c r="BM125" s="14">
        <f t="shared" si="70"/>
        <v>0.5</v>
      </c>
      <c r="BN125" s="14">
        <f t="shared" si="93"/>
        <v>-0.38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141</v>
      </c>
      <c r="CB125">
        <v>0.5</v>
      </c>
      <c r="CC125" t="s">
        <v>141</v>
      </c>
      <c r="CD125" t="s">
        <v>141</v>
      </c>
      <c r="CE125" s="14">
        <f t="shared" si="77"/>
        <v>0.5</v>
      </c>
      <c r="CF125" s="14">
        <f t="shared" si="94"/>
        <v>-0.51670439999999995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141</v>
      </c>
      <c r="CU125">
        <v>0.5</v>
      </c>
      <c r="CV125" t="s">
        <v>141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272</v>
      </c>
      <c r="B126" t="s">
        <v>50</v>
      </c>
      <c r="C126" t="s">
        <v>273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141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141</v>
      </c>
      <c r="AR126">
        <v>0.5</v>
      </c>
      <c r="AS126">
        <v>320</v>
      </c>
      <c r="AT126" t="s">
        <v>141</v>
      </c>
      <c r="AU126" s="14">
        <f t="shared" si="63"/>
        <v>0.5</v>
      </c>
      <c r="AV126" s="14">
        <f t="shared" si="92"/>
        <v>-0.50002406764955243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141</v>
      </c>
      <c r="BJ126">
        <v>0.5</v>
      </c>
      <c r="BK126">
        <v>135</v>
      </c>
      <c r="BL126" t="s">
        <v>141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141</v>
      </c>
      <c r="CB126">
        <v>0.5</v>
      </c>
      <c r="CC126" t="s">
        <v>141</v>
      </c>
      <c r="CD126" t="s">
        <v>141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141</v>
      </c>
      <c r="CU126">
        <v>1.5</v>
      </c>
      <c r="CV126">
        <v>1.5</v>
      </c>
      <c r="CW126" s="14">
        <f t="shared" si="83"/>
        <v>1.5</v>
      </c>
      <c r="CX126" s="14">
        <f t="shared" si="95"/>
        <v>-1.5000145987360001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4</v>
      </c>
      <c r="DD126" s="14">
        <f t="shared" si="87"/>
        <v>1</v>
      </c>
      <c r="DE126" s="14">
        <f t="shared" si="88"/>
        <v>1</v>
      </c>
      <c r="DF126" s="14">
        <f t="shared" si="89"/>
        <v>9</v>
      </c>
      <c r="DG126" s="14"/>
    </row>
    <row r="127" spans="1:111" x14ac:dyDescent="0.3">
      <c r="A127" t="s">
        <v>274</v>
      </c>
      <c r="B127" t="s">
        <v>50</v>
      </c>
      <c r="C127" t="s">
        <v>273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141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-0.45469609754060009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141</v>
      </c>
      <c r="AR127">
        <v>0.5</v>
      </c>
      <c r="AS127">
        <v>400</v>
      </c>
      <c r="AT127" t="s">
        <v>141</v>
      </c>
      <c r="AU127" s="14">
        <f t="shared" si="63"/>
        <v>0.5</v>
      </c>
      <c r="AV127" s="14">
        <f t="shared" si="92"/>
        <v>-0.50377255712140134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141</v>
      </c>
      <c r="BJ127">
        <v>0.5</v>
      </c>
      <c r="BK127">
        <v>165</v>
      </c>
      <c r="BL127" t="s">
        <v>141</v>
      </c>
      <c r="BM127" s="14">
        <f t="shared" si="70"/>
        <v>0.5</v>
      </c>
      <c r="BN127" s="14">
        <f t="shared" si="93"/>
        <v>-0.49959082179999997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141</v>
      </c>
      <c r="CB127">
        <v>0.5</v>
      </c>
      <c r="CC127">
        <v>255</v>
      </c>
      <c r="CD127" t="s">
        <v>141</v>
      </c>
      <c r="CE127" s="14">
        <f t="shared" si="77"/>
        <v>0.5</v>
      </c>
      <c r="CF127" s="14">
        <f t="shared" si="94"/>
        <v>-0.49</v>
      </c>
      <c r="CG127" s="14" t="str">
        <f t="shared" si="78"/>
        <v>Under</v>
      </c>
      <c r="CH127">
        <v>0.3</v>
      </c>
      <c r="CI127">
        <v>0.2</v>
      </c>
      <c r="CJ127" s="14"/>
      <c r="CK127" s="14">
        <f t="shared" si="79"/>
        <v>1</v>
      </c>
      <c r="CL127" s="14">
        <f t="shared" si="80"/>
        <v>1</v>
      </c>
      <c r="CM127" s="14">
        <f t="shared" si="81"/>
        <v>1</v>
      </c>
      <c r="CN127" s="14">
        <f t="shared" si="82"/>
        <v>3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141</v>
      </c>
      <c r="CU127">
        <v>1.5</v>
      </c>
      <c r="CV127">
        <v>1.5</v>
      </c>
      <c r="CW127" s="14">
        <f t="shared" si="83"/>
        <v>1.5</v>
      </c>
      <c r="CX127" s="14">
        <f t="shared" si="95"/>
        <v>-1.499986379066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3</v>
      </c>
      <c r="DD127" s="14">
        <f t="shared" si="87"/>
        <v>1</v>
      </c>
      <c r="DE127" s="14">
        <f t="shared" si="88"/>
        <v>1</v>
      </c>
      <c r="DF127" s="14">
        <f t="shared" si="89"/>
        <v>8</v>
      </c>
      <c r="DG127" s="14"/>
    </row>
    <row r="128" spans="1:111" x14ac:dyDescent="0.3">
      <c r="A128" t="s">
        <v>275</v>
      </c>
      <c r="B128" t="s">
        <v>50</v>
      </c>
      <c r="C128" t="s">
        <v>273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141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141</v>
      </c>
      <c r="AR128">
        <v>0.5</v>
      </c>
      <c r="AS128">
        <v>750</v>
      </c>
      <c r="AT128" t="s">
        <v>141</v>
      </c>
      <c r="AU128" s="14">
        <f t="shared" si="63"/>
        <v>0.5</v>
      </c>
      <c r="AV128" s="14">
        <f t="shared" si="92"/>
        <v>-0.5015327198859687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141</v>
      </c>
      <c r="BJ128">
        <v>0.5</v>
      </c>
      <c r="BK128">
        <v>185</v>
      </c>
      <c r="BL128" t="s">
        <v>141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141</v>
      </c>
      <c r="CB128">
        <v>0.5</v>
      </c>
      <c r="CC128" t="s">
        <v>141</v>
      </c>
      <c r="CD128" t="s">
        <v>141</v>
      </c>
      <c r="CE128" s="14">
        <f t="shared" si="77"/>
        <v>0.5</v>
      </c>
      <c r="CF128" s="14">
        <f t="shared" si="94"/>
        <v>-0.46668588700000002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141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276</v>
      </c>
      <c r="B129" t="s">
        <v>50</v>
      </c>
      <c r="C129" t="s">
        <v>273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141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141</v>
      </c>
      <c r="AR129">
        <v>0.5</v>
      </c>
      <c r="AS129">
        <v>500</v>
      </c>
      <c r="AT129" t="s">
        <v>141</v>
      </c>
      <c r="AU129" s="14">
        <f t="shared" si="63"/>
        <v>0.5</v>
      </c>
      <c r="AV129" s="14">
        <f t="shared" si="92"/>
        <v>-0.50002147964600219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141</v>
      </c>
      <c r="BJ129">
        <v>0.5</v>
      </c>
      <c r="BK129">
        <v>125</v>
      </c>
      <c r="BL129" t="s">
        <v>141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141</v>
      </c>
      <c r="CB129">
        <v>0.5</v>
      </c>
      <c r="CC129">
        <v>320</v>
      </c>
      <c r="CD129" t="s">
        <v>141</v>
      </c>
      <c r="CE129" s="14">
        <f t="shared" si="77"/>
        <v>0.5</v>
      </c>
      <c r="CF129" s="14">
        <f t="shared" si="94"/>
        <v>-0.40338255459605371</v>
      </c>
      <c r="CG129" s="14" t="str">
        <f t="shared" si="78"/>
        <v>Under</v>
      </c>
      <c r="CH129">
        <v>0.5</v>
      </c>
      <c r="CI129">
        <v>0.3</v>
      </c>
      <c r="CJ129" s="14"/>
      <c r="CK129" s="14">
        <f t="shared" si="79"/>
        <v>1</v>
      </c>
      <c r="CL129" s="14">
        <f t="shared" si="80"/>
        <v>1</v>
      </c>
      <c r="CM129" s="14">
        <f t="shared" si="81"/>
        <v>1</v>
      </c>
      <c r="CN129" s="14">
        <f t="shared" si="82"/>
        <v>3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141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277</v>
      </c>
      <c r="B130" t="s">
        <v>50</v>
      </c>
      <c r="C130" t="s">
        <v>273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141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-0.36658778999999997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-0.50041234017326597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4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9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141</v>
      </c>
      <c r="AR130">
        <v>0.5</v>
      </c>
      <c r="AS130">
        <v>400</v>
      </c>
      <c r="AT130" t="s">
        <v>141</v>
      </c>
      <c r="AU130" s="14">
        <f t="shared" ref="AU130:AU148" si="111">AR130</f>
        <v>0.5</v>
      </c>
      <c r="AV130" s="14">
        <f t="shared" si="92"/>
        <v>-0.50002406764955243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141</v>
      </c>
      <c r="BJ130">
        <v>0.5</v>
      </c>
      <c r="BK130">
        <v>175</v>
      </c>
      <c r="BL130" t="s">
        <v>141</v>
      </c>
      <c r="BM130" s="14">
        <f t="shared" ref="BM130:BM148" si="118">BJ130</f>
        <v>0.5</v>
      </c>
      <c r="BN130" s="14">
        <f t="shared" si="93"/>
        <v>-0.52311912199999999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141</v>
      </c>
      <c r="CB130">
        <v>0.5</v>
      </c>
      <c r="CC130" t="s">
        <v>141</v>
      </c>
      <c r="CD130" t="s">
        <v>141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141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-1.501314908719217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4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9</v>
      </c>
      <c r="DG130" s="14"/>
    </row>
    <row r="131" spans="1:111" x14ac:dyDescent="0.3">
      <c r="A131" t="s">
        <v>278</v>
      </c>
      <c r="B131" t="s">
        <v>50</v>
      </c>
      <c r="C131" t="s">
        <v>273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141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ABS(F131 - K131), ABS(N131 - K131)), D131, IF(ABS(E131 - K131) &gt; MAX(ABS(F131 - K131), ABS(N131 - K131)), E131, IF(ABS(F131 - K131) &gt; ABS(N131 - K131), F131, N131)))-K131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ABS(X131 - AC131), ABS(AF131 - AC131)), V131, IF(ABS(W131 - AC131) &gt; MAX(ABS(X131 - AC131), ABS(AF131 - AC131)), W131, IF(ABS(X131 - AC131) &gt; ABS(AF131 - AC131), X131, AF131)))-AC131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141</v>
      </c>
      <c r="AR131">
        <v>0.5</v>
      </c>
      <c r="AS131">
        <v>470</v>
      </c>
      <c r="AT131" t="s">
        <v>141</v>
      </c>
      <c r="AU131" s="14">
        <f t="shared" si="111"/>
        <v>0.5</v>
      </c>
      <c r="AV131" s="14">
        <f t="shared" ref="AV131:AV148" si="140">IF(ABS(AN131 - AU131) &gt; MAX(ABS(AO131 - AU131), ABS(AP131 - AU131), ABS(AX131 - AU131)), AN131, IF(ABS(AO131 - AU131) &gt; MAX(ABS(AP131 - AU131), ABS(AX131 - AU131)), AO131, IF(ABS(AP131 - AU131) &gt; ABS(AX131 - AU131), AP131, AX131)))-AU131</f>
        <v>-0.50002147964600219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141</v>
      </c>
      <c r="BJ131">
        <v>0.5</v>
      </c>
      <c r="BK131">
        <v>180</v>
      </c>
      <c r="BL131" t="s">
        <v>141</v>
      </c>
      <c r="BM131" s="14">
        <f t="shared" si="118"/>
        <v>0.5</v>
      </c>
      <c r="BN131" s="14">
        <f t="shared" ref="BN131:BN148" si="141">IF(ABS(BF131 - BM131) &gt; MAX(ABS(BG131 - BM131), ABS(BH131 - BM131), ABS(BP131 - BM131)), BF131, IF(ABS(BG131 - BM131) &gt; MAX(ABS(BH131 - BM131), ABS(BP131 - BM131)), BG131, IF(ABS(BH131 - BM131) &gt; ABS(BP131 - BM131), BH131, BP131)))-BM131</f>
        <v>-0.41000000000000003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141</v>
      </c>
      <c r="CB131">
        <v>0.5</v>
      </c>
      <c r="CC131" t="s">
        <v>141</v>
      </c>
      <c r="CD131" t="s">
        <v>141</v>
      </c>
      <c r="CE131" s="14">
        <f t="shared" si="125"/>
        <v>0.5</v>
      </c>
      <c r="CF131" s="14">
        <f t="shared" ref="CF131:CF148" si="142">IF(ABS(BX131 - CE131) &gt; MAX(ABS(BY131 - CE131), ABS(BZ131 - CE131), ABS(CH131 - CE131)), BX131, IF(ABS(BY131 - CE131) &gt; MAX(ABS(BZ131 - CE131), ABS(CH131 - CE131)), BY131, IF(ABS(BZ131 - CE131) &gt; ABS(CH131 - CE131), BZ131, CH131)))-CE131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141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ABS(CR131 - CW131), ABS(CZ131 - CW131)), CP131, IF(ABS(CQ131 - CW131) &gt; MAX(ABS(CR131 - CW131), ABS(CZ131 - CW131)), CQ131, IF(ABS(CR131 - CW131) &gt; ABS(CZ131 - CW131), CR131, CZ131)))-CW131</f>
        <v>-0.50929515501674305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279</v>
      </c>
      <c r="B132" t="s">
        <v>50</v>
      </c>
      <c r="C132" t="s">
        <v>273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141</v>
      </c>
      <c r="I132" s="15">
        <v>0.5</v>
      </c>
      <c r="J132" s="15" t="s">
        <v>141</v>
      </c>
      <c r="K132" s="16">
        <f t="shared" si="97"/>
        <v>0.5</v>
      </c>
      <c r="L132" s="14">
        <f t="shared" si="138"/>
        <v>-0.39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-0.50041234017326597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4</v>
      </c>
      <c r="AJ132" s="14">
        <f t="shared" si="108"/>
        <v>1</v>
      </c>
      <c r="AK132" s="14">
        <f t="shared" si="109"/>
        <v>1</v>
      </c>
      <c r="AL132" s="14">
        <f t="shared" si="110"/>
        <v>9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141</v>
      </c>
      <c r="AR132">
        <v>0.5</v>
      </c>
      <c r="AS132" t="s">
        <v>141</v>
      </c>
      <c r="AT132" t="s">
        <v>141</v>
      </c>
      <c r="AU132" s="14">
        <f t="shared" si="111"/>
        <v>0.5</v>
      </c>
      <c r="AV132" s="14">
        <f t="shared" si="140"/>
        <v>-0.52731854941093093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141</v>
      </c>
      <c r="BJ132">
        <v>0.5</v>
      </c>
      <c r="BK132">
        <v>260</v>
      </c>
      <c r="BL132" t="s">
        <v>141</v>
      </c>
      <c r="BM132" s="14">
        <f t="shared" si="118"/>
        <v>0.5</v>
      </c>
      <c r="BN132" s="14">
        <f t="shared" si="141"/>
        <v>-0.52113881699999998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141</v>
      </c>
      <c r="CB132">
        <v>0.5</v>
      </c>
      <c r="CC132">
        <v>290</v>
      </c>
      <c r="CD132" t="s">
        <v>141</v>
      </c>
      <c r="CE132" s="14">
        <f t="shared" si="125"/>
        <v>0.5</v>
      </c>
      <c r="CF132" s="14">
        <f t="shared" si="142"/>
        <v>-0.5</v>
      </c>
      <c r="CG132" s="14" t="str">
        <f t="shared" si="126"/>
        <v>Under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2</v>
      </c>
      <c r="CK132" s="14">
        <f t="shared" si="127"/>
        <v>1</v>
      </c>
      <c r="CL132" s="14">
        <f t="shared" si="128"/>
        <v>1</v>
      </c>
      <c r="CM132" s="14">
        <f t="shared" si="129"/>
        <v>1</v>
      </c>
      <c r="CN132" s="14">
        <f t="shared" si="130"/>
        <v>5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141</v>
      </c>
      <c r="CU132">
        <v>0.5</v>
      </c>
      <c r="CV132" t="s">
        <v>141</v>
      </c>
      <c r="CW132" s="14">
        <f t="shared" si="131"/>
        <v>0.5</v>
      </c>
      <c r="CX132" s="14">
        <f t="shared" si="143"/>
        <v>-0.50824278087345898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280</v>
      </c>
      <c r="B133" t="s">
        <v>50</v>
      </c>
      <c r="C133" t="s">
        <v>273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141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141</v>
      </c>
      <c r="AR133">
        <v>0.5</v>
      </c>
      <c r="AS133">
        <v>600</v>
      </c>
      <c r="AT133" t="s">
        <v>141</v>
      </c>
      <c r="AU133" s="14">
        <f t="shared" si="111"/>
        <v>0.5</v>
      </c>
      <c r="AV133" s="14">
        <f t="shared" si="140"/>
        <v>-0.50007947479595005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141</v>
      </c>
      <c r="BJ133">
        <v>0.5</v>
      </c>
      <c r="BK133">
        <v>135</v>
      </c>
      <c r="BL133" t="s">
        <v>141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141</v>
      </c>
      <c r="CB133">
        <v>0.5</v>
      </c>
      <c r="CC133" t="s">
        <v>141</v>
      </c>
      <c r="CD133" t="s">
        <v>141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141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281</v>
      </c>
      <c r="B134" t="s">
        <v>50</v>
      </c>
      <c r="C134" t="s">
        <v>273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141</v>
      </c>
      <c r="I134" s="15">
        <v>0.5</v>
      </c>
      <c r="J134" s="15" t="s">
        <v>141</v>
      </c>
      <c r="K134" s="16">
        <f t="shared" si="97"/>
        <v>0.5</v>
      </c>
      <c r="L134" s="14">
        <f t="shared" si="138"/>
        <v>-0.53402453479802559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5</v>
      </c>
      <c r="R134" s="16">
        <f t="shared" si="101"/>
        <v>1</v>
      </c>
      <c r="S134" s="16">
        <f t="shared" si="102"/>
        <v>1</v>
      </c>
      <c r="T134" s="16">
        <f t="shared" si="103"/>
        <v>10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-0.59366034728839867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141</v>
      </c>
      <c r="AR134">
        <v>0.5</v>
      </c>
      <c r="AS134">
        <v>800</v>
      </c>
      <c r="AT134" t="s">
        <v>141</v>
      </c>
      <c r="AU134" s="14">
        <f t="shared" si="111"/>
        <v>0.5</v>
      </c>
      <c r="AV134" s="14">
        <f t="shared" si="140"/>
        <v>-0.58094993640075721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141</v>
      </c>
      <c r="BJ134">
        <v>0.5</v>
      </c>
      <c r="BK134">
        <v>210</v>
      </c>
      <c r="BL134" t="s">
        <v>141</v>
      </c>
      <c r="BM134" s="14">
        <f t="shared" si="118"/>
        <v>0.5</v>
      </c>
      <c r="BN134" s="14">
        <f t="shared" si="141"/>
        <v>-0.66780999860261003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141</v>
      </c>
      <c r="CB134">
        <v>0.5</v>
      </c>
      <c r="CC134">
        <v>280</v>
      </c>
      <c r="CD134" t="s">
        <v>141</v>
      </c>
      <c r="CE134" s="14">
        <f t="shared" si="125"/>
        <v>0.5</v>
      </c>
      <c r="CF134" s="14">
        <f t="shared" si="142"/>
        <v>-0.50177592906394319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141</v>
      </c>
      <c r="CU134">
        <v>0.5</v>
      </c>
      <c r="CV134" t="s">
        <v>141</v>
      </c>
      <c r="CW134" s="14">
        <f t="shared" si="131"/>
        <v>0.5</v>
      </c>
      <c r="CX134" s="14">
        <f t="shared" si="143"/>
        <v>-0.79623771070053895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282</v>
      </c>
      <c r="B135" t="s">
        <v>41</v>
      </c>
      <c r="C135" t="s">
        <v>40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141</v>
      </c>
      <c r="I135">
        <v>0.5</v>
      </c>
      <c r="J135">
        <v>0.5</v>
      </c>
      <c r="K135" s="14">
        <f t="shared" si="97"/>
        <v>0.5</v>
      </c>
      <c r="L135" s="14">
        <f t="shared" si="138"/>
        <v>-0.28510049999999998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4</v>
      </c>
      <c r="R135" s="14">
        <f t="shared" si="101"/>
        <v>1</v>
      </c>
      <c r="S135" s="14">
        <f t="shared" si="102"/>
        <v>1</v>
      </c>
      <c r="T135" s="14">
        <f t="shared" si="103"/>
        <v>8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141</v>
      </c>
      <c r="AR135">
        <v>0.5</v>
      </c>
      <c r="AS135">
        <v>750</v>
      </c>
      <c r="AT135" t="s">
        <v>141</v>
      </c>
      <c r="AU135" s="14">
        <f t="shared" si="111"/>
        <v>0.5</v>
      </c>
      <c r="AV135" s="14">
        <f t="shared" si="140"/>
        <v>-0.50002406764955243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141</v>
      </c>
      <c r="BJ135">
        <v>0.5</v>
      </c>
      <c r="BK135">
        <v>165</v>
      </c>
      <c r="BL135" t="s">
        <v>141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141</v>
      </c>
      <c r="CB135">
        <v>0.5</v>
      </c>
      <c r="CC135">
        <v>850</v>
      </c>
      <c r="CD135" t="s">
        <v>141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141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283</v>
      </c>
      <c r="B136" t="s">
        <v>41</v>
      </c>
      <c r="C136" t="s">
        <v>40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141</v>
      </c>
      <c r="I136">
        <v>0.5</v>
      </c>
      <c r="J136">
        <v>0.5</v>
      </c>
      <c r="K136" s="14">
        <f t="shared" si="97"/>
        <v>0.5</v>
      </c>
      <c r="L136" s="14">
        <f t="shared" si="138"/>
        <v>-0.28146398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4</v>
      </c>
      <c r="R136" s="14">
        <f t="shared" si="101"/>
        <v>1</v>
      </c>
      <c r="S136" s="14">
        <f t="shared" si="102"/>
        <v>1</v>
      </c>
      <c r="T136" s="14">
        <f t="shared" si="103"/>
        <v>9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141</v>
      </c>
      <c r="AR136">
        <v>0.5</v>
      </c>
      <c r="AS136">
        <v>830</v>
      </c>
      <c r="AT136" t="s">
        <v>141</v>
      </c>
      <c r="AU136" s="14">
        <f t="shared" si="111"/>
        <v>0.5</v>
      </c>
      <c r="AV136" s="14">
        <f t="shared" si="140"/>
        <v>-0.50005681693696091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141</v>
      </c>
      <c r="BJ136">
        <v>0.5</v>
      </c>
      <c r="BK136">
        <v>150</v>
      </c>
      <c r="BL136" t="s">
        <v>141</v>
      </c>
      <c r="BM136" s="14">
        <f t="shared" si="118"/>
        <v>0.5</v>
      </c>
      <c r="BN136" s="14">
        <f t="shared" si="141"/>
        <v>-0.45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141</v>
      </c>
      <c r="CB136">
        <v>0.5</v>
      </c>
      <c r="CC136">
        <v>880</v>
      </c>
      <c r="CD136" t="s">
        <v>141</v>
      </c>
      <c r="CE136" s="14">
        <f t="shared" si="125"/>
        <v>0.5</v>
      </c>
      <c r="CF136" s="14">
        <f t="shared" si="142"/>
        <v>-0.5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141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284</v>
      </c>
      <c r="B137" t="s">
        <v>41</v>
      </c>
      <c r="C137" t="s">
        <v>40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141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-0.47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141</v>
      </c>
      <c r="AR137">
        <v>0.5</v>
      </c>
      <c r="AS137">
        <v>750</v>
      </c>
      <c r="AT137" t="s">
        <v>141</v>
      </c>
      <c r="AU137" s="14">
        <f t="shared" si="111"/>
        <v>0.5</v>
      </c>
      <c r="AV137" s="14">
        <f t="shared" si="140"/>
        <v>-0.50004672550854157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141</v>
      </c>
      <c r="BJ137">
        <v>0.5</v>
      </c>
      <c r="BK137">
        <v>195</v>
      </c>
      <c r="BL137" t="s">
        <v>141</v>
      </c>
      <c r="BM137" s="14">
        <f t="shared" si="118"/>
        <v>0.5</v>
      </c>
      <c r="BN137" s="14">
        <f t="shared" si="141"/>
        <v>-0.46875005800000002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141</v>
      </c>
      <c r="CB137">
        <v>0.5</v>
      </c>
      <c r="CC137" t="s">
        <v>141</v>
      </c>
      <c r="CD137" t="s">
        <v>141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141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285</v>
      </c>
      <c r="B138" t="s">
        <v>41</v>
      </c>
      <c r="C138" t="s">
        <v>40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141</v>
      </c>
      <c r="I138">
        <v>0.5</v>
      </c>
      <c r="J138">
        <v>0.5</v>
      </c>
      <c r="K138" s="14">
        <f t="shared" si="97"/>
        <v>0.5</v>
      </c>
      <c r="L138" s="14">
        <f t="shared" si="138"/>
        <v>-0.34219818000000002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4</v>
      </c>
      <c r="R138" s="14">
        <f t="shared" si="101"/>
        <v>1</v>
      </c>
      <c r="S138" s="14">
        <f t="shared" si="102"/>
        <v>1</v>
      </c>
      <c r="T138" s="14">
        <f t="shared" si="103"/>
        <v>8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141</v>
      </c>
      <c r="AR138">
        <v>0.5</v>
      </c>
      <c r="AS138">
        <v>600</v>
      </c>
      <c r="AT138" t="s">
        <v>141</v>
      </c>
      <c r="AU138" s="14">
        <f t="shared" si="111"/>
        <v>0.5</v>
      </c>
      <c r="AV138" s="14">
        <f t="shared" si="140"/>
        <v>-0.50002406764955243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141</v>
      </c>
      <c r="BJ138">
        <v>0.5</v>
      </c>
      <c r="BK138">
        <v>145</v>
      </c>
      <c r="BL138" t="s">
        <v>141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141</v>
      </c>
      <c r="CB138">
        <v>0.5</v>
      </c>
      <c r="CC138" t="s">
        <v>141</v>
      </c>
      <c r="CD138" t="s">
        <v>141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141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286</v>
      </c>
      <c r="B139" t="s">
        <v>41</v>
      </c>
      <c r="C139" t="s">
        <v>40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141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141</v>
      </c>
      <c r="AR139" s="15">
        <v>0.5</v>
      </c>
      <c r="AS139" s="15">
        <v>440</v>
      </c>
      <c r="AT139" s="15" t="s">
        <v>141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141</v>
      </c>
      <c r="BJ139" s="15">
        <v>0.5</v>
      </c>
      <c r="BK139" s="15">
        <v>145</v>
      </c>
      <c r="BL139" s="15" t="s">
        <v>141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141</v>
      </c>
      <c r="CB139">
        <v>0.5</v>
      </c>
      <c r="CC139">
        <v>850</v>
      </c>
      <c r="CD139" t="s">
        <v>141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141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287</v>
      </c>
      <c r="B140" t="s">
        <v>41</v>
      </c>
      <c r="C140" t="s">
        <v>40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141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141</v>
      </c>
      <c r="AR140">
        <v>0.5</v>
      </c>
      <c r="AS140">
        <v>560</v>
      </c>
      <c r="AT140" t="s">
        <v>141</v>
      </c>
      <c r="AU140" s="14">
        <f t="shared" si="111"/>
        <v>0.5</v>
      </c>
      <c r="AV140" s="14">
        <f t="shared" si="140"/>
        <v>-0.50005940494051127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141</v>
      </c>
      <c r="BJ140">
        <v>0.5</v>
      </c>
      <c r="BK140">
        <v>145</v>
      </c>
      <c r="BL140" t="s">
        <v>141</v>
      </c>
      <c r="BM140" s="14">
        <f t="shared" si="118"/>
        <v>0.5</v>
      </c>
      <c r="BN140" s="14">
        <f t="shared" si="141"/>
        <v>-0.41000000000000003</v>
      </c>
      <c r="BO140" s="14" t="str">
        <f t="shared" si="119"/>
        <v>Under</v>
      </c>
      <c r="BP140">
        <v>0.5</v>
      </c>
      <c r="BQ140">
        <v>0.2</v>
      </c>
      <c r="BR140" s="14">
        <f t="shared" si="120"/>
        <v>2</v>
      </c>
      <c r="BS140" s="14">
        <f t="shared" si="121"/>
        <v>1</v>
      </c>
      <c r="BT140" s="14">
        <f t="shared" si="122"/>
        <v>1</v>
      </c>
      <c r="BU140" s="14">
        <f t="shared" si="123"/>
        <v>1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141</v>
      </c>
      <c r="CB140">
        <v>0.5</v>
      </c>
      <c r="CC140">
        <v>880</v>
      </c>
      <c r="CD140" t="s">
        <v>141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141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288</v>
      </c>
      <c r="B141" t="s">
        <v>37</v>
      </c>
      <c r="C141" t="s">
        <v>38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-0.31810587355799802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4</v>
      </c>
      <c r="R141" s="14">
        <f t="shared" si="101"/>
        <v>1</v>
      </c>
      <c r="S141" s="14">
        <f t="shared" si="102"/>
        <v>1</v>
      </c>
      <c r="T141" s="14">
        <f t="shared" si="103"/>
        <v>9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141</v>
      </c>
      <c r="AA141" s="15" t="s">
        <v>141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141</v>
      </c>
      <c r="AR141">
        <v>0.5</v>
      </c>
      <c r="AS141" t="s">
        <v>141</v>
      </c>
      <c r="AT141" t="s">
        <v>141</v>
      </c>
      <c r="AU141" s="14">
        <f t="shared" si="111"/>
        <v>0.5</v>
      </c>
      <c r="AV141" s="14">
        <f t="shared" si="140"/>
        <v>-0.50005681693696091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141</v>
      </c>
      <c r="BJ141">
        <v>0.5</v>
      </c>
      <c r="BK141" t="s">
        <v>141</v>
      </c>
      <c r="BL141" t="s">
        <v>141</v>
      </c>
      <c r="BM141" s="14">
        <f t="shared" si="118"/>
        <v>0.5</v>
      </c>
      <c r="BN141" s="14">
        <f t="shared" si="141"/>
        <v>-0.31230434531886797</v>
      </c>
      <c r="BO141" s="14" t="str">
        <f t="shared" si="119"/>
        <v>Under</v>
      </c>
      <c r="BP141">
        <v>0.5</v>
      </c>
      <c r="BQ141">
        <v>0.4</v>
      </c>
      <c r="BR141" s="14">
        <f t="shared" si="120"/>
        <v>2</v>
      </c>
      <c r="BS141" s="14">
        <f t="shared" si="121"/>
        <v>1</v>
      </c>
      <c r="BT141" s="14">
        <f t="shared" si="122"/>
        <v>1</v>
      </c>
      <c r="BU141" s="14">
        <f t="shared" si="123"/>
        <v>1</v>
      </c>
      <c r="BV141" s="14">
        <f t="shared" si="124"/>
        <v>5</v>
      </c>
      <c r="BW141" s="14"/>
      <c r="BX141">
        <v>0.15898689612510569</v>
      </c>
      <c r="BY141">
        <v>0.76762084796111196</v>
      </c>
      <c r="BZ141">
        <v>1.3392892E-2</v>
      </c>
      <c r="CA141" t="s">
        <v>141</v>
      </c>
      <c r="CB141">
        <v>0.5</v>
      </c>
      <c r="CC141" t="s">
        <v>141</v>
      </c>
      <c r="CD141" t="s">
        <v>141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141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289</v>
      </c>
      <c r="B142" t="s">
        <v>37</v>
      </c>
      <c r="C142" t="s">
        <v>38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-1.31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141</v>
      </c>
      <c r="AA142" t="s">
        <v>141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141</v>
      </c>
      <c r="AR142">
        <v>0.5</v>
      </c>
      <c r="AS142" t="s">
        <v>141</v>
      </c>
      <c r="AT142" t="s">
        <v>141</v>
      </c>
      <c r="AU142" s="14">
        <f t="shared" si="111"/>
        <v>0.5</v>
      </c>
      <c r="AV142" s="14">
        <f t="shared" si="140"/>
        <v>-0.50002147964600219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141</v>
      </c>
      <c r="BJ142">
        <v>0.5</v>
      </c>
      <c r="BK142" t="s">
        <v>141</v>
      </c>
      <c r="BL142" t="s">
        <v>141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141</v>
      </c>
      <c r="CB142">
        <v>0.5</v>
      </c>
      <c r="CC142" t="s">
        <v>141</v>
      </c>
      <c r="CD142" t="s">
        <v>141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141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290</v>
      </c>
      <c r="B143" t="s">
        <v>37</v>
      </c>
      <c r="C143" t="s">
        <v>38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-0.33198008000000001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4</v>
      </c>
      <c r="R143" s="14">
        <f t="shared" si="101"/>
        <v>1</v>
      </c>
      <c r="S143" s="14">
        <f t="shared" si="102"/>
        <v>1</v>
      </c>
      <c r="T143" s="14">
        <f t="shared" si="103"/>
        <v>9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141</v>
      </c>
      <c r="AA143" s="15" t="s">
        <v>141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141</v>
      </c>
      <c r="AR143">
        <v>0.5</v>
      </c>
      <c r="AS143" t="s">
        <v>141</v>
      </c>
      <c r="AT143" t="s">
        <v>141</v>
      </c>
      <c r="AU143" s="14">
        <f t="shared" si="111"/>
        <v>0.5</v>
      </c>
      <c r="AV143" s="14">
        <f t="shared" si="140"/>
        <v>-0.51277768413597369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141</v>
      </c>
      <c r="BJ143">
        <v>0.5</v>
      </c>
      <c r="BK143" t="s">
        <v>141</v>
      </c>
      <c r="BL143" t="s">
        <v>141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141</v>
      </c>
      <c r="CB143">
        <v>0.5</v>
      </c>
      <c r="CC143" t="s">
        <v>141</v>
      </c>
      <c r="CD143" t="s">
        <v>141</v>
      </c>
      <c r="CE143" s="14">
        <f t="shared" si="125"/>
        <v>0.5</v>
      </c>
      <c r="CF143" s="14">
        <f t="shared" si="142"/>
        <v>-0.51473611699999999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141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291</v>
      </c>
      <c r="B144" t="s">
        <v>37</v>
      </c>
      <c r="C144" t="s">
        <v>38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-0.36361262</v>
      </c>
      <c r="M144" s="14" t="str">
        <f t="shared" si="98"/>
        <v>Under</v>
      </c>
      <c r="N144">
        <v>0.6</v>
      </c>
      <c r="O144">
        <v>0.6</v>
      </c>
      <c r="P144" s="14">
        <f t="shared" si="99"/>
        <v>2</v>
      </c>
      <c r="Q144" s="14">
        <f t="shared" si="100"/>
        <v>4</v>
      </c>
      <c r="R144" s="14">
        <f t="shared" si="101"/>
        <v>0</v>
      </c>
      <c r="S144" s="14">
        <f t="shared" si="102"/>
        <v>0</v>
      </c>
      <c r="T144" s="14">
        <f t="shared" si="103"/>
        <v>6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141</v>
      </c>
      <c r="AA144" s="15" t="s">
        <v>141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141</v>
      </c>
      <c r="AR144">
        <v>0.5</v>
      </c>
      <c r="AS144" t="s">
        <v>141</v>
      </c>
      <c r="AT144" t="s">
        <v>141</v>
      </c>
      <c r="AU144" s="14">
        <f t="shared" si="111"/>
        <v>0.5</v>
      </c>
      <c r="AV144" s="14">
        <f t="shared" si="140"/>
        <v>-0.50008206279950029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141</v>
      </c>
      <c r="BJ144">
        <v>0.5</v>
      </c>
      <c r="BK144" t="s">
        <v>141</v>
      </c>
      <c r="BL144" t="s">
        <v>141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141</v>
      </c>
      <c r="CB144">
        <v>0.5</v>
      </c>
      <c r="CC144" t="s">
        <v>141</v>
      </c>
      <c r="CD144" t="s">
        <v>141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141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292</v>
      </c>
      <c r="B145" t="s">
        <v>37</v>
      </c>
      <c r="C145" t="s">
        <v>38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141</v>
      </c>
      <c r="K145" s="16">
        <f t="shared" si="97"/>
        <v>0.5</v>
      </c>
      <c r="L145" s="14">
        <f t="shared" si="138"/>
        <v>-0.37412144876911502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141</v>
      </c>
      <c r="AA145" t="s">
        <v>141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141</v>
      </c>
      <c r="AR145">
        <v>0.5</v>
      </c>
      <c r="AS145" t="s">
        <v>141</v>
      </c>
      <c r="AT145" t="s">
        <v>141</v>
      </c>
      <c r="AU145" s="14">
        <f t="shared" si="111"/>
        <v>0.5</v>
      </c>
      <c r="AV145" s="14">
        <f t="shared" si="140"/>
        <v>-0.52310787682826787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141</v>
      </c>
      <c r="BJ145">
        <v>0.5</v>
      </c>
      <c r="BK145" t="s">
        <v>141</v>
      </c>
      <c r="BL145" t="s">
        <v>141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141</v>
      </c>
      <c r="CB145">
        <v>0.5</v>
      </c>
      <c r="CC145" t="s">
        <v>141</v>
      </c>
      <c r="CD145" t="s">
        <v>141</v>
      </c>
      <c r="CE145" s="14">
        <f t="shared" si="125"/>
        <v>0.5</v>
      </c>
      <c r="CF145" s="14">
        <f t="shared" si="142"/>
        <v>-0.51098229100000003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141</v>
      </c>
      <c r="CU145">
        <v>0.5</v>
      </c>
      <c r="CV145" t="s">
        <v>141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293</v>
      </c>
      <c r="B146" t="s">
        <v>37</v>
      </c>
      <c r="C146" t="s">
        <v>38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141</v>
      </c>
      <c r="AA146" s="15" t="s">
        <v>141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141</v>
      </c>
      <c r="AR146">
        <v>0.5</v>
      </c>
      <c r="AS146" t="s">
        <v>141</v>
      </c>
      <c r="AT146" t="s">
        <v>141</v>
      </c>
      <c r="AU146" s="14">
        <f t="shared" si="111"/>
        <v>0.5</v>
      </c>
      <c r="AV146" s="14">
        <f t="shared" si="140"/>
        <v>-0.50008146102090612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141</v>
      </c>
      <c r="BJ146">
        <v>0.5</v>
      </c>
      <c r="BK146" t="s">
        <v>141</v>
      </c>
      <c r="BL146" t="s">
        <v>141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141</v>
      </c>
      <c r="CB146">
        <v>0.5</v>
      </c>
      <c r="CC146" t="s">
        <v>141</v>
      </c>
      <c r="CD146" t="s">
        <v>141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141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294</v>
      </c>
      <c r="B147" t="s">
        <v>37</v>
      </c>
      <c r="C147" t="s">
        <v>38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141</v>
      </c>
      <c r="K147" s="14">
        <f t="shared" si="97"/>
        <v>0.5</v>
      </c>
      <c r="L147" s="14">
        <f t="shared" si="138"/>
        <v>-0.41613789000000001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4</v>
      </c>
      <c r="R147" s="14">
        <f t="shared" si="101"/>
        <v>1</v>
      </c>
      <c r="S147" s="14">
        <f t="shared" si="102"/>
        <v>1</v>
      </c>
      <c r="T147" s="14">
        <f t="shared" si="103"/>
        <v>9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141</v>
      </c>
      <c r="AA147" s="15" t="s">
        <v>141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141</v>
      </c>
      <c r="AR147">
        <v>0.5</v>
      </c>
      <c r="AS147" t="s">
        <v>141</v>
      </c>
      <c r="AT147" t="s">
        <v>141</v>
      </c>
      <c r="AU147" s="14">
        <f t="shared" si="111"/>
        <v>0.5</v>
      </c>
      <c r="AV147" s="14">
        <f t="shared" si="140"/>
        <v>-0.50005681693696091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141</v>
      </c>
      <c r="BJ147">
        <v>0.5</v>
      </c>
      <c r="BK147" t="s">
        <v>141</v>
      </c>
      <c r="BL147" t="s">
        <v>141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141</v>
      </c>
      <c r="CB147">
        <v>0.5</v>
      </c>
      <c r="CC147" t="s">
        <v>141</v>
      </c>
      <c r="CD147" t="s">
        <v>141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141</v>
      </c>
      <c r="CU147" s="15">
        <v>0.5</v>
      </c>
      <c r="CV147" s="15" t="s">
        <v>141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295</v>
      </c>
      <c r="B148" t="s">
        <v>37</v>
      </c>
      <c r="C148" t="s">
        <v>38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141</v>
      </c>
      <c r="AA148" t="s">
        <v>141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141</v>
      </c>
      <c r="AR148">
        <v>0.5</v>
      </c>
      <c r="AS148" t="s">
        <v>141</v>
      </c>
      <c r="AT148" t="s">
        <v>141</v>
      </c>
      <c r="AU148" s="14">
        <f t="shared" si="111"/>
        <v>0.5</v>
      </c>
      <c r="AV148" s="14">
        <f t="shared" si="140"/>
        <v>-0.50005940494051127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141</v>
      </c>
      <c r="BJ148">
        <v>0.5</v>
      </c>
      <c r="BK148" t="s">
        <v>141</v>
      </c>
      <c r="BL148" t="s">
        <v>141</v>
      </c>
      <c r="BM148" s="14">
        <f t="shared" si="118"/>
        <v>0.5</v>
      </c>
      <c r="BN148" s="14">
        <f t="shared" si="141"/>
        <v>-0.30943579703893698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141</v>
      </c>
      <c r="CB148">
        <v>0.5</v>
      </c>
      <c r="CC148" t="s">
        <v>141</v>
      </c>
      <c r="CD148" t="s">
        <v>141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141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25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112</v>
      </c>
      <c r="B2" s="1">
        <v>5.27</v>
      </c>
      <c r="F2" s="1"/>
      <c r="G2" s="1"/>
      <c r="H2" s="1"/>
    </row>
    <row r="3" spans="1:8" ht="15" thickBot="1" x14ac:dyDescent="0.35">
      <c r="A3" s="1">
        <v>107</v>
      </c>
      <c r="B3" s="1">
        <v>5.55</v>
      </c>
      <c r="F3" s="1"/>
      <c r="G3" s="1"/>
      <c r="H3" s="1"/>
    </row>
    <row r="4" spans="1:8" ht="15" thickBot="1" x14ac:dyDescent="0.35">
      <c r="A4" s="1">
        <v>135</v>
      </c>
      <c r="B4" s="1">
        <v>5.3</v>
      </c>
      <c r="F4" s="1"/>
      <c r="G4" s="1"/>
      <c r="H4" s="1"/>
    </row>
    <row r="5" spans="1:8" ht="15" thickBot="1" x14ac:dyDescent="0.35">
      <c r="A5" s="1">
        <v>138</v>
      </c>
      <c r="B5" s="1">
        <v>4.38</v>
      </c>
      <c r="F5" s="1"/>
      <c r="G5" s="1"/>
      <c r="H5" s="1"/>
    </row>
    <row r="6" spans="1:8" ht="15" thickBot="1" x14ac:dyDescent="0.35">
      <c r="A6" s="1">
        <v>128</v>
      </c>
      <c r="B6" s="1">
        <v>6.74</v>
      </c>
      <c r="F6" s="1"/>
      <c r="G6" s="1"/>
      <c r="H6" s="1"/>
    </row>
    <row r="7" spans="1:8" ht="15" thickBot="1" x14ac:dyDescent="0.35">
      <c r="A7" s="1">
        <v>131</v>
      </c>
      <c r="B7" s="1">
        <v>5.73</v>
      </c>
      <c r="F7" s="1"/>
      <c r="G7" s="1"/>
      <c r="H7" s="1"/>
    </row>
    <row r="8" spans="1:8" ht="15" thickBot="1" x14ac:dyDescent="0.35">
      <c r="A8" s="1">
        <v>137</v>
      </c>
      <c r="B8" s="1">
        <v>4.6100000000000003</v>
      </c>
      <c r="F8" s="1"/>
      <c r="G8" s="1"/>
      <c r="H8" s="1"/>
    </row>
    <row r="9" spans="1:8" ht="15" thickBot="1" x14ac:dyDescent="0.35">
      <c r="A9" s="1">
        <v>149</v>
      </c>
      <c r="B9" s="1">
        <v>5.17</v>
      </c>
      <c r="F9" s="1"/>
      <c r="G9" s="1"/>
      <c r="H9" s="1"/>
    </row>
    <row r="10" spans="1:8" ht="15" thickBot="1" x14ac:dyDescent="0.35">
      <c r="A10" s="1">
        <v>139</v>
      </c>
      <c r="B10" s="1">
        <v>4.84</v>
      </c>
      <c r="F10" s="1"/>
      <c r="G10" s="1"/>
      <c r="H10" s="1"/>
    </row>
    <row r="11" spans="1:8" ht="15" thickBot="1" x14ac:dyDescent="0.35">
      <c r="A11" s="1">
        <v>146</v>
      </c>
      <c r="B11" s="1">
        <v>5.07</v>
      </c>
      <c r="F11" s="1"/>
      <c r="G11" s="1"/>
      <c r="H11" s="1"/>
    </row>
    <row r="12" spans="1:8" ht="15" thickBot="1" x14ac:dyDescent="0.35">
      <c r="A12" s="1">
        <v>145</v>
      </c>
      <c r="B12" s="1">
        <v>4.6500000000000004</v>
      </c>
      <c r="F12" s="1"/>
      <c r="G12" s="1"/>
      <c r="H12" s="1"/>
    </row>
    <row r="13" spans="1:8" ht="15" thickBot="1" x14ac:dyDescent="0.35">
      <c r="A13" s="1">
        <v>142</v>
      </c>
      <c r="B13" s="1">
        <v>4.72</v>
      </c>
      <c r="F13" s="1"/>
      <c r="G13" s="1"/>
      <c r="H13" s="1"/>
    </row>
    <row r="14" spans="1:8" ht="15" thickBot="1" x14ac:dyDescent="0.35">
      <c r="A14" s="1">
        <v>151</v>
      </c>
      <c r="B14" s="1">
        <v>4.2699999999999996</v>
      </c>
      <c r="F14" s="1"/>
      <c r="G14" s="1"/>
      <c r="H14" s="1"/>
    </row>
    <row r="15" spans="1:8" ht="15" thickBot="1" x14ac:dyDescent="0.35">
      <c r="A15" s="1">
        <v>110</v>
      </c>
      <c r="B15" s="1">
        <v>5.9</v>
      </c>
      <c r="F15" s="1"/>
      <c r="G15" s="1"/>
      <c r="H15" s="1"/>
    </row>
    <row r="16" spans="1:8" ht="15" thickBot="1" x14ac:dyDescent="0.35">
      <c r="A16" s="1">
        <v>514</v>
      </c>
      <c r="B16" s="1">
        <v>5.66</v>
      </c>
    </row>
    <row r="17" spans="1:2" ht="15" thickBot="1" x14ac:dyDescent="0.35">
      <c r="A17" s="1">
        <v>116</v>
      </c>
      <c r="B17" s="1">
        <v>6.07</v>
      </c>
    </row>
    <row r="18" spans="1:2" ht="15" thickBot="1" x14ac:dyDescent="0.35">
      <c r="A18" s="1">
        <v>143</v>
      </c>
      <c r="B18" s="1">
        <v>5.13</v>
      </c>
    </row>
    <row r="19" spans="1:2" ht="15" thickBot="1" x14ac:dyDescent="0.35">
      <c r="A19" s="1">
        <v>120</v>
      </c>
      <c r="B19" s="1">
        <v>5.8</v>
      </c>
    </row>
    <row r="20" spans="1:2" ht="15" thickBot="1" x14ac:dyDescent="0.35">
      <c r="A20" s="1">
        <v>124</v>
      </c>
      <c r="B20" s="1">
        <v>5.05</v>
      </c>
    </row>
    <row r="21" spans="1:2" ht="15" thickBot="1" x14ac:dyDescent="0.35">
      <c r="A21" s="1">
        <v>140</v>
      </c>
      <c r="B21" s="1">
        <v>4.66</v>
      </c>
    </row>
    <row r="22" spans="1:2" ht="15" thickBot="1" x14ac:dyDescent="0.35">
      <c r="A22" s="1">
        <v>134</v>
      </c>
      <c r="B22" s="1">
        <v>3.98</v>
      </c>
    </row>
    <row r="23" spans="1:2" ht="15" thickBot="1" x14ac:dyDescent="0.35">
      <c r="A23" s="1">
        <v>127</v>
      </c>
      <c r="B23" s="1">
        <v>5.89</v>
      </c>
    </row>
    <row r="24" spans="1:2" ht="15" thickBot="1" x14ac:dyDescent="0.35">
      <c r="A24" s="1">
        <v>141</v>
      </c>
      <c r="B24" s="1">
        <v>5.56</v>
      </c>
    </row>
    <row r="25" spans="1:2" ht="15" thickBot="1" x14ac:dyDescent="0.35">
      <c r="A25" s="1">
        <v>129</v>
      </c>
      <c r="B25" s="1">
        <v>1.71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25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112</v>
      </c>
      <c r="B2" s="1">
        <v>4.6946280734799197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107</v>
      </c>
      <c r="B3" s="1">
        <v>5.3588948684306397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135</v>
      </c>
      <c r="B4" s="1">
        <v>5.5939111011965901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138</v>
      </c>
      <c r="B5" s="1">
        <v>4.3454706228159701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128</v>
      </c>
      <c r="B6" s="1">
        <v>5.6592919010817004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131</v>
      </c>
      <c r="B7" s="1">
        <v>5.35588639126372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137</v>
      </c>
      <c r="B8" s="1">
        <v>5.1383378174407701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149</v>
      </c>
      <c r="B9" s="1">
        <v>4.9475098114295699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139</v>
      </c>
      <c r="B10" s="1">
        <v>4.8671888685833702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146</v>
      </c>
      <c r="B11" s="1">
        <v>6.2950064370702297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145</v>
      </c>
      <c r="B12" s="1">
        <v>5.06373974752315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142</v>
      </c>
      <c r="B13" s="1">
        <v>4.8830131627773303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151</v>
      </c>
      <c r="B14" s="1">
        <v>4.8430601920006504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110</v>
      </c>
      <c r="B15" s="1">
        <v>5.1984754690786001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514</v>
      </c>
      <c r="B16" s="1">
        <v>4.7293498614738896</v>
      </c>
    </row>
    <row r="17" spans="1:2" ht="15" thickBot="1" x14ac:dyDescent="0.35">
      <c r="A17" s="1">
        <v>116</v>
      </c>
      <c r="B17" s="1">
        <v>5.2839614189695396</v>
      </c>
    </row>
    <row r="18" spans="1:2" ht="15" thickBot="1" x14ac:dyDescent="0.35">
      <c r="A18" s="1">
        <v>143</v>
      </c>
      <c r="B18" s="1">
        <v>5.0446837047007698</v>
      </c>
    </row>
    <row r="19" spans="1:2" ht="15" thickBot="1" x14ac:dyDescent="0.35">
      <c r="A19" s="1">
        <v>120</v>
      </c>
      <c r="B19" s="1">
        <v>5.26389078588379</v>
      </c>
    </row>
    <row r="20" spans="1:2" ht="15" thickBot="1" x14ac:dyDescent="0.35">
      <c r="A20" s="1">
        <v>124</v>
      </c>
      <c r="B20" s="1">
        <v>4.5454629603194299</v>
      </c>
    </row>
    <row r="21" spans="1:2" ht="15" thickBot="1" x14ac:dyDescent="0.35">
      <c r="A21" s="1">
        <v>140</v>
      </c>
      <c r="B21" s="1">
        <v>5.1177573063288797</v>
      </c>
    </row>
    <row r="22" spans="1:2" ht="15" thickBot="1" x14ac:dyDescent="0.35">
      <c r="A22" s="1">
        <v>134</v>
      </c>
      <c r="B22" s="1">
        <v>4.4434093386160898</v>
      </c>
    </row>
    <row r="23" spans="1:2" ht="15" thickBot="1" x14ac:dyDescent="0.35">
      <c r="A23" s="1">
        <v>127</v>
      </c>
      <c r="B23" s="1">
        <v>5.3517839047515903</v>
      </c>
    </row>
    <row r="24" spans="1:2" ht="15" thickBot="1" x14ac:dyDescent="0.35">
      <c r="A24" s="1">
        <v>141</v>
      </c>
      <c r="B24" s="1">
        <v>5.0795423657225296</v>
      </c>
    </row>
    <row r="25" spans="1:2" ht="15" thickBot="1" x14ac:dyDescent="0.35">
      <c r="A25" s="1">
        <v>129</v>
      </c>
      <c r="B25" s="1">
        <v>2.3181486299010698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25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112</v>
      </c>
      <c r="B2" s="1">
        <v>4.7309535200510604</v>
      </c>
    </row>
    <row r="3" spans="1:2" ht="15" thickBot="1" x14ac:dyDescent="0.35">
      <c r="A3" s="1">
        <v>107</v>
      </c>
      <c r="B3" s="1">
        <v>5.31900586385885</v>
      </c>
    </row>
    <row r="4" spans="1:2" ht="15" thickBot="1" x14ac:dyDescent="0.35">
      <c r="A4" s="1">
        <v>135</v>
      </c>
      <c r="B4" s="1">
        <v>5.5722414233131898</v>
      </c>
    </row>
    <row r="5" spans="1:2" ht="15" thickBot="1" x14ac:dyDescent="0.35">
      <c r="A5" s="1">
        <v>138</v>
      </c>
      <c r="B5" s="1">
        <v>4.3554009448342104</v>
      </c>
    </row>
    <row r="6" spans="1:2" ht="15" thickBot="1" x14ac:dyDescent="0.35">
      <c r="A6" s="1">
        <v>128</v>
      </c>
      <c r="B6" s="1">
        <v>5.5394768192323802</v>
      </c>
    </row>
    <row r="7" spans="1:2" ht="15" thickBot="1" x14ac:dyDescent="0.35">
      <c r="A7" s="1">
        <v>131</v>
      </c>
      <c r="B7" s="1">
        <v>5.31618493871499</v>
      </c>
    </row>
    <row r="8" spans="1:2" ht="15" thickBot="1" x14ac:dyDescent="0.35">
      <c r="A8" s="1">
        <v>137</v>
      </c>
      <c r="B8" s="1">
        <v>5.1016134011636298</v>
      </c>
    </row>
    <row r="9" spans="1:2" ht="15" thickBot="1" x14ac:dyDescent="0.35">
      <c r="A9" s="1">
        <v>149</v>
      </c>
      <c r="B9" s="1">
        <v>4.9935088529628899</v>
      </c>
    </row>
    <row r="10" spans="1:2" ht="15" thickBot="1" x14ac:dyDescent="0.35">
      <c r="A10" s="1">
        <v>139</v>
      </c>
      <c r="B10" s="1">
        <v>4.9247486993762797</v>
      </c>
    </row>
    <row r="11" spans="1:2" ht="15" thickBot="1" x14ac:dyDescent="0.35">
      <c r="A11" s="1">
        <v>146</v>
      </c>
      <c r="B11" s="1">
        <v>6.2158484616364804</v>
      </c>
    </row>
    <row r="12" spans="1:2" ht="15" thickBot="1" x14ac:dyDescent="0.35">
      <c r="A12" s="1">
        <v>145</v>
      </c>
      <c r="B12" s="1">
        <v>5.1125848489088401</v>
      </c>
    </row>
    <row r="13" spans="1:2" ht="15" thickBot="1" x14ac:dyDescent="0.35">
      <c r="A13" s="1">
        <v>142</v>
      </c>
      <c r="B13" s="1">
        <v>4.8513661112237703</v>
      </c>
    </row>
    <row r="14" spans="1:2" ht="15" thickBot="1" x14ac:dyDescent="0.35">
      <c r="A14" s="1">
        <v>151</v>
      </c>
      <c r="B14" s="1">
        <v>4.79778757927635</v>
      </c>
    </row>
    <row r="15" spans="1:2" ht="15" thickBot="1" x14ac:dyDescent="0.35">
      <c r="A15" s="1">
        <v>110</v>
      </c>
      <c r="B15" s="1">
        <v>5.1702574589724799</v>
      </c>
    </row>
    <row r="16" spans="1:2" ht="15" thickBot="1" x14ac:dyDescent="0.35">
      <c r="A16" s="1">
        <v>514</v>
      </c>
      <c r="B16" s="1">
        <v>4.5248702712170497</v>
      </c>
    </row>
    <row r="17" spans="1:2" ht="15" thickBot="1" x14ac:dyDescent="0.35">
      <c r="A17" s="1">
        <v>116</v>
      </c>
      <c r="B17" s="1">
        <v>5.2513677731018404</v>
      </c>
    </row>
    <row r="18" spans="1:2" ht="15" thickBot="1" x14ac:dyDescent="0.35">
      <c r="A18" s="1">
        <v>143</v>
      </c>
      <c r="B18" s="1">
        <v>5.0210425644292904</v>
      </c>
    </row>
    <row r="19" spans="1:2" ht="15" thickBot="1" x14ac:dyDescent="0.35">
      <c r="A19" s="1">
        <v>120</v>
      </c>
      <c r="B19" s="1">
        <v>5.24111706052829</v>
      </c>
    </row>
    <row r="20" spans="1:2" ht="15" thickBot="1" x14ac:dyDescent="0.35">
      <c r="A20" s="1">
        <v>124</v>
      </c>
      <c r="B20" s="1">
        <v>4.6586648083908297</v>
      </c>
    </row>
    <row r="21" spans="1:2" ht="15" thickBot="1" x14ac:dyDescent="0.35">
      <c r="A21" s="1">
        <v>140</v>
      </c>
      <c r="B21" s="1">
        <v>5.0584856656417401</v>
      </c>
    </row>
    <row r="22" spans="1:2" ht="15" thickBot="1" x14ac:dyDescent="0.35">
      <c r="A22" s="1">
        <v>134</v>
      </c>
      <c r="B22" s="1">
        <v>4.5345421800196304</v>
      </c>
    </row>
    <row r="23" spans="1:2" ht="15" thickBot="1" x14ac:dyDescent="0.35">
      <c r="A23" s="1">
        <v>127</v>
      </c>
      <c r="B23" s="1">
        <v>5.3025080151592796</v>
      </c>
    </row>
    <row r="24" spans="1:2" ht="15" thickBot="1" x14ac:dyDescent="0.35">
      <c r="A24" s="1">
        <v>141</v>
      </c>
      <c r="B24" s="1">
        <v>5.1380476943717301</v>
      </c>
    </row>
    <row r="25" spans="1:2" ht="15" thickBot="1" x14ac:dyDescent="0.35">
      <c r="A25" s="1">
        <v>129</v>
      </c>
      <c r="B25" s="1">
        <v>2.14823794346181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Sheet3</vt:lpstr>
      <vt:lpstr>Sheet2</vt:lpstr>
      <vt:lpstr>Props</vt:lpstr>
      <vt:lpstr>Batting_Test_1</vt:lpstr>
      <vt:lpstr>Batting_Test_2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2024-06-25T17:58:08Z</dcterms:modified>
</cp:coreProperties>
</file>