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C012E847-489D-41AF-83CB-63B6627F98DE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definedNames>
    <definedName name="_xlnm._FilterDatabase" localSheetId="9" hidden="1">GBR!$A$12:$A$14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48" i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84" i="1" l="1"/>
  <c r="M84" i="1" s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T66" i="1" s="1"/>
  <c r="W31" i="1"/>
  <c r="X31" i="1"/>
  <c r="U66" i="1" s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V66" i="1" l="1"/>
  <c r="Y30" i="1"/>
  <c r="Z30" i="1"/>
  <c r="Y28" i="1"/>
  <c r="Z28" i="1"/>
  <c r="N47" i="1"/>
  <c r="G47" i="1"/>
  <c r="N65" i="1"/>
  <c r="M47" i="1"/>
  <c r="F47" i="1"/>
  <c r="M65" i="1"/>
  <c r="N48" i="1"/>
  <c r="G48" i="1"/>
  <c r="N66" i="1"/>
  <c r="M48" i="1"/>
  <c r="M66" i="1"/>
  <c r="F48" i="1"/>
  <c r="T65" i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48" i="1" l="1"/>
  <c r="G66" i="1"/>
  <c r="G84" i="1"/>
  <c r="P48" i="1"/>
  <c r="H48" i="1"/>
  <c r="L48" i="1"/>
  <c r="F66" i="1"/>
  <c r="O66" i="1"/>
  <c r="Q66" i="1"/>
  <c r="Q48" i="1"/>
  <c r="F84" i="1"/>
  <c r="O48" i="1"/>
  <c r="P66" i="1"/>
  <c r="V65" i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H84" i="1" l="1"/>
  <c r="L84" i="1"/>
  <c r="L66" i="1"/>
  <c r="H66" i="1"/>
  <c r="I84" i="1"/>
  <c r="I66" i="1"/>
  <c r="L64" i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<sst xmlns="http://schemas.openxmlformats.org/spreadsheetml/2006/main" count="166" uniqueCount="68">
  <si>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</si>
  <si>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</si>
  <si>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</si>
  <si>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</si>
  <si>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</si>
  <si>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</si>
  <si>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</si>
  <si>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</si>
  <si>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</si>
  <si>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</si>
  <si>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</si>
  <si>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</si>
  <si>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</si>
  <si>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</si>
  <si>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</si>
  <si>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</si>
  <si>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</si>
  <si>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</si>
  <si>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</si>
  <si>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</si>
  <si>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</si>
  <si>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</si>
  <si>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</si>
  <si>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</si>
  <si>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</si>
  <si>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</si>
  <si>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</si>
  <si>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</si>
  <si>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</si>
  <si>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</si>
  <si>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</si>
  <si>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</si>
  <si>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</si>
  <si>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</si>
  <si>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</si>
  <si>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</si>
  <si>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</si>
  <si>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</si>
  <si>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</si>
  <si>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</si>
  <si>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</si>
  <si>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</si>
  <si>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</si>
  <si>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</si>
  <si>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</si>
  <si>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</si>
  <si>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</si>
  <si>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</si>
  <si>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</si>
  <si>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</si>
  <si>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</si>
  <si>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</si>
  <si>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</si>
  <si>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</si>
  <si>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</si>
  <si>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</si>
  <si>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My Favorites</t>
  </si>
  <si>
    <t>.</t>
  </si>
  <si>
    <t>Over</t>
  </si>
  <si>
    <t>BOS</t>
  </si>
  <si>
    <t>CLE</t>
  </si>
  <si>
    <t>OKC</t>
  </si>
  <si>
    <t>DAL</t>
  </si>
  <si>
    <t>BPS -8.5</t>
  </si>
  <si>
    <t>DAL -1.5</t>
  </si>
  <si>
    <t>Under</t>
  </si>
  <si>
    <t>BOS 7</t>
  </si>
  <si>
    <t>OKC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</si>
</sst>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1905</xdr:rowOff>
        </xdr:from>
        <xdr:to>
          <xdr:col>1</xdr:col>
          <xdr:colOff>129540</xdr:colOff>
          <xdr:row>12</xdr:row>
          <xdr:rowOff>40005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9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5"/>
  <sheetViews>
    <sheetView tabSelected="1" topLeftCell="H32" zoomScale="80" zoomScaleNormal="80" workbookViewId="0">
      <selection activeCell="M57" sqref="M57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59</v>
      </c>
      <c r="B2" t="s">
        <v>60</v>
      </c>
      <c r="C2" s="5">
        <f>RF!B2</f>
        <v>110.12</v>
      </c>
      <c r="D2" s="5">
        <f>LR!B2</f>
        <v>110.111111111111</v>
      </c>
      <c r="E2" s="5">
        <f>Adaboost!B2</f>
        <v>112.43829787234</v>
      </c>
      <c r="F2" s="5">
        <f>XGBR!B2</f>
        <v>110.329994</v>
      </c>
      <c r="G2" s="5">
        <f>Huber!B2</f>
        <v>110.111111110997</v>
      </c>
      <c r="H2" s="5">
        <f>BayesRidge!B2</f>
        <v>110.11111111112299</v>
      </c>
      <c r="I2" s="5">
        <f>Elastic!B2</f>
        <v>110.98573358029201</v>
      </c>
      <c r="J2" s="5">
        <f>GBR!B2</f>
        <v>110.785048510629</v>
      </c>
      <c r="K2" s="6">
        <f t="shared" ref="K2:K27" si="0">AVERAGE(C2:J2,B35)</f>
        <v>110.54685825245234</v>
      </c>
      <c r="L2">
        <f>MAX(C2:J2)</f>
        <v>112.43829787234</v>
      </c>
      <c r="M2">
        <f>MIN(C2:J2)</f>
        <v>110.111111110997</v>
      </c>
      <c r="N2" s="5">
        <f>RF!C2</f>
        <v>99.91</v>
      </c>
      <c r="O2" s="5">
        <f>LR!C2</f>
        <v>98.7777777777778</v>
      </c>
      <c r="P2" s="5">
        <f>Adaboost!C2</f>
        <v>103.64516129032199</v>
      </c>
      <c r="Q2" s="5">
        <f>XGBR!C2</f>
        <v>97.583839999999995</v>
      </c>
      <c r="R2" s="5">
        <f>Huber!C2</f>
        <v>98.777777776831002</v>
      </c>
      <c r="S2" s="5">
        <f>BayesRidge!C2</f>
        <v>98.777777777683596</v>
      </c>
      <c r="T2" s="5">
        <f>Elastic!C2</f>
        <v>100.629532376467</v>
      </c>
      <c r="U2" s="5">
        <f>GBR!C2</f>
        <v>99.275171670697304</v>
      </c>
      <c r="V2" s="6">
        <f t="shared" ref="V2:V27" si="1">AVERAGE(N2:U2,C35)</f>
        <v>99.538443745810326</v>
      </c>
      <c r="W2" s="6">
        <f>MAX(N2:U2)</f>
        <v>103.64516129032199</v>
      </c>
      <c r="X2" s="6">
        <f>MIN(N2:U2)</f>
        <v>97.583839999999995</v>
      </c>
      <c r="Y2" s="6">
        <f>MAX(L2,M2,W3,X3)-MIN(L3,M3,W2,X2)</f>
        <v>14.854457872340006</v>
      </c>
      <c r="Z2" s="6">
        <f>MIN(L2,M2,W3,X3)-MAX(L3,M3,W2,X2)</f>
        <v>0.35483870967800613</v>
      </c>
    </row>
    <row r="3" spans="1:26" ht="15" thickBot="1" x14ac:dyDescent="0.35">
      <c r="A3" t="s">
        <v>60</v>
      </c>
      <c r="B3" t="s">
        <v>59</v>
      </c>
      <c r="C3" s="5">
        <f>RF!B3</f>
        <v>98.16</v>
      </c>
      <c r="D3" s="5">
        <f>LR!B3</f>
        <v>97.8888888888889</v>
      </c>
      <c r="E3" s="5">
        <f>Adaboost!B3</f>
        <v>102.50316455696201</v>
      </c>
      <c r="F3" s="5">
        <f>XGBR!B3</f>
        <v>98.079926</v>
      </c>
      <c r="G3" s="5">
        <f>Huber!B3</f>
        <v>97.888888888877801</v>
      </c>
      <c r="H3" s="5">
        <f>BayesRidge!B3</f>
        <v>97.888888888835197</v>
      </c>
      <c r="I3" s="5">
        <f>Elastic!B3</f>
        <v>100.28865623175</v>
      </c>
      <c r="J3" s="5">
        <f>GBR!B3</f>
        <v>97.898062512307504</v>
      </c>
      <c r="K3" s="6">
        <f t="shared" si="0"/>
        <v>98.731721900612158</v>
      </c>
      <c r="L3">
        <f t="shared" ref="L3:L13" si="2">MAX(C3:J3)</f>
        <v>102.50316455696201</v>
      </c>
      <c r="M3">
        <f t="shared" ref="M3:M13" si="3">MIN(C3:J3)</f>
        <v>97.888888888835197</v>
      </c>
      <c r="N3" s="5">
        <f>RF!C3</f>
        <v>104.65</v>
      </c>
      <c r="O3" s="5">
        <f>LR!C3</f>
        <v>104</v>
      </c>
      <c r="P3" s="5">
        <f>Adaboost!C3</f>
        <v>106.028776978417</v>
      </c>
      <c r="Q3" s="5">
        <f>XGBR!C3</f>
        <v>104.92448400000001</v>
      </c>
      <c r="R3" s="5">
        <f>Huber!C3</f>
        <v>104.000000000686</v>
      </c>
      <c r="S3" s="5">
        <f>BayesRidge!C3</f>
        <v>104.00000000003</v>
      </c>
      <c r="T3" s="5">
        <f>Elastic!C3</f>
        <v>105.095855167934</v>
      </c>
      <c r="U3" s="5">
        <f>GBR!C3</f>
        <v>104.90595231959099</v>
      </c>
      <c r="V3" s="6">
        <f t="shared" si="1"/>
        <v>104.6057085037271</v>
      </c>
      <c r="W3" s="6">
        <f t="shared" ref="W3:W13" si="4">MAX(N3:U3)</f>
        <v>106.028776978417</v>
      </c>
      <c r="X3" s="6">
        <f t="shared" ref="X3:X13" si="5">MIN(N3:U3)</f>
        <v>104</v>
      </c>
    </row>
    <row r="4" spans="1:26" ht="15" thickBot="1" x14ac:dyDescent="0.35">
      <c r="A4" t="s">
        <v>61</v>
      </c>
      <c r="B4" t="s">
        <v>62</v>
      </c>
      <c r="C4" s="5">
        <f>RF!B4</f>
        <v>111.79</v>
      </c>
      <c r="D4" s="5">
        <f>LR!B4</f>
        <v>112.111111111111</v>
      </c>
      <c r="E4" s="5">
        <f>Adaboost!B4</f>
        <v>113.75</v>
      </c>
      <c r="F4" s="5">
        <f>XGBR!B4</f>
        <v>109.63194</v>
      </c>
      <c r="G4" s="5">
        <f>Huber!B4</f>
        <v>112.111100594635</v>
      </c>
      <c r="H4" s="5">
        <f>BayesRidge!B4</f>
        <v>112.111111111105</v>
      </c>
      <c r="I4" s="5">
        <f>Elastic!B4</f>
        <v>112.640256345045</v>
      </c>
      <c r="J4" s="5">
        <f>GBR!B4</f>
        <v>111.267479592786</v>
      </c>
      <c r="K4" s="6">
        <f t="shared" si="0"/>
        <v>111.93878519648689</v>
      </c>
      <c r="L4">
        <f t="shared" si="2"/>
        <v>113.75</v>
      </c>
      <c r="M4">
        <f t="shared" si="3"/>
        <v>109.63194</v>
      </c>
      <c r="N4" s="5">
        <f>RF!C4</f>
        <v>96.93</v>
      </c>
      <c r="O4" s="5">
        <f>LR!C4</f>
        <v>96.6666666666666</v>
      </c>
      <c r="P4" s="5">
        <f>Adaboost!C4</f>
        <v>99.213709677419303</v>
      </c>
      <c r="Q4" s="5">
        <f>XGBR!C4</f>
        <v>95.412999999999997</v>
      </c>
      <c r="R4" s="5">
        <f>Huber!C4</f>
        <v>96.666670077570799</v>
      </c>
      <c r="S4" s="5">
        <f>BayesRidge!C4</f>
        <v>96.666666666676704</v>
      </c>
      <c r="T4" s="5">
        <f>Elastic!C4</f>
        <v>98.957131930247499</v>
      </c>
      <c r="U4" s="5">
        <f>GBR!C4</f>
        <v>98.289522798624702</v>
      </c>
      <c r="V4" s="6">
        <f t="shared" si="1"/>
        <v>97.283815184551173</v>
      </c>
      <c r="W4" s="6">
        <f t="shared" si="4"/>
        <v>99.213709677419303</v>
      </c>
      <c r="X4" s="6">
        <f t="shared" si="5"/>
        <v>95.412999999999997</v>
      </c>
      <c r="Y4" s="6">
        <f>MAX(L4,M4,W5,X5)-MIN(L5,M5,W4,X4)</f>
        <v>18.337000000000003</v>
      </c>
      <c r="Z4" s="6">
        <f t="shared" ref="Z4:Z14" si="6">MIN(L4,M4,W5,X5)-MAX(L5,M5,W4,X4)</f>
        <v>-4.5312747436210117</v>
      </c>
    </row>
    <row r="5" spans="1:26" ht="15" thickBot="1" x14ac:dyDescent="0.35">
      <c r="A5" t="s">
        <v>62</v>
      </c>
      <c r="B5" t="s">
        <v>61</v>
      </c>
      <c r="C5" s="5">
        <f>RF!B5</f>
        <v>106.71</v>
      </c>
      <c r="D5" s="5">
        <f>LR!B5</f>
        <v>106.777777777777</v>
      </c>
      <c r="E5" s="5">
        <f>Adaboost!B5</f>
        <v>107.86460807600901</v>
      </c>
      <c r="F5" s="5">
        <f>XGBR!B5</f>
        <v>106.11253000000001</v>
      </c>
      <c r="G5" s="5">
        <f>Huber!B5</f>
        <v>106.777777777618</v>
      </c>
      <c r="H5" s="5">
        <f>BayesRidge!B5</f>
        <v>106.777777777767</v>
      </c>
      <c r="I5" s="5">
        <f>Elastic!B5</f>
        <v>107.256653274483</v>
      </c>
      <c r="J5" s="5">
        <f>GBR!B5</f>
        <v>106.87862845994501</v>
      </c>
      <c r="K5" s="6">
        <f t="shared" si="0"/>
        <v>106.87379170856023</v>
      </c>
      <c r="L5">
        <f t="shared" si="2"/>
        <v>107.86460807600901</v>
      </c>
      <c r="M5">
        <f t="shared" si="3"/>
        <v>106.11253000000001</v>
      </c>
      <c r="N5" s="5">
        <f>RF!C5</f>
        <v>104.37</v>
      </c>
      <c r="O5" s="5">
        <f>LR!C5</f>
        <v>103.333333333333</v>
      </c>
      <c r="P5" s="5">
        <f>Adaboost!C5</f>
        <v>105.602040816326</v>
      </c>
      <c r="Q5" s="5">
        <f>XGBR!C5</f>
        <v>104.191154</v>
      </c>
      <c r="R5" s="5">
        <f>Huber!C5</f>
        <v>103.33333333238799</v>
      </c>
      <c r="S5" s="5">
        <f>BayesRidge!C5</f>
        <v>103.33333333332099</v>
      </c>
      <c r="T5" s="5">
        <f>Elastic!C5</f>
        <v>104.960687527903</v>
      </c>
      <c r="U5" s="5">
        <f>GBR!C5</f>
        <v>103.950916209151</v>
      </c>
      <c r="V5" s="6">
        <f t="shared" si="1"/>
        <v>104.00906609958</v>
      </c>
      <c r="W5" s="6">
        <f t="shared" si="4"/>
        <v>105.602040816326</v>
      </c>
      <c r="X5" s="6">
        <f t="shared" si="5"/>
        <v>103.33333333238799</v>
      </c>
    </row>
    <row r="6" spans="1:26" ht="15" thickBot="1" x14ac:dyDescent="0.35">
      <c r="A6"/>
      <c r="B6"/>
      <c r="C6" s="5">
        <f>RF!B6</f>
        <v>0</v>
      </c>
      <c r="D6" s="5">
        <f>LR!B6</f>
        <v>0</v>
      </c>
      <c r="E6" s="5">
        <f>Adaboost!B6</f>
        <v>0</v>
      </c>
      <c r="F6" s="5">
        <f>XGBR!B6</f>
        <v>0</v>
      </c>
      <c r="G6" s="5">
        <f>Huber!B6</f>
        <v>0</v>
      </c>
      <c r="H6" s="5">
        <f>BayesRidge!B6</f>
        <v>0</v>
      </c>
      <c r="I6" s="5">
        <f>Elastic!B6</f>
        <v>0</v>
      </c>
      <c r="J6" s="5">
        <f>GBR!B6</f>
        <v>0</v>
      </c>
      <c r="K6" s="6">
        <f t="shared" si="0"/>
        <v>0</v>
      </c>
      <c r="L6">
        <f t="shared" si="2"/>
        <v>0</v>
      </c>
      <c r="M6">
        <f t="shared" si="3"/>
        <v>0</v>
      </c>
      <c r="N6" s="5">
        <f>RF!C6</f>
        <v>0</v>
      </c>
      <c r="O6" s="5">
        <f>LR!C6</f>
        <v>0</v>
      </c>
      <c r="P6" s="5">
        <f>Adaboost!C6</f>
        <v>0</v>
      </c>
      <c r="Q6" s="5">
        <f>XGBR!C6</f>
        <v>0</v>
      </c>
      <c r="R6" s="5">
        <f>Huber!C6</f>
        <v>0</v>
      </c>
      <c r="S6" s="5">
        <f>BayesRidge!C6</f>
        <v>0</v>
      </c>
      <c r="T6" s="5">
        <f>Elastic!C6</f>
        <v>0</v>
      </c>
      <c r="U6" s="5">
        <f>GBR!C6</f>
        <v>0</v>
      </c>
      <c r="V6" s="6">
        <f t="shared" si="1"/>
        <v>0</v>
      </c>
      <c r="W6" s="6">
        <f t="shared" si="4"/>
        <v>0</v>
      </c>
      <c r="X6" s="6">
        <f t="shared" si="5"/>
        <v>0</v>
      </c>
      <c r="Y6" s="6">
        <f t="shared" ref="Y6:Y14" si="7">MAX(L6,M6,W7,X7)-MIN(L7,M7,W6,X6)</f>
        <v>0</v>
      </c>
      <c r="Z6" s="6">
        <f t="shared" si="6"/>
        <v>0</v>
      </c>
    </row>
    <row r="7" spans="1:26" ht="15" thickBot="1" x14ac:dyDescent="0.35">
      <c r="A7"/>
      <c r="B7"/>
      <c r="C7" s="5">
        <f>RF!B7</f>
        <v>0</v>
      </c>
      <c r="D7" s="5">
        <f>LR!B7</f>
        <v>0</v>
      </c>
      <c r="E7" s="5">
        <f>Adaboost!B7</f>
        <v>0</v>
      </c>
      <c r="F7" s="5">
        <f>XGBR!B7</f>
        <v>0</v>
      </c>
      <c r="G7" s="5">
        <f>Huber!B7</f>
        <v>0</v>
      </c>
      <c r="H7" s="5">
        <f>BayesRidge!B7</f>
        <v>0</v>
      </c>
      <c r="I7" s="5">
        <f>Elastic!B7</f>
        <v>0</v>
      </c>
      <c r="J7" s="5">
        <f>GBR!B7</f>
        <v>0</v>
      </c>
      <c r="K7" s="6">
        <f t="shared" si="0"/>
        <v>0</v>
      </c>
      <c r="L7">
        <f t="shared" si="2"/>
        <v>0</v>
      </c>
      <c r="M7">
        <f t="shared" si="3"/>
        <v>0</v>
      </c>
      <c r="N7" s="5">
        <f>RF!C7</f>
        <v>0</v>
      </c>
      <c r="O7" s="5">
        <f>LR!C7</f>
        <v>0</v>
      </c>
      <c r="P7" s="5">
        <f>Adaboost!C7</f>
        <v>0</v>
      </c>
      <c r="Q7" s="5">
        <f>XGBR!C7</f>
        <v>0</v>
      </c>
      <c r="R7" s="5">
        <f>Huber!C7</f>
        <v>0</v>
      </c>
      <c r="S7" s="5">
        <f>BayesRidge!C7</f>
        <v>0</v>
      </c>
      <c r="T7" s="5">
        <f>Elastic!C7</f>
        <v>0</v>
      </c>
      <c r="U7" s="5">
        <f>GBR!C7</f>
        <v>0</v>
      </c>
      <c r="V7" s="6">
        <f t="shared" si="1"/>
        <v>0</v>
      </c>
      <c r="W7" s="6">
        <f t="shared" si="4"/>
        <v>0</v>
      </c>
      <c r="X7" s="6">
        <f t="shared" si="5"/>
        <v>0</v>
      </c>
    </row>
    <row r="8" spans="1:26" ht="15" thickBot="1" x14ac:dyDescent="0.35">
      <c r="A8"/>
      <c r="B8"/>
      <c r="C8" s="5">
        <f>RF!B8</f>
        <v>0</v>
      </c>
      <c r="D8" s="5">
        <f>LR!B8</f>
        <v>0</v>
      </c>
      <c r="E8" s="5">
        <f>Adaboost!B8</f>
        <v>0</v>
      </c>
      <c r="F8" s="5">
        <f>XGBR!B8</f>
        <v>0</v>
      </c>
      <c r="G8" s="5">
        <f>Huber!B8</f>
        <v>0</v>
      </c>
      <c r="H8" s="5">
        <f>BayesRidge!B8</f>
        <v>0</v>
      </c>
      <c r="I8" s="5">
        <f>Elastic!B8</f>
        <v>0</v>
      </c>
      <c r="J8" s="5">
        <f>GBR!B8</f>
        <v>0</v>
      </c>
      <c r="K8" s="6">
        <f t="shared" si="0"/>
        <v>0</v>
      </c>
      <c r="L8">
        <f t="shared" si="2"/>
        <v>0</v>
      </c>
      <c r="M8">
        <f t="shared" si="3"/>
        <v>0</v>
      </c>
      <c r="N8" s="5">
        <f>RF!C8</f>
        <v>0</v>
      </c>
      <c r="O8" s="5">
        <f>LR!C8</f>
        <v>0</v>
      </c>
      <c r="P8" s="5">
        <f>Adaboost!C8</f>
        <v>0</v>
      </c>
      <c r="Q8" s="5">
        <f>XGBR!C8</f>
        <v>0</v>
      </c>
      <c r="R8" s="5">
        <f>Huber!C8</f>
        <v>0</v>
      </c>
      <c r="S8" s="5">
        <f>BayesRidge!C8</f>
        <v>0</v>
      </c>
      <c r="T8" s="5">
        <f>Elastic!C8</f>
        <v>0</v>
      </c>
      <c r="U8" s="5">
        <f>GBR!C8</f>
        <v>0</v>
      </c>
      <c r="V8" s="6">
        <f t="shared" si="1"/>
        <v>0</v>
      </c>
      <c r="W8" s="6">
        <f t="shared" si="4"/>
        <v>0</v>
      </c>
      <c r="X8" s="6">
        <f t="shared" si="5"/>
        <v>0</v>
      </c>
      <c r="Y8" s="6">
        <f t="shared" si="7"/>
        <v>0</v>
      </c>
      <c r="Z8" s="6">
        <f t="shared" si="6"/>
        <v>0</v>
      </c>
    </row>
    <row r="9" spans="1:26" ht="15" thickBot="1" x14ac:dyDescent="0.35">
      <c r="A9"/>
      <c r="B9"/>
      <c r="C9" s="5">
        <f>RF!B9</f>
        <v>0</v>
      </c>
      <c r="D9" s="5">
        <f>LR!B9</f>
        <v>0</v>
      </c>
      <c r="E9" s="5">
        <f>Adaboost!B9</f>
        <v>0</v>
      </c>
      <c r="F9" s="5">
        <f>XGBR!B9</f>
        <v>0</v>
      </c>
      <c r="G9" s="5">
        <f>Huber!B9</f>
        <v>0</v>
      </c>
      <c r="H9" s="5">
        <f>BayesRidge!B9</f>
        <v>0</v>
      </c>
      <c r="I9" s="5">
        <f>Elastic!B9</f>
        <v>0</v>
      </c>
      <c r="J9" s="5">
        <f>GBR!B9</f>
        <v>0</v>
      </c>
      <c r="K9" s="6">
        <f t="shared" si="0"/>
        <v>0</v>
      </c>
      <c r="L9">
        <f t="shared" si="2"/>
        <v>0</v>
      </c>
      <c r="M9">
        <f t="shared" si="3"/>
        <v>0</v>
      </c>
      <c r="N9" s="5">
        <f>RF!C9</f>
        <v>0</v>
      </c>
      <c r="O9" s="5">
        <f>LR!C9</f>
        <v>0</v>
      </c>
      <c r="P9" s="5">
        <f>Adaboost!C9</f>
        <v>0</v>
      </c>
      <c r="Q9" s="5">
        <f>XGBR!C9</f>
        <v>0</v>
      </c>
      <c r="R9" s="5">
        <f>Huber!C9</f>
        <v>0</v>
      </c>
      <c r="S9" s="5">
        <f>BayesRidge!C9</f>
        <v>0</v>
      </c>
      <c r="T9" s="5">
        <f>Elastic!C9</f>
        <v>0</v>
      </c>
      <c r="U9" s="5">
        <f>GBR!C9</f>
        <v>0</v>
      </c>
      <c r="V9" s="6">
        <f t="shared" si="1"/>
        <v>0</v>
      </c>
      <c r="W9" s="6">
        <f t="shared" si="4"/>
        <v>0</v>
      </c>
      <c r="X9" s="6">
        <f t="shared" si="5"/>
        <v>0</v>
      </c>
    </row>
    <row r="10" spans="1:26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 s="5">
        <f>RF!C10</f>
        <v>0</v>
      </c>
      <c r="O10" s="5">
        <f>LR!C10</f>
        <v>0</v>
      </c>
      <c r="P10" s="5">
        <f>Adaboost!C10</f>
        <v>0</v>
      </c>
      <c r="Q10" s="5">
        <f>XGBR!C10</f>
        <v>0</v>
      </c>
      <c r="R10" s="5">
        <f>Huber!C10</f>
        <v>0</v>
      </c>
      <c r="S10" s="5">
        <f>BayesRidge!C10</f>
        <v>0</v>
      </c>
      <c r="T10" s="5">
        <f>Elastic!C10</f>
        <v>0</v>
      </c>
      <c r="U10" s="5">
        <f>GBR!C10</f>
        <v>0</v>
      </c>
      <c r="V10" s="6">
        <f t="shared" si="1"/>
        <v>0</v>
      </c>
      <c r="W10" s="6">
        <f t="shared" si="4"/>
        <v>0</v>
      </c>
      <c r="X10" s="6">
        <f t="shared" si="5"/>
        <v>0</v>
      </c>
      <c r="Y10" s="6">
        <f t="shared" si="7"/>
        <v>0</v>
      </c>
      <c r="Z10" s="6">
        <f t="shared" si="6"/>
        <v>0</v>
      </c>
    </row>
    <row r="11" spans="1:26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 s="5">
        <f>RF!C11</f>
        <v>0</v>
      </c>
      <c r="O11" s="5">
        <f>LR!C11</f>
        <v>0</v>
      </c>
      <c r="P11" s="5">
        <f>Adaboost!C11</f>
        <v>0</v>
      </c>
      <c r="Q11" s="5">
        <f>XGBR!C11</f>
        <v>0</v>
      </c>
      <c r="R11" s="5">
        <f>Huber!C11</f>
        <v>0</v>
      </c>
      <c r="S11" s="5">
        <f>BayesRidge!C11</f>
        <v>0</v>
      </c>
      <c r="T11" s="5">
        <f>Elastic!C11</f>
        <v>0</v>
      </c>
      <c r="U11" s="5">
        <f>GBR!C11</f>
        <v>0</v>
      </c>
      <c r="V11" s="6">
        <f t="shared" si="1"/>
        <v>0</v>
      </c>
      <c r="W11" s="6">
        <f t="shared" si="4"/>
        <v>0</v>
      </c>
      <c r="X11" s="6">
        <f t="shared" si="5"/>
        <v>0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31" si="28">AVERAGE(C28:J28,B61)</f>
        <v>0</v>
      </c>
      <c r="L28">
        <f t="shared" ref="L28:L31" si="29">MAX(C28:J28)</f>
        <v>0</v>
      </c>
      <c r="M28">
        <f t="shared" ref="M28:M31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31" si="31">AVERAGE(N28:U28,C61)</f>
        <v>0</v>
      </c>
      <c r="W28" s="6">
        <f t="shared" ref="W28:W31" si="32">MAX(N28:U28)</f>
        <v>0</v>
      </c>
      <c r="X28" s="6">
        <f t="shared" ref="X28:X31" si="33">MIN(N28:U28)</f>
        <v>0</v>
      </c>
      <c r="Y28" s="6">
        <f t="shared" ref="Y28:Y30" si="34">MAX(L28,M28,W29,X29)-MIN(L29,M29,W28,X28)</f>
        <v>0</v>
      </c>
      <c r="Z28" s="6">
        <f t="shared" ref="Z28:Z30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28"/>
        <v>0</v>
      </c>
      <c r="L30">
        <f t="shared" si="29"/>
        <v>0</v>
      </c>
      <c r="M30">
        <f t="shared" si="30"/>
        <v>0</v>
      </c>
      <c r="N30" s="5">
        <f>RF!C30</f>
        <v>0</v>
      </c>
      <c r="O30" s="5">
        <f>LR!C30</f>
        <v>0</v>
      </c>
      <c r="P30" s="5">
        <f>Adaboost!C30</f>
        <v>0</v>
      </c>
      <c r="Q30" s="5">
        <f>XGBR!C30</f>
        <v>0</v>
      </c>
      <c r="R30" s="5">
        <f>Huber!C30</f>
        <v>0</v>
      </c>
      <c r="S30" s="5">
        <f>BayesRidge!C30</f>
        <v>0</v>
      </c>
      <c r="T30" s="5">
        <f>Elastic!C30</f>
        <v>0</v>
      </c>
      <c r="U30" s="5">
        <f>GBR!C30</f>
        <v>0</v>
      </c>
      <c r="V30" s="6">
        <f t="shared" si="31"/>
        <v>0</v>
      </c>
      <c r="W30" s="6">
        <f t="shared" si="32"/>
        <v>0</v>
      </c>
      <c r="X30" s="6">
        <f t="shared" si="33"/>
        <v>0</v>
      </c>
      <c r="Y30" s="6">
        <f t="shared" si="34"/>
        <v>0</v>
      </c>
      <c r="Z30" s="6">
        <f t="shared" si="35"/>
        <v>0</v>
      </c>
    </row>
    <row r="31" spans="1:26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28"/>
        <v>0</v>
      </c>
      <c r="L31">
        <f t="shared" si="29"/>
        <v>0</v>
      </c>
      <c r="M31">
        <f t="shared" si="30"/>
        <v>0</v>
      </c>
      <c r="N31" s="5">
        <f>RF!C31</f>
        <v>0</v>
      </c>
      <c r="O31" s="5">
        <f>LR!C31</f>
        <v>0</v>
      </c>
      <c r="P31" s="5">
        <f>Adaboost!C31</f>
        <v>0</v>
      </c>
      <c r="Q31" s="5">
        <f>XGBR!C31</f>
        <v>0</v>
      </c>
      <c r="R31" s="5">
        <f>Huber!C31</f>
        <v>0</v>
      </c>
      <c r="S31" s="5">
        <f>BayesRidge!C31</f>
        <v>0</v>
      </c>
      <c r="T31" s="5">
        <f>Elastic!C31</f>
        <v>0</v>
      </c>
      <c r="U31" s="5">
        <f>GBR!C31</f>
        <v>0</v>
      </c>
      <c r="V31" s="6">
        <f t="shared" si="31"/>
        <v>0</v>
      </c>
      <c r="W31" s="6">
        <f t="shared" si="32"/>
        <v>0</v>
      </c>
      <c r="X31" s="6">
        <f t="shared" si="33"/>
        <v>0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BOS</v>
      </c>
      <c r="E34" s="6" t="str">
        <f>B2</f>
        <v>CLE</v>
      </c>
      <c r="F34" s="6">
        <f>(K2+V3)/2</f>
        <v>107.57628337808973</v>
      </c>
      <c r="G34" s="6">
        <f>(K3+V2)/2</f>
        <v>99.135082823211235</v>
      </c>
      <c r="H34" s="6">
        <f>F34-G34</f>
        <v>8.4412005548784919</v>
      </c>
      <c r="I34" s="6" t="str">
        <f>IF(G34&gt;F34,E34,D34)</f>
        <v>BOS</v>
      </c>
      <c r="L34" s="6">
        <f t="shared" ref="L34:L44" si="36">F34+G34</f>
        <v>206.71136620130096</v>
      </c>
      <c r="M34" s="10">
        <f>MAX(K2,V3)</f>
        <v>110.54685825245234</v>
      </c>
      <c r="N34" s="6">
        <f>MAX(K3,V2)</f>
        <v>99.538443745810326</v>
      </c>
      <c r="O34" s="6">
        <f>M34-N34</f>
        <v>11.008414506642012</v>
      </c>
      <c r="P34" s="6" t="str">
        <f>IF(N34&gt;M34,E34,D34)</f>
        <v>BOS</v>
      </c>
      <c r="Q34" s="6">
        <f t="shared" ref="Q34:Q44" si="37">M34+N34</f>
        <v>210.08530199826265</v>
      </c>
    </row>
    <row r="35" spans="1:19" ht="15" thickBot="1" x14ac:dyDescent="0.35">
      <c r="A35" t="str">
        <f t="shared" ref="A35:A60" si="38">A2</f>
        <v>BOS</v>
      </c>
      <c r="B35" s="5">
        <f>Neural!B2</f>
        <v>109.929316975579</v>
      </c>
      <c r="C35" s="5">
        <f>Neural!C2</f>
        <v>98.468955042514295</v>
      </c>
      <c r="D35" s="6" t="str">
        <f>A4</f>
        <v>OKC</v>
      </c>
      <c r="E35" s="6" t="str">
        <f>B4</f>
        <v>DAL</v>
      </c>
      <c r="F35" s="6">
        <f>(K4+V5)/2</f>
        <v>107.97392564803344</v>
      </c>
      <c r="G35" s="6">
        <f>(K5+V4)/2</f>
        <v>102.0788034465557</v>
      </c>
      <c r="H35" s="6">
        <f t="shared" ref="H35:H42" si="39">F35-G35</f>
        <v>5.8951222014777471</v>
      </c>
      <c r="I35" s="6" t="str">
        <f t="shared" ref="I35:I45" si="40">IF(G35&gt;F35,E35,D35)</f>
        <v>OKC</v>
      </c>
      <c r="L35" s="6">
        <f t="shared" si="36"/>
        <v>210.05272909458915</v>
      </c>
      <c r="M35" s="10">
        <f>MAX(K4,V5)</f>
        <v>111.93878519648689</v>
      </c>
      <c r="N35" s="11">
        <f>MAX(K5,V4)</f>
        <v>106.87379170856023</v>
      </c>
      <c r="O35" s="6">
        <f t="shared" ref="O35:O44" si="41">M35-N35</f>
        <v>5.0649934879266567</v>
      </c>
      <c r="P35" s="6" t="str">
        <f t="shared" ref="P35:P45" si="42">IF(N35&gt;M35,E35,D35)</f>
        <v>OKC</v>
      </c>
      <c r="Q35" s="6">
        <f t="shared" si="37"/>
        <v>218.81257690504714</v>
      </c>
    </row>
    <row r="36" spans="1:19" ht="15" thickBot="1" x14ac:dyDescent="0.35">
      <c r="A36" t="str">
        <f t="shared" si="38"/>
        <v>CLE</v>
      </c>
      <c r="B36" s="5">
        <f>Neural!B3</f>
        <v>97.989021137887903</v>
      </c>
      <c r="C36" s="5">
        <f>Neural!C3</f>
        <v>103.846308066886</v>
      </c>
      <c r="D36" s="6">
        <f>A6</f>
        <v>0</v>
      </c>
      <c r="E36" s="6">
        <f>B6</f>
        <v>0</v>
      </c>
      <c r="F36" s="6">
        <f>(K6+V7)/2</f>
        <v>0</v>
      </c>
      <c r="G36" s="6">
        <f>(K7+V6)/2</f>
        <v>0</v>
      </c>
      <c r="H36" s="6">
        <f t="shared" si="39"/>
        <v>0</v>
      </c>
      <c r="I36" s="6">
        <f t="shared" si="40"/>
        <v>0</v>
      </c>
      <c r="L36" s="6">
        <f t="shared" si="36"/>
        <v>0</v>
      </c>
      <c r="M36" s="10">
        <f>MAX(K6,V7)</f>
        <v>0</v>
      </c>
      <c r="N36" s="10">
        <f>MAX(K7,V6)</f>
        <v>0</v>
      </c>
      <c r="O36" s="6">
        <f t="shared" si="41"/>
        <v>0</v>
      </c>
      <c r="P36" s="6">
        <f t="shared" si="42"/>
        <v>0</v>
      </c>
      <c r="Q36" s="6">
        <f t="shared" si="37"/>
        <v>0</v>
      </c>
    </row>
    <row r="37" spans="1:19" ht="15" thickBot="1" x14ac:dyDescent="0.35">
      <c r="A37" t="str">
        <f t="shared" si="38"/>
        <v>OKC</v>
      </c>
      <c r="B37" s="5">
        <f>Neural!B4</f>
        <v>112.0360680137</v>
      </c>
      <c r="C37" s="5">
        <f>Neural!C4</f>
        <v>96.750968843754904</v>
      </c>
      <c r="D37" s="6">
        <f>A8</f>
        <v>0</v>
      </c>
      <c r="E37" s="6">
        <f>B8</f>
        <v>0</v>
      </c>
      <c r="F37" s="6">
        <f>(K8+V9)/2</f>
        <v>0</v>
      </c>
      <c r="G37" s="6">
        <f>(K9+V8)/2</f>
        <v>0</v>
      </c>
      <c r="H37" s="6">
        <f t="shared" si="39"/>
        <v>0</v>
      </c>
      <c r="I37" s="6">
        <f t="shared" si="40"/>
        <v>0</v>
      </c>
      <c r="L37" s="6">
        <f t="shared" si="36"/>
        <v>0</v>
      </c>
      <c r="M37" s="10">
        <f>MAX(K8,V9)</f>
        <v>0</v>
      </c>
      <c r="N37" s="10">
        <f>MAX(K9,V8)</f>
        <v>0</v>
      </c>
      <c r="O37" s="6">
        <f t="shared" si="41"/>
        <v>0</v>
      </c>
      <c r="P37" s="6">
        <f t="shared" si="42"/>
        <v>0</v>
      </c>
      <c r="Q37" s="6">
        <f t="shared" si="37"/>
        <v>0</v>
      </c>
    </row>
    <row r="38" spans="1:19" ht="15" thickBot="1" x14ac:dyDescent="0.35">
      <c r="A38" t="str">
        <f t="shared" si="38"/>
        <v>DAL</v>
      </c>
      <c r="B38" s="5">
        <f>Neural!B5</f>
        <v>106.708372233443</v>
      </c>
      <c r="C38" s="5">
        <f>Neural!C5</f>
        <v>103.006796343798</v>
      </c>
      <c r="D38" s="6">
        <f>A10</f>
        <v>0</v>
      </c>
      <c r="E38" s="6">
        <f>B10</f>
        <v>0</v>
      </c>
      <c r="F38" s="6">
        <f>(K10+V11)/2</f>
        <v>0</v>
      </c>
      <c r="G38" s="6">
        <f>(K11+V10)/2</f>
        <v>0</v>
      </c>
      <c r="H38" s="6">
        <f t="shared" si="39"/>
        <v>0</v>
      </c>
      <c r="I38" s="6">
        <f t="shared" si="40"/>
        <v>0</v>
      </c>
      <c r="L38" s="6">
        <f t="shared" si="36"/>
        <v>0</v>
      </c>
      <c r="M38" s="10">
        <f>MAX(K10,V11)</f>
        <v>0</v>
      </c>
      <c r="N38" s="6">
        <f>MAX(K11,V10)</f>
        <v>0</v>
      </c>
      <c r="O38" s="6">
        <f t="shared" si="41"/>
        <v>0</v>
      </c>
      <c r="P38" s="6">
        <f t="shared" si="42"/>
        <v>0</v>
      </c>
      <c r="Q38" s="6">
        <f t="shared" si="37"/>
        <v>0</v>
      </c>
    </row>
    <row r="39" spans="1:19" ht="15" thickBot="1" x14ac:dyDescent="0.35">
      <c r="A39">
        <f t="shared" si="38"/>
        <v>0</v>
      </c>
      <c r="B39" s="5">
        <f>Neural!B6</f>
        <v>0</v>
      </c>
      <c r="C39" s="5">
        <f>Neural!C6</f>
        <v>0</v>
      </c>
      <c r="D39" s="6">
        <f>A12</f>
        <v>0</v>
      </c>
      <c r="E39" s="6">
        <f>B12</f>
        <v>0</v>
      </c>
      <c r="F39" s="6">
        <f>(K12+V13)/2</f>
        <v>0</v>
      </c>
      <c r="G39" s="6">
        <f>(K13+V12)/2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MAX(K12,V13)</f>
        <v>0</v>
      </c>
      <c r="N39" s="6">
        <f>MAX(K13,V12)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19" ht="15" thickBot="1" x14ac:dyDescent="0.35">
      <c r="A40">
        <f t="shared" si="38"/>
        <v>0</v>
      </c>
      <c r="B40" s="5">
        <f>Neural!B7</f>
        <v>0</v>
      </c>
      <c r="C40" s="5">
        <f>Neural!C7</f>
        <v>0</v>
      </c>
      <c r="D40" s="6">
        <f>A14</f>
        <v>0</v>
      </c>
      <c r="E40" s="6">
        <f>B14</f>
        <v>0</v>
      </c>
      <c r="F40" s="6">
        <f>(K14+V15)/2</f>
        <v>0</v>
      </c>
      <c r="G40" s="6">
        <f>(K15+V14)/2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MAX(K14,V15)</f>
        <v>0</v>
      </c>
      <c r="N40" s="6">
        <f>MAX(K15,V14)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19" ht="15" thickBot="1" x14ac:dyDescent="0.35">
      <c r="A41">
        <f t="shared" si="38"/>
        <v>0</v>
      </c>
      <c r="B41" s="5">
        <f>Neural!B8</f>
        <v>0</v>
      </c>
      <c r="C41" s="5">
        <f>Neural!C8</f>
        <v>0</v>
      </c>
      <c r="D41" s="6">
        <f>A16</f>
        <v>0</v>
      </c>
      <c r="E41" s="6">
        <f>B16</f>
        <v>0</v>
      </c>
      <c r="F41" s="6">
        <f>(K16+V17)/2</f>
        <v>0</v>
      </c>
      <c r="G41" s="6">
        <f>(K17+V16)/2</f>
        <v>0</v>
      </c>
      <c r="H41" s="6">
        <f t="shared" si="39"/>
        <v>0</v>
      </c>
      <c r="I41" s="6">
        <f t="shared" si="40"/>
        <v>0</v>
      </c>
      <c r="L41" s="6">
        <f t="shared" si="36"/>
        <v>0</v>
      </c>
      <c r="M41" s="10">
        <f>MAX(K16,V17)</f>
        <v>0</v>
      </c>
      <c r="N41" s="6">
        <f>MAX(K17,V16)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19" ht="15" thickBot="1" x14ac:dyDescent="0.35">
      <c r="A42">
        <f t="shared" si="38"/>
        <v>0</v>
      </c>
      <c r="B42" s="5">
        <f>Neural!B9</f>
        <v>0</v>
      </c>
      <c r="C42" s="5">
        <f>Neural!C9</f>
        <v>0</v>
      </c>
      <c r="D42" s="6">
        <f>A18</f>
        <v>0</v>
      </c>
      <c r="E42" s="6">
        <f>B18</f>
        <v>0</v>
      </c>
      <c r="F42" s="6">
        <f>(K18+V19)/2</f>
        <v>0</v>
      </c>
      <c r="G42" s="6">
        <f>(K19+V18)/2</f>
        <v>0</v>
      </c>
      <c r="H42" s="6">
        <f t="shared" si="39"/>
        <v>0</v>
      </c>
      <c r="I42" s="6">
        <f t="shared" si="40"/>
        <v>0</v>
      </c>
      <c r="L42" s="6">
        <f t="shared" si="36"/>
        <v>0</v>
      </c>
      <c r="M42" s="10">
        <f>MAX(K18,V19)</f>
        <v>0</v>
      </c>
      <c r="N42" s="6">
        <f>MAX(K19,V18)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19" ht="15" thickBot="1" x14ac:dyDescent="0.35">
      <c r="A43">
        <f t="shared" si="38"/>
        <v>0</v>
      </c>
      <c r="B43" s="5">
        <f>Neural!B10</f>
        <v>0</v>
      </c>
      <c r="C43" s="5">
        <f>Neural!C10</f>
        <v>0</v>
      </c>
      <c r="D43" s="6">
        <f>A20</f>
        <v>0</v>
      </c>
      <c r="E43" s="6">
        <f>B20</f>
        <v>0</v>
      </c>
      <c r="F43" s="6">
        <f>(K20+V21)/2</f>
        <v>0</v>
      </c>
      <c r="G43" s="6">
        <f>(K21+V20)/2</f>
        <v>0</v>
      </c>
      <c r="H43" s="6">
        <f t="shared" ref="H43:H44" si="43">F43-G43</f>
        <v>0</v>
      </c>
      <c r="I43" s="6">
        <f t="shared" si="40"/>
        <v>0</v>
      </c>
      <c r="L43" s="6">
        <f t="shared" si="36"/>
        <v>0</v>
      </c>
      <c r="M43" s="10">
        <f>MAX(K20,V21)</f>
        <v>0</v>
      </c>
      <c r="N43" s="6">
        <f>MAX(K21,V20)</f>
        <v>0</v>
      </c>
      <c r="O43" s="6">
        <f t="shared" si="41"/>
        <v>0</v>
      </c>
      <c r="P43" s="6">
        <f t="shared" si="42"/>
        <v>0</v>
      </c>
      <c r="Q43" s="6">
        <f t="shared" si="37"/>
        <v>0</v>
      </c>
    </row>
    <row r="44" spans="1:19" ht="15" thickBot="1" x14ac:dyDescent="0.35">
      <c r="A44">
        <f t="shared" si="38"/>
        <v>0</v>
      </c>
      <c r="B44" s="5">
        <f>Neural!B11</f>
        <v>0</v>
      </c>
      <c r="C44" s="5">
        <f>Neural!C11</f>
        <v>0</v>
      </c>
      <c r="D44" s="6">
        <f>A22</f>
        <v>0</v>
      </c>
      <c r="E44" s="6">
        <f>B22</f>
        <v>0</v>
      </c>
      <c r="F44" s="6">
        <f>(K22+V23)/2</f>
        <v>0</v>
      </c>
      <c r="G44" s="6">
        <f>(K23+V22)/2</f>
        <v>0</v>
      </c>
      <c r="H44" s="6">
        <f t="shared" si="43"/>
        <v>0</v>
      </c>
      <c r="I44" s="6">
        <f t="shared" si="40"/>
        <v>0</v>
      </c>
      <c r="L44" s="6">
        <f t="shared" si="36"/>
        <v>0</v>
      </c>
      <c r="M44" s="10">
        <f>MAX(K22,V23)</f>
        <v>0</v>
      </c>
      <c r="N44" s="6">
        <f>MAX(K23,V22)</f>
        <v>0</v>
      </c>
      <c r="O44" s="6">
        <f t="shared" si="41"/>
        <v>0</v>
      </c>
      <c r="P44" s="6">
        <f t="shared" si="42"/>
        <v>0</v>
      </c>
      <c r="Q44" s="6">
        <f t="shared" si="37"/>
        <v>0</v>
      </c>
    </row>
    <row r="45" spans="1:19" ht="15" thickBot="1" x14ac:dyDescent="0.35">
      <c r="A45">
        <f t="shared" si="38"/>
        <v>0</v>
      </c>
      <c r="B45" s="5">
        <f>Neural!B12</f>
        <v>0</v>
      </c>
      <c r="C45" s="5">
        <f>Neural!C12</f>
        <v>0</v>
      </c>
      <c r="D45" s="6">
        <f>A24</f>
        <v>0</v>
      </c>
      <c r="E45" s="6">
        <f>B24</f>
        <v>0</v>
      </c>
      <c r="F45" s="6">
        <f>(K24+V25)/2</f>
        <v>0</v>
      </c>
      <c r="G45" s="6">
        <f>(K25+V24)/2</f>
        <v>0</v>
      </c>
      <c r="H45" s="6">
        <f t="shared" ref="H45" si="44">F45-G45</f>
        <v>0</v>
      </c>
      <c r="I45" s="6">
        <f t="shared" si="40"/>
        <v>0</v>
      </c>
      <c r="L45" s="6">
        <f t="shared" ref="L45" si="45">F45+G45</f>
        <v>0</v>
      </c>
      <c r="M45" s="10">
        <f>MAX(K24,V25)</f>
        <v>0</v>
      </c>
      <c r="N45" s="6">
        <f>MAX(K25,V24)</f>
        <v>0</v>
      </c>
      <c r="O45" s="6">
        <f t="shared" ref="O45" si="46">M45-N45</f>
        <v>0</v>
      </c>
      <c r="P45" s="6">
        <f t="shared" si="42"/>
        <v>0</v>
      </c>
      <c r="Q45" s="6">
        <f t="shared" ref="Q45" si="47">M45+N45</f>
        <v>0</v>
      </c>
    </row>
    <row r="46" spans="1:19" ht="15" thickBot="1" x14ac:dyDescent="0.35">
      <c r="A46">
        <f t="shared" si="38"/>
        <v>0</v>
      </c>
      <c r="B46" s="5">
        <f>Neural!B13</f>
        <v>0</v>
      </c>
      <c r="C46" s="5">
        <f>Neural!C13</f>
        <v>0</v>
      </c>
      <c r="D46" s="15">
        <f>A26</f>
        <v>0</v>
      </c>
      <c r="E46" s="6">
        <f>B26</f>
        <v>0</v>
      </c>
      <c r="F46" s="6">
        <f>(K26+V27)/2</f>
        <v>0</v>
      </c>
      <c r="G46" s="6">
        <f>(K27+V26)/2</f>
        <v>0</v>
      </c>
      <c r="H46" s="6">
        <f t="shared" ref="H46" si="48">F46-G46</f>
        <v>0</v>
      </c>
      <c r="I46" s="6">
        <f t="shared" ref="I46" si="49">IF(G46&gt;F46,E46,D46)</f>
        <v>0</v>
      </c>
      <c r="L46" s="6">
        <f t="shared" ref="L46" si="50">F46+G46</f>
        <v>0</v>
      </c>
      <c r="M46" s="10">
        <f>MAX(K26,V27)</f>
        <v>0</v>
      </c>
      <c r="N46" s="6">
        <f>MAX(K27,V26)</f>
        <v>0</v>
      </c>
      <c r="O46" s="6">
        <f t="shared" ref="O46" si="51">M46-N46</f>
        <v>0</v>
      </c>
      <c r="P46" s="6">
        <f t="shared" ref="P46" si="52">IF(N46&gt;M46,E46,D46)</f>
        <v>0</v>
      </c>
      <c r="Q46" s="6">
        <f t="shared" ref="Q46" si="53">M46+N46</f>
        <v>0</v>
      </c>
    </row>
    <row r="47" spans="1:19" ht="15" thickBot="1" x14ac:dyDescent="0.35">
      <c r="A47">
        <f t="shared" si="38"/>
        <v>0</v>
      </c>
      <c r="B47" s="5">
        <f>Neural!B14</f>
        <v>0</v>
      </c>
      <c r="C47" s="5">
        <f>Neural!C14</f>
        <v>0</v>
      </c>
      <c r="D47" s="15">
        <f>A28</f>
        <v>0</v>
      </c>
      <c r="E47" s="15">
        <f>B28</f>
        <v>0</v>
      </c>
      <c r="F47" s="6">
        <f>(K28+V29)/2</f>
        <v>0</v>
      </c>
      <c r="G47" s="6">
        <f>(K29+V28)/2</f>
        <v>0</v>
      </c>
      <c r="H47" s="6">
        <f t="shared" ref="H47" si="54">F47-G47</f>
        <v>0</v>
      </c>
      <c r="I47" s="6">
        <f t="shared" ref="I47" si="55">IF(G47&gt;F47,E47,D47)</f>
        <v>0</v>
      </c>
      <c r="L47" s="6">
        <f t="shared" ref="L47" si="56">F47+G47</f>
        <v>0</v>
      </c>
      <c r="M47" s="10">
        <f>MAX(K28,V29)</f>
        <v>0</v>
      </c>
      <c r="N47" s="6">
        <f>MAX(K29,V28)</f>
        <v>0</v>
      </c>
      <c r="O47" s="6">
        <f t="shared" ref="O47" si="57">M47-N47</f>
        <v>0</v>
      </c>
      <c r="P47" s="6">
        <f t="shared" ref="P47" si="58">IF(N47&gt;M47,E47,D47)</f>
        <v>0</v>
      </c>
      <c r="Q47" s="6">
        <f t="shared" ref="Q47" si="59">M47+N47</f>
        <v>0</v>
      </c>
    </row>
    <row r="48" spans="1:19" ht="15" thickBot="1" x14ac:dyDescent="0.35">
      <c r="A48">
        <f t="shared" si="38"/>
        <v>0</v>
      </c>
      <c r="B48" s="5">
        <f>Neural!B15</f>
        <v>0</v>
      </c>
      <c r="C48" s="16">
        <f>Neural!C15</f>
        <v>0</v>
      </c>
      <c r="D48" s="15">
        <f>A30</f>
        <v>0</v>
      </c>
      <c r="E48" s="15">
        <f>B30</f>
        <v>0</v>
      </c>
      <c r="F48" s="6">
        <f>(K30+V31)/2</f>
        <v>0</v>
      </c>
      <c r="G48" s="6">
        <f>(K31+V30)/2</f>
        <v>0</v>
      </c>
      <c r="H48" s="6">
        <f t="shared" ref="H48" si="60">F48-G48</f>
        <v>0</v>
      </c>
      <c r="I48" s="6">
        <f t="shared" ref="I48" si="61">IF(G48&gt;F48,E48,D48)</f>
        <v>0</v>
      </c>
      <c r="L48" s="6">
        <f t="shared" ref="L48" si="62">F48+G48</f>
        <v>0</v>
      </c>
      <c r="M48" s="10">
        <f>MAX(K30,V31)</f>
        <v>0</v>
      </c>
      <c r="N48" s="6">
        <f>MAX(K31,V30)</f>
        <v>0</v>
      </c>
      <c r="O48" s="6">
        <f t="shared" ref="O48" si="63">M48-N48</f>
        <v>0</v>
      </c>
      <c r="P48" s="6">
        <f t="shared" ref="P48" si="64">IF(N48&gt;M48,E48,D48)</f>
        <v>0</v>
      </c>
      <c r="Q48" s="6">
        <f t="shared" ref="Q48" si="65">M48+N48</f>
        <v>0</v>
      </c>
    </row>
    <row r="49" spans="1:22" ht="15" thickBot="1" x14ac:dyDescent="0.35">
      <c r="A49">
        <f t="shared" si="38"/>
        <v>0</v>
      </c>
      <c r="B49" s="5">
        <f>Neural!B16</f>
        <v>0</v>
      </c>
      <c r="C49" s="16">
        <f>Neural!C16</f>
        <v>0</v>
      </c>
      <c r="D49" s="15"/>
      <c r="E49" s="15"/>
      <c r="M49" s="10"/>
    </row>
    <row r="50" spans="1:22" ht="15" thickBot="1" x14ac:dyDescent="0.35">
      <c r="A50">
        <f t="shared" si="38"/>
        <v>0</v>
      </c>
      <c r="B50" s="5">
        <f>Neural!B17</f>
        <v>0</v>
      </c>
      <c r="C50" s="16">
        <f>Neural!C17</f>
        <v>0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>
        <f t="shared" si="38"/>
        <v>0</v>
      </c>
      <c r="B51" s="5">
        <f>Neural!B18</f>
        <v>0</v>
      </c>
      <c r="C51" s="16">
        <f>Neural!C18</f>
        <v>0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>
        <f t="shared" si="38"/>
        <v>0</v>
      </c>
      <c r="B52" s="5">
        <f>Neural!B19</f>
        <v>0</v>
      </c>
      <c r="C52" s="16">
        <f>Neural!C19</f>
        <v>0</v>
      </c>
      <c r="D52" s="8" t="str">
        <f t="shared" ref="D52:E66" si="66">D34</f>
        <v>BOS</v>
      </c>
      <c r="E52" s="8" t="str">
        <f t="shared" si="66"/>
        <v>CLE</v>
      </c>
      <c r="F52" s="6">
        <f t="shared" ref="F52:F66" si="67">MIN(M34,M52)</f>
        <v>104.6057085037271</v>
      </c>
      <c r="G52" s="6">
        <f t="shared" ref="G52:G66" si="68">MAX(N34,N52)</f>
        <v>99.538443745810326</v>
      </c>
      <c r="H52" s="6">
        <f t="shared" ref="H52:H63" si="69">F52-G52</f>
        <v>5.0672647579167744</v>
      </c>
      <c r="I52" s="6" t="str">
        <f t="shared" ref="I52:I66" si="70">IF(G52&gt;F52,E34,D34)</f>
        <v>BOS</v>
      </c>
      <c r="L52" s="6">
        <f t="shared" ref="L52:L63" si="71">F52+G52</f>
        <v>204.14415224953743</v>
      </c>
      <c r="M52" s="6">
        <f>MIN(K2,V3)</f>
        <v>104.6057085037271</v>
      </c>
      <c r="N52" s="6">
        <f>MIN(K3,V2)</f>
        <v>98.731721900612158</v>
      </c>
      <c r="O52" s="6">
        <f>M52-N52</f>
        <v>5.8739866031149433</v>
      </c>
      <c r="P52" s="6" t="str">
        <f>IF(N52&gt;M52,E52,D52)</f>
        <v>BOS</v>
      </c>
      <c r="Q52" s="6">
        <f>M52+N52</f>
        <v>203.33743040433927</v>
      </c>
      <c r="T52" s="6">
        <f>MIN(M2,X3)</f>
        <v>104</v>
      </c>
      <c r="U52" s="6">
        <f>MIN(M3,X2)</f>
        <v>97.583839999999995</v>
      </c>
      <c r="V52" s="6">
        <f>T52+U52</f>
        <v>201.58384000000001</v>
      </c>
    </row>
    <row r="53" spans="1:22" ht="15" thickBot="1" x14ac:dyDescent="0.35">
      <c r="A53">
        <f t="shared" si="38"/>
        <v>0</v>
      </c>
      <c r="B53" s="5">
        <f>Neural!B20</f>
        <v>0</v>
      </c>
      <c r="C53" s="16">
        <f>Neural!C20</f>
        <v>0</v>
      </c>
      <c r="D53" s="8" t="str">
        <f t="shared" si="66"/>
        <v>OKC</v>
      </c>
      <c r="E53" s="8" t="str">
        <f t="shared" si="66"/>
        <v>DAL</v>
      </c>
      <c r="F53" s="6">
        <f t="shared" si="67"/>
        <v>104.00906609958</v>
      </c>
      <c r="G53" s="6">
        <f t="shared" si="68"/>
        <v>106.87379170856023</v>
      </c>
      <c r="H53" s="6">
        <f t="shared" si="69"/>
        <v>-2.8647256089802369</v>
      </c>
      <c r="I53" s="6" t="str">
        <f t="shared" si="70"/>
        <v>DAL</v>
      </c>
      <c r="L53" s="6">
        <f t="shared" si="71"/>
        <v>210.88285780814022</v>
      </c>
      <c r="M53" s="6">
        <f>MIN(K4,V5)</f>
        <v>104.00906609958</v>
      </c>
      <c r="N53" s="6">
        <f>MIN(K5,V4)</f>
        <v>97.283815184551173</v>
      </c>
      <c r="O53" s="6">
        <f t="shared" ref="O53:O62" si="72">M53-N53</f>
        <v>6.7252509150288233</v>
      </c>
      <c r="P53" s="6" t="str">
        <f t="shared" ref="P53:P63" si="73">IF(N53&gt;M53,E53,D53)</f>
        <v>OKC</v>
      </c>
      <c r="Q53" s="6">
        <f t="shared" ref="Q53:Q62" si="74">M53+N53</f>
        <v>201.29288128413117</v>
      </c>
      <c r="T53" s="6">
        <f>MIN(M4,X5)</f>
        <v>103.33333333238799</v>
      </c>
      <c r="U53" s="6">
        <f>MIN(M5,X4)</f>
        <v>95.412999999999997</v>
      </c>
      <c r="V53" s="6">
        <f t="shared" ref="V53:V62" si="75">T53+U53</f>
        <v>198.74633333238799</v>
      </c>
    </row>
    <row r="54" spans="1:22" ht="15" thickBot="1" x14ac:dyDescent="0.35">
      <c r="A54">
        <f t="shared" si="38"/>
        <v>0</v>
      </c>
      <c r="B54" s="5">
        <f>Neural!B21</f>
        <v>0</v>
      </c>
      <c r="C54" s="16">
        <f>Neural!C21</f>
        <v>0</v>
      </c>
      <c r="D54" s="8">
        <f t="shared" si="66"/>
        <v>0</v>
      </c>
      <c r="E54" s="8">
        <f t="shared" si="66"/>
        <v>0</v>
      </c>
      <c r="F54" s="6">
        <f t="shared" si="67"/>
        <v>0</v>
      </c>
      <c r="G54" s="6">
        <f t="shared" si="68"/>
        <v>0</v>
      </c>
      <c r="H54" s="6">
        <f t="shared" si="69"/>
        <v>0</v>
      </c>
      <c r="I54" s="6">
        <f t="shared" si="70"/>
        <v>0</v>
      </c>
      <c r="L54" s="6">
        <f t="shared" si="71"/>
        <v>0</v>
      </c>
      <c r="M54" s="6">
        <f>MIN(K6,V7)</f>
        <v>0</v>
      </c>
      <c r="N54" s="6">
        <f>MIN(K7,V6)</f>
        <v>0</v>
      </c>
      <c r="O54" s="6">
        <f t="shared" si="72"/>
        <v>0</v>
      </c>
      <c r="P54" s="6">
        <f t="shared" si="73"/>
        <v>0</v>
      </c>
      <c r="Q54" s="6">
        <f t="shared" si="74"/>
        <v>0</v>
      </c>
      <c r="T54" s="6">
        <f>MIN(M6,X7)</f>
        <v>0</v>
      </c>
      <c r="U54" s="6">
        <f>MIN(M7,X6)</f>
        <v>0</v>
      </c>
      <c r="V54" s="6">
        <f t="shared" si="75"/>
        <v>0</v>
      </c>
    </row>
    <row r="55" spans="1:22" ht="15" thickBot="1" x14ac:dyDescent="0.35">
      <c r="A55">
        <f t="shared" si="38"/>
        <v>0</v>
      </c>
      <c r="B55" s="5">
        <f>Neural!B22</f>
        <v>0</v>
      </c>
      <c r="C55" s="16">
        <f>Neural!C22</f>
        <v>0</v>
      </c>
      <c r="D55" s="8">
        <f t="shared" si="66"/>
        <v>0</v>
      </c>
      <c r="E55" s="8">
        <f t="shared" si="66"/>
        <v>0</v>
      </c>
      <c r="F55" s="6">
        <f t="shared" si="67"/>
        <v>0</v>
      </c>
      <c r="G55" s="6">
        <f t="shared" si="68"/>
        <v>0</v>
      </c>
      <c r="H55" s="6">
        <f t="shared" si="69"/>
        <v>0</v>
      </c>
      <c r="I55" s="6">
        <f t="shared" si="70"/>
        <v>0</v>
      </c>
      <c r="L55" s="6">
        <f t="shared" si="71"/>
        <v>0</v>
      </c>
      <c r="M55" s="6">
        <f>MIN(K8,V9)</f>
        <v>0</v>
      </c>
      <c r="N55" s="6">
        <f>MIN(K9,V8)</f>
        <v>0</v>
      </c>
      <c r="O55" s="6">
        <f t="shared" si="72"/>
        <v>0</v>
      </c>
      <c r="P55" s="6">
        <f t="shared" si="73"/>
        <v>0</v>
      </c>
      <c r="Q55" s="6">
        <f t="shared" si="74"/>
        <v>0</v>
      </c>
      <c r="T55" s="6">
        <f>MIN(M8,X9)</f>
        <v>0</v>
      </c>
      <c r="U55" s="6">
        <f>MIN(M9,X8)</f>
        <v>0</v>
      </c>
      <c r="V55" s="6">
        <f t="shared" si="75"/>
        <v>0</v>
      </c>
    </row>
    <row r="56" spans="1:22" ht="15" thickBot="1" x14ac:dyDescent="0.35">
      <c r="A56">
        <f t="shared" si="38"/>
        <v>0</v>
      </c>
      <c r="B56" s="5">
        <f>Neural!B23</f>
        <v>0</v>
      </c>
      <c r="C56" s="16">
        <f>Neural!C23</f>
        <v>0</v>
      </c>
      <c r="D56" s="8">
        <f t="shared" si="66"/>
        <v>0</v>
      </c>
      <c r="E56" s="8">
        <f t="shared" si="66"/>
        <v>0</v>
      </c>
      <c r="F56" s="6">
        <f t="shared" si="67"/>
        <v>0</v>
      </c>
      <c r="G56" s="6">
        <f t="shared" si="68"/>
        <v>0</v>
      </c>
      <c r="H56" s="6">
        <f t="shared" si="69"/>
        <v>0</v>
      </c>
      <c r="I56" s="6">
        <f t="shared" si="70"/>
        <v>0</v>
      </c>
      <c r="L56" s="6">
        <f t="shared" si="71"/>
        <v>0</v>
      </c>
      <c r="M56" s="6">
        <f>MIN(K10,V11)</f>
        <v>0</v>
      </c>
      <c r="N56" s="6">
        <f>MIN(K11,V10)</f>
        <v>0</v>
      </c>
      <c r="O56" s="6">
        <f t="shared" si="72"/>
        <v>0</v>
      </c>
      <c r="P56" s="6">
        <f t="shared" si="73"/>
        <v>0</v>
      </c>
      <c r="Q56" s="6">
        <f t="shared" si="74"/>
        <v>0</v>
      </c>
      <c r="T56" s="6">
        <f>MIN(M10,X11)</f>
        <v>0</v>
      </c>
      <c r="U56" s="6">
        <f>MIN(M11,X10)</f>
        <v>0</v>
      </c>
      <c r="V56" s="6">
        <f t="shared" si="75"/>
        <v>0</v>
      </c>
    </row>
    <row r="57" spans="1:22" ht="15" thickBot="1" x14ac:dyDescent="0.35">
      <c r="A57">
        <f t="shared" si="38"/>
        <v>0</v>
      </c>
      <c r="B57" s="5">
        <f>Neural!B24</f>
        <v>0</v>
      </c>
      <c r="C57" s="16">
        <f>Neural!C24</f>
        <v>0</v>
      </c>
      <c r="D57" s="8">
        <f t="shared" si="66"/>
        <v>0</v>
      </c>
      <c r="E57" s="8">
        <f t="shared" si="66"/>
        <v>0</v>
      </c>
      <c r="F57" s="6">
        <f t="shared" si="67"/>
        <v>0</v>
      </c>
      <c r="G57" s="6">
        <f t="shared" si="68"/>
        <v>0</v>
      </c>
      <c r="H57" s="6">
        <f t="shared" si="69"/>
        <v>0</v>
      </c>
      <c r="I57" s="6">
        <f t="shared" si="70"/>
        <v>0</v>
      </c>
      <c r="L57" s="6">
        <f t="shared" si="71"/>
        <v>0</v>
      </c>
      <c r="M57" s="6">
        <f>MIN(K12,V13)</f>
        <v>0</v>
      </c>
      <c r="N57" s="6">
        <f>MIN(K13,V12)</f>
        <v>0</v>
      </c>
      <c r="O57" s="6">
        <f t="shared" si="72"/>
        <v>0</v>
      </c>
      <c r="P57" s="6">
        <f t="shared" si="73"/>
        <v>0</v>
      </c>
      <c r="Q57" s="6">
        <f t="shared" si="74"/>
        <v>0</v>
      </c>
      <c r="T57" s="6">
        <f>MIN(M12,X13)</f>
        <v>0</v>
      </c>
      <c r="U57" s="6">
        <f>MIN(M13,X12)</f>
        <v>0</v>
      </c>
      <c r="V57" s="6">
        <f t="shared" si="75"/>
        <v>0</v>
      </c>
    </row>
    <row r="58" spans="1:22" ht="15" thickBot="1" x14ac:dyDescent="0.35">
      <c r="A58">
        <f t="shared" si="38"/>
        <v>0</v>
      </c>
      <c r="B58" s="5">
        <f>Neural!B25</f>
        <v>0</v>
      </c>
      <c r="C58" s="16">
        <f>Neural!C25</f>
        <v>0</v>
      </c>
      <c r="D58" s="8">
        <f t="shared" si="66"/>
        <v>0</v>
      </c>
      <c r="E58" s="8">
        <f t="shared" si="66"/>
        <v>0</v>
      </c>
      <c r="F58" s="6">
        <f t="shared" si="67"/>
        <v>0</v>
      </c>
      <c r="G58" s="6">
        <f t="shared" si="68"/>
        <v>0</v>
      </c>
      <c r="H58" s="6">
        <f t="shared" si="69"/>
        <v>0</v>
      </c>
      <c r="I58" s="6">
        <f t="shared" si="70"/>
        <v>0</v>
      </c>
      <c r="L58" s="6">
        <f t="shared" si="71"/>
        <v>0</v>
      </c>
      <c r="M58" s="6">
        <f>MIN(K14,V15)</f>
        <v>0</v>
      </c>
      <c r="N58" s="6">
        <f>MIN(K15,V14)</f>
        <v>0</v>
      </c>
      <c r="O58" s="6">
        <f t="shared" si="72"/>
        <v>0</v>
      </c>
      <c r="P58" s="6">
        <f t="shared" si="73"/>
        <v>0</v>
      </c>
      <c r="Q58" s="6">
        <f t="shared" si="74"/>
        <v>0</v>
      </c>
      <c r="T58" s="6">
        <f>MIN(M14,X15)</f>
        <v>0</v>
      </c>
      <c r="U58" s="6">
        <f>MIN(M15,X14)</f>
        <v>0</v>
      </c>
      <c r="V58" s="6">
        <f t="shared" si="75"/>
        <v>0</v>
      </c>
    </row>
    <row r="59" spans="1:22" ht="15" thickBot="1" x14ac:dyDescent="0.35">
      <c r="A59">
        <f t="shared" si="38"/>
        <v>0</v>
      </c>
      <c r="B59" s="5">
        <f>Neural!B26</f>
        <v>0</v>
      </c>
      <c r="C59" s="16">
        <f>Neural!C26</f>
        <v>0</v>
      </c>
      <c r="D59" s="8">
        <f t="shared" si="66"/>
        <v>0</v>
      </c>
      <c r="E59" s="8">
        <f t="shared" si="66"/>
        <v>0</v>
      </c>
      <c r="F59" s="6">
        <f t="shared" si="67"/>
        <v>0</v>
      </c>
      <c r="G59" s="6">
        <f t="shared" si="68"/>
        <v>0</v>
      </c>
      <c r="H59" s="6">
        <f t="shared" si="69"/>
        <v>0</v>
      </c>
      <c r="I59" s="6">
        <f t="shared" si="70"/>
        <v>0</v>
      </c>
      <c r="L59" s="6">
        <f t="shared" si="71"/>
        <v>0</v>
      </c>
      <c r="M59" s="6">
        <f>MIN(K16,V17)</f>
        <v>0</v>
      </c>
      <c r="N59" s="6">
        <f>MIN(K17,V16)</f>
        <v>0</v>
      </c>
      <c r="O59" s="6">
        <f t="shared" si="72"/>
        <v>0</v>
      </c>
      <c r="P59" s="6">
        <f t="shared" si="73"/>
        <v>0</v>
      </c>
      <c r="Q59" s="6">
        <f t="shared" si="74"/>
        <v>0</v>
      </c>
      <c r="T59" s="6">
        <f>MIN(M16,X17)</f>
        <v>0</v>
      </c>
      <c r="U59" s="6">
        <f>MIN(M17,X16)</f>
        <v>0</v>
      </c>
      <c r="V59" s="6">
        <f t="shared" si="75"/>
        <v>0</v>
      </c>
    </row>
    <row r="60" spans="1:22" ht="15" thickBot="1" x14ac:dyDescent="0.35">
      <c r="A60">
        <f t="shared" si="38"/>
        <v>0</v>
      </c>
      <c r="B60" s="5">
        <f>Neural!B27</f>
        <v>0</v>
      </c>
      <c r="C60" s="16">
        <f>Neural!C27</f>
        <v>0</v>
      </c>
      <c r="D60" s="8">
        <f t="shared" si="66"/>
        <v>0</v>
      </c>
      <c r="E60" s="8">
        <f t="shared" si="66"/>
        <v>0</v>
      </c>
      <c r="F60" s="6">
        <f t="shared" si="67"/>
        <v>0</v>
      </c>
      <c r="G60" s="6">
        <f t="shared" si="68"/>
        <v>0</v>
      </c>
      <c r="H60" s="6">
        <f t="shared" si="69"/>
        <v>0</v>
      </c>
      <c r="I60" s="6">
        <f t="shared" si="70"/>
        <v>0</v>
      </c>
      <c r="L60" s="6">
        <f t="shared" si="71"/>
        <v>0</v>
      </c>
      <c r="M60" s="10">
        <f>MIN(K18,V19)</f>
        <v>0</v>
      </c>
      <c r="N60" s="6">
        <f>MIN(K19,V18)</f>
        <v>0</v>
      </c>
      <c r="O60" s="6">
        <f t="shared" si="72"/>
        <v>0</v>
      </c>
      <c r="P60" s="6">
        <f t="shared" si="73"/>
        <v>0</v>
      </c>
      <c r="Q60" s="6">
        <f t="shared" si="74"/>
        <v>0</v>
      </c>
      <c r="T60" s="6">
        <f>MIN(M18,X19)</f>
        <v>0</v>
      </c>
      <c r="U60" s="6">
        <f>MIN(M19,X18)</f>
        <v>0</v>
      </c>
      <c r="V60" s="6">
        <f t="shared" si="75"/>
        <v>0</v>
      </c>
    </row>
    <row r="61" spans="1:22" ht="15" thickBot="1" x14ac:dyDescent="0.35">
      <c r="A61">
        <f t="shared" ref="A61:A62" si="76">A30</f>
        <v>0</v>
      </c>
      <c r="B61" s="5">
        <f>Neural!B28</f>
        <v>0</v>
      </c>
      <c r="C61" s="16">
        <f>Neural!C28</f>
        <v>0</v>
      </c>
      <c r="D61" s="8">
        <f t="shared" si="66"/>
        <v>0</v>
      </c>
      <c r="E61" s="8">
        <f t="shared" si="66"/>
        <v>0</v>
      </c>
      <c r="F61" s="6">
        <f t="shared" si="67"/>
        <v>0</v>
      </c>
      <c r="G61" s="6">
        <f t="shared" si="68"/>
        <v>0</v>
      </c>
      <c r="H61" s="6">
        <f t="shared" si="69"/>
        <v>0</v>
      </c>
      <c r="I61" s="6">
        <f t="shared" si="70"/>
        <v>0</v>
      </c>
      <c r="L61" s="6">
        <f t="shared" si="71"/>
        <v>0</v>
      </c>
      <c r="M61" s="10">
        <f>MIN(K20,V21)</f>
        <v>0</v>
      </c>
      <c r="N61" s="6">
        <f>MIN(K21,V20)</f>
        <v>0</v>
      </c>
      <c r="O61" s="6">
        <f t="shared" si="72"/>
        <v>0</v>
      </c>
      <c r="P61" s="6">
        <f t="shared" si="73"/>
        <v>0</v>
      </c>
      <c r="Q61" s="6">
        <f t="shared" si="74"/>
        <v>0</v>
      </c>
      <c r="T61" s="6">
        <f>MIN(M20,X21)</f>
        <v>0</v>
      </c>
      <c r="U61" s="6">
        <f>MIN(M21,X20)</f>
        <v>0</v>
      </c>
      <c r="V61" s="6">
        <f t="shared" si="75"/>
        <v>0</v>
      </c>
    </row>
    <row r="62" spans="1:22" ht="15" thickBot="1" x14ac:dyDescent="0.35">
      <c r="A62">
        <f t="shared" si="76"/>
        <v>0</v>
      </c>
      <c r="B62" s="5">
        <f>Neural!B29</f>
        <v>0</v>
      </c>
      <c r="C62" s="16">
        <f>Neural!C29</f>
        <v>0</v>
      </c>
      <c r="D62" s="8">
        <f t="shared" si="66"/>
        <v>0</v>
      </c>
      <c r="E62" s="8">
        <f t="shared" si="66"/>
        <v>0</v>
      </c>
      <c r="F62" s="6">
        <f t="shared" si="67"/>
        <v>0</v>
      </c>
      <c r="G62" s="6">
        <f t="shared" si="68"/>
        <v>0</v>
      </c>
      <c r="H62" s="6">
        <f t="shared" si="69"/>
        <v>0</v>
      </c>
      <c r="I62" s="6">
        <f t="shared" si="70"/>
        <v>0</v>
      </c>
      <c r="L62" s="6">
        <f t="shared" si="71"/>
        <v>0</v>
      </c>
      <c r="M62" s="10">
        <f>MIN(K22,V23)</f>
        <v>0</v>
      </c>
      <c r="N62" s="6">
        <f>MIN(K23,V22)</f>
        <v>0</v>
      </c>
      <c r="O62" s="6">
        <f t="shared" si="72"/>
        <v>0</v>
      </c>
      <c r="P62" s="6">
        <f t="shared" si="73"/>
        <v>0</v>
      </c>
      <c r="Q62" s="6">
        <f t="shared" si="74"/>
        <v>0</v>
      </c>
      <c r="T62" s="6">
        <f>MIN(M22,X23)</f>
        <v>0</v>
      </c>
      <c r="U62" s="6">
        <f>MIN(M23,X22)</f>
        <v>0</v>
      </c>
      <c r="V62" s="6">
        <f t="shared" si="75"/>
        <v>0</v>
      </c>
    </row>
    <row r="63" spans="1:22" x14ac:dyDescent="0.3">
      <c r="D63" s="8">
        <f t="shared" si="66"/>
        <v>0</v>
      </c>
      <c r="E63" s="8">
        <f t="shared" si="66"/>
        <v>0</v>
      </c>
      <c r="F63" s="6">
        <f t="shared" si="67"/>
        <v>0</v>
      </c>
      <c r="G63" s="6">
        <f t="shared" si="68"/>
        <v>0</v>
      </c>
      <c r="H63" s="6">
        <f t="shared" si="69"/>
        <v>0</v>
      </c>
      <c r="I63" s="6">
        <f t="shared" si="70"/>
        <v>0</v>
      </c>
      <c r="L63" s="6">
        <f t="shared" si="71"/>
        <v>0</v>
      </c>
      <c r="M63" s="10">
        <f>MIN(K24,V25)</f>
        <v>0</v>
      </c>
      <c r="N63" s="6">
        <f>MIN(K25,V24)</f>
        <v>0</v>
      </c>
      <c r="O63" s="6">
        <f t="shared" ref="O63" si="77">M63-N63</f>
        <v>0</v>
      </c>
      <c r="P63" s="6">
        <f t="shared" si="73"/>
        <v>0</v>
      </c>
      <c r="Q63" s="6">
        <f t="shared" ref="Q63" si="78">M63+N63</f>
        <v>0</v>
      </c>
      <c r="T63" s="6">
        <f>MIN(M24,X25)</f>
        <v>0</v>
      </c>
      <c r="U63" s="6">
        <f>MIN(M25,X24)</f>
        <v>0</v>
      </c>
      <c r="V63" s="6">
        <f t="shared" ref="V63" si="79">T63+U63</f>
        <v>0</v>
      </c>
    </row>
    <row r="64" spans="1:22" x14ac:dyDescent="0.3">
      <c r="D64" s="8">
        <f t="shared" si="66"/>
        <v>0</v>
      </c>
      <c r="E64" s="8">
        <f t="shared" si="66"/>
        <v>0</v>
      </c>
      <c r="F64" s="6">
        <f t="shared" si="67"/>
        <v>0</v>
      </c>
      <c r="G64" s="6">
        <f t="shared" si="68"/>
        <v>0</v>
      </c>
      <c r="H64" s="6">
        <f t="shared" ref="H64" si="80">F64-G64</f>
        <v>0</v>
      </c>
      <c r="I64" s="6">
        <f t="shared" si="70"/>
        <v>0</v>
      </c>
      <c r="L64" s="6">
        <f t="shared" ref="L64" si="81">F64+G64</f>
        <v>0</v>
      </c>
      <c r="M64" s="10">
        <f>MIN(K26,V27)</f>
        <v>0</v>
      </c>
      <c r="N64" s="6">
        <f>MIN(K27,V26)</f>
        <v>0</v>
      </c>
      <c r="O64" s="6">
        <f t="shared" ref="O64" si="82">M64-N64</f>
        <v>0</v>
      </c>
      <c r="P64" s="6">
        <f t="shared" ref="P64" si="83">IF(N64&gt;M64,E64,D64)</f>
        <v>0</v>
      </c>
      <c r="Q64" s="6">
        <f t="shared" ref="Q64" si="84">M64+N64</f>
        <v>0</v>
      </c>
      <c r="T64" s="6">
        <f>MIN(M26,X27)</f>
        <v>0</v>
      </c>
      <c r="U64" s="6">
        <f>MIN(M27,X26)</f>
        <v>0</v>
      </c>
      <c r="V64" s="6">
        <f t="shared" ref="V64" si="85">T64+U64</f>
        <v>0</v>
      </c>
    </row>
    <row r="65" spans="4:26" x14ac:dyDescent="0.3">
      <c r="D65" s="8">
        <f t="shared" si="66"/>
        <v>0</v>
      </c>
      <c r="E65" s="8">
        <f t="shared" si="66"/>
        <v>0</v>
      </c>
      <c r="F65" s="6">
        <f t="shared" si="67"/>
        <v>0</v>
      </c>
      <c r="G65" s="6">
        <f t="shared" si="68"/>
        <v>0</v>
      </c>
      <c r="H65" s="6">
        <f t="shared" ref="H65" si="86">F65-G65</f>
        <v>0</v>
      </c>
      <c r="I65" s="6">
        <f t="shared" si="70"/>
        <v>0</v>
      </c>
      <c r="L65" s="6">
        <f t="shared" ref="L65" si="87">F65+G65</f>
        <v>0</v>
      </c>
      <c r="M65" s="10">
        <f>MIN(K28,V29)</f>
        <v>0</v>
      </c>
      <c r="N65" s="6">
        <f>MIN(K29,V28)</f>
        <v>0</v>
      </c>
      <c r="O65" s="6">
        <f t="shared" ref="O65" si="88">M65-N65</f>
        <v>0</v>
      </c>
      <c r="P65" s="6">
        <f t="shared" ref="P65" si="89">IF(N65&gt;M65,E65,D65)</f>
        <v>0</v>
      </c>
      <c r="Q65" s="6">
        <f t="shared" ref="Q65" si="90">M65+N65</f>
        <v>0</v>
      </c>
      <c r="T65" s="6">
        <f>MIN(M30,X31)</f>
        <v>0</v>
      </c>
      <c r="U65" s="6">
        <f>MIN(M31,X30)</f>
        <v>0</v>
      </c>
      <c r="V65" s="6">
        <f t="shared" ref="V65" si="91">T65+U65</f>
        <v>0</v>
      </c>
    </row>
    <row r="66" spans="4:26" x14ac:dyDescent="0.3">
      <c r="D66" s="8">
        <f t="shared" si="66"/>
        <v>0</v>
      </c>
      <c r="E66" s="8">
        <f t="shared" si="66"/>
        <v>0</v>
      </c>
      <c r="F66" s="6">
        <f t="shared" si="67"/>
        <v>0</v>
      </c>
      <c r="G66" s="6">
        <f t="shared" si="68"/>
        <v>0</v>
      </c>
      <c r="H66" s="6">
        <f t="shared" ref="H66" si="92">F66-G66</f>
        <v>0</v>
      </c>
      <c r="I66" s="6">
        <f t="shared" si="70"/>
        <v>0</v>
      </c>
      <c r="L66" s="6">
        <f t="shared" ref="L66" si="93">F66+G66</f>
        <v>0</v>
      </c>
      <c r="M66" s="10">
        <f>MIN(K30,V31)</f>
        <v>0</v>
      </c>
      <c r="N66" s="6">
        <f>MIN(K31,V30)</f>
        <v>0</v>
      </c>
      <c r="O66" s="6">
        <f t="shared" ref="O66" si="94">M66-N66</f>
        <v>0</v>
      </c>
      <c r="P66" s="6">
        <f t="shared" ref="P66" si="95">IF(N66&gt;M66,E66,D66)</f>
        <v>0</v>
      </c>
      <c r="Q66" s="6">
        <f t="shared" ref="Q66" si="96">M66+N66</f>
        <v>0</v>
      </c>
      <c r="T66" s="6">
        <f>MIN(M31,X32)</f>
        <v>0</v>
      </c>
      <c r="U66" s="6">
        <f>MIN(M32,X31)</f>
        <v>0</v>
      </c>
      <c r="V66" s="6">
        <f t="shared" ref="V66" si="97">T66+U66</f>
        <v>0</v>
      </c>
    </row>
    <row r="67" spans="4:26" x14ac:dyDescent="0.3">
      <c r="D67" s="8" t="s">
        <v>57</v>
      </c>
      <c r="E67" s="8"/>
      <c r="M67" s="10"/>
    </row>
    <row r="68" spans="4:26" x14ac:dyDescent="0.3">
      <c r="D68" s="6" t="s">
        <v>42</v>
      </c>
      <c r="G68" s="6">
        <f>E68-F68</f>
        <v>0</v>
      </c>
    </row>
    <row r="69" spans="4:26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56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6" x14ac:dyDescent="0.3">
      <c r="D70" s="8" t="str">
        <f t="shared" ref="D70:E84" si="98">D34</f>
        <v>BOS</v>
      </c>
      <c r="E70" s="8" t="str">
        <f t="shared" si="98"/>
        <v>CLE</v>
      </c>
      <c r="F70" s="6">
        <f t="shared" ref="F70:F84" si="99">MAX(M34,M52)</f>
        <v>110.54685825245234</v>
      </c>
      <c r="G70" s="6">
        <f t="shared" ref="G70:G84" si="100">MIN(N34,N52)</f>
        <v>98.731721900612158</v>
      </c>
      <c r="H70" s="6">
        <f t="shared" ref="H70:H81" si="101">F70-G70</f>
        <v>11.815136351840181</v>
      </c>
      <c r="I70" s="6" t="str">
        <f t="shared" ref="I70:I84" si="102">IF(G70&gt;F70,E34,D34)</f>
        <v>BOS</v>
      </c>
      <c r="L70" s="6">
        <f t="shared" ref="L70:L81" si="103">F70+G70</f>
        <v>209.2785801530645</v>
      </c>
      <c r="M70" s="17" t="str">
        <f>D70</f>
        <v>BOS</v>
      </c>
      <c r="N70" s="17" t="str">
        <f>E70</f>
        <v>CLE</v>
      </c>
      <c r="O70" s="19" t="s">
        <v>63</v>
      </c>
      <c r="P70" s="19" t="s">
        <v>59</v>
      </c>
      <c r="Q70" s="20">
        <v>0.4</v>
      </c>
      <c r="R70" s="20">
        <v>2</v>
      </c>
      <c r="S70" s="20"/>
      <c r="T70" s="20" t="s">
        <v>66</v>
      </c>
      <c r="U70" s="20">
        <v>206.5</v>
      </c>
      <c r="V70" s="19" t="s">
        <v>65</v>
      </c>
      <c r="W70" s="20">
        <v>0.4</v>
      </c>
      <c r="X70" s="20">
        <v>2</v>
      </c>
      <c r="Y70" s="20"/>
      <c r="Z70" s="20">
        <v>211</v>
      </c>
    </row>
    <row r="71" spans="4:26" x14ac:dyDescent="0.3">
      <c r="D71" s="8" t="str">
        <f t="shared" si="98"/>
        <v>OKC</v>
      </c>
      <c r="E71" s="8" t="str">
        <f t="shared" si="98"/>
        <v>DAL</v>
      </c>
      <c r="F71" s="6">
        <f t="shared" si="99"/>
        <v>111.93878519648689</v>
      </c>
      <c r="G71" s="6">
        <f t="shared" si="100"/>
        <v>97.283815184551173</v>
      </c>
      <c r="H71" s="6">
        <f t="shared" si="101"/>
        <v>14.654970011935717</v>
      </c>
      <c r="I71" s="6" t="str">
        <f t="shared" si="102"/>
        <v>OKC</v>
      </c>
      <c r="L71" s="6">
        <f t="shared" si="103"/>
        <v>209.22260038103806</v>
      </c>
      <c r="M71" s="17" t="str">
        <f t="shared" ref="M71:M81" si="104">D71</f>
        <v>OKC</v>
      </c>
      <c r="N71" s="17" t="str">
        <f t="shared" ref="N71:N81" si="105">E71</f>
        <v>DAL</v>
      </c>
      <c r="O71" s="21" t="s">
        <v>64</v>
      </c>
      <c r="P71" s="21" t="s">
        <v>61</v>
      </c>
      <c r="Q71" s="22">
        <v>0.6</v>
      </c>
      <c r="R71" s="22">
        <v>3</v>
      </c>
      <c r="S71" s="22"/>
      <c r="T71" s="22" t="s">
        <v>67</v>
      </c>
      <c r="U71" s="20">
        <v>215.5</v>
      </c>
      <c r="V71" s="19" t="s">
        <v>58</v>
      </c>
      <c r="W71" s="20">
        <v>0.2</v>
      </c>
      <c r="X71" s="20">
        <v>1</v>
      </c>
      <c r="Y71" s="20"/>
      <c r="Z71" s="20">
        <v>196</v>
      </c>
    </row>
    <row r="72" spans="4:26" x14ac:dyDescent="0.3">
      <c r="D72" s="8">
        <f t="shared" si="98"/>
        <v>0</v>
      </c>
      <c r="E72" s="8">
        <f t="shared" si="98"/>
        <v>0</v>
      </c>
      <c r="F72" s="6">
        <f t="shared" si="99"/>
        <v>0</v>
      </c>
      <c r="G72" s="6">
        <f t="shared" si="100"/>
        <v>0</v>
      </c>
      <c r="H72" s="6">
        <f t="shared" si="101"/>
        <v>0</v>
      </c>
      <c r="I72" s="6">
        <f t="shared" si="102"/>
        <v>0</v>
      </c>
      <c r="L72" s="6">
        <f t="shared" si="103"/>
        <v>0</v>
      </c>
      <c r="M72" s="17">
        <f t="shared" si="104"/>
        <v>0</v>
      </c>
      <c r="N72" s="17">
        <f t="shared" si="105"/>
        <v>0</v>
      </c>
      <c r="O72" s="12"/>
      <c r="P72" s="12"/>
      <c r="Q72" s="18"/>
      <c r="R72" s="18"/>
      <c r="S72" s="18"/>
      <c r="T72" s="18"/>
      <c r="U72" s="12"/>
      <c r="V72" s="12"/>
      <c r="W72" s="18"/>
      <c r="X72" s="18"/>
      <c r="Y72" s="18"/>
      <c r="Z72" s="18"/>
    </row>
    <row r="73" spans="4:26" x14ac:dyDescent="0.3">
      <c r="D73" s="8">
        <f t="shared" si="98"/>
        <v>0</v>
      </c>
      <c r="E73" s="8">
        <f t="shared" si="98"/>
        <v>0</v>
      </c>
      <c r="F73" s="6">
        <f t="shared" si="99"/>
        <v>0</v>
      </c>
      <c r="G73" s="6">
        <f t="shared" si="100"/>
        <v>0</v>
      </c>
      <c r="H73" s="6">
        <f t="shared" si="101"/>
        <v>0</v>
      </c>
      <c r="I73" s="6">
        <f t="shared" si="102"/>
        <v>0</v>
      </c>
      <c r="L73" s="6">
        <f t="shared" si="103"/>
        <v>0</v>
      </c>
      <c r="M73" s="17">
        <f t="shared" si="104"/>
        <v>0</v>
      </c>
      <c r="N73" s="17">
        <f t="shared" si="105"/>
        <v>0</v>
      </c>
      <c r="O73" s="12"/>
      <c r="P73" s="12"/>
      <c r="Q73" s="18"/>
      <c r="R73" s="18"/>
      <c r="S73" s="18"/>
      <c r="T73" s="18"/>
      <c r="U73" s="12"/>
      <c r="V73" s="12"/>
      <c r="W73" s="18"/>
      <c r="X73" s="18"/>
      <c r="Y73" s="18"/>
      <c r="Z73" s="18"/>
    </row>
    <row r="74" spans="4:26" x14ac:dyDescent="0.3">
      <c r="D74" s="8">
        <f t="shared" si="98"/>
        <v>0</v>
      </c>
      <c r="E74" s="8">
        <f t="shared" si="98"/>
        <v>0</v>
      </c>
      <c r="F74" s="6">
        <f t="shared" si="99"/>
        <v>0</v>
      </c>
      <c r="G74" s="6">
        <f t="shared" si="100"/>
        <v>0</v>
      </c>
      <c r="H74" s="6">
        <f t="shared" si="101"/>
        <v>0</v>
      </c>
      <c r="I74" s="6">
        <f t="shared" si="102"/>
        <v>0</v>
      </c>
      <c r="L74" s="6">
        <f t="shared" si="103"/>
        <v>0</v>
      </c>
      <c r="M74" s="17">
        <f t="shared" si="104"/>
        <v>0</v>
      </c>
      <c r="N74" s="17">
        <f t="shared" si="105"/>
        <v>0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6" x14ac:dyDescent="0.3">
      <c r="D75" s="8">
        <f t="shared" si="98"/>
        <v>0</v>
      </c>
      <c r="E75" s="8">
        <f t="shared" si="98"/>
        <v>0</v>
      </c>
      <c r="F75" s="6">
        <f t="shared" si="99"/>
        <v>0</v>
      </c>
      <c r="G75" s="6">
        <f t="shared" si="100"/>
        <v>0</v>
      </c>
      <c r="H75" s="6">
        <f t="shared" si="101"/>
        <v>0</v>
      </c>
      <c r="I75" s="6">
        <f t="shared" si="102"/>
        <v>0</v>
      </c>
      <c r="L75" s="6">
        <f t="shared" si="103"/>
        <v>0</v>
      </c>
      <c r="M75" s="17">
        <f t="shared" si="104"/>
        <v>0</v>
      </c>
      <c r="N75" s="17">
        <f t="shared" si="105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98"/>
        <v>0</v>
      </c>
      <c r="E76" s="8">
        <f t="shared" si="98"/>
        <v>0</v>
      </c>
      <c r="F76" s="6">
        <f t="shared" si="99"/>
        <v>0</v>
      </c>
      <c r="G76" s="6">
        <f t="shared" si="100"/>
        <v>0</v>
      </c>
      <c r="H76" s="6">
        <f t="shared" si="101"/>
        <v>0</v>
      </c>
      <c r="I76" s="6">
        <f t="shared" si="102"/>
        <v>0</v>
      </c>
      <c r="L76" s="6">
        <f t="shared" si="103"/>
        <v>0</v>
      </c>
      <c r="M76" s="17">
        <f t="shared" si="104"/>
        <v>0</v>
      </c>
      <c r="N76" s="17">
        <f t="shared" si="105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98"/>
        <v>0</v>
      </c>
      <c r="E77" s="8">
        <f t="shared" si="98"/>
        <v>0</v>
      </c>
      <c r="F77" s="6">
        <f t="shared" si="99"/>
        <v>0</v>
      </c>
      <c r="G77" s="6">
        <f t="shared" si="100"/>
        <v>0</v>
      </c>
      <c r="H77" s="6">
        <f t="shared" si="101"/>
        <v>0</v>
      </c>
      <c r="I77" s="6">
        <f t="shared" si="102"/>
        <v>0</v>
      </c>
      <c r="L77" s="6">
        <f t="shared" si="103"/>
        <v>0</v>
      </c>
      <c r="M77" s="17">
        <f t="shared" si="104"/>
        <v>0</v>
      </c>
      <c r="N77" s="17">
        <f t="shared" si="105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98"/>
        <v>0</v>
      </c>
      <c r="E78" s="8">
        <f t="shared" si="98"/>
        <v>0</v>
      </c>
      <c r="F78" s="6">
        <f t="shared" si="99"/>
        <v>0</v>
      </c>
      <c r="G78" s="6">
        <f t="shared" si="100"/>
        <v>0</v>
      </c>
      <c r="H78" s="6">
        <f t="shared" si="101"/>
        <v>0</v>
      </c>
      <c r="I78" s="6">
        <f t="shared" si="102"/>
        <v>0</v>
      </c>
      <c r="L78" s="6">
        <f t="shared" si="103"/>
        <v>0</v>
      </c>
      <c r="M78" s="17">
        <f t="shared" si="104"/>
        <v>0</v>
      </c>
      <c r="N78" s="17">
        <f t="shared" si="105"/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98"/>
        <v>0</v>
      </c>
      <c r="E79" s="8">
        <f t="shared" si="98"/>
        <v>0</v>
      </c>
      <c r="F79" s="6">
        <f t="shared" si="99"/>
        <v>0</v>
      </c>
      <c r="G79" s="6">
        <f t="shared" si="100"/>
        <v>0</v>
      </c>
      <c r="H79" s="6">
        <f t="shared" si="101"/>
        <v>0</v>
      </c>
      <c r="I79" s="6">
        <f t="shared" si="102"/>
        <v>0</v>
      </c>
      <c r="L79" s="6">
        <f t="shared" si="103"/>
        <v>0</v>
      </c>
      <c r="M79" s="17">
        <f t="shared" si="104"/>
        <v>0</v>
      </c>
      <c r="N79" s="17">
        <f t="shared" si="105"/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>
        <f t="shared" si="98"/>
        <v>0</v>
      </c>
      <c r="E80" s="8">
        <f t="shared" si="98"/>
        <v>0</v>
      </c>
      <c r="F80" s="6">
        <f t="shared" si="99"/>
        <v>0</v>
      </c>
      <c r="G80" s="6">
        <f t="shared" si="100"/>
        <v>0</v>
      </c>
      <c r="H80" s="6">
        <f t="shared" si="101"/>
        <v>0</v>
      </c>
      <c r="I80" s="6">
        <f t="shared" si="102"/>
        <v>0</v>
      </c>
      <c r="L80" s="6">
        <f t="shared" si="103"/>
        <v>0</v>
      </c>
      <c r="M80" s="17">
        <f t="shared" si="104"/>
        <v>0</v>
      </c>
      <c r="N80" s="17">
        <f t="shared" si="105"/>
        <v>0</v>
      </c>
      <c r="O80" s="12"/>
      <c r="P80" s="12"/>
      <c r="Q80" s="18"/>
      <c r="R80" s="18"/>
      <c r="S80" s="18"/>
      <c r="T80" s="18"/>
      <c r="U80" s="12"/>
      <c r="V80" s="12"/>
      <c r="W80" s="18"/>
      <c r="X80" s="18"/>
      <c r="Y80" s="18"/>
      <c r="Z80" s="18"/>
    </row>
    <row r="81" spans="4:26" x14ac:dyDescent="0.3">
      <c r="D81" s="8">
        <f t="shared" si="98"/>
        <v>0</v>
      </c>
      <c r="E81" s="8">
        <f t="shared" si="98"/>
        <v>0</v>
      </c>
      <c r="F81" s="6">
        <f t="shared" si="99"/>
        <v>0</v>
      </c>
      <c r="G81" s="6">
        <f t="shared" si="100"/>
        <v>0</v>
      </c>
      <c r="H81" s="6">
        <f t="shared" si="101"/>
        <v>0</v>
      </c>
      <c r="I81" s="6">
        <f t="shared" si="102"/>
        <v>0</v>
      </c>
      <c r="L81" s="6">
        <f t="shared" si="103"/>
        <v>0</v>
      </c>
      <c r="M81" s="17">
        <f t="shared" si="104"/>
        <v>0</v>
      </c>
      <c r="N81" s="17">
        <f t="shared" si="105"/>
        <v>0</v>
      </c>
      <c r="O81" s="12"/>
      <c r="P81" s="12"/>
      <c r="Q81" s="18"/>
      <c r="R81" s="18"/>
      <c r="S81" s="18"/>
      <c r="T81" s="18"/>
      <c r="U81" s="12"/>
      <c r="V81" s="12"/>
      <c r="W81" s="18"/>
      <c r="X81" s="18"/>
      <c r="Y81" s="18"/>
      <c r="Z81" s="18"/>
    </row>
    <row r="82" spans="4:26" x14ac:dyDescent="0.3">
      <c r="D82" s="8">
        <f t="shared" si="98"/>
        <v>0</v>
      </c>
      <c r="E82" s="8">
        <f t="shared" si="98"/>
        <v>0</v>
      </c>
      <c r="F82" s="6">
        <f t="shared" si="99"/>
        <v>0</v>
      </c>
      <c r="G82" s="6">
        <f t="shared" si="100"/>
        <v>0</v>
      </c>
      <c r="H82" s="6">
        <f t="shared" ref="H82" si="106">F82-G82</f>
        <v>0</v>
      </c>
      <c r="I82" s="6">
        <f t="shared" si="102"/>
        <v>0</v>
      </c>
      <c r="L82" s="6">
        <f t="shared" ref="L82" si="107">F82+G82</f>
        <v>0</v>
      </c>
      <c r="M82" s="17">
        <f t="shared" ref="M82" si="108">D82</f>
        <v>0</v>
      </c>
      <c r="N82" s="17">
        <f t="shared" ref="N82" si="109">E82</f>
        <v>0</v>
      </c>
      <c r="O82" s="12"/>
      <c r="P82" s="12"/>
      <c r="Q82" s="18"/>
      <c r="R82" s="18"/>
      <c r="S82" s="18"/>
      <c r="T82" s="18"/>
      <c r="U82" s="12"/>
      <c r="V82" s="12"/>
      <c r="W82" s="18"/>
      <c r="X82" s="18"/>
      <c r="Y82" s="18"/>
      <c r="Z82" s="18"/>
    </row>
    <row r="83" spans="4:26" x14ac:dyDescent="0.3">
      <c r="D83" s="8">
        <f t="shared" si="98"/>
        <v>0</v>
      </c>
      <c r="E83" s="8">
        <f t="shared" si="98"/>
        <v>0</v>
      </c>
      <c r="F83" s="6">
        <f t="shared" si="99"/>
        <v>0</v>
      </c>
      <c r="G83" s="6">
        <f t="shared" si="100"/>
        <v>0</v>
      </c>
      <c r="H83" s="6">
        <f t="shared" ref="H83" si="110">F83-G83</f>
        <v>0</v>
      </c>
      <c r="I83" s="6">
        <f t="shared" si="102"/>
        <v>0</v>
      </c>
      <c r="L83" s="6">
        <f t="shared" ref="L83" si="111">F83+G83</f>
        <v>0</v>
      </c>
      <c r="M83" s="17">
        <f t="shared" ref="M83" si="112">D83</f>
        <v>0</v>
      </c>
      <c r="N83" s="17">
        <f t="shared" ref="N83" si="113">E83</f>
        <v>0</v>
      </c>
      <c r="O83" s="12"/>
      <c r="P83" s="12"/>
      <c r="Q83" s="18"/>
      <c r="R83" s="18"/>
      <c r="S83" s="18"/>
      <c r="T83" s="18"/>
      <c r="U83" s="12"/>
      <c r="V83" s="12"/>
      <c r="W83" s="18"/>
      <c r="X83" s="18"/>
      <c r="Y83" s="18"/>
      <c r="Z83" s="18"/>
    </row>
    <row r="84" spans="4:26" x14ac:dyDescent="0.3">
      <c r="D84" s="8">
        <f t="shared" si="98"/>
        <v>0</v>
      </c>
      <c r="E84" s="8">
        <f t="shared" si="98"/>
        <v>0</v>
      </c>
      <c r="F84" s="6">
        <f t="shared" si="99"/>
        <v>0</v>
      </c>
      <c r="G84" s="6">
        <f t="shared" si="100"/>
        <v>0</v>
      </c>
      <c r="H84" s="6">
        <f t="shared" ref="H84" si="114">F84-G84</f>
        <v>0</v>
      </c>
      <c r="I84" s="6">
        <f t="shared" si="102"/>
        <v>0</v>
      </c>
      <c r="L84" s="6">
        <f t="shared" ref="L84" si="115">F84+G84</f>
        <v>0</v>
      </c>
      <c r="M84" s="17">
        <f t="shared" ref="M84" si="116">D84</f>
        <v>0</v>
      </c>
      <c r="N84" s="17">
        <f t="shared" ref="N84" si="117">E84</f>
        <v>0</v>
      </c>
      <c r="O84" s="12"/>
      <c r="P84" s="12"/>
      <c r="Q84" s="18"/>
      <c r="R84" s="18"/>
      <c r="S84" s="18"/>
      <c r="T84" s="18"/>
      <c r="U84" s="12"/>
      <c r="V84" s="12"/>
      <c r="W84" s="18"/>
      <c r="X84" s="18"/>
      <c r="Y84" s="18"/>
      <c r="Z84" s="18"/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BOS</v>
      </c>
      <c r="E87" t="str">
        <f>B2</f>
        <v>CLE</v>
      </c>
      <c r="F87" s="6">
        <v>10.600895970037001</v>
      </c>
      <c r="G87" s="6">
        <v>-14.491559999999993</v>
      </c>
    </row>
    <row r="88" spans="4:26" x14ac:dyDescent="0.3">
      <c r="D88" t="str">
        <f t="shared" ref="D88:E88" si="118">A3</f>
        <v>CLE</v>
      </c>
      <c r="E88" t="str">
        <f t="shared" si="118"/>
        <v>BOS</v>
      </c>
    </row>
    <row r="89" spans="4:26" x14ac:dyDescent="0.3">
      <c r="D89" t="str">
        <f t="shared" ref="D89:E89" si="119">A4</f>
        <v>OKC</v>
      </c>
      <c r="E89" t="str">
        <f t="shared" si="119"/>
        <v>DAL</v>
      </c>
      <c r="F89" s="6">
        <v>7.5147940034510015</v>
      </c>
      <c r="G89" s="6">
        <v>-1.9021052631580062</v>
      </c>
    </row>
    <row r="90" spans="4:26" x14ac:dyDescent="0.3">
      <c r="D90" t="str">
        <f t="shared" ref="D90:E90" si="120">A5</f>
        <v>DAL</v>
      </c>
      <c r="E90" t="str">
        <f t="shared" si="120"/>
        <v>OKC</v>
      </c>
    </row>
    <row r="91" spans="4:26" x14ac:dyDescent="0.3">
      <c r="D91">
        <f t="shared" ref="D91:E91" si="121">A6</f>
        <v>0</v>
      </c>
      <c r="E91">
        <f t="shared" si="121"/>
        <v>0</v>
      </c>
      <c r="F91" s="6">
        <v>15.041890815380995</v>
      </c>
      <c r="G91" s="6">
        <v>-5.7342351507650022</v>
      </c>
    </row>
    <row r="92" spans="4:26" x14ac:dyDescent="0.3">
      <c r="D92">
        <f t="shared" ref="D92:E92" si="122">A7</f>
        <v>0</v>
      </c>
      <c r="E92">
        <f t="shared" si="122"/>
        <v>0</v>
      </c>
    </row>
    <row r="93" spans="4:26" x14ac:dyDescent="0.3">
      <c r="D93">
        <f t="shared" ref="D93:E93" si="123">A8</f>
        <v>0</v>
      </c>
      <c r="E93">
        <f t="shared" si="123"/>
        <v>0</v>
      </c>
      <c r="F93" s="6">
        <v>1.9333333340440078</v>
      </c>
      <c r="G93" s="6">
        <v>-9.6762257560690017</v>
      </c>
    </row>
    <row r="94" spans="4:26" x14ac:dyDescent="0.3">
      <c r="D94">
        <f t="shared" ref="D94:E94" si="124">A9</f>
        <v>0</v>
      </c>
      <c r="E94">
        <f t="shared" si="124"/>
        <v>0</v>
      </c>
    </row>
    <row r="95" spans="4:26" x14ac:dyDescent="0.3">
      <c r="D95">
        <f t="shared" ref="D95:E95" si="125">A10</f>
        <v>0</v>
      </c>
      <c r="E95">
        <f t="shared" si="125"/>
        <v>0</v>
      </c>
      <c r="F95" s="6">
        <v>0</v>
      </c>
      <c r="G95" s="6">
        <v>0</v>
      </c>
    </row>
    <row r="96" spans="4:26" x14ac:dyDescent="0.3">
      <c r="D96">
        <f t="shared" ref="D96:E96" si="126">A11</f>
        <v>0</v>
      </c>
      <c r="E96">
        <f t="shared" si="126"/>
        <v>0</v>
      </c>
    </row>
    <row r="97" spans="4:7" x14ac:dyDescent="0.3">
      <c r="D97">
        <f t="shared" ref="D97:E97" si="127">A12</f>
        <v>0</v>
      </c>
      <c r="E97">
        <f t="shared" si="127"/>
        <v>0</v>
      </c>
      <c r="F97" s="6">
        <v>0</v>
      </c>
      <c r="G97" s="6">
        <v>0</v>
      </c>
    </row>
    <row r="98" spans="4:7" x14ac:dyDescent="0.3">
      <c r="D98">
        <f t="shared" ref="D98:E98" si="128">A13</f>
        <v>0</v>
      </c>
      <c r="E98">
        <f t="shared" si="128"/>
        <v>0</v>
      </c>
    </row>
    <row r="99" spans="4:7" x14ac:dyDescent="0.3">
      <c r="D99">
        <f t="shared" ref="D99:D112" si="129">A14</f>
        <v>0</v>
      </c>
      <c r="E99">
        <f t="shared" ref="E99:E112" si="130">B14</f>
        <v>0</v>
      </c>
      <c r="F99" s="6">
        <v>0</v>
      </c>
      <c r="G99" s="6">
        <v>0</v>
      </c>
    </row>
    <row r="100" spans="4:7" x14ac:dyDescent="0.3">
      <c r="D100">
        <f t="shared" si="129"/>
        <v>0</v>
      </c>
      <c r="E100">
        <f t="shared" si="130"/>
        <v>0</v>
      </c>
    </row>
    <row r="101" spans="4:7" x14ac:dyDescent="0.3">
      <c r="D101">
        <f t="shared" si="129"/>
        <v>0</v>
      </c>
      <c r="E101">
        <f t="shared" si="130"/>
        <v>0</v>
      </c>
      <c r="F101" s="6">
        <v>0</v>
      </c>
      <c r="G101" s="6">
        <v>0</v>
      </c>
    </row>
    <row r="102" spans="4:7" x14ac:dyDescent="0.3">
      <c r="D102">
        <f t="shared" si="129"/>
        <v>0</v>
      </c>
      <c r="E102">
        <f t="shared" si="130"/>
        <v>0</v>
      </c>
    </row>
    <row r="103" spans="4:7" x14ac:dyDescent="0.3">
      <c r="D103">
        <f t="shared" si="129"/>
        <v>0</v>
      </c>
      <c r="E103">
        <f t="shared" si="130"/>
        <v>0</v>
      </c>
      <c r="F103" s="6">
        <v>0</v>
      </c>
      <c r="G103" s="6">
        <v>0</v>
      </c>
    </row>
    <row r="104" spans="4:7" x14ac:dyDescent="0.3">
      <c r="D104">
        <f t="shared" si="129"/>
        <v>0</v>
      </c>
      <c r="E104">
        <f t="shared" si="130"/>
        <v>0</v>
      </c>
    </row>
    <row r="105" spans="4:7" x14ac:dyDescent="0.3">
      <c r="D105">
        <f t="shared" si="129"/>
        <v>0</v>
      </c>
      <c r="E105">
        <f t="shared" si="130"/>
        <v>0</v>
      </c>
      <c r="F105" s="6">
        <v>0</v>
      </c>
      <c r="G105" s="6">
        <v>0</v>
      </c>
    </row>
    <row r="106" spans="4:7" x14ac:dyDescent="0.3">
      <c r="D106">
        <f t="shared" si="129"/>
        <v>0</v>
      </c>
      <c r="E106">
        <f t="shared" si="130"/>
        <v>0</v>
      </c>
    </row>
    <row r="107" spans="4:7" x14ac:dyDescent="0.3">
      <c r="D107">
        <f t="shared" si="129"/>
        <v>0</v>
      </c>
      <c r="E107">
        <f t="shared" si="130"/>
        <v>0</v>
      </c>
      <c r="F107" s="6">
        <v>0</v>
      </c>
      <c r="G107" s="6">
        <v>0</v>
      </c>
    </row>
    <row r="108" spans="4:7" x14ac:dyDescent="0.3">
      <c r="D108">
        <f t="shared" si="129"/>
        <v>0</v>
      </c>
      <c r="E108">
        <f t="shared" si="130"/>
        <v>0</v>
      </c>
    </row>
    <row r="109" spans="4:7" x14ac:dyDescent="0.3">
      <c r="D109">
        <f t="shared" si="129"/>
        <v>0</v>
      </c>
      <c r="E109">
        <f t="shared" si="130"/>
        <v>0</v>
      </c>
      <c r="F109" s="6">
        <v>0</v>
      </c>
      <c r="G109" s="6">
        <v>0</v>
      </c>
    </row>
    <row r="110" spans="4:7" x14ac:dyDescent="0.3">
      <c r="D110">
        <f t="shared" si="129"/>
        <v>0</v>
      </c>
      <c r="E110">
        <f t="shared" si="130"/>
        <v>0</v>
      </c>
    </row>
    <row r="111" spans="4:7" x14ac:dyDescent="0.3">
      <c r="D111">
        <f t="shared" si="129"/>
        <v>0</v>
      </c>
      <c r="E111">
        <f t="shared" si="130"/>
        <v>0</v>
      </c>
      <c r="F111" s="6">
        <v>0</v>
      </c>
      <c r="G111" s="6">
        <v>0</v>
      </c>
    </row>
    <row r="112" spans="4:7" x14ac:dyDescent="0.3">
      <c r="D112">
        <f t="shared" si="129"/>
        <v>0</v>
      </c>
      <c r="E112">
        <f t="shared" si="130"/>
        <v>0</v>
      </c>
    </row>
    <row r="113" spans="4:7" x14ac:dyDescent="0.3">
      <c r="D113">
        <f t="shared" ref="D113:D115" si="131">A30</f>
        <v>0</v>
      </c>
      <c r="E113">
        <f t="shared" ref="E113:E115" si="132">B30</f>
        <v>0</v>
      </c>
      <c r="F113" s="6">
        <v>0</v>
      </c>
      <c r="G113" s="6">
        <v>0</v>
      </c>
    </row>
    <row r="114" spans="4:7" x14ac:dyDescent="0.3">
      <c r="D114">
        <f t="shared" si="131"/>
        <v>0</v>
      </c>
      <c r="E114">
        <f t="shared" si="132"/>
        <v>0</v>
      </c>
    </row>
    <row r="115" spans="4:7" x14ac:dyDescent="0.3">
      <c r="D115">
        <f t="shared" si="131"/>
        <v>0</v>
      </c>
      <c r="E115">
        <f t="shared" si="132"/>
        <v>0</v>
      </c>
      <c r="F115" s="6">
        <v>0</v>
      </c>
      <c r="G115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sheetPr codeName="Sheet1"/>
  <dimension ref="A1:H32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5</v>
      </c>
      <c r="B2" s="1">
        <v>110.785048510629</v>
      </c>
      <c r="C2" s="1">
        <v>99.275171670697304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6</v>
      </c>
      <c r="B3" s="1">
        <v>97.898062512307504</v>
      </c>
      <c r="C3" s="1">
        <v>104.90595231959099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7</v>
      </c>
      <c r="B4" s="1">
        <v>111.267479592786</v>
      </c>
      <c r="C4" s="1">
        <v>98.289522798624702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8</v>
      </c>
      <c r="B5" s="1">
        <v>106.87862845994501</v>
      </c>
      <c r="C5" s="1">
        <v>103.950916209151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A7" s="2"/>
      <c r="B7" s="2"/>
      <c r="C7" s="2"/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A8" s="1"/>
      <c r="B8" s="1"/>
      <c r="C8" s="1"/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A9" s="1"/>
      <c r="B9" s="1"/>
      <c r="C9" s="1"/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B10" s="1"/>
      <c r="C10" s="1"/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/>
      <c r="B11" s="1"/>
      <c r="C11" s="1"/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  <row r="32" spans="1:3" ht="15" thickBot="1" x14ac:dyDescent="0.35">
      <c r="A32" s="1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1</xdr:col>
                <xdr:colOff>137160</xdr:colOff>
                <xdr:row>12</xdr:row>
                <xdr:rowOff>38100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>
      <selection sqref="A1:C5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5</v>
      </c>
      <c r="B2" s="1">
        <v>110.12</v>
      </c>
      <c r="C2" s="1">
        <v>99.91</v>
      </c>
      <c r="F2" s="1"/>
      <c r="G2" s="1"/>
      <c r="H2" s="1"/>
    </row>
    <row r="3" spans="1:8" ht="15" thickBot="1" x14ac:dyDescent="0.35">
      <c r="A3" s="1">
        <v>6</v>
      </c>
      <c r="B3" s="1">
        <v>98.16</v>
      </c>
      <c r="C3" s="1">
        <v>104.65</v>
      </c>
      <c r="F3" s="1"/>
      <c r="G3" s="1"/>
      <c r="H3" s="1"/>
    </row>
    <row r="4" spans="1:8" ht="15" thickBot="1" x14ac:dyDescent="0.35">
      <c r="A4" s="1">
        <v>7</v>
      </c>
      <c r="B4" s="1">
        <v>111.79</v>
      </c>
      <c r="C4" s="1">
        <v>96.93</v>
      </c>
      <c r="F4" s="1"/>
      <c r="G4" s="1"/>
      <c r="H4" s="1"/>
    </row>
    <row r="5" spans="1:8" ht="15" thickBot="1" x14ac:dyDescent="0.35">
      <c r="A5" s="1">
        <v>8</v>
      </c>
      <c r="B5" s="1">
        <v>106.71</v>
      </c>
      <c r="C5" s="1">
        <v>104.37</v>
      </c>
      <c r="F5" s="1"/>
      <c r="G5" s="1"/>
      <c r="H5" s="1"/>
    </row>
    <row r="6" spans="1:8" ht="15" thickBot="1" x14ac:dyDescent="0.35">
      <c r="F6" s="1"/>
      <c r="G6" s="1"/>
      <c r="H6" s="1"/>
    </row>
    <row r="7" spans="1:8" ht="15" thickBot="1" x14ac:dyDescent="0.35">
      <c r="A7" s="2"/>
      <c r="B7" s="2"/>
      <c r="C7" s="2"/>
      <c r="F7" s="1"/>
      <c r="G7" s="1"/>
      <c r="H7" s="1"/>
    </row>
    <row r="8" spans="1:8" ht="15" thickBot="1" x14ac:dyDescent="0.35">
      <c r="A8" s="1"/>
      <c r="B8" s="1"/>
      <c r="C8" s="1"/>
      <c r="F8" s="1"/>
      <c r="G8" s="1"/>
      <c r="H8" s="1"/>
    </row>
    <row r="9" spans="1:8" ht="15" thickBot="1" x14ac:dyDescent="0.35">
      <c r="A9" s="1"/>
      <c r="B9" s="1"/>
      <c r="C9" s="1"/>
      <c r="F9" s="1"/>
      <c r="G9" s="1"/>
      <c r="H9" s="1"/>
    </row>
    <row r="10" spans="1:8" ht="15" thickBot="1" x14ac:dyDescent="0.35">
      <c r="A10" s="1"/>
      <c r="B10" s="1"/>
      <c r="C10" s="1"/>
      <c r="F10" s="1"/>
      <c r="G10" s="1"/>
      <c r="H10" s="1"/>
    </row>
    <row r="11" spans="1:8" ht="15" thickBot="1" x14ac:dyDescent="0.35">
      <c r="A11" s="1"/>
      <c r="B11" s="1"/>
      <c r="C11" s="1"/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sqref="A1:C5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5</v>
      </c>
      <c r="B2" s="1">
        <v>109.929316975579</v>
      </c>
      <c r="C2" s="1">
        <v>98.468955042514295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6</v>
      </c>
      <c r="B3" s="1">
        <v>97.989021137887903</v>
      </c>
      <c r="C3" s="1">
        <v>103.846308066886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7</v>
      </c>
      <c r="B4" s="1">
        <v>112.0360680137</v>
      </c>
      <c r="C4" s="1">
        <v>96.750968843754904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8</v>
      </c>
      <c r="B5" s="1">
        <v>106.708372233443</v>
      </c>
      <c r="C5" s="1">
        <v>103.006796343798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2"/>
      <c r="B7" s="2"/>
      <c r="C7" s="2"/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/>
      <c r="B8" s="1"/>
      <c r="C8" s="1"/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/>
      <c r="B9" s="1"/>
      <c r="C9" s="1"/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5</v>
      </c>
      <c r="B2" s="1">
        <v>110.111111111111</v>
      </c>
      <c r="C2" s="1">
        <v>98.7777777777778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6</v>
      </c>
      <c r="B3" s="1">
        <v>97.8888888888889</v>
      </c>
      <c r="C3" s="1">
        <v>104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7</v>
      </c>
      <c r="B4" s="1">
        <v>112.111111111111</v>
      </c>
      <c r="C4" s="1">
        <v>96.6666666666666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8</v>
      </c>
      <c r="B5" s="1">
        <v>106.777777777777</v>
      </c>
      <c r="C5" s="1">
        <v>103.333333333333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A7" s="2"/>
      <c r="B7" s="2"/>
      <c r="C7" s="2"/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A8" s="1"/>
      <c r="B8" s="1"/>
      <c r="C8" s="1"/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A9" s="1"/>
      <c r="B9" s="1"/>
      <c r="C9" s="1"/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/>
      <c r="B10" s="1"/>
      <c r="C10" s="1"/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/>
      <c r="B11" s="1"/>
      <c r="C11" s="1"/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sqref="A1:C5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5</v>
      </c>
      <c r="B2" s="1">
        <v>112.43829787234</v>
      </c>
      <c r="C2" s="1">
        <v>103.64516129032199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6</v>
      </c>
      <c r="B3" s="1">
        <v>102.50316455696201</v>
      </c>
      <c r="C3" s="1">
        <v>106.028776978417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7</v>
      </c>
      <c r="B4" s="1">
        <v>113.75</v>
      </c>
      <c r="C4" s="1">
        <v>99.213709677419303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8</v>
      </c>
      <c r="B5" s="1">
        <v>107.86460807600901</v>
      </c>
      <c r="C5" s="1">
        <v>105.602040816326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2"/>
      <c r="B7" s="2"/>
      <c r="C7" s="2"/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/>
      <c r="B8" s="1"/>
      <c r="C8" s="1"/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/>
      <c r="B9" s="1"/>
      <c r="C9" s="1"/>
      <c r="F9" s="1">
        <v>8</v>
      </c>
      <c r="G9" s="1">
        <v>114.326086956521</v>
      </c>
      <c r="H9" s="1">
        <v>113</v>
      </c>
    </row>
    <row r="10" spans="1:8" ht="15" thickBot="1" x14ac:dyDescent="0.35">
      <c r="A10" s="1"/>
      <c r="B10" s="1"/>
      <c r="C10" s="1"/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/>
      <c r="B11" s="1"/>
      <c r="C11" s="1"/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sqref="A1:C5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5</v>
      </c>
      <c r="B2" s="1">
        <v>110.329994</v>
      </c>
      <c r="C2" s="1">
        <v>97.583839999999995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6</v>
      </c>
      <c r="B3" s="1">
        <v>98.079926</v>
      </c>
      <c r="C3" s="1">
        <v>104.92448400000001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7</v>
      </c>
      <c r="B4" s="1">
        <v>109.63194</v>
      </c>
      <c r="C4" s="1">
        <v>95.412999999999997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8</v>
      </c>
      <c r="B5" s="1">
        <v>106.11253000000001</v>
      </c>
      <c r="C5" s="1">
        <v>104.191154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2"/>
      <c r="B7" s="2"/>
      <c r="C7" s="2"/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/>
      <c r="B8" s="1"/>
      <c r="C8" s="1"/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/>
      <c r="B9" s="1"/>
      <c r="C9" s="1"/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sqref="A1:C5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5</v>
      </c>
      <c r="B2" s="1">
        <v>110.111111110997</v>
      </c>
      <c r="C2" s="1">
        <v>98.777777776831002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6</v>
      </c>
      <c r="B3" s="1">
        <v>97.888888888877801</v>
      </c>
      <c r="C3" s="1">
        <v>104.000000000686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7</v>
      </c>
      <c r="B4" s="1">
        <v>112.111100594635</v>
      </c>
      <c r="C4" s="1">
        <v>96.666670077570799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8</v>
      </c>
      <c r="B5" s="1">
        <v>106.777777777618</v>
      </c>
      <c r="C5" s="1">
        <v>103.33333333238799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2"/>
      <c r="B7" s="2"/>
      <c r="C7" s="2"/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/>
      <c r="B8" s="1"/>
      <c r="C8" s="1"/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/>
      <c r="B9" s="1"/>
      <c r="C9" s="1"/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sqref="A1:C5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/>
    </row>
    <row r="2" spans="1:5" ht="15" thickBot="1" x14ac:dyDescent="0.35">
      <c r="A2" s="1">
        <v>5</v>
      </c>
      <c r="B2" s="1">
        <v>110.11111111112299</v>
      </c>
      <c r="C2" s="1">
        <v>98.777777777683596</v>
      </c>
    </row>
    <row r="3" spans="1:5" ht="15" thickBot="1" x14ac:dyDescent="0.35">
      <c r="A3" s="1">
        <v>6</v>
      </c>
      <c r="B3" s="1">
        <v>97.888888888835197</v>
      </c>
      <c r="C3" s="1">
        <v>104.00000000003</v>
      </c>
    </row>
    <row r="4" spans="1:5" ht="15" thickBot="1" x14ac:dyDescent="0.35">
      <c r="A4" s="1">
        <v>7</v>
      </c>
      <c r="B4" s="1">
        <v>112.111111111105</v>
      </c>
      <c r="C4" s="1">
        <v>96.666666666676704</v>
      </c>
    </row>
    <row r="5" spans="1:5" ht="15" thickBot="1" x14ac:dyDescent="0.35">
      <c r="A5" s="1">
        <v>8</v>
      </c>
      <c r="B5" s="1">
        <v>106.777777777767</v>
      </c>
      <c r="C5" s="1">
        <v>103.33333333332099</v>
      </c>
    </row>
    <row r="7" spans="1:5" x14ac:dyDescent="0.3">
      <c r="A7" s="2"/>
      <c r="B7" s="2"/>
      <c r="C7" s="2"/>
    </row>
    <row r="8" spans="1:5" ht="15" thickBot="1" x14ac:dyDescent="0.35">
      <c r="A8" s="1"/>
      <c r="B8" s="1"/>
      <c r="C8" s="1"/>
    </row>
    <row r="9" spans="1:5" ht="15" thickBot="1" x14ac:dyDescent="0.35">
      <c r="A9" s="1"/>
      <c r="B9" s="1"/>
      <c r="C9" s="1"/>
    </row>
    <row r="10" spans="1:5" ht="15" thickBot="1" x14ac:dyDescent="0.35">
      <c r="A10" s="1"/>
      <c r="B10" s="1"/>
      <c r="C10" s="1"/>
    </row>
    <row r="11" spans="1:5" ht="15" thickBot="1" x14ac:dyDescent="0.35">
      <c r="A11" s="1"/>
      <c r="B11" s="1"/>
      <c r="C11" s="1"/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5</v>
      </c>
      <c r="B2" s="1">
        <v>110.98573358029201</v>
      </c>
      <c r="C2" s="1">
        <v>100.629532376467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6</v>
      </c>
      <c r="B3" s="1">
        <v>100.28865623175</v>
      </c>
      <c r="C3" s="1">
        <v>105.095855167934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7</v>
      </c>
      <c r="B4" s="1">
        <v>112.640256345045</v>
      </c>
      <c r="C4" s="1">
        <v>98.957131930247499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8</v>
      </c>
      <c r="B5" s="1">
        <v>107.256653274483</v>
      </c>
      <c r="C5" s="1">
        <v>104.960687527903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2"/>
      <c r="B7" s="2"/>
      <c r="C7" s="2"/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/>
      <c r="B8" s="1"/>
      <c r="C8" s="1"/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/>
      <c r="B9" s="1"/>
      <c r="C9" s="1"/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/>
      <c r="B10" s="1"/>
      <c r="C10" s="1"/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/>
      <c r="B11" s="1"/>
      <c r="C11" s="1"/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2024-05-14T20:15:31Z</dcterms:modified>
</cp:coreProperties>
</file>