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BA Betting\"/>
    </mc:Choice>
  </mc:AlternateContent>
  <xr:revisionPtr revIDLastSave="0" documentId="13_ncr:1_{72CFA662-249E-48A6-803A-7C03B309B0CA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RF" sheetId="2" r:id="rId2"/>
    <sheet name="Neural" sheetId="3" r:id="rId3"/>
    <sheet name="LR" sheetId="4" r:id="rId4"/>
    <sheet name="Adaboost" sheetId="6" r:id="rId5"/>
    <sheet name="XGBR" sheetId="7" r:id="rId6"/>
    <sheet name="Huber" sheetId="12" r:id="rId7"/>
    <sheet name="BayesRidge" sheetId="16" r:id="rId8"/>
    <sheet name="Elastic" sheetId="15" r:id="rId9"/>
    <sheet name="GBR" sheetId="13" r:id="rId10"/>
  </sheets>
  <definedNames>
    <definedName name="_xlnm._FilterDatabase" localSheetId="9" hidden="1">GBR!$A$12:$A$14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48" i="1"/>
  <c r="E66" i="1" s="1"/>
  <c r="D48" i="1"/>
  <c r="D66" i="1" s="1"/>
  <c r="E47" i="1"/>
  <c r="E83" i="1" s="1"/>
  <c r="N83" i="1" s="1"/>
  <c r="D47" i="1"/>
  <c r="D65" i="1" s="1"/>
  <c r="C28" i="1"/>
  <c r="D28" i="1"/>
  <c r="E28" i="1"/>
  <c r="F28" i="1"/>
  <c r="G28" i="1"/>
  <c r="H28" i="1"/>
  <c r="I28" i="1"/>
  <c r="J28" i="1"/>
  <c r="N28" i="1"/>
  <c r="O28" i="1"/>
  <c r="P28" i="1"/>
  <c r="Q28" i="1"/>
  <c r="R28" i="1"/>
  <c r="S28" i="1"/>
  <c r="T28" i="1"/>
  <c r="U28" i="1"/>
  <c r="C29" i="1"/>
  <c r="D29" i="1"/>
  <c r="E29" i="1"/>
  <c r="F29" i="1"/>
  <c r="G29" i="1"/>
  <c r="H29" i="1"/>
  <c r="I29" i="1"/>
  <c r="J29" i="1"/>
  <c r="N29" i="1"/>
  <c r="O29" i="1"/>
  <c r="P29" i="1"/>
  <c r="Q29" i="1"/>
  <c r="R29" i="1"/>
  <c r="S29" i="1"/>
  <c r="T29" i="1"/>
  <c r="U29" i="1"/>
  <c r="C30" i="1"/>
  <c r="D30" i="1"/>
  <c r="E30" i="1"/>
  <c r="F30" i="1"/>
  <c r="G30" i="1"/>
  <c r="H30" i="1"/>
  <c r="I30" i="1"/>
  <c r="J30" i="1"/>
  <c r="N30" i="1"/>
  <c r="O30" i="1"/>
  <c r="P30" i="1"/>
  <c r="Q30" i="1"/>
  <c r="R30" i="1"/>
  <c r="S30" i="1"/>
  <c r="T30" i="1"/>
  <c r="U30" i="1"/>
  <c r="C31" i="1"/>
  <c r="D31" i="1"/>
  <c r="E31" i="1"/>
  <c r="F31" i="1"/>
  <c r="G31" i="1"/>
  <c r="H31" i="1"/>
  <c r="I31" i="1"/>
  <c r="J31" i="1"/>
  <c r="N31" i="1"/>
  <c r="O31" i="1"/>
  <c r="P31" i="1"/>
  <c r="Q31" i="1"/>
  <c r="R31" i="1"/>
  <c r="S31" i="1"/>
  <c r="T31" i="1"/>
  <c r="U31" i="1"/>
  <c r="D112" i="1"/>
  <c r="E112" i="1"/>
  <c r="D113" i="1"/>
  <c r="E113" i="1"/>
  <c r="D114" i="1"/>
  <c r="E114" i="1"/>
  <c r="D115" i="1"/>
  <c r="E115" i="1"/>
  <c r="D109" i="1"/>
  <c r="E109" i="1"/>
  <c r="D110" i="1"/>
  <c r="E110" i="1"/>
  <c r="D111" i="1"/>
  <c r="E111" i="1"/>
  <c r="B62" i="1"/>
  <c r="C62" i="1"/>
  <c r="A61" i="1"/>
  <c r="A62" i="1"/>
  <c r="B59" i="1"/>
  <c r="C59" i="1"/>
  <c r="B60" i="1"/>
  <c r="C60" i="1"/>
  <c r="B61" i="1"/>
  <c r="C61" i="1"/>
  <c r="C26" i="1"/>
  <c r="D26" i="1"/>
  <c r="F26" i="1"/>
  <c r="G26" i="1"/>
  <c r="H26" i="1"/>
  <c r="I26" i="1"/>
  <c r="J26" i="1"/>
  <c r="N26" i="1"/>
  <c r="O26" i="1"/>
  <c r="P26" i="1"/>
  <c r="Q26" i="1"/>
  <c r="R26" i="1"/>
  <c r="S26" i="1"/>
  <c r="T26" i="1"/>
  <c r="U26" i="1"/>
  <c r="C27" i="1"/>
  <c r="D27" i="1"/>
  <c r="E27" i="1"/>
  <c r="F27" i="1"/>
  <c r="G27" i="1"/>
  <c r="H27" i="1"/>
  <c r="I27" i="1"/>
  <c r="J27" i="1"/>
  <c r="N27" i="1"/>
  <c r="O27" i="1"/>
  <c r="P27" i="1"/>
  <c r="Q27" i="1"/>
  <c r="R27" i="1"/>
  <c r="S27" i="1"/>
  <c r="T27" i="1"/>
  <c r="U27" i="1"/>
  <c r="E46" i="1"/>
  <c r="E82" i="1" s="1"/>
  <c r="N82" i="1" s="1"/>
  <c r="D46" i="1"/>
  <c r="D82" i="1" s="1"/>
  <c r="M82" i="1" s="1"/>
  <c r="A59" i="1"/>
  <c r="A60" i="1"/>
  <c r="E45" i="1"/>
  <c r="E81" i="1" s="1"/>
  <c r="N81" i="1" s="1"/>
  <c r="D45" i="1"/>
  <c r="D81" i="1" s="1"/>
  <c r="M81" i="1" s="1"/>
  <c r="E44" i="1"/>
  <c r="E80" i="1" s="1"/>
  <c r="N80" i="1" s="1"/>
  <c r="D44" i="1"/>
  <c r="D80" i="1" s="1"/>
  <c r="M80" i="1" s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E87" i="1"/>
  <c r="D87" i="1"/>
  <c r="E43" i="1"/>
  <c r="E79" i="1" s="1"/>
  <c r="N79" i="1" s="1"/>
  <c r="D43" i="1"/>
  <c r="D79" i="1" s="1"/>
  <c r="M79" i="1" s="1"/>
  <c r="E42" i="1"/>
  <c r="E78" i="1" s="1"/>
  <c r="N78" i="1" s="1"/>
  <c r="D42" i="1"/>
  <c r="D78" i="1" s="1"/>
  <c r="M78" i="1" s="1"/>
  <c r="E41" i="1"/>
  <c r="E77" i="1" s="1"/>
  <c r="N77" i="1" s="1"/>
  <c r="D41" i="1"/>
  <c r="D59" i="1" s="1"/>
  <c r="E40" i="1"/>
  <c r="E58" i="1" s="1"/>
  <c r="D40" i="1"/>
  <c r="D58" i="1" s="1"/>
  <c r="E39" i="1"/>
  <c r="E75" i="1" s="1"/>
  <c r="N75" i="1" s="1"/>
  <c r="D39" i="1"/>
  <c r="D75" i="1" s="1"/>
  <c r="M75" i="1" s="1"/>
  <c r="E38" i="1"/>
  <c r="E74" i="1" s="1"/>
  <c r="N74" i="1" s="1"/>
  <c r="D38" i="1"/>
  <c r="D74" i="1" s="1"/>
  <c r="M74" i="1" s="1"/>
  <c r="D37" i="1"/>
  <c r="D55" i="1" s="1"/>
  <c r="E37" i="1"/>
  <c r="E73" i="1" s="1"/>
  <c r="N73" i="1" s="1"/>
  <c r="E36" i="1"/>
  <c r="E72" i="1" s="1"/>
  <c r="N72" i="1" s="1"/>
  <c r="D36" i="1"/>
  <c r="D72" i="1" s="1"/>
  <c r="M72" i="1" s="1"/>
  <c r="E35" i="1"/>
  <c r="E71" i="1" s="1"/>
  <c r="N71" i="1" s="1"/>
  <c r="D35" i="1"/>
  <c r="D53" i="1" s="1"/>
  <c r="E34" i="1"/>
  <c r="E70" i="1" s="1"/>
  <c r="N70" i="1" s="1"/>
  <c r="D34" i="1"/>
  <c r="D70" i="1" s="1"/>
  <c r="M70" i="1" s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35" i="1"/>
  <c r="C24" i="1"/>
  <c r="D24" i="1"/>
  <c r="E24" i="1"/>
  <c r="F24" i="1"/>
  <c r="G24" i="1"/>
  <c r="H24" i="1"/>
  <c r="I24" i="1"/>
  <c r="J24" i="1"/>
  <c r="N24" i="1"/>
  <c r="O24" i="1"/>
  <c r="P24" i="1"/>
  <c r="Q24" i="1"/>
  <c r="R24" i="1"/>
  <c r="S24" i="1"/>
  <c r="T24" i="1"/>
  <c r="U24" i="1"/>
  <c r="C25" i="1"/>
  <c r="D25" i="1"/>
  <c r="E25" i="1"/>
  <c r="F25" i="1"/>
  <c r="G25" i="1"/>
  <c r="H25" i="1"/>
  <c r="I25" i="1"/>
  <c r="J25" i="1"/>
  <c r="N25" i="1"/>
  <c r="O25" i="1"/>
  <c r="P25" i="1"/>
  <c r="Q25" i="1"/>
  <c r="R25" i="1"/>
  <c r="S25" i="1"/>
  <c r="T25" i="1"/>
  <c r="U25" i="1"/>
  <c r="B57" i="1"/>
  <c r="C57" i="1"/>
  <c r="B58" i="1"/>
  <c r="C58" i="1"/>
  <c r="G68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N14" i="1"/>
  <c r="O14" i="1"/>
  <c r="P14" i="1"/>
  <c r="Q14" i="1"/>
  <c r="R14" i="1"/>
  <c r="S14" i="1"/>
  <c r="T14" i="1"/>
  <c r="U14" i="1"/>
  <c r="N15" i="1"/>
  <c r="O15" i="1"/>
  <c r="P15" i="1"/>
  <c r="Q15" i="1"/>
  <c r="R15" i="1"/>
  <c r="S15" i="1"/>
  <c r="T15" i="1"/>
  <c r="U15" i="1"/>
  <c r="N16" i="1"/>
  <c r="O16" i="1"/>
  <c r="P16" i="1"/>
  <c r="Q16" i="1"/>
  <c r="R16" i="1"/>
  <c r="S16" i="1"/>
  <c r="T16" i="1"/>
  <c r="U16" i="1"/>
  <c r="N17" i="1"/>
  <c r="O17" i="1"/>
  <c r="P17" i="1"/>
  <c r="Q17" i="1"/>
  <c r="R17" i="1"/>
  <c r="S17" i="1"/>
  <c r="T17" i="1"/>
  <c r="U17" i="1"/>
  <c r="N18" i="1"/>
  <c r="O18" i="1"/>
  <c r="P18" i="1"/>
  <c r="Q18" i="1"/>
  <c r="R18" i="1"/>
  <c r="S18" i="1"/>
  <c r="T18" i="1"/>
  <c r="U18" i="1"/>
  <c r="N19" i="1"/>
  <c r="O19" i="1"/>
  <c r="P19" i="1"/>
  <c r="Q19" i="1"/>
  <c r="R19" i="1"/>
  <c r="S19" i="1"/>
  <c r="T19" i="1"/>
  <c r="U19" i="1"/>
  <c r="N20" i="1"/>
  <c r="O20" i="1"/>
  <c r="P20" i="1"/>
  <c r="Q20" i="1"/>
  <c r="R20" i="1"/>
  <c r="S20" i="1"/>
  <c r="T20" i="1"/>
  <c r="U20" i="1"/>
  <c r="N21" i="1"/>
  <c r="O21" i="1"/>
  <c r="P21" i="1"/>
  <c r="Q21" i="1"/>
  <c r="R21" i="1"/>
  <c r="S21" i="1"/>
  <c r="T21" i="1"/>
  <c r="U21" i="1"/>
  <c r="N22" i="1"/>
  <c r="O22" i="1"/>
  <c r="P22" i="1"/>
  <c r="Q22" i="1"/>
  <c r="R22" i="1"/>
  <c r="S22" i="1"/>
  <c r="T22" i="1"/>
  <c r="U22" i="1"/>
  <c r="N23" i="1"/>
  <c r="O23" i="1"/>
  <c r="P23" i="1"/>
  <c r="Q23" i="1"/>
  <c r="R23" i="1"/>
  <c r="S23" i="1"/>
  <c r="T23" i="1"/>
  <c r="U23" i="1"/>
  <c r="J14" i="1"/>
  <c r="J15" i="1"/>
  <c r="J16" i="1"/>
  <c r="J17" i="1"/>
  <c r="J18" i="1"/>
  <c r="J19" i="1"/>
  <c r="J20" i="1"/>
  <c r="J21" i="1"/>
  <c r="J22" i="1"/>
  <c r="J23" i="1"/>
  <c r="I14" i="1"/>
  <c r="I15" i="1"/>
  <c r="I16" i="1"/>
  <c r="I17" i="1"/>
  <c r="I18" i="1"/>
  <c r="I19" i="1"/>
  <c r="I20" i="1"/>
  <c r="I21" i="1"/>
  <c r="I22" i="1"/>
  <c r="I23" i="1"/>
  <c r="H14" i="1"/>
  <c r="H15" i="1"/>
  <c r="H16" i="1"/>
  <c r="H17" i="1"/>
  <c r="H18" i="1"/>
  <c r="H19" i="1"/>
  <c r="H20" i="1"/>
  <c r="H21" i="1"/>
  <c r="H22" i="1"/>
  <c r="H23" i="1"/>
  <c r="G14" i="1"/>
  <c r="G15" i="1"/>
  <c r="G16" i="1"/>
  <c r="G17" i="1"/>
  <c r="G18" i="1"/>
  <c r="G19" i="1"/>
  <c r="G20" i="1"/>
  <c r="G21" i="1"/>
  <c r="G22" i="1"/>
  <c r="G23" i="1"/>
  <c r="F14" i="1"/>
  <c r="F15" i="1"/>
  <c r="F16" i="1"/>
  <c r="F17" i="1"/>
  <c r="F18" i="1"/>
  <c r="F19" i="1"/>
  <c r="F20" i="1"/>
  <c r="F21" i="1"/>
  <c r="F22" i="1"/>
  <c r="F23" i="1"/>
  <c r="E14" i="1"/>
  <c r="E15" i="1"/>
  <c r="E16" i="1"/>
  <c r="E17" i="1"/>
  <c r="E18" i="1"/>
  <c r="E19" i="1"/>
  <c r="E20" i="1"/>
  <c r="E21" i="1"/>
  <c r="E22" i="1"/>
  <c r="E23" i="1"/>
  <c r="D14" i="1"/>
  <c r="D15" i="1"/>
  <c r="D16" i="1"/>
  <c r="D17" i="1"/>
  <c r="D18" i="1"/>
  <c r="D19" i="1"/>
  <c r="D20" i="1"/>
  <c r="D21" i="1"/>
  <c r="D22" i="1"/>
  <c r="D23" i="1"/>
  <c r="C14" i="1"/>
  <c r="C15" i="1"/>
  <c r="C16" i="1"/>
  <c r="C17" i="1"/>
  <c r="C18" i="1"/>
  <c r="C19" i="1"/>
  <c r="C20" i="1"/>
  <c r="C21" i="1"/>
  <c r="C22" i="1"/>
  <c r="C23" i="1"/>
  <c r="U3" i="1"/>
  <c r="U4" i="1"/>
  <c r="U5" i="1"/>
  <c r="U6" i="1"/>
  <c r="U7" i="1"/>
  <c r="U8" i="1"/>
  <c r="U9" i="1"/>
  <c r="U10" i="1"/>
  <c r="U11" i="1"/>
  <c r="U12" i="1"/>
  <c r="U13" i="1"/>
  <c r="U2" i="1"/>
  <c r="J3" i="1"/>
  <c r="J4" i="1"/>
  <c r="J5" i="1"/>
  <c r="J6" i="1"/>
  <c r="J7" i="1"/>
  <c r="J8" i="1"/>
  <c r="J9" i="1"/>
  <c r="J10" i="1"/>
  <c r="J11" i="1"/>
  <c r="J12" i="1"/>
  <c r="J13" i="1"/>
  <c r="J2" i="1"/>
  <c r="T3" i="1"/>
  <c r="T4" i="1"/>
  <c r="T5" i="1"/>
  <c r="T6" i="1"/>
  <c r="T7" i="1"/>
  <c r="T8" i="1"/>
  <c r="T9" i="1"/>
  <c r="T10" i="1"/>
  <c r="T11" i="1"/>
  <c r="T12" i="1"/>
  <c r="T13" i="1"/>
  <c r="T2" i="1"/>
  <c r="I3" i="1"/>
  <c r="I4" i="1"/>
  <c r="I5" i="1"/>
  <c r="I6" i="1"/>
  <c r="I7" i="1"/>
  <c r="I8" i="1"/>
  <c r="I9" i="1"/>
  <c r="I10" i="1"/>
  <c r="I11" i="1"/>
  <c r="I12" i="1"/>
  <c r="I13" i="1"/>
  <c r="I2" i="1"/>
  <c r="S3" i="1"/>
  <c r="S4" i="1"/>
  <c r="S5" i="1"/>
  <c r="S6" i="1"/>
  <c r="S7" i="1"/>
  <c r="S8" i="1"/>
  <c r="S9" i="1"/>
  <c r="S10" i="1"/>
  <c r="S11" i="1"/>
  <c r="S12" i="1"/>
  <c r="S13" i="1"/>
  <c r="S2" i="1"/>
  <c r="H3" i="1"/>
  <c r="H4" i="1"/>
  <c r="H5" i="1"/>
  <c r="H6" i="1"/>
  <c r="H7" i="1"/>
  <c r="H8" i="1"/>
  <c r="H9" i="1"/>
  <c r="H10" i="1"/>
  <c r="H11" i="1"/>
  <c r="H12" i="1"/>
  <c r="H13" i="1"/>
  <c r="H2" i="1"/>
  <c r="R3" i="1"/>
  <c r="R4" i="1"/>
  <c r="R5" i="1"/>
  <c r="R6" i="1"/>
  <c r="R7" i="1"/>
  <c r="R8" i="1"/>
  <c r="R9" i="1"/>
  <c r="R10" i="1"/>
  <c r="R11" i="1"/>
  <c r="R12" i="1"/>
  <c r="R13" i="1"/>
  <c r="R2" i="1"/>
  <c r="G3" i="1"/>
  <c r="G4" i="1"/>
  <c r="G5" i="1"/>
  <c r="G6" i="1"/>
  <c r="G7" i="1"/>
  <c r="G8" i="1"/>
  <c r="G9" i="1"/>
  <c r="G10" i="1"/>
  <c r="G11" i="1"/>
  <c r="G12" i="1"/>
  <c r="G13" i="1"/>
  <c r="G2" i="1"/>
  <c r="Q3" i="1"/>
  <c r="Q4" i="1"/>
  <c r="Q5" i="1"/>
  <c r="Q6" i="1"/>
  <c r="Q7" i="1"/>
  <c r="Q8" i="1"/>
  <c r="Q9" i="1"/>
  <c r="Q10" i="1"/>
  <c r="Q11" i="1"/>
  <c r="Q12" i="1"/>
  <c r="Q13" i="1"/>
  <c r="Q2" i="1"/>
  <c r="F3" i="1"/>
  <c r="F4" i="1"/>
  <c r="F5" i="1"/>
  <c r="F6" i="1"/>
  <c r="F7" i="1"/>
  <c r="F8" i="1"/>
  <c r="F9" i="1"/>
  <c r="F10" i="1"/>
  <c r="F11" i="1"/>
  <c r="F12" i="1"/>
  <c r="F13" i="1"/>
  <c r="F2" i="1"/>
  <c r="P3" i="1"/>
  <c r="P4" i="1"/>
  <c r="P5" i="1"/>
  <c r="P6" i="1"/>
  <c r="P7" i="1"/>
  <c r="P8" i="1"/>
  <c r="P9" i="1"/>
  <c r="P10" i="1"/>
  <c r="P11" i="1"/>
  <c r="P12" i="1"/>
  <c r="P13" i="1"/>
  <c r="P2" i="1"/>
  <c r="E3" i="1"/>
  <c r="E4" i="1"/>
  <c r="E5" i="1"/>
  <c r="E6" i="1"/>
  <c r="E7" i="1"/>
  <c r="E8" i="1"/>
  <c r="E9" i="1"/>
  <c r="E10" i="1"/>
  <c r="E11" i="1"/>
  <c r="E12" i="1"/>
  <c r="E13" i="1"/>
  <c r="E2" i="1"/>
  <c r="O3" i="1"/>
  <c r="O4" i="1"/>
  <c r="O5" i="1"/>
  <c r="O6" i="1"/>
  <c r="O7" i="1"/>
  <c r="O8" i="1"/>
  <c r="O9" i="1"/>
  <c r="O10" i="1"/>
  <c r="O11" i="1"/>
  <c r="O12" i="1"/>
  <c r="O13" i="1"/>
  <c r="O2" i="1"/>
  <c r="D3" i="1"/>
  <c r="D4" i="1"/>
  <c r="D5" i="1"/>
  <c r="D6" i="1"/>
  <c r="D7" i="1"/>
  <c r="D8" i="1"/>
  <c r="D9" i="1"/>
  <c r="D10" i="1"/>
  <c r="D11" i="1"/>
  <c r="D12" i="1"/>
  <c r="D13" i="1"/>
  <c r="D2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C35" i="1"/>
  <c r="B35" i="1"/>
  <c r="N3" i="1"/>
  <c r="N4" i="1"/>
  <c r="N5" i="1"/>
  <c r="N6" i="1"/>
  <c r="N7" i="1"/>
  <c r="N8" i="1"/>
  <c r="N9" i="1"/>
  <c r="N10" i="1"/>
  <c r="N11" i="1"/>
  <c r="N12" i="1"/>
  <c r="N13" i="1"/>
  <c r="N2" i="1"/>
  <c r="C3" i="1"/>
  <c r="C4" i="1"/>
  <c r="C5" i="1"/>
  <c r="C6" i="1"/>
  <c r="C7" i="1"/>
  <c r="C8" i="1"/>
  <c r="C9" i="1"/>
  <c r="C10" i="1"/>
  <c r="C11" i="1"/>
  <c r="C12" i="1"/>
  <c r="C13" i="1"/>
  <c r="C2" i="1"/>
  <c r="D84" i="1" l="1"/>
  <c r="M84" i="1" s="1"/>
  <c r="E84" i="1"/>
  <c r="N84" i="1" s="1"/>
  <c r="M29" i="1"/>
  <c r="L29" i="1"/>
  <c r="X28" i="1"/>
  <c r="W28" i="1"/>
  <c r="M28" i="1"/>
  <c r="L30" i="1"/>
  <c r="K29" i="1"/>
  <c r="V31" i="1"/>
  <c r="V29" i="1"/>
  <c r="K28" i="1"/>
  <c r="W30" i="1"/>
  <c r="K30" i="1"/>
  <c r="W29" i="1"/>
  <c r="V28" i="1"/>
  <c r="V30" i="1"/>
  <c r="M30" i="1"/>
  <c r="L31" i="1"/>
  <c r="X30" i="1"/>
  <c r="M31" i="1"/>
  <c r="T66" i="1" s="1"/>
  <c r="W31" i="1"/>
  <c r="X31" i="1"/>
  <c r="U66" i="1" s="1"/>
  <c r="L28" i="1"/>
  <c r="X29" i="1"/>
  <c r="K31" i="1"/>
  <c r="E65" i="1"/>
  <c r="D83" i="1"/>
  <c r="M83" i="1" s="1"/>
  <c r="W26" i="1"/>
  <c r="E64" i="1"/>
  <c r="D64" i="1"/>
  <c r="M26" i="1"/>
  <c r="V27" i="1"/>
  <c r="K27" i="1"/>
  <c r="K26" i="1"/>
  <c r="X27" i="1"/>
  <c r="L27" i="1"/>
  <c r="V26" i="1"/>
  <c r="L26" i="1"/>
  <c r="M27" i="1"/>
  <c r="W27" i="1"/>
  <c r="X26" i="1"/>
  <c r="E61" i="1"/>
  <c r="E63" i="1"/>
  <c r="D63" i="1"/>
  <c r="D61" i="1"/>
  <c r="E62" i="1"/>
  <c r="E59" i="1"/>
  <c r="D62" i="1"/>
  <c r="E56" i="1"/>
  <c r="E54" i="1"/>
  <c r="E60" i="1"/>
  <c r="E57" i="1"/>
  <c r="E53" i="1"/>
  <c r="E76" i="1"/>
  <c r="N76" i="1" s="1"/>
  <c r="D60" i="1"/>
  <c r="E55" i="1"/>
  <c r="D54" i="1"/>
  <c r="D52" i="1"/>
  <c r="D57" i="1"/>
  <c r="D73" i="1"/>
  <c r="M73" i="1" s="1"/>
  <c r="E52" i="1"/>
  <c r="D56" i="1"/>
  <c r="D76" i="1"/>
  <c r="M76" i="1" s="1"/>
  <c r="D77" i="1"/>
  <c r="M77" i="1" s="1"/>
  <c r="D71" i="1"/>
  <c r="M71" i="1" s="1"/>
  <c r="X25" i="1"/>
  <c r="V24" i="1"/>
  <c r="K25" i="1"/>
  <c r="V25" i="1"/>
  <c r="K24" i="1"/>
  <c r="W24" i="1"/>
  <c r="M25" i="1"/>
  <c r="L25" i="1"/>
  <c r="M24" i="1"/>
  <c r="X24" i="1"/>
  <c r="L24" i="1"/>
  <c r="W25" i="1"/>
  <c r="X13" i="1"/>
  <c r="L15" i="1"/>
  <c r="W14" i="1"/>
  <c r="K14" i="1"/>
  <c r="L18" i="1"/>
  <c r="L23" i="1"/>
  <c r="L14" i="1"/>
  <c r="X15" i="1"/>
  <c r="K21" i="1"/>
  <c r="M22" i="1"/>
  <c r="L19" i="1"/>
  <c r="M23" i="1"/>
  <c r="L20" i="1"/>
  <c r="X19" i="1"/>
  <c r="M14" i="1"/>
  <c r="K18" i="1"/>
  <c r="V19" i="1"/>
  <c r="W16" i="1"/>
  <c r="M17" i="1"/>
  <c r="M15" i="1"/>
  <c r="M16" i="1"/>
  <c r="X20" i="1"/>
  <c r="M20" i="1"/>
  <c r="X16" i="1"/>
  <c r="W17" i="1"/>
  <c r="K16" i="1"/>
  <c r="V21" i="1"/>
  <c r="V15" i="1"/>
  <c r="K23" i="1"/>
  <c r="V16" i="1"/>
  <c r="M21" i="1"/>
  <c r="K17" i="1"/>
  <c r="K22" i="1"/>
  <c r="X22" i="1"/>
  <c r="W18" i="1"/>
  <c r="K20" i="1"/>
  <c r="K15" i="1"/>
  <c r="V18" i="1"/>
  <c r="V17" i="1"/>
  <c r="V23" i="1"/>
  <c r="V14" i="1"/>
  <c r="M18" i="1"/>
  <c r="L17" i="1"/>
  <c r="L16" i="1"/>
  <c r="L22" i="1"/>
  <c r="K19" i="1"/>
  <c r="W22" i="1"/>
  <c r="L21" i="1"/>
  <c r="W15" i="1"/>
  <c r="M19" i="1"/>
  <c r="V22" i="1"/>
  <c r="X21" i="1"/>
  <c r="X23" i="1"/>
  <c r="W21" i="1"/>
  <c r="V20" i="1"/>
  <c r="W19" i="1"/>
  <c r="X18" i="1"/>
  <c r="W20" i="1"/>
  <c r="X17" i="1"/>
  <c r="W23" i="1"/>
  <c r="X14" i="1"/>
  <c r="W6" i="1"/>
  <c r="X2" i="1"/>
  <c r="X8" i="1"/>
  <c r="M8" i="1"/>
  <c r="L3" i="1"/>
  <c r="X7" i="1"/>
  <c r="W5" i="1"/>
  <c r="L2" i="1"/>
  <c r="W4" i="1"/>
  <c r="W3" i="1"/>
  <c r="W12" i="1"/>
  <c r="W11" i="1"/>
  <c r="W7" i="1"/>
  <c r="W10" i="1"/>
  <c r="W9" i="1"/>
  <c r="W8" i="1"/>
  <c r="W2" i="1"/>
  <c r="X12" i="1"/>
  <c r="X6" i="1"/>
  <c r="W13" i="1"/>
  <c r="X11" i="1"/>
  <c r="X5" i="1"/>
  <c r="L7" i="1"/>
  <c r="M6" i="1"/>
  <c r="X10" i="1"/>
  <c r="X4" i="1"/>
  <c r="L9" i="1"/>
  <c r="M5" i="1"/>
  <c r="L8" i="1"/>
  <c r="M4" i="1"/>
  <c r="X9" i="1"/>
  <c r="X3" i="1"/>
  <c r="L5" i="1"/>
  <c r="L4" i="1"/>
  <c r="L6" i="1"/>
  <c r="M7" i="1"/>
  <c r="M3" i="1"/>
  <c r="L10" i="1"/>
  <c r="M10" i="1"/>
  <c r="M9" i="1"/>
  <c r="M13" i="1"/>
  <c r="M12" i="1"/>
  <c r="M11" i="1"/>
  <c r="M2" i="1"/>
  <c r="L13" i="1"/>
  <c r="L12" i="1"/>
  <c r="L11" i="1"/>
  <c r="V66" i="1" l="1"/>
  <c r="Y30" i="1"/>
  <c r="Z30" i="1"/>
  <c r="Y28" i="1"/>
  <c r="Z28" i="1"/>
  <c r="N47" i="1"/>
  <c r="G47" i="1"/>
  <c r="N65" i="1"/>
  <c r="M47" i="1"/>
  <c r="F47" i="1"/>
  <c r="M65" i="1"/>
  <c r="N48" i="1"/>
  <c r="G48" i="1"/>
  <c r="N66" i="1"/>
  <c r="M48" i="1"/>
  <c r="M66" i="1"/>
  <c r="F48" i="1"/>
  <c r="T65" i="1"/>
  <c r="T64" i="1"/>
  <c r="U65" i="1"/>
  <c r="U64" i="1"/>
  <c r="M64" i="1"/>
  <c r="M46" i="1"/>
  <c r="F46" i="1"/>
  <c r="Z26" i="1"/>
  <c r="Y26" i="1"/>
  <c r="N64" i="1"/>
  <c r="N46" i="1"/>
  <c r="G46" i="1"/>
  <c r="U63" i="1"/>
  <c r="N63" i="1"/>
  <c r="N45" i="1"/>
  <c r="G45" i="1"/>
  <c r="M63" i="1"/>
  <c r="M45" i="1"/>
  <c r="F45" i="1"/>
  <c r="T63" i="1"/>
  <c r="Y24" i="1"/>
  <c r="Z24" i="1"/>
  <c r="U60" i="1"/>
  <c r="N61" i="1"/>
  <c r="N62" i="1"/>
  <c r="M60" i="1"/>
  <c r="M59" i="1"/>
  <c r="M61" i="1"/>
  <c r="U62" i="1"/>
  <c r="T61" i="1"/>
  <c r="N60" i="1"/>
  <c r="T62" i="1"/>
  <c r="M62" i="1"/>
  <c r="T59" i="1"/>
  <c r="T57" i="1"/>
  <c r="U61" i="1"/>
  <c r="M42" i="1"/>
  <c r="F43" i="1"/>
  <c r="M43" i="1"/>
  <c r="G42" i="1"/>
  <c r="N42" i="1"/>
  <c r="F44" i="1"/>
  <c r="M44" i="1"/>
  <c r="G43" i="1"/>
  <c r="N43" i="1"/>
  <c r="G44" i="1"/>
  <c r="N44" i="1"/>
  <c r="Y22" i="1"/>
  <c r="Z22" i="1"/>
  <c r="Y18" i="1"/>
  <c r="Z18" i="1"/>
  <c r="Y20" i="1"/>
  <c r="Z20" i="1"/>
  <c r="T60" i="1"/>
  <c r="T55" i="1"/>
  <c r="U52" i="1"/>
  <c r="T54" i="1"/>
  <c r="U57" i="1"/>
  <c r="U59" i="1"/>
  <c r="U58" i="1"/>
  <c r="Z8" i="1"/>
  <c r="T56" i="1"/>
  <c r="T53" i="1"/>
  <c r="U53" i="1"/>
  <c r="U56" i="1"/>
  <c r="Y16" i="1"/>
  <c r="T52" i="1"/>
  <c r="U54" i="1"/>
  <c r="Y6" i="1"/>
  <c r="T58" i="1"/>
  <c r="Z16" i="1"/>
  <c r="Y4" i="1"/>
  <c r="Z4" i="1"/>
  <c r="Z6" i="1"/>
  <c r="U55" i="1"/>
  <c r="Y8" i="1"/>
  <c r="Y14" i="1"/>
  <c r="Y10" i="1"/>
  <c r="Z2" i="1"/>
  <c r="Y2" i="1"/>
  <c r="Z10" i="1"/>
  <c r="Z14" i="1"/>
  <c r="Z12" i="1"/>
  <c r="Y12" i="1"/>
  <c r="N59" i="1"/>
  <c r="M41" i="1"/>
  <c r="N41" i="1"/>
  <c r="M40" i="1"/>
  <c r="N58" i="1"/>
  <c r="M58" i="1"/>
  <c r="N40" i="1"/>
  <c r="F40" i="1"/>
  <c r="G40" i="1"/>
  <c r="F41" i="1"/>
  <c r="G41" i="1"/>
  <c r="F42" i="1"/>
  <c r="V3" i="1"/>
  <c r="V4" i="1"/>
  <c r="V5" i="1"/>
  <c r="V6" i="1"/>
  <c r="V7" i="1"/>
  <c r="V8" i="1"/>
  <c r="V9" i="1"/>
  <c r="V10" i="1"/>
  <c r="V11" i="1"/>
  <c r="V12" i="1"/>
  <c r="V13" i="1"/>
  <c r="K3" i="1"/>
  <c r="K4" i="1"/>
  <c r="K5" i="1"/>
  <c r="K6" i="1"/>
  <c r="K7" i="1"/>
  <c r="K8" i="1"/>
  <c r="K9" i="1"/>
  <c r="K10" i="1"/>
  <c r="K11" i="1"/>
  <c r="K12" i="1"/>
  <c r="K13" i="1"/>
  <c r="K2" i="1"/>
  <c r="V2" i="1"/>
  <c r="I48" i="1" l="1"/>
  <c r="G66" i="1"/>
  <c r="G84" i="1"/>
  <c r="P48" i="1"/>
  <c r="H48" i="1"/>
  <c r="L48" i="1"/>
  <c r="F66" i="1"/>
  <c r="O66" i="1"/>
  <c r="Q66" i="1"/>
  <c r="Q48" i="1"/>
  <c r="F84" i="1"/>
  <c r="O48" i="1"/>
  <c r="P66" i="1"/>
  <c r="V65" i="1"/>
  <c r="P65" i="1"/>
  <c r="H47" i="1"/>
  <c r="L47" i="1"/>
  <c r="O47" i="1"/>
  <c r="F65" i="1"/>
  <c r="F83" i="1"/>
  <c r="Q47" i="1"/>
  <c r="Q65" i="1"/>
  <c r="O65" i="1"/>
  <c r="I47" i="1"/>
  <c r="G65" i="1"/>
  <c r="G83" i="1"/>
  <c r="P47" i="1"/>
  <c r="V64" i="1"/>
  <c r="P64" i="1"/>
  <c r="L46" i="1"/>
  <c r="I46" i="1"/>
  <c r="P46" i="1"/>
  <c r="G82" i="1"/>
  <c r="G64" i="1"/>
  <c r="Q46" i="1"/>
  <c r="F82" i="1"/>
  <c r="F64" i="1"/>
  <c r="O46" i="1"/>
  <c r="H46" i="1"/>
  <c r="O64" i="1"/>
  <c r="Q64" i="1"/>
  <c r="I41" i="1"/>
  <c r="P44" i="1"/>
  <c r="I44" i="1"/>
  <c r="P61" i="1"/>
  <c r="I40" i="1"/>
  <c r="P40" i="1"/>
  <c r="P60" i="1"/>
  <c r="P41" i="1"/>
  <c r="P59" i="1"/>
  <c r="P62" i="1"/>
  <c r="P45" i="1"/>
  <c r="P63" i="1"/>
  <c r="I43" i="1"/>
  <c r="P43" i="1"/>
  <c r="P58" i="1"/>
  <c r="P42" i="1"/>
  <c r="I42" i="1"/>
  <c r="I45" i="1"/>
  <c r="N56" i="1"/>
  <c r="V63" i="1"/>
  <c r="F81" i="1"/>
  <c r="G63" i="1"/>
  <c r="G81" i="1"/>
  <c r="O45" i="1"/>
  <c r="Q45" i="1"/>
  <c r="L45" i="1"/>
  <c r="H45" i="1"/>
  <c r="F63" i="1"/>
  <c r="Q63" i="1"/>
  <c r="O63" i="1"/>
  <c r="V60" i="1"/>
  <c r="L43" i="1"/>
  <c r="V59" i="1"/>
  <c r="F77" i="1"/>
  <c r="G60" i="1"/>
  <c r="G80" i="1"/>
  <c r="V61" i="1"/>
  <c r="G59" i="1"/>
  <c r="G77" i="1"/>
  <c r="F59" i="1"/>
  <c r="F78" i="1"/>
  <c r="F60" i="1"/>
  <c r="Q60" i="1"/>
  <c r="O60" i="1"/>
  <c r="O42" i="1"/>
  <c r="G78" i="1"/>
  <c r="F76" i="1"/>
  <c r="F58" i="1"/>
  <c r="G79" i="1"/>
  <c r="G61" i="1"/>
  <c r="V62" i="1"/>
  <c r="F79" i="1"/>
  <c r="F61" i="1"/>
  <c r="V57" i="1"/>
  <c r="Q62" i="1"/>
  <c r="O62" i="1"/>
  <c r="G58" i="1"/>
  <c r="G76" i="1"/>
  <c r="F80" i="1"/>
  <c r="F62" i="1"/>
  <c r="G62" i="1"/>
  <c r="Q61" i="1"/>
  <c r="O61" i="1"/>
  <c r="Q42" i="1"/>
  <c r="Q44" i="1"/>
  <c r="O44" i="1"/>
  <c r="L44" i="1"/>
  <c r="H44" i="1"/>
  <c r="Q43" i="1"/>
  <c r="O43" i="1"/>
  <c r="H43" i="1"/>
  <c r="H42" i="1"/>
  <c r="V55" i="1"/>
  <c r="V52" i="1"/>
  <c r="V56" i="1"/>
  <c r="V54" i="1"/>
  <c r="V58" i="1"/>
  <c r="V53" i="1"/>
  <c r="Q58" i="1"/>
  <c r="O58" i="1"/>
  <c r="O59" i="1"/>
  <c r="Q59" i="1"/>
  <c r="Q41" i="1"/>
  <c r="O41" i="1"/>
  <c r="O40" i="1"/>
  <c r="Q40" i="1"/>
  <c r="N34" i="1"/>
  <c r="N52" i="1"/>
  <c r="M57" i="1"/>
  <c r="M39" i="1"/>
  <c r="N55" i="1"/>
  <c r="N37" i="1"/>
  <c r="F35" i="1"/>
  <c r="M35" i="1"/>
  <c r="M53" i="1"/>
  <c r="M34" i="1"/>
  <c r="M52" i="1"/>
  <c r="N39" i="1"/>
  <c r="N57" i="1"/>
  <c r="N38" i="1"/>
  <c r="M38" i="1"/>
  <c r="M56" i="1"/>
  <c r="M55" i="1"/>
  <c r="M37" i="1"/>
  <c r="N54" i="1"/>
  <c r="N36" i="1"/>
  <c r="M36" i="1"/>
  <c r="M54" i="1"/>
  <c r="N53" i="1"/>
  <c r="N35" i="1"/>
  <c r="L41" i="1"/>
  <c r="H41" i="1"/>
  <c r="L40" i="1"/>
  <c r="L42" i="1"/>
  <c r="F34" i="1"/>
  <c r="H40" i="1"/>
  <c r="G37" i="1"/>
  <c r="F36" i="1"/>
  <c r="F39" i="1"/>
  <c r="G39" i="1"/>
  <c r="G36" i="1"/>
  <c r="F37" i="1"/>
  <c r="G35" i="1"/>
  <c r="F38" i="1"/>
  <c r="G34" i="1"/>
  <c r="G38" i="1"/>
  <c r="H84" i="1" l="1"/>
  <c r="L84" i="1"/>
  <c r="L66" i="1"/>
  <c r="H66" i="1"/>
  <c r="I84" i="1"/>
  <c r="I66" i="1"/>
  <c r="L64" i="1"/>
  <c r="I65" i="1"/>
  <c r="I83" i="1"/>
  <c r="H83" i="1"/>
  <c r="L83" i="1"/>
  <c r="H65" i="1"/>
  <c r="L65" i="1"/>
  <c r="H82" i="1"/>
  <c r="L82" i="1"/>
  <c r="H64" i="1"/>
  <c r="I64" i="1"/>
  <c r="I82" i="1"/>
  <c r="I38" i="1"/>
  <c r="I81" i="1"/>
  <c r="P37" i="1"/>
  <c r="I60" i="1"/>
  <c r="I78" i="1"/>
  <c r="I63" i="1"/>
  <c r="I37" i="1"/>
  <c r="P55" i="1"/>
  <c r="P56" i="1"/>
  <c r="P52" i="1"/>
  <c r="I39" i="1"/>
  <c r="I80" i="1"/>
  <c r="P54" i="1"/>
  <c r="I76" i="1"/>
  <c r="I34" i="1"/>
  <c r="P38" i="1"/>
  <c r="P57" i="1"/>
  <c r="P39" i="1"/>
  <c r="P36" i="1"/>
  <c r="I58" i="1"/>
  <c r="I35" i="1"/>
  <c r="P34" i="1"/>
  <c r="I77" i="1"/>
  <c r="P35" i="1"/>
  <c r="I61" i="1"/>
  <c r="I59" i="1"/>
  <c r="I36" i="1"/>
  <c r="P53" i="1"/>
  <c r="I62" i="1"/>
  <c r="I79" i="1"/>
  <c r="H81" i="1"/>
  <c r="L81" i="1"/>
  <c r="H63" i="1"/>
  <c r="L63" i="1"/>
  <c r="L60" i="1"/>
  <c r="L80" i="1"/>
  <c r="H77" i="1"/>
  <c r="L78" i="1"/>
  <c r="L77" i="1"/>
  <c r="H79" i="1"/>
  <c r="L79" i="1"/>
  <c r="H76" i="1"/>
  <c r="L76" i="1"/>
  <c r="H61" i="1"/>
  <c r="L61" i="1"/>
  <c r="H62" i="1"/>
  <c r="L62" i="1"/>
  <c r="H58" i="1"/>
  <c r="H80" i="1"/>
  <c r="F75" i="1"/>
  <c r="F57" i="1"/>
  <c r="H60" i="1"/>
  <c r="H78" i="1"/>
  <c r="G75" i="1"/>
  <c r="G57" i="1"/>
  <c r="L58" i="1"/>
  <c r="G72" i="1"/>
  <c r="G54" i="1"/>
  <c r="F72" i="1"/>
  <c r="F54" i="1"/>
  <c r="F55" i="1"/>
  <c r="F73" i="1"/>
  <c r="F71" i="1"/>
  <c r="F53" i="1"/>
  <c r="F52" i="1"/>
  <c r="F70" i="1"/>
  <c r="G55" i="1"/>
  <c r="G73" i="1"/>
  <c r="F56" i="1"/>
  <c r="F74" i="1"/>
  <c r="G52" i="1"/>
  <c r="G70" i="1"/>
  <c r="G56" i="1"/>
  <c r="G74" i="1"/>
  <c r="G71" i="1"/>
  <c r="G53" i="1"/>
  <c r="H59" i="1"/>
  <c r="O53" i="1"/>
  <c r="Q53" i="1"/>
  <c r="O56" i="1"/>
  <c r="Q56" i="1"/>
  <c r="Q57" i="1"/>
  <c r="O57" i="1"/>
  <c r="Q55" i="1"/>
  <c r="O55" i="1"/>
  <c r="O54" i="1"/>
  <c r="Q54" i="1"/>
  <c r="O52" i="1"/>
  <c r="Q52" i="1"/>
  <c r="L59" i="1"/>
  <c r="Q36" i="1"/>
  <c r="O36" i="1"/>
  <c r="Q35" i="1"/>
  <c r="O35" i="1"/>
  <c r="Q39" i="1"/>
  <c r="Q34" i="1"/>
  <c r="O39" i="1"/>
  <c r="O37" i="1"/>
  <c r="Q37" i="1"/>
  <c r="O34" i="1"/>
  <c r="Q38" i="1"/>
  <c r="O38" i="1"/>
  <c r="L37" i="1"/>
  <c r="L35" i="1"/>
  <c r="L34" i="1"/>
  <c r="L39" i="1"/>
  <c r="L38" i="1"/>
  <c r="L36" i="1"/>
  <c r="H37" i="1"/>
  <c r="H38" i="1"/>
  <c r="H35" i="1"/>
  <c r="H39" i="1"/>
  <c r="H36" i="1"/>
  <c r="H34" i="1"/>
  <c r="I55" i="1" l="1"/>
  <c r="I57" i="1"/>
  <c r="I75" i="1"/>
  <c r="I52" i="1"/>
  <c r="I71" i="1"/>
  <c r="I70" i="1"/>
  <c r="I73" i="1"/>
  <c r="I72" i="1"/>
  <c r="I53" i="1"/>
  <c r="I54" i="1"/>
  <c r="I74" i="1"/>
  <c r="I56" i="1"/>
  <c r="L72" i="1"/>
  <c r="L73" i="1"/>
  <c r="L75" i="1"/>
  <c r="L70" i="1"/>
  <c r="L74" i="1"/>
  <c r="L71" i="1"/>
  <c r="L57" i="1"/>
  <c r="H75" i="1"/>
  <c r="H57" i="1"/>
  <c r="L55" i="1"/>
  <c r="H73" i="1"/>
  <c r="L54" i="1"/>
  <c r="L52" i="1"/>
  <c r="H70" i="1"/>
  <c r="H71" i="1"/>
  <c r="H74" i="1"/>
  <c r="L53" i="1"/>
  <c r="L56" i="1"/>
  <c r="H72" i="1"/>
  <c r="H55" i="1"/>
  <c r="H53" i="1"/>
  <c r="H54" i="1"/>
  <c r="H52" i="1"/>
  <c r="H56" i="1"/>
</calcChain>
</file>

<file path=xl/sharedStrings.xml><?xml version="1.0" encoding="utf-8"?>
<sst xmlns="http://schemas.openxmlformats.org/spreadsheetml/2006/main" count="158" uniqueCount="64">
  <si>
    <t>TEAM</t>
  </si>
  <si>
    <t>OPPONENT</t>
  </si>
  <si>
    <t>PTS FOR RF</t>
  </si>
  <si>
    <t>PTS FOR LR</t>
  </si>
  <si>
    <t>PTS GBR</t>
  </si>
  <si>
    <t>PTS Elastic</t>
  </si>
  <si>
    <t>Average All</t>
  </si>
  <si>
    <t>Oppt PTS RF</t>
  </si>
  <si>
    <t>Oppt PTS LR</t>
  </si>
  <si>
    <t>Average Opp</t>
  </si>
  <si>
    <t>Away</t>
  </si>
  <si>
    <t>Home</t>
  </si>
  <si>
    <t>Away Spread</t>
  </si>
  <si>
    <t>Spread win</t>
  </si>
  <si>
    <t>Spread listed</t>
  </si>
  <si>
    <t>Result</t>
  </si>
  <si>
    <t>Difference</t>
  </si>
  <si>
    <t>Total Points</t>
  </si>
  <si>
    <t>ESPN Over/Under</t>
  </si>
  <si>
    <t>PTS Neural</t>
  </si>
  <si>
    <t>Opp Neural</t>
  </si>
  <si>
    <t>PTS</t>
  </si>
  <si>
    <t>PTS Adaboost</t>
  </si>
  <si>
    <t>Oppt PTS Adaboost</t>
  </si>
  <si>
    <t>PTS XGBR</t>
  </si>
  <si>
    <t>Oppt PTS XGBR</t>
  </si>
  <si>
    <t>PTS Huber</t>
  </si>
  <si>
    <t>Oppt PTS Huber</t>
  </si>
  <si>
    <t>Pts BayesRidge</t>
  </si>
  <si>
    <t>Oppt Points BayesRidge</t>
  </si>
  <si>
    <t xml:space="preserve"> Oppt Points GBR</t>
  </si>
  <si>
    <t>Oppt Pts Elastic</t>
  </si>
  <si>
    <t>opponent_PTS</t>
  </si>
  <si>
    <t>Away Max</t>
  </si>
  <si>
    <t>Home Max</t>
  </si>
  <si>
    <t>Away Min</t>
  </si>
  <si>
    <t>Home Min</t>
  </si>
  <si>
    <t>MIN</t>
  </si>
  <si>
    <t>Against the spread</t>
  </si>
  <si>
    <t>MAX</t>
  </si>
  <si>
    <t>AVERAGE</t>
  </si>
  <si>
    <t>MAX SPREAD Home</t>
  </si>
  <si>
    <t>MAX SPREAD Away</t>
  </si>
  <si>
    <t>% of Cover based on Different Models</t>
  </si>
  <si>
    <t>Filtered</t>
  </si>
  <si>
    <t>Biggest Away Difference</t>
  </si>
  <si>
    <t>Smallest Away Difference</t>
  </si>
  <si>
    <t>MULTI-MODEL MIN</t>
  </si>
  <si>
    <t>Total Point</t>
  </si>
  <si>
    <t>Stars</t>
  </si>
  <si>
    <t>Total Poiints</t>
  </si>
  <si>
    <t>Take</t>
  </si>
  <si>
    <t>% Over/under</t>
  </si>
  <si>
    <t>Away Team</t>
  </si>
  <si>
    <t>Home Team</t>
  </si>
  <si>
    <t>My favorites</t>
  </si>
  <si>
    <t>My Favorites</t>
  </si>
  <si>
    <t>.</t>
  </si>
  <si>
    <t>IND</t>
  </si>
  <si>
    <t>BOS</t>
  </si>
  <si>
    <t>BOS -10.5</t>
  </si>
  <si>
    <t>Under</t>
  </si>
  <si>
    <t>BOS 5</t>
  </si>
  <si>
    <t>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</si>
</sst>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sz val="8"/>
      <color rgb="FF212121"/>
      <name val="Arial"/>
      <family val="2"/>
    </font>
    <font>
      <sz val="10"/>
      <color theme="1"/>
      <name val="Arial"/>
      <family val="2"/>
    </font>
    <font>
      <b/>
      <sz val="10"/>
      <color rgb="FF212121"/>
      <name val="Arial"/>
      <family val="2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/>
    <xf numFmtId="0" fontId="7" fillId="0" borderId="2" xfId="0" applyFont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1905</xdr:rowOff>
        </xdr:from>
        <xdr:to>
          <xdr:col>1</xdr:col>
          <xdr:colOff>129540</xdr:colOff>
          <xdr:row>12</xdr:row>
          <xdr:rowOff>40005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9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Z115"/>
  <sheetViews>
    <sheetView tabSelected="1" topLeftCell="F33" zoomScale="80" zoomScaleNormal="80" workbookViewId="0">
      <selection activeCell="T71" sqref="T71"/>
    </sheetView>
  </sheetViews>
  <sheetFormatPr defaultRowHeight="14.4" x14ac:dyDescent="0.3"/>
  <cols>
    <col min="1" max="1" width="8.88671875" style="6"/>
    <col min="2" max="4" width="12.77734375" style="6" bestFit="1" customWidth="1"/>
    <col min="5" max="5" width="12.77734375" style="6" customWidth="1"/>
    <col min="6" max="6" width="11.6640625" style="6" customWidth="1"/>
    <col min="7" max="7" width="12.88671875" style="6" customWidth="1"/>
    <col min="8" max="8" width="13.88671875" style="6" customWidth="1"/>
    <col min="9" max="9" width="15.21875" style="6" bestFit="1" customWidth="1"/>
    <col min="10" max="10" width="11.6640625" style="6" customWidth="1"/>
    <col min="11" max="13" width="12.21875" style="6" customWidth="1"/>
    <col min="14" max="14" width="12.88671875" style="6" customWidth="1"/>
    <col min="15" max="15" width="14.6640625" style="6" customWidth="1"/>
    <col min="16" max="16" width="18" style="6" bestFit="1" customWidth="1"/>
    <col min="17" max="17" width="13.5546875" style="6" customWidth="1"/>
    <col min="18" max="18" width="18.33203125" style="6" bestFit="1" customWidth="1"/>
    <col min="19" max="19" width="22.109375" style="6" bestFit="1" customWidth="1"/>
    <col min="20" max="20" width="16.21875" style="6" customWidth="1"/>
    <col min="21" max="21" width="12.77734375" style="6" bestFit="1" customWidth="1"/>
    <col min="22" max="22" width="12.6640625" style="6" customWidth="1"/>
    <col min="23" max="23" width="14.5546875" style="6" customWidth="1"/>
    <col min="24" max="24" width="8.88671875" style="6"/>
    <col min="25" max="25" width="23.44140625" style="6" bestFit="1" customWidth="1"/>
    <col min="26" max="26" width="24.88671875" style="6" bestFit="1" customWidth="1"/>
    <col min="27" max="16384" width="8.88671875" style="6"/>
  </cols>
  <sheetData>
    <row r="1" spans="1:26" s="4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22</v>
      </c>
      <c r="F1" s="4" t="s">
        <v>24</v>
      </c>
      <c r="G1" s="4" t="s">
        <v>26</v>
      </c>
      <c r="H1" s="4" t="s">
        <v>28</v>
      </c>
      <c r="I1" s="4" t="s">
        <v>5</v>
      </c>
      <c r="J1" s="4" t="s">
        <v>4</v>
      </c>
      <c r="K1" s="4" t="s">
        <v>6</v>
      </c>
      <c r="L1" s="4" t="s">
        <v>39</v>
      </c>
      <c r="M1" s="4" t="s">
        <v>37</v>
      </c>
      <c r="N1" s="4" t="s">
        <v>7</v>
      </c>
      <c r="O1" s="4" t="s">
        <v>8</v>
      </c>
      <c r="P1" s="4" t="s">
        <v>23</v>
      </c>
      <c r="Q1" s="4" t="s">
        <v>25</v>
      </c>
      <c r="R1" s="4" t="s">
        <v>27</v>
      </c>
      <c r="S1" s="4" t="s">
        <v>29</v>
      </c>
      <c r="T1" s="4" t="s">
        <v>31</v>
      </c>
      <c r="U1" s="4" t="s">
        <v>30</v>
      </c>
      <c r="V1" s="4" t="s">
        <v>9</v>
      </c>
      <c r="W1" s="4" t="s">
        <v>39</v>
      </c>
      <c r="X1" s="4" t="s">
        <v>37</v>
      </c>
      <c r="Y1" s="4" t="s">
        <v>45</v>
      </c>
      <c r="Z1" s="4" t="s">
        <v>46</v>
      </c>
    </row>
    <row r="2" spans="1:26" ht="15" thickBot="1" x14ac:dyDescent="0.35">
      <c r="A2" t="s">
        <v>58</v>
      </c>
      <c r="B2" t="s">
        <v>59</v>
      </c>
      <c r="C2" s="5">
        <f>RF!B2</f>
        <v>113.55</v>
      </c>
      <c r="D2" s="5">
        <f>LR!B2</f>
        <v>113.6</v>
      </c>
      <c r="E2" s="5">
        <f>Adaboost!B2</f>
        <v>116.193277310924</v>
      </c>
      <c r="F2" s="5">
        <f>XGBR!B2</f>
        <v>111.66083500000001</v>
      </c>
      <c r="G2" s="5">
        <f>Huber!B2</f>
        <v>113.60000787755899</v>
      </c>
      <c r="H2" s="5">
        <f>BayesRidge!B2</f>
        <v>113.60000000004</v>
      </c>
      <c r="I2" s="5">
        <f>Elastic!B2</f>
        <v>114.329260781332</v>
      </c>
      <c r="J2" s="5">
        <f>GBR!B2</f>
        <v>114.25196807566699</v>
      </c>
      <c r="K2" s="6">
        <f t="shared" ref="K2:K27" si="0">AVERAGE(C2:J2,B35)</f>
        <v>113.83484414200956</v>
      </c>
      <c r="L2">
        <f>MAX(C2:J2)</f>
        <v>116.193277310924</v>
      </c>
      <c r="M2">
        <f>MIN(C2:J2)</f>
        <v>111.66083500000001</v>
      </c>
      <c r="N2" s="5">
        <f>RF!C2</f>
        <v>112.35</v>
      </c>
      <c r="O2" s="5">
        <f>LR!C2</f>
        <v>111.399999999999</v>
      </c>
      <c r="P2" s="5">
        <f>Adaboost!C2</f>
        <v>114.13274336283099</v>
      </c>
      <c r="Q2" s="5">
        <f>XGBR!C2</f>
        <v>111.777824</v>
      </c>
      <c r="R2" s="5">
        <f>Huber!C2</f>
        <v>111.39999897759</v>
      </c>
      <c r="S2" s="5">
        <f>BayesRidge!C2</f>
        <v>111.40000000007601</v>
      </c>
      <c r="T2" s="5">
        <f>Elastic!C2</f>
        <v>110.94478898920801</v>
      </c>
      <c r="U2" s="5">
        <f>GBR!C2</f>
        <v>111.560186528153</v>
      </c>
      <c r="V2" s="6">
        <f t="shared" ref="V2:V27" si="1">AVERAGE(N2:U2,C35)</f>
        <v>111.84796031202389</v>
      </c>
      <c r="W2" s="6">
        <f>MAX(N2:U2)</f>
        <v>114.13274336283099</v>
      </c>
      <c r="X2" s="6">
        <f>MIN(N2:U2)</f>
        <v>110.94478898920801</v>
      </c>
      <c r="Y2" s="6">
        <f>MAX(L2,M2,W3,X3)-MIN(L3,M3,W2,X2)</f>
        <v>7.0461473109239989</v>
      </c>
      <c r="Z2" s="6">
        <f>MIN(L2,M2,W3,X3)-MAX(L3,M3,W2,X2)</f>
        <v>-16.418873362830993</v>
      </c>
    </row>
    <row r="3" spans="1:26" ht="15" thickBot="1" x14ac:dyDescent="0.35">
      <c r="A3" t="s">
        <v>59</v>
      </c>
      <c r="B3" t="s">
        <v>58</v>
      </c>
      <c r="C3" s="5">
        <f>RF!B3</f>
        <v>110.43</v>
      </c>
      <c r="D3" s="5">
        <f>LR!B3</f>
        <v>110</v>
      </c>
      <c r="E3" s="5">
        <f>Adaboost!B3</f>
        <v>112.185714285714</v>
      </c>
      <c r="F3" s="5">
        <f>XGBR!B3</f>
        <v>109.14713</v>
      </c>
      <c r="G3" s="5">
        <f>Huber!B3</f>
        <v>109.999999999251</v>
      </c>
      <c r="H3" s="5">
        <f>BayesRidge!B3</f>
        <v>110.000000000044</v>
      </c>
      <c r="I3" s="5">
        <f>Elastic!B3</f>
        <v>110.69285628070899</v>
      </c>
      <c r="J3" s="5">
        <f>GBR!B3</f>
        <v>110.629688001688</v>
      </c>
      <c r="K3" s="6">
        <f t="shared" si="0"/>
        <v>110.34203302612066</v>
      </c>
      <c r="L3">
        <f t="shared" ref="L3:L13" si="2">MAX(C3:J3)</f>
        <v>112.185714285714</v>
      </c>
      <c r="M3">
        <f t="shared" ref="M3:M13" si="3">MIN(C3:J3)</f>
        <v>109.14713</v>
      </c>
      <c r="N3" s="5">
        <f>RF!C3</f>
        <v>99.69</v>
      </c>
      <c r="O3" s="5">
        <f>LR!C3</f>
        <v>99.099999999999895</v>
      </c>
      <c r="P3" s="5">
        <f>Adaboost!C3</f>
        <v>103.843511450381</v>
      </c>
      <c r="Q3" s="5">
        <f>XGBR!C3</f>
        <v>97.71387</v>
      </c>
      <c r="R3" s="5">
        <f>Huber!C3</f>
        <v>99.100000000046606</v>
      </c>
      <c r="S3" s="5">
        <f>BayesRidge!C3</f>
        <v>99.099999999895402</v>
      </c>
      <c r="T3" s="5">
        <f>Elastic!C3</f>
        <v>100.903958840641</v>
      </c>
      <c r="U3" s="5">
        <f>GBR!C3</f>
        <v>98.261674306641396</v>
      </c>
      <c r="V3" s="6">
        <f t="shared" si="1"/>
        <v>99.630936561141112</v>
      </c>
      <c r="W3" s="6">
        <f t="shared" ref="W3:W13" si="4">MAX(N3:U3)</f>
        <v>103.843511450381</v>
      </c>
      <c r="X3" s="6">
        <f t="shared" ref="X3:X13" si="5">MIN(N3:U3)</f>
        <v>97.71387</v>
      </c>
    </row>
    <row r="4" spans="1:26" ht="15" thickBot="1" x14ac:dyDescent="0.35">
      <c r="A4"/>
      <c r="B4"/>
      <c r="C4" s="5">
        <f>RF!B4</f>
        <v>0</v>
      </c>
      <c r="D4" s="5">
        <f>LR!B4</f>
        <v>0</v>
      </c>
      <c r="E4" s="5">
        <f>Adaboost!B4</f>
        <v>0</v>
      </c>
      <c r="F4" s="5">
        <f>XGBR!B4</f>
        <v>0</v>
      </c>
      <c r="G4" s="5">
        <f>Huber!B4</f>
        <v>0</v>
      </c>
      <c r="H4" s="5">
        <f>BayesRidge!B4</f>
        <v>0</v>
      </c>
      <c r="I4" s="5">
        <f>Elastic!B4</f>
        <v>0</v>
      </c>
      <c r="J4" s="5">
        <f>GBR!B4</f>
        <v>0</v>
      </c>
      <c r="K4" s="6">
        <f t="shared" si="0"/>
        <v>0</v>
      </c>
      <c r="L4">
        <f t="shared" si="2"/>
        <v>0</v>
      </c>
      <c r="M4">
        <f t="shared" si="3"/>
        <v>0</v>
      </c>
      <c r="N4" s="5">
        <f>RF!C4</f>
        <v>0</v>
      </c>
      <c r="O4" s="5">
        <f>LR!C4</f>
        <v>0</v>
      </c>
      <c r="P4" s="5">
        <f>Adaboost!C4</f>
        <v>0</v>
      </c>
      <c r="Q4" s="5">
        <f>XGBR!C4</f>
        <v>0</v>
      </c>
      <c r="R4" s="5">
        <f>Huber!C4</f>
        <v>0</v>
      </c>
      <c r="S4" s="5">
        <f>BayesRidge!C4</f>
        <v>0</v>
      </c>
      <c r="T4" s="5">
        <f>Elastic!C4</f>
        <v>0</v>
      </c>
      <c r="U4" s="5">
        <f>GBR!C4</f>
        <v>0</v>
      </c>
      <c r="V4" s="6">
        <f t="shared" si="1"/>
        <v>0</v>
      </c>
      <c r="W4" s="6">
        <f t="shared" si="4"/>
        <v>0</v>
      </c>
      <c r="X4" s="6">
        <f t="shared" si="5"/>
        <v>0</v>
      </c>
      <c r="Y4" s="6">
        <f>MAX(L4,M4,W5,X5)-MIN(L5,M5,W4,X4)</f>
        <v>0</v>
      </c>
      <c r="Z4" s="6">
        <f t="shared" ref="Z4:Z14" si="6">MIN(L4,M4,W5,X5)-MAX(L5,M5,W4,X4)</f>
        <v>0</v>
      </c>
    </row>
    <row r="5" spans="1:26" ht="15" thickBot="1" x14ac:dyDescent="0.35">
      <c r="A5"/>
      <c r="B5"/>
      <c r="C5" s="5">
        <f>RF!B5</f>
        <v>0</v>
      </c>
      <c r="D5" s="5">
        <f>LR!B5</f>
        <v>0</v>
      </c>
      <c r="E5" s="5">
        <f>Adaboost!B5</f>
        <v>0</v>
      </c>
      <c r="F5" s="5">
        <f>XGBR!B5</f>
        <v>0</v>
      </c>
      <c r="G5" s="5">
        <f>Huber!B5</f>
        <v>0</v>
      </c>
      <c r="H5" s="5">
        <f>BayesRidge!B5</f>
        <v>0</v>
      </c>
      <c r="I5" s="5">
        <f>Elastic!B5</f>
        <v>0</v>
      </c>
      <c r="J5" s="5">
        <f>GBR!B5</f>
        <v>0</v>
      </c>
      <c r="K5" s="6">
        <f t="shared" si="0"/>
        <v>0</v>
      </c>
      <c r="L5">
        <f t="shared" si="2"/>
        <v>0</v>
      </c>
      <c r="M5">
        <f t="shared" si="3"/>
        <v>0</v>
      </c>
      <c r="N5" s="5">
        <f>RF!C5</f>
        <v>0</v>
      </c>
      <c r="O5" s="5">
        <f>LR!C5</f>
        <v>0</v>
      </c>
      <c r="P5" s="5">
        <f>Adaboost!C5</f>
        <v>0</v>
      </c>
      <c r="Q5" s="5">
        <f>XGBR!C5</f>
        <v>0</v>
      </c>
      <c r="R5" s="5">
        <f>Huber!C5</f>
        <v>0</v>
      </c>
      <c r="S5" s="5">
        <f>BayesRidge!C5</f>
        <v>0</v>
      </c>
      <c r="T5" s="5">
        <f>Elastic!C5</f>
        <v>0</v>
      </c>
      <c r="U5" s="5">
        <f>GBR!C5</f>
        <v>0</v>
      </c>
      <c r="V5" s="6">
        <f t="shared" si="1"/>
        <v>0</v>
      </c>
      <c r="W5" s="6">
        <f t="shared" si="4"/>
        <v>0</v>
      </c>
      <c r="X5" s="6">
        <f t="shared" si="5"/>
        <v>0</v>
      </c>
    </row>
    <row r="6" spans="1:26" ht="15" thickBot="1" x14ac:dyDescent="0.35">
      <c r="A6"/>
      <c r="B6"/>
      <c r="C6" s="5">
        <f>RF!B6</f>
        <v>0</v>
      </c>
      <c r="D6" s="5">
        <f>LR!B6</f>
        <v>0</v>
      </c>
      <c r="E6" s="5">
        <f>Adaboost!B6</f>
        <v>0</v>
      </c>
      <c r="F6" s="5">
        <f>XGBR!B6</f>
        <v>0</v>
      </c>
      <c r="G6" s="5">
        <f>Huber!B6</f>
        <v>0</v>
      </c>
      <c r="H6" s="5">
        <f>BayesRidge!B6</f>
        <v>0</v>
      </c>
      <c r="I6" s="5">
        <f>Elastic!B6</f>
        <v>0</v>
      </c>
      <c r="J6" s="5">
        <f>GBR!B6</f>
        <v>0</v>
      </c>
      <c r="K6" s="6">
        <f t="shared" si="0"/>
        <v>0</v>
      </c>
      <c r="L6">
        <f t="shared" si="2"/>
        <v>0</v>
      </c>
      <c r="M6">
        <f t="shared" si="3"/>
        <v>0</v>
      </c>
      <c r="N6" s="5">
        <f>RF!C6</f>
        <v>0</v>
      </c>
      <c r="O6" s="5">
        <f>LR!C6</f>
        <v>0</v>
      </c>
      <c r="P6" s="5">
        <f>Adaboost!C6</f>
        <v>0</v>
      </c>
      <c r="Q6" s="5">
        <f>XGBR!C6</f>
        <v>0</v>
      </c>
      <c r="R6" s="5">
        <f>Huber!C6</f>
        <v>0</v>
      </c>
      <c r="S6" s="5">
        <f>BayesRidge!C6</f>
        <v>0</v>
      </c>
      <c r="T6" s="5">
        <f>Elastic!C6</f>
        <v>0</v>
      </c>
      <c r="U6" s="5">
        <f>GBR!C6</f>
        <v>0</v>
      </c>
      <c r="V6" s="6">
        <f t="shared" si="1"/>
        <v>0</v>
      </c>
      <c r="W6" s="6">
        <f t="shared" si="4"/>
        <v>0</v>
      </c>
      <c r="X6" s="6">
        <f t="shared" si="5"/>
        <v>0</v>
      </c>
      <c r="Y6" s="6">
        <f t="shared" ref="Y6:Y14" si="7">MAX(L6,M6,W7,X7)-MIN(L7,M7,W6,X6)</f>
        <v>0</v>
      </c>
      <c r="Z6" s="6">
        <f t="shared" si="6"/>
        <v>0</v>
      </c>
    </row>
    <row r="7" spans="1:26" ht="15" thickBot="1" x14ac:dyDescent="0.35">
      <c r="A7"/>
      <c r="B7"/>
      <c r="C7" s="5">
        <f>RF!B7</f>
        <v>0</v>
      </c>
      <c r="D7" s="5">
        <f>LR!B7</f>
        <v>0</v>
      </c>
      <c r="E7" s="5">
        <f>Adaboost!B7</f>
        <v>0</v>
      </c>
      <c r="F7" s="5">
        <f>XGBR!B7</f>
        <v>0</v>
      </c>
      <c r="G7" s="5">
        <f>Huber!B7</f>
        <v>0</v>
      </c>
      <c r="H7" s="5">
        <f>BayesRidge!B7</f>
        <v>0</v>
      </c>
      <c r="I7" s="5">
        <f>Elastic!B7</f>
        <v>0</v>
      </c>
      <c r="J7" s="5">
        <f>GBR!B7</f>
        <v>0</v>
      </c>
      <c r="K7" s="6">
        <f t="shared" si="0"/>
        <v>0</v>
      </c>
      <c r="L7">
        <f t="shared" si="2"/>
        <v>0</v>
      </c>
      <c r="M7">
        <f t="shared" si="3"/>
        <v>0</v>
      </c>
      <c r="N7" s="5">
        <f>RF!C7</f>
        <v>0</v>
      </c>
      <c r="O7" s="5">
        <f>LR!C7</f>
        <v>0</v>
      </c>
      <c r="P7" s="5">
        <f>Adaboost!C7</f>
        <v>0</v>
      </c>
      <c r="Q7" s="5">
        <f>XGBR!C7</f>
        <v>0</v>
      </c>
      <c r="R7" s="5">
        <f>Huber!C7</f>
        <v>0</v>
      </c>
      <c r="S7" s="5">
        <f>BayesRidge!C7</f>
        <v>0</v>
      </c>
      <c r="T7" s="5">
        <f>Elastic!C7</f>
        <v>0</v>
      </c>
      <c r="U7" s="5">
        <f>GBR!C7</f>
        <v>0</v>
      </c>
      <c r="V7" s="6">
        <f t="shared" si="1"/>
        <v>0</v>
      </c>
      <c r="W7" s="6">
        <f t="shared" si="4"/>
        <v>0</v>
      </c>
      <c r="X7" s="6">
        <f t="shared" si="5"/>
        <v>0</v>
      </c>
    </row>
    <row r="8" spans="1:26" ht="15" thickBot="1" x14ac:dyDescent="0.35">
      <c r="A8"/>
      <c r="B8"/>
      <c r="C8" s="5">
        <f>RF!B8</f>
        <v>0</v>
      </c>
      <c r="D8" s="5">
        <f>LR!B8</f>
        <v>0</v>
      </c>
      <c r="E8" s="5">
        <f>Adaboost!B8</f>
        <v>0</v>
      </c>
      <c r="F8" s="5">
        <f>XGBR!B8</f>
        <v>0</v>
      </c>
      <c r="G8" s="5">
        <f>Huber!B8</f>
        <v>0</v>
      </c>
      <c r="H8" s="5">
        <f>BayesRidge!B8</f>
        <v>0</v>
      </c>
      <c r="I8" s="5">
        <f>Elastic!B8</f>
        <v>0</v>
      </c>
      <c r="J8" s="5">
        <f>GBR!B8</f>
        <v>0</v>
      </c>
      <c r="K8" s="6">
        <f t="shared" si="0"/>
        <v>0</v>
      </c>
      <c r="L8">
        <f t="shared" si="2"/>
        <v>0</v>
      </c>
      <c r="M8">
        <f t="shared" si="3"/>
        <v>0</v>
      </c>
      <c r="N8" s="5">
        <f>RF!C8</f>
        <v>0</v>
      </c>
      <c r="O8" s="5">
        <f>LR!C8</f>
        <v>0</v>
      </c>
      <c r="P8" s="5">
        <f>Adaboost!C8</f>
        <v>0</v>
      </c>
      <c r="Q8" s="5">
        <f>XGBR!C8</f>
        <v>0</v>
      </c>
      <c r="R8" s="5">
        <f>Huber!C8</f>
        <v>0</v>
      </c>
      <c r="S8" s="5">
        <f>BayesRidge!C8</f>
        <v>0</v>
      </c>
      <c r="T8" s="5">
        <f>Elastic!C8</f>
        <v>0</v>
      </c>
      <c r="U8" s="5">
        <f>GBR!C8</f>
        <v>0</v>
      </c>
      <c r="V8" s="6">
        <f t="shared" si="1"/>
        <v>0</v>
      </c>
      <c r="W8" s="6">
        <f t="shared" si="4"/>
        <v>0</v>
      </c>
      <c r="X8" s="6">
        <f t="shared" si="5"/>
        <v>0</v>
      </c>
      <c r="Y8" s="6">
        <f t="shared" si="7"/>
        <v>0</v>
      </c>
      <c r="Z8" s="6">
        <f t="shared" si="6"/>
        <v>0</v>
      </c>
    </row>
    <row r="9" spans="1:26" ht="15" thickBot="1" x14ac:dyDescent="0.35">
      <c r="A9"/>
      <c r="B9"/>
      <c r="C9" s="5">
        <f>RF!B9</f>
        <v>0</v>
      </c>
      <c r="D9" s="5">
        <f>LR!B9</f>
        <v>0</v>
      </c>
      <c r="E9" s="5">
        <f>Adaboost!B9</f>
        <v>0</v>
      </c>
      <c r="F9" s="5">
        <f>XGBR!B9</f>
        <v>0</v>
      </c>
      <c r="G9" s="5">
        <f>Huber!B9</f>
        <v>0</v>
      </c>
      <c r="H9" s="5">
        <f>BayesRidge!B9</f>
        <v>0</v>
      </c>
      <c r="I9" s="5">
        <f>Elastic!B9</f>
        <v>0</v>
      </c>
      <c r="J9" s="5">
        <f>GBR!B9</f>
        <v>0</v>
      </c>
      <c r="K9" s="6">
        <f t="shared" si="0"/>
        <v>0</v>
      </c>
      <c r="L9">
        <f t="shared" si="2"/>
        <v>0</v>
      </c>
      <c r="M9">
        <f t="shared" si="3"/>
        <v>0</v>
      </c>
      <c r="N9" s="5">
        <f>RF!C9</f>
        <v>0</v>
      </c>
      <c r="O9" s="5">
        <f>LR!C9</f>
        <v>0</v>
      </c>
      <c r="P9" s="5">
        <f>Adaboost!C9</f>
        <v>0</v>
      </c>
      <c r="Q9" s="5">
        <f>XGBR!C9</f>
        <v>0</v>
      </c>
      <c r="R9" s="5">
        <f>Huber!C9</f>
        <v>0</v>
      </c>
      <c r="S9" s="5">
        <f>BayesRidge!C9</f>
        <v>0</v>
      </c>
      <c r="T9" s="5">
        <f>Elastic!C9</f>
        <v>0</v>
      </c>
      <c r="U9" s="5">
        <f>GBR!C9</f>
        <v>0</v>
      </c>
      <c r="V9" s="6">
        <f t="shared" si="1"/>
        <v>0</v>
      </c>
      <c r="W9" s="6">
        <f t="shared" si="4"/>
        <v>0</v>
      </c>
      <c r="X9" s="6">
        <f t="shared" si="5"/>
        <v>0</v>
      </c>
    </row>
    <row r="10" spans="1:26" ht="15" thickBot="1" x14ac:dyDescent="0.35">
      <c r="A10"/>
      <c r="B10"/>
      <c r="C10" s="5">
        <f>RF!B10</f>
        <v>0</v>
      </c>
      <c r="D10" s="5">
        <f>LR!B10</f>
        <v>0</v>
      </c>
      <c r="E10" s="5">
        <f>Adaboost!B10</f>
        <v>0</v>
      </c>
      <c r="F10" s="5">
        <f>XGBR!B10</f>
        <v>0</v>
      </c>
      <c r="G10" s="5">
        <f>Huber!B10</f>
        <v>0</v>
      </c>
      <c r="H10" s="5">
        <f>BayesRidge!B10</f>
        <v>0</v>
      </c>
      <c r="I10" s="5">
        <f>Elastic!B10</f>
        <v>0</v>
      </c>
      <c r="J10" s="5">
        <f>GBR!B10</f>
        <v>0</v>
      </c>
      <c r="K10" s="6">
        <f t="shared" si="0"/>
        <v>0</v>
      </c>
      <c r="L10">
        <f t="shared" si="2"/>
        <v>0</v>
      </c>
      <c r="M10">
        <f t="shared" si="3"/>
        <v>0</v>
      </c>
      <c r="N10" s="5">
        <f>RF!C10</f>
        <v>0</v>
      </c>
      <c r="O10" s="5">
        <f>LR!C10</f>
        <v>0</v>
      </c>
      <c r="P10" s="5">
        <f>Adaboost!C10</f>
        <v>0</v>
      </c>
      <c r="Q10" s="5">
        <f>XGBR!C10</f>
        <v>0</v>
      </c>
      <c r="R10" s="5">
        <f>Huber!C10</f>
        <v>0</v>
      </c>
      <c r="S10" s="5">
        <f>BayesRidge!C10</f>
        <v>0</v>
      </c>
      <c r="T10" s="5">
        <f>Elastic!C10</f>
        <v>0</v>
      </c>
      <c r="U10" s="5">
        <f>GBR!C10</f>
        <v>0</v>
      </c>
      <c r="V10" s="6">
        <f t="shared" si="1"/>
        <v>0</v>
      </c>
      <c r="W10" s="6">
        <f t="shared" si="4"/>
        <v>0</v>
      </c>
      <c r="X10" s="6">
        <f t="shared" si="5"/>
        <v>0</v>
      </c>
      <c r="Y10" s="6">
        <f t="shared" si="7"/>
        <v>0</v>
      </c>
      <c r="Z10" s="6">
        <f t="shared" si="6"/>
        <v>0</v>
      </c>
    </row>
    <row r="11" spans="1:26" ht="15" thickBot="1" x14ac:dyDescent="0.35">
      <c r="A11"/>
      <c r="B11"/>
      <c r="C11" s="5">
        <f>RF!B11</f>
        <v>0</v>
      </c>
      <c r="D11" s="5">
        <f>LR!B11</f>
        <v>0</v>
      </c>
      <c r="E11" s="5">
        <f>Adaboost!B11</f>
        <v>0</v>
      </c>
      <c r="F11" s="5">
        <f>XGBR!B11</f>
        <v>0</v>
      </c>
      <c r="G11" s="5">
        <f>Huber!B11</f>
        <v>0</v>
      </c>
      <c r="H11" s="5">
        <f>BayesRidge!B11</f>
        <v>0</v>
      </c>
      <c r="I11" s="5">
        <f>Elastic!B11</f>
        <v>0</v>
      </c>
      <c r="J11" s="5">
        <f>GBR!B11</f>
        <v>0</v>
      </c>
      <c r="K11" s="6">
        <f t="shared" si="0"/>
        <v>0</v>
      </c>
      <c r="L11">
        <f t="shared" si="2"/>
        <v>0</v>
      </c>
      <c r="M11">
        <f t="shared" si="3"/>
        <v>0</v>
      </c>
      <c r="N11" s="5">
        <f>RF!C11</f>
        <v>0</v>
      </c>
      <c r="O11" s="5">
        <f>LR!C11</f>
        <v>0</v>
      </c>
      <c r="P11" s="5">
        <f>Adaboost!C11</f>
        <v>0</v>
      </c>
      <c r="Q11" s="5">
        <f>XGBR!C11</f>
        <v>0</v>
      </c>
      <c r="R11" s="5">
        <f>Huber!C11</f>
        <v>0</v>
      </c>
      <c r="S11" s="5">
        <f>BayesRidge!C11</f>
        <v>0</v>
      </c>
      <c r="T11" s="5">
        <f>Elastic!C11</f>
        <v>0</v>
      </c>
      <c r="U11" s="5">
        <f>GBR!C11</f>
        <v>0</v>
      </c>
      <c r="V11" s="6">
        <f t="shared" si="1"/>
        <v>0</v>
      </c>
      <c r="W11" s="6">
        <f t="shared" si="4"/>
        <v>0</v>
      </c>
      <c r="X11" s="6">
        <f t="shared" si="5"/>
        <v>0</v>
      </c>
    </row>
    <row r="12" spans="1:26" ht="15" thickBot="1" x14ac:dyDescent="0.35">
      <c r="A12"/>
      <c r="B12"/>
      <c r="C12" s="5">
        <f>RF!B12</f>
        <v>0</v>
      </c>
      <c r="D12" s="5">
        <f>LR!B12</f>
        <v>0</v>
      </c>
      <c r="E12" s="5">
        <f>Adaboost!B12</f>
        <v>0</v>
      </c>
      <c r="F12" s="5">
        <f>XGBR!B12</f>
        <v>0</v>
      </c>
      <c r="G12" s="5">
        <f>Huber!B12</f>
        <v>0</v>
      </c>
      <c r="H12" s="5">
        <f>BayesRidge!B12</f>
        <v>0</v>
      </c>
      <c r="I12" s="5">
        <f>Elastic!B12</f>
        <v>0</v>
      </c>
      <c r="J12" s="5">
        <f>GBR!B12</f>
        <v>0</v>
      </c>
      <c r="K12" s="6">
        <f t="shared" si="0"/>
        <v>0</v>
      </c>
      <c r="L12">
        <f t="shared" si="2"/>
        <v>0</v>
      </c>
      <c r="M12">
        <f t="shared" si="3"/>
        <v>0</v>
      </c>
      <c r="N12" s="5">
        <f>RF!C12</f>
        <v>0</v>
      </c>
      <c r="O12" s="5">
        <f>LR!C12</f>
        <v>0</v>
      </c>
      <c r="P12" s="5">
        <f>Adaboost!C12</f>
        <v>0</v>
      </c>
      <c r="Q12" s="5">
        <f>XGBR!C12</f>
        <v>0</v>
      </c>
      <c r="R12" s="5">
        <f>Huber!C12</f>
        <v>0</v>
      </c>
      <c r="S12" s="5">
        <f>BayesRidge!C12</f>
        <v>0</v>
      </c>
      <c r="T12" s="5">
        <f>Elastic!C12</f>
        <v>0</v>
      </c>
      <c r="U12" s="5">
        <f>GBR!C12</f>
        <v>0</v>
      </c>
      <c r="V12" s="6">
        <f t="shared" si="1"/>
        <v>0</v>
      </c>
      <c r="W12" s="6">
        <f t="shared" si="4"/>
        <v>0</v>
      </c>
      <c r="X12" s="6">
        <f t="shared" si="5"/>
        <v>0</v>
      </c>
      <c r="Y12" s="6">
        <f t="shared" si="7"/>
        <v>0</v>
      </c>
      <c r="Z12" s="6">
        <f t="shared" si="6"/>
        <v>0</v>
      </c>
    </row>
    <row r="13" spans="1:26" ht="15" thickBot="1" x14ac:dyDescent="0.35">
      <c r="A13"/>
      <c r="B13"/>
      <c r="C13" s="5">
        <f>RF!B13</f>
        <v>0</v>
      </c>
      <c r="D13" s="5">
        <f>LR!B13</f>
        <v>0</v>
      </c>
      <c r="E13" s="5">
        <f>Adaboost!B13</f>
        <v>0</v>
      </c>
      <c r="F13" s="5">
        <f>XGBR!B13</f>
        <v>0</v>
      </c>
      <c r="G13" s="5">
        <f>Huber!B13</f>
        <v>0</v>
      </c>
      <c r="H13" s="5">
        <f>BayesRidge!B13</f>
        <v>0</v>
      </c>
      <c r="I13" s="5">
        <f>Elastic!B13</f>
        <v>0</v>
      </c>
      <c r="J13" s="5">
        <f>GBR!B13</f>
        <v>0</v>
      </c>
      <c r="K13" s="6">
        <f t="shared" si="0"/>
        <v>0</v>
      </c>
      <c r="L13">
        <f t="shared" si="2"/>
        <v>0</v>
      </c>
      <c r="M13">
        <f t="shared" si="3"/>
        <v>0</v>
      </c>
      <c r="N13" s="5">
        <f>RF!C13</f>
        <v>0</v>
      </c>
      <c r="O13" s="5">
        <f>LR!C13</f>
        <v>0</v>
      </c>
      <c r="P13" s="5">
        <f>Adaboost!C13</f>
        <v>0</v>
      </c>
      <c r="Q13" s="5">
        <f>XGBR!C13</f>
        <v>0</v>
      </c>
      <c r="R13" s="5">
        <f>Huber!C13</f>
        <v>0</v>
      </c>
      <c r="S13" s="5">
        <f>BayesRidge!C13</f>
        <v>0</v>
      </c>
      <c r="T13" s="5">
        <f>Elastic!C13</f>
        <v>0</v>
      </c>
      <c r="U13" s="5">
        <f>GBR!C13</f>
        <v>0</v>
      </c>
      <c r="V13" s="6">
        <f t="shared" si="1"/>
        <v>0</v>
      </c>
      <c r="W13" s="6">
        <f t="shared" si="4"/>
        <v>0</v>
      </c>
      <c r="X13" s="6">
        <f t="shared" si="5"/>
        <v>0</v>
      </c>
    </row>
    <row r="14" spans="1:26" ht="15" thickBot="1" x14ac:dyDescent="0.35">
      <c r="A14"/>
      <c r="B14"/>
      <c r="C14" s="5">
        <f>RF!B14</f>
        <v>0</v>
      </c>
      <c r="D14" s="5">
        <f>LR!B14</f>
        <v>0</v>
      </c>
      <c r="E14" s="5">
        <f>Adaboost!B14</f>
        <v>0</v>
      </c>
      <c r="F14" s="5">
        <f>XGBR!B14</f>
        <v>0</v>
      </c>
      <c r="G14" s="5">
        <f>Huber!B14</f>
        <v>0</v>
      </c>
      <c r="H14" s="5">
        <f>BayesRidge!B14</f>
        <v>0</v>
      </c>
      <c r="I14" s="5">
        <f>Elastic!B14</f>
        <v>0</v>
      </c>
      <c r="J14" s="5">
        <f>GBR!B14</f>
        <v>0</v>
      </c>
      <c r="K14" s="6">
        <f t="shared" si="0"/>
        <v>0</v>
      </c>
      <c r="L14">
        <f t="shared" ref="L14:L23" si="8">MAX(C14:J14)</f>
        <v>0</v>
      </c>
      <c r="M14">
        <f t="shared" ref="M14:M23" si="9">MIN(C14:J14)</f>
        <v>0</v>
      </c>
      <c r="N14" s="5">
        <f>RF!C14</f>
        <v>0</v>
      </c>
      <c r="O14" s="5">
        <f>LR!C14</f>
        <v>0</v>
      </c>
      <c r="P14" s="5">
        <f>Adaboost!C14</f>
        <v>0</v>
      </c>
      <c r="Q14" s="5">
        <f>XGBR!C14</f>
        <v>0</v>
      </c>
      <c r="R14" s="5">
        <f>Huber!C14</f>
        <v>0</v>
      </c>
      <c r="S14" s="5">
        <f>BayesRidge!C14</f>
        <v>0</v>
      </c>
      <c r="T14" s="5">
        <f>Elastic!C14</f>
        <v>0</v>
      </c>
      <c r="U14" s="5">
        <f>GBR!C14</f>
        <v>0</v>
      </c>
      <c r="V14" s="6">
        <f t="shared" si="1"/>
        <v>0</v>
      </c>
      <c r="W14" s="6">
        <f t="shared" ref="W14:W23" si="10">MAX(N14:U14)</f>
        <v>0</v>
      </c>
      <c r="X14" s="6">
        <f t="shared" ref="X14:X23" si="11">MIN(N14:U14)</f>
        <v>0</v>
      </c>
      <c r="Y14" s="6">
        <f t="shared" si="7"/>
        <v>0</v>
      </c>
      <c r="Z14" s="6">
        <f t="shared" si="6"/>
        <v>0</v>
      </c>
    </row>
    <row r="15" spans="1:26" ht="15" thickBot="1" x14ac:dyDescent="0.35">
      <c r="A15"/>
      <c r="B15"/>
      <c r="C15" s="5">
        <f>RF!B15</f>
        <v>0</v>
      </c>
      <c r="D15" s="5">
        <f>LR!B15</f>
        <v>0</v>
      </c>
      <c r="E15" s="5">
        <f>Adaboost!B15</f>
        <v>0</v>
      </c>
      <c r="F15" s="5">
        <f>XGBR!B15</f>
        <v>0</v>
      </c>
      <c r="G15" s="5">
        <f>Huber!B15</f>
        <v>0</v>
      </c>
      <c r="H15" s="5">
        <f>BayesRidge!B15</f>
        <v>0</v>
      </c>
      <c r="I15" s="5">
        <f>Elastic!B15</f>
        <v>0</v>
      </c>
      <c r="J15" s="5">
        <f>GBR!B15</f>
        <v>0</v>
      </c>
      <c r="K15" s="6">
        <f t="shared" si="0"/>
        <v>0</v>
      </c>
      <c r="L15">
        <f t="shared" si="8"/>
        <v>0</v>
      </c>
      <c r="M15">
        <f t="shared" si="9"/>
        <v>0</v>
      </c>
      <c r="N15" s="5">
        <f>RF!C15</f>
        <v>0</v>
      </c>
      <c r="O15" s="5">
        <f>LR!C15</f>
        <v>0</v>
      </c>
      <c r="P15" s="5">
        <f>Adaboost!C15</f>
        <v>0</v>
      </c>
      <c r="Q15" s="5">
        <f>XGBR!C15</f>
        <v>0</v>
      </c>
      <c r="R15" s="5">
        <f>Huber!C15</f>
        <v>0</v>
      </c>
      <c r="S15" s="5">
        <f>BayesRidge!C15</f>
        <v>0</v>
      </c>
      <c r="T15" s="5">
        <f>Elastic!C15</f>
        <v>0</v>
      </c>
      <c r="U15" s="5">
        <f>GBR!C15</f>
        <v>0</v>
      </c>
      <c r="V15" s="6">
        <f t="shared" si="1"/>
        <v>0</v>
      </c>
      <c r="W15" s="6">
        <f t="shared" si="10"/>
        <v>0</v>
      </c>
      <c r="X15" s="6">
        <f t="shared" si="11"/>
        <v>0</v>
      </c>
    </row>
    <row r="16" spans="1:26" ht="15" thickBot="1" x14ac:dyDescent="0.35">
      <c r="A16"/>
      <c r="B16"/>
      <c r="C16" s="5">
        <f>RF!B16</f>
        <v>0</v>
      </c>
      <c r="D16" s="5">
        <f>LR!B16</f>
        <v>0</v>
      </c>
      <c r="E16" s="5">
        <f>Adaboost!B16</f>
        <v>0</v>
      </c>
      <c r="F16" s="5">
        <f>XGBR!B16</f>
        <v>0</v>
      </c>
      <c r="G16" s="5">
        <f>Huber!B16</f>
        <v>0</v>
      </c>
      <c r="H16" s="5">
        <f>BayesRidge!B16</f>
        <v>0</v>
      </c>
      <c r="I16" s="5">
        <f>Elastic!B16</f>
        <v>0</v>
      </c>
      <c r="J16" s="5">
        <f>GBR!B16</f>
        <v>0</v>
      </c>
      <c r="K16" s="6">
        <f t="shared" si="0"/>
        <v>0</v>
      </c>
      <c r="L16">
        <f t="shared" si="8"/>
        <v>0</v>
      </c>
      <c r="M16">
        <f t="shared" si="9"/>
        <v>0</v>
      </c>
      <c r="N16" s="5">
        <f>RF!C16</f>
        <v>0</v>
      </c>
      <c r="O16" s="5">
        <f>LR!C16</f>
        <v>0</v>
      </c>
      <c r="P16" s="5">
        <f>Adaboost!C16</f>
        <v>0</v>
      </c>
      <c r="Q16" s="5">
        <f>XGBR!C16</f>
        <v>0</v>
      </c>
      <c r="R16" s="5">
        <f>Huber!C16</f>
        <v>0</v>
      </c>
      <c r="S16" s="5">
        <f>BayesRidge!C16</f>
        <v>0</v>
      </c>
      <c r="T16" s="5">
        <f>Elastic!C16</f>
        <v>0</v>
      </c>
      <c r="U16" s="5">
        <f>GBR!C16</f>
        <v>0</v>
      </c>
      <c r="V16" s="6">
        <f t="shared" si="1"/>
        <v>0</v>
      </c>
      <c r="W16" s="6">
        <f t="shared" si="10"/>
        <v>0</v>
      </c>
      <c r="X16" s="6">
        <f t="shared" si="11"/>
        <v>0</v>
      </c>
      <c r="Y16" s="6">
        <f t="shared" ref="Y16" si="12">MAX(L16,M16,W17,X17)-MIN(L17,M17,W16,X16)</f>
        <v>0</v>
      </c>
      <c r="Z16" s="6">
        <f t="shared" ref="Z16" si="13">MIN(L16,M16,W17,X17)-MAX(L17,M17,W16,X16)</f>
        <v>0</v>
      </c>
    </row>
    <row r="17" spans="1:26" ht="15" thickBot="1" x14ac:dyDescent="0.35">
      <c r="A17"/>
      <c r="B17"/>
      <c r="C17" s="5">
        <f>RF!B17</f>
        <v>0</v>
      </c>
      <c r="D17" s="5">
        <f>LR!B17</f>
        <v>0</v>
      </c>
      <c r="E17" s="5">
        <f>Adaboost!B17</f>
        <v>0</v>
      </c>
      <c r="F17" s="5">
        <f>XGBR!B17</f>
        <v>0</v>
      </c>
      <c r="G17" s="5">
        <f>Huber!B17</f>
        <v>0</v>
      </c>
      <c r="H17" s="5">
        <f>BayesRidge!B17</f>
        <v>0</v>
      </c>
      <c r="I17" s="5">
        <f>Elastic!B17</f>
        <v>0</v>
      </c>
      <c r="J17" s="5">
        <f>GBR!B17</f>
        <v>0</v>
      </c>
      <c r="K17" s="6">
        <f t="shared" si="0"/>
        <v>0</v>
      </c>
      <c r="L17">
        <f t="shared" si="8"/>
        <v>0</v>
      </c>
      <c r="M17">
        <f t="shared" si="9"/>
        <v>0</v>
      </c>
      <c r="N17" s="5">
        <f>RF!C17</f>
        <v>0</v>
      </c>
      <c r="O17" s="5">
        <f>LR!C17</f>
        <v>0</v>
      </c>
      <c r="P17" s="5">
        <f>Adaboost!C17</f>
        <v>0</v>
      </c>
      <c r="Q17" s="5">
        <f>XGBR!C17</f>
        <v>0</v>
      </c>
      <c r="R17" s="5">
        <f>Huber!C17</f>
        <v>0</v>
      </c>
      <c r="S17" s="5">
        <f>BayesRidge!C17</f>
        <v>0</v>
      </c>
      <c r="T17" s="5">
        <f>Elastic!C17</f>
        <v>0</v>
      </c>
      <c r="U17" s="5">
        <f>GBR!C17</f>
        <v>0</v>
      </c>
      <c r="V17" s="6">
        <f t="shared" si="1"/>
        <v>0</v>
      </c>
      <c r="W17" s="6">
        <f t="shared" si="10"/>
        <v>0</v>
      </c>
      <c r="X17" s="6">
        <f t="shared" si="11"/>
        <v>0</v>
      </c>
    </row>
    <row r="18" spans="1:26" ht="15" thickBot="1" x14ac:dyDescent="0.35">
      <c r="A18"/>
      <c r="B18"/>
      <c r="C18" s="5">
        <f>RF!B18</f>
        <v>0</v>
      </c>
      <c r="D18" s="5">
        <f>LR!B18</f>
        <v>0</v>
      </c>
      <c r="E18" s="5">
        <f>Adaboost!B18</f>
        <v>0</v>
      </c>
      <c r="F18" s="5">
        <f>XGBR!B18</f>
        <v>0</v>
      </c>
      <c r="G18" s="5">
        <f>Huber!B18</f>
        <v>0</v>
      </c>
      <c r="H18" s="5">
        <f>BayesRidge!B18</f>
        <v>0</v>
      </c>
      <c r="I18" s="5">
        <f>Elastic!B18</f>
        <v>0</v>
      </c>
      <c r="J18" s="5">
        <f>GBR!B18</f>
        <v>0</v>
      </c>
      <c r="K18" s="6">
        <f t="shared" si="0"/>
        <v>0</v>
      </c>
      <c r="L18">
        <f t="shared" si="8"/>
        <v>0</v>
      </c>
      <c r="M18">
        <f t="shared" si="9"/>
        <v>0</v>
      </c>
      <c r="N18" s="5">
        <f>RF!C18</f>
        <v>0</v>
      </c>
      <c r="O18" s="5">
        <f>LR!C18</f>
        <v>0</v>
      </c>
      <c r="P18" s="5">
        <f>Adaboost!C18</f>
        <v>0</v>
      </c>
      <c r="Q18" s="5">
        <f>XGBR!C18</f>
        <v>0</v>
      </c>
      <c r="R18" s="5">
        <f>Huber!C18</f>
        <v>0</v>
      </c>
      <c r="S18" s="5">
        <f>BayesRidge!C18</f>
        <v>0</v>
      </c>
      <c r="T18" s="5">
        <f>Elastic!C18</f>
        <v>0</v>
      </c>
      <c r="U18" s="5">
        <f>GBR!C18</f>
        <v>0</v>
      </c>
      <c r="V18" s="6">
        <f t="shared" si="1"/>
        <v>0</v>
      </c>
      <c r="W18" s="6">
        <f t="shared" si="10"/>
        <v>0</v>
      </c>
      <c r="X18" s="6">
        <f t="shared" si="11"/>
        <v>0</v>
      </c>
      <c r="Y18" s="6">
        <f t="shared" ref="Y18:Y22" si="14">MAX(L18,M18,W19,X19)-MIN(L19,M19,W18,X18)</f>
        <v>0</v>
      </c>
      <c r="Z18" s="6">
        <f t="shared" ref="Z18:Z22" si="15">MIN(L18,M18,W19,X19)-MAX(L19,M19,W18,X18)</f>
        <v>0</v>
      </c>
    </row>
    <row r="19" spans="1:26" ht="15" thickBot="1" x14ac:dyDescent="0.35">
      <c r="A19"/>
      <c r="B19"/>
      <c r="C19" s="5">
        <f>RF!B19</f>
        <v>0</v>
      </c>
      <c r="D19" s="5">
        <f>LR!B19</f>
        <v>0</v>
      </c>
      <c r="E19" s="5">
        <f>Adaboost!B19</f>
        <v>0</v>
      </c>
      <c r="F19" s="5">
        <f>XGBR!B19</f>
        <v>0</v>
      </c>
      <c r="G19" s="5">
        <f>Huber!B19</f>
        <v>0</v>
      </c>
      <c r="H19" s="5">
        <f>BayesRidge!B19</f>
        <v>0</v>
      </c>
      <c r="I19" s="5">
        <f>Elastic!B19</f>
        <v>0</v>
      </c>
      <c r="J19" s="5">
        <f>GBR!B19</f>
        <v>0</v>
      </c>
      <c r="K19" s="6">
        <f t="shared" si="0"/>
        <v>0</v>
      </c>
      <c r="L19">
        <f t="shared" si="8"/>
        <v>0</v>
      </c>
      <c r="M19">
        <f t="shared" si="9"/>
        <v>0</v>
      </c>
      <c r="N19" s="5">
        <f>RF!C19</f>
        <v>0</v>
      </c>
      <c r="O19" s="5">
        <f>LR!C19</f>
        <v>0</v>
      </c>
      <c r="P19" s="5">
        <f>Adaboost!C19</f>
        <v>0</v>
      </c>
      <c r="Q19" s="5">
        <f>XGBR!C19</f>
        <v>0</v>
      </c>
      <c r="R19" s="5">
        <f>Huber!C19</f>
        <v>0</v>
      </c>
      <c r="S19" s="5">
        <f>BayesRidge!C19</f>
        <v>0</v>
      </c>
      <c r="T19" s="5">
        <f>Elastic!C19</f>
        <v>0</v>
      </c>
      <c r="U19" s="5">
        <f>GBR!C19</f>
        <v>0</v>
      </c>
      <c r="V19" s="6">
        <f t="shared" si="1"/>
        <v>0</v>
      </c>
      <c r="W19" s="6">
        <f t="shared" si="10"/>
        <v>0</v>
      </c>
      <c r="X19" s="6">
        <f t="shared" si="11"/>
        <v>0</v>
      </c>
    </row>
    <row r="20" spans="1:26" ht="15" thickBot="1" x14ac:dyDescent="0.35">
      <c r="A20"/>
      <c r="B20"/>
      <c r="C20" s="5">
        <f>RF!B20</f>
        <v>0</v>
      </c>
      <c r="D20" s="5">
        <f>LR!B20</f>
        <v>0</v>
      </c>
      <c r="E20" s="5">
        <f>Adaboost!B20</f>
        <v>0</v>
      </c>
      <c r="F20" s="5">
        <f>XGBR!B20</f>
        <v>0</v>
      </c>
      <c r="G20" s="5">
        <f>Huber!B20</f>
        <v>0</v>
      </c>
      <c r="H20" s="5">
        <f>BayesRidge!B20</f>
        <v>0</v>
      </c>
      <c r="I20" s="5">
        <f>Elastic!B20</f>
        <v>0</v>
      </c>
      <c r="J20" s="5">
        <f>GBR!B20</f>
        <v>0</v>
      </c>
      <c r="K20" s="6">
        <f t="shared" si="0"/>
        <v>0</v>
      </c>
      <c r="L20">
        <f t="shared" si="8"/>
        <v>0</v>
      </c>
      <c r="M20">
        <f t="shared" si="9"/>
        <v>0</v>
      </c>
      <c r="N20" s="5">
        <f>RF!C20</f>
        <v>0</v>
      </c>
      <c r="O20" s="5">
        <f>LR!C20</f>
        <v>0</v>
      </c>
      <c r="P20" s="5">
        <f>Adaboost!C20</f>
        <v>0</v>
      </c>
      <c r="Q20" s="5">
        <f>XGBR!C20</f>
        <v>0</v>
      </c>
      <c r="R20" s="5">
        <f>Huber!C20</f>
        <v>0</v>
      </c>
      <c r="S20" s="5">
        <f>BayesRidge!C20</f>
        <v>0</v>
      </c>
      <c r="T20" s="5">
        <f>Elastic!C20</f>
        <v>0</v>
      </c>
      <c r="U20" s="5">
        <f>GBR!C20</f>
        <v>0</v>
      </c>
      <c r="V20" s="6">
        <f t="shared" si="1"/>
        <v>0</v>
      </c>
      <c r="W20" s="6">
        <f t="shared" si="10"/>
        <v>0</v>
      </c>
      <c r="X20" s="6">
        <f t="shared" si="11"/>
        <v>0</v>
      </c>
      <c r="Y20" s="6">
        <f t="shared" si="14"/>
        <v>0</v>
      </c>
      <c r="Z20" s="6">
        <f t="shared" si="15"/>
        <v>0</v>
      </c>
    </row>
    <row r="21" spans="1:26" ht="15" thickBot="1" x14ac:dyDescent="0.35">
      <c r="A21"/>
      <c r="B21"/>
      <c r="C21" s="5">
        <f>RF!B21</f>
        <v>0</v>
      </c>
      <c r="D21" s="5">
        <f>LR!B21</f>
        <v>0</v>
      </c>
      <c r="E21" s="5">
        <f>Adaboost!B21</f>
        <v>0</v>
      </c>
      <c r="F21" s="5">
        <f>XGBR!B21</f>
        <v>0</v>
      </c>
      <c r="G21" s="5">
        <f>Huber!B21</f>
        <v>0</v>
      </c>
      <c r="H21" s="5">
        <f>BayesRidge!B21</f>
        <v>0</v>
      </c>
      <c r="I21" s="5">
        <f>Elastic!B21</f>
        <v>0</v>
      </c>
      <c r="J21" s="5">
        <f>GBR!B21</f>
        <v>0</v>
      </c>
      <c r="K21" s="6">
        <f t="shared" si="0"/>
        <v>0</v>
      </c>
      <c r="L21">
        <f t="shared" si="8"/>
        <v>0</v>
      </c>
      <c r="M21">
        <f t="shared" si="9"/>
        <v>0</v>
      </c>
      <c r="N21" s="5">
        <f>RF!C21</f>
        <v>0</v>
      </c>
      <c r="O21" s="5">
        <f>LR!C21</f>
        <v>0</v>
      </c>
      <c r="P21" s="5">
        <f>Adaboost!C21</f>
        <v>0</v>
      </c>
      <c r="Q21" s="5">
        <f>XGBR!C21</f>
        <v>0</v>
      </c>
      <c r="R21" s="5">
        <f>Huber!C21</f>
        <v>0</v>
      </c>
      <c r="S21" s="5">
        <f>BayesRidge!C21</f>
        <v>0</v>
      </c>
      <c r="T21" s="5">
        <f>Elastic!C21</f>
        <v>0</v>
      </c>
      <c r="U21" s="5">
        <f>GBR!C21</f>
        <v>0</v>
      </c>
      <c r="V21" s="6">
        <f t="shared" si="1"/>
        <v>0</v>
      </c>
      <c r="W21" s="6">
        <f t="shared" si="10"/>
        <v>0</v>
      </c>
      <c r="X21" s="6">
        <f t="shared" si="11"/>
        <v>0</v>
      </c>
    </row>
    <row r="22" spans="1:26" ht="15" thickBot="1" x14ac:dyDescent="0.35">
      <c r="A22"/>
      <c r="B22"/>
      <c r="C22" s="5">
        <f>RF!B22</f>
        <v>0</v>
      </c>
      <c r="D22" s="5">
        <f>LR!B22</f>
        <v>0</v>
      </c>
      <c r="E22" s="5">
        <f>Adaboost!B22</f>
        <v>0</v>
      </c>
      <c r="F22" s="5">
        <f>XGBR!B22</f>
        <v>0</v>
      </c>
      <c r="G22" s="5">
        <f>Huber!B22</f>
        <v>0</v>
      </c>
      <c r="H22" s="5">
        <f>BayesRidge!B22</f>
        <v>0</v>
      </c>
      <c r="I22" s="5">
        <f>Elastic!B22</f>
        <v>0</v>
      </c>
      <c r="J22" s="5">
        <f>GBR!B22</f>
        <v>0</v>
      </c>
      <c r="K22" s="6">
        <f t="shared" si="0"/>
        <v>0</v>
      </c>
      <c r="L22">
        <f t="shared" si="8"/>
        <v>0</v>
      </c>
      <c r="M22">
        <f t="shared" si="9"/>
        <v>0</v>
      </c>
      <c r="N22" s="5">
        <f>RF!C22</f>
        <v>0</v>
      </c>
      <c r="O22" s="5">
        <f>LR!C22</f>
        <v>0</v>
      </c>
      <c r="P22" s="5">
        <f>Adaboost!C22</f>
        <v>0</v>
      </c>
      <c r="Q22" s="5">
        <f>XGBR!C22</f>
        <v>0</v>
      </c>
      <c r="R22" s="5">
        <f>Huber!C22</f>
        <v>0</v>
      </c>
      <c r="S22" s="5">
        <f>BayesRidge!C22</f>
        <v>0</v>
      </c>
      <c r="T22" s="5">
        <f>Elastic!C22</f>
        <v>0</v>
      </c>
      <c r="U22" s="5">
        <f>GBR!C22</f>
        <v>0</v>
      </c>
      <c r="V22" s="6">
        <f t="shared" si="1"/>
        <v>0</v>
      </c>
      <c r="W22" s="6">
        <f t="shared" si="10"/>
        <v>0</v>
      </c>
      <c r="X22" s="6">
        <f t="shared" si="11"/>
        <v>0</v>
      </c>
      <c r="Y22" s="6">
        <f t="shared" si="14"/>
        <v>0</v>
      </c>
      <c r="Z22" s="6">
        <f t="shared" si="15"/>
        <v>0</v>
      </c>
    </row>
    <row r="23" spans="1:26" ht="15" thickBot="1" x14ac:dyDescent="0.35">
      <c r="A23"/>
      <c r="B23"/>
      <c r="C23" s="5">
        <f>RF!B23</f>
        <v>0</v>
      </c>
      <c r="D23" s="5">
        <f>LR!B23</f>
        <v>0</v>
      </c>
      <c r="E23" s="5">
        <f>Adaboost!B23</f>
        <v>0</v>
      </c>
      <c r="F23" s="5">
        <f>XGBR!B23</f>
        <v>0</v>
      </c>
      <c r="G23" s="5">
        <f>Huber!B23</f>
        <v>0</v>
      </c>
      <c r="H23" s="5">
        <f>BayesRidge!B23</f>
        <v>0</v>
      </c>
      <c r="I23" s="5">
        <f>Elastic!B23</f>
        <v>0</v>
      </c>
      <c r="J23" s="5">
        <f>GBR!B23</f>
        <v>0</v>
      </c>
      <c r="K23" s="6">
        <f t="shared" si="0"/>
        <v>0</v>
      </c>
      <c r="L23">
        <f t="shared" si="8"/>
        <v>0</v>
      </c>
      <c r="M23">
        <f t="shared" si="9"/>
        <v>0</v>
      </c>
      <c r="N23" s="5">
        <f>RF!C23</f>
        <v>0</v>
      </c>
      <c r="O23" s="5">
        <f>LR!C23</f>
        <v>0</v>
      </c>
      <c r="P23" s="5">
        <f>Adaboost!C23</f>
        <v>0</v>
      </c>
      <c r="Q23" s="5">
        <f>XGBR!C23</f>
        <v>0</v>
      </c>
      <c r="R23" s="5">
        <f>Huber!C23</f>
        <v>0</v>
      </c>
      <c r="S23" s="5">
        <f>BayesRidge!C23</f>
        <v>0</v>
      </c>
      <c r="T23" s="5">
        <f>Elastic!C23</f>
        <v>0</v>
      </c>
      <c r="U23" s="5">
        <f>GBR!C23</f>
        <v>0</v>
      </c>
      <c r="V23" s="6">
        <f t="shared" si="1"/>
        <v>0</v>
      </c>
      <c r="W23" s="6">
        <f t="shared" si="10"/>
        <v>0</v>
      </c>
      <c r="X23" s="6">
        <f t="shared" si="11"/>
        <v>0</v>
      </c>
    </row>
    <row r="24" spans="1:26" ht="15" thickBot="1" x14ac:dyDescent="0.35">
      <c r="A24"/>
      <c r="B24"/>
      <c r="C24" s="5">
        <f>RF!B24</f>
        <v>0</v>
      </c>
      <c r="D24" s="5">
        <f>LR!B24</f>
        <v>0</v>
      </c>
      <c r="E24" s="5">
        <f>Adaboost!B24</f>
        <v>0</v>
      </c>
      <c r="F24" s="5">
        <f>XGBR!B24</f>
        <v>0</v>
      </c>
      <c r="G24" s="5">
        <f>Huber!B24</f>
        <v>0</v>
      </c>
      <c r="H24" s="5">
        <f>BayesRidge!B24</f>
        <v>0</v>
      </c>
      <c r="I24" s="5">
        <f>Elastic!B24</f>
        <v>0</v>
      </c>
      <c r="J24" s="5">
        <f>GBR!B24</f>
        <v>0</v>
      </c>
      <c r="K24" s="6">
        <f t="shared" si="0"/>
        <v>0</v>
      </c>
      <c r="L24">
        <f t="shared" ref="L24:L25" si="16">MAX(C24:J24)</f>
        <v>0</v>
      </c>
      <c r="M24">
        <f t="shared" ref="M24:M25" si="17">MIN(C24:J24)</f>
        <v>0</v>
      </c>
      <c r="N24" s="5">
        <f>RF!C24</f>
        <v>0</v>
      </c>
      <c r="O24" s="5">
        <f>LR!C24</f>
        <v>0</v>
      </c>
      <c r="P24" s="5">
        <f>Adaboost!C24</f>
        <v>0</v>
      </c>
      <c r="Q24" s="5">
        <f>XGBR!C24</f>
        <v>0</v>
      </c>
      <c r="R24" s="5">
        <f>Huber!C24</f>
        <v>0</v>
      </c>
      <c r="S24" s="5">
        <f>BayesRidge!C24</f>
        <v>0</v>
      </c>
      <c r="T24" s="5">
        <f>Elastic!C24</f>
        <v>0</v>
      </c>
      <c r="U24" s="5">
        <f>GBR!C24</f>
        <v>0</v>
      </c>
      <c r="V24" s="6">
        <f t="shared" si="1"/>
        <v>0</v>
      </c>
      <c r="W24" s="6">
        <f t="shared" ref="W24:W25" si="18">MAX(N24:U24)</f>
        <v>0</v>
      </c>
      <c r="X24" s="6">
        <f t="shared" ref="X24:X25" si="19">MIN(N24:U24)</f>
        <v>0</v>
      </c>
      <c r="Y24" s="6">
        <f t="shared" ref="Y24" si="20">MAX(L24,M24,W25,X25)-MIN(L25,M25,W24,X24)</f>
        <v>0</v>
      </c>
      <c r="Z24" s="6">
        <f t="shared" ref="Z24" si="21">MIN(L24,M24,W25,X25)-MAX(L25,M25,W24,X24)</f>
        <v>0</v>
      </c>
    </row>
    <row r="25" spans="1:26" ht="15" thickBot="1" x14ac:dyDescent="0.35">
      <c r="A25"/>
      <c r="B25"/>
      <c r="C25" s="5">
        <f>RF!B25</f>
        <v>0</v>
      </c>
      <c r="D25" s="5">
        <f>LR!B25</f>
        <v>0</v>
      </c>
      <c r="E25" s="5">
        <f>Adaboost!B25</f>
        <v>0</v>
      </c>
      <c r="F25" s="5">
        <f>XGBR!B25</f>
        <v>0</v>
      </c>
      <c r="G25" s="5">
        <f>Huber!B25</f>
        <v>0</v>
      </c>
      <c r="H25" s="5">
        <f>BayesRidge!B25</f>
        <v>0</v>
      </c>
      <c r="I25" s="5">
        <f>Elastic!B25</f>
        <v>0</v>
      </c>
      <c r="J25" s="5">
        <f>GBR!B25</f>
        <v>0</v>
      </c>
      <c r="K25" s="6">
        <f t="shared" si="0"/>
        <v>0</v>
      </c>
      <c r="L25">
        <f t="shared" si="16"/>
        <v>0</v>
      </c>
      <c r="M25">
        <f t="shared" si="17"/>
        <v>0</v>
      </c>
      <c r="N25" s="5">
        <f>RF!C25</f>
        <v>0</v>
      </c>
      <c r="O25" s="5">
        <f>LR!C25</f>
        <v>0</v>
      </c>
      <c r="P25" s="5">
        <f>Adaboost!C25</f>
        <v>0</v>
      </c>
      <c r="Q25" s="5">
        <f>XGBR!C25</f>
        <v>0</v>
      </c>
      <c r="R25" s="5">
        <f>Huber!C25</f>
        <v>0</v>
      </c>
      <c r="S25" s="5">
        <f>BayesRidge!C25</f>
        <v>0</v>
      </c>
      <c r="T25" s="5">
        <f>Elastic!C25</f>
        <v>0</v>
      </c>
      <c r="U25" s="5">
        <f>GBR!C25</f>
        <v>0</v>
      </c>
      <c r="V25" s="6">
        <f t="shared" si="1"/>
        <v>0</v>
      </c>
      <c r="W25" s="6">
        <f t="shared" si="18"/>
        <v>0</v>
      </c>
      <c r="X25" s="6">
        <f t="shared" si="19"/>
        <v>0</v>
      </c>
    </row>
    <row r="26" spans="1:26" ht="15" thickBot="1" x14ac:dyDescent="0.35">
      <c r="A26"/>
      <c r="B26"/>
      <c r="C26" s="5">
        <f>RF!B26</f>
        <v>0</v>
      </c>
      <c r="D26" s="5">
        <f>LR!B26</f>
        <v>0</v>
      </c>
      <c r="E26" s="5">
        <f>Adaboost!B26</f>
        <v>0</v>
      </c>
      <c r="F26" s="5">
        <f>XGBR!B26</f>
        <v>0</v>
      </c>
      <c r="G26" s="5">
        <f>Huber!B26</f>
        <v>0</v>
      </c>
      <c r="H26" s="5">
        <f>BayesRidge!B26</f>
        <v>0</v>
      </c>
      <c r="I26" s="5">
        <f>Elastic!B26</f>
        <v>0</v>
      </c>
      <c r="J26" s="5">
        <f>GBR!B26</f>
        <v>0</v>
      </c>
      <c r="K26" s="6">
        <f t="shared" si="0"/>
        <v>0</v>
      </c>
      <c r="L26">
        <f t="shared" ref="L26:L27" si="22">MAX(C26:J26)</f>
        <v>0</v>
      </c>
      <c r="M26">
        <f t="shared" ref="M26:M27" si="23">MIN(C26:J26)</f>
        <v>0</v>
      </c>
      <c r="N26" s="5">
        <f>RF!C26</f>
        <v>0</v>
      </c>
      <c r="O26" s="5">
        <f>LR!C26</f>
        <v>0</v>
      </c>
      <c r="P26" s="5">
        <f>Adaboost!C26</f>
        <v>0</v>
      </c>
      <c r="Q26" s="5">
        <f>XGBR!C26</f>
        <v>0</v>
      </c>
      <c r="R26" s="5">
        <f>Huber!C26</f>
        <v>0</v>
      </c>
      <c r="S26" s="5">
        <f>BayesRidge!C26</f>
        <v>0</v>
      </c>
      <c r="T26" s="5">
        <f>Elastic!C26</f>
        <v>0</v>
      </c>
      <c r="U26" s="5">
        <f>GBR!C26</f>
        <v>0</v>
      </c>
      <c r="V26" s="6">
        <f t="shared" si="1"/>
        <v>0</v>
      </c>
      <c r="W26" s="6">
        <f t="shared" ref="W26:W27" si="24">MAX(N26:U26)</f>
        <v>0</v>
      </c>
      <c r="X26" s="6">
        <f t="shared" ref="X26:X27" si="25">MIN(N26:U26)</f>
        <v>0</v>
      </c>
      <c r="Y26" s="6">
        <f t="shared" ref="Y26" si="26">MAX(L26,M26,W27,X27)-MIN(L27,M27,W26,X26)</f>
        <v>0</v>
      </c>
      <c r="Z26" s="6">
        <f t="shared" ref="Z26" si="27">MIN(L26,M26,W27,X27)-MAX(L27,M27,W26,X26)</f>
        <v>0</v>
      </c>
    </row>
    <row r="27" spans="1:26" ht="15" thickBot="1" x14ac:dyDescent="0.35">
      <c r="A27"/>
      <c r="B27"/>
      <c r="C27" s="5">
        <f>RF!B27</f>
        <v>0</v>
      </c>
      <c r="D27" s="5">
        <f>LR!B27</f>
        <v>0</v>
      </c>
      <c r="E27" s="5">
        <f>Adaboost!B27</f>
        <v>0</v>
      </c>
      <c r="F27" s="5">
        <f>XGBR!B27</f>
        <v>0</v>
      </c>
      <c r="G27" s="5">
        <f>Huber!B27</f>
        <v>0</v>
      </c>
      <c r="H27" s="5">
        <f>BayesRidge!B27</f>
        <v>0</v>
      </c>
      <c r="I27" s="5">
        <f>Elastic!B27</f>
        <v>0</v>
      </c>
      <c r="J27" s="5">
        <f>GBR!B27</f>
        <v>0</v>
      </c>
      <c r="K27" s="6">
        <f t="shared" si="0"/>
        <v>0</v>
      </c>
      <c r="L27">
        <f t="shared" si="22"/>
        <v>0</v>
      </c>
      <c r="M27">
        <f t="shared" si="23"/>
        <v>0</v>
      </c>
      <c r="N27" s="5">
        <f>RF!C27</f>
        <v>0</v>
      </c>
      <c r="O27" s="5">
        <f>LR!C27</f>
        <v>0</v>
      </c>
      <c r="P27" s="5">
        <f>Adaboost!C27</f>
        <v>0</v>
      </c>
      <c r="Q27" s="5">
        <f>XGBR!C27</f>
        <v>0</v>
      </c>
      <c r="R27" s="5">
        <f>Huber!C27</f>
        <v>0</v>
      </c>
      <c r="S27" s="5">
        <f>BayesRidge!C27</f>
        <v>0</v>
      </c>
      <c r="T27" s="5">
        <f>Elastic!C27</f>
        <v>0</v>
      </c>
      <c r="U27" s="5">
        <f>GBR!C27</f>
        <v>0</v>
      </c>
      <c r="V27" s="6">
        <f t="shared" si="1"/>
        <v>0</v>
      </c>
      <c r="W27" s="6">
        <f t="shared" si="24"/>
        <v>0</v>
      </c>
      <c r="X27" s="6">
        <f t="shared" si="25"/>
        <v>0</v>
      </c>
    </row>
    <row r="28" spans="1:26" ht="15" thickBot="1" x14ac:dyDescent="0.35">
      <c r="A28"/>
      <c r="B28"/>
      <c r="C28" s="5">
        <f>RF!B28</f>
        <v>0</v>
      </c>
      <c r="D28" s="5">
        <f>LR!B28</f>
        <v>0</v>
      </c>
      <c r="E28" s="5">
        <f>Adaboost!B28</f>
        <v>0</v>
      </c>
      <c r="F28" s="5">
        <f>XGBR!B28</f>
        <v>0</v>
      </c>
      <c r="G28" s="5">
        <f>Huber!B28</f>
        <v>0</v>
      </c>
      <c r="H28" s="5">
        <f>BayesRidge!B28</f>
        <v>0</v>
      </c>
      <c r="I28" s="5">
        <f>Elastic!B28</f>
        <v>0</v>
      </c>
      <c r="J28" s="5">
        <f>GBR!B28</f>
        <v>0</v>
      </c>
      <c r="K28" s="6">
        <f t="shared" ref="K28:K31" si="28">AVERAGE(C28:J28,B61)</f>
        <v>0</v>
      </c>
      <c r="L28">
        <f t="shared" ref="L28:L31" si="29">MAX(C28:J28)</f>
        <v>0</v>
      </c>
      <c r="M28">
        <f t="shared" ref="M28:M31" si="30">MIN(C28:J28)</f>
        <v>0</v>
      </c>
      <c r="N28" s="5">
        <f>RF!C28</f>
        <v>0</v>
      </c>
      <c r="O28" s="5">
        <f>LR!C28</f>
        <v>0</v>
      </c>
      <c r="P28" s="5">
        <f>Adaboost!C28</f>
        <v>0</v>
      </c>
      <c r="Q28" s="5">
        <f>XGBR!C28</f>
        <v>0</v>
      </c>
      <c r="R28" s="5">
        <f>Huber!C28</f>
        <v>0</v>
      </c>
      <c r="S28" s="5">
        <f>BayesRidge!C28</f>
        <v>0</v>
      </c>
      <c r="T28" s="5">
        <f>Elastic!C28</f>
        <v>0</v>
      </c>
      <c r="U28" s="5">
        <f>GBR!C28</f>
        <v>0</v>
      </c>
      <c r="V28" s="6">
        <f t="shared" ref="V28:V31" si="31">AVERAGE(N28:U28,C61)</f>
        <v>0</v>
      </c>
      <c r="W28" s="6">
        <f t="shared" ref="W28:W31" si="32">MAX(N28:U28)</f>
        <v>0</v>
      </c>
      <c r="X28" s="6">
        <f t="shared" ref="X28:X31" si="33">MIN(N28:U28)</f>
        <v>0</v>
      </c>
      <c r="Y28" s="6">
        <f t="shared" ref="Y28:Y30" si="34">MAX(L28,M28,W29,X29)-MIN(L29,M29,W28,X28)</f>
        <v>0</v>
      </c>
      <c r="Z28" s="6">
        <f t="shared" ref="Z28:Z30" si="35">MIN(L28,M28,W29,X29)-MAX(L29,M29,W28,X28)</f>
        <v>0</v>
      </c>
    </row>
    <row r="29" spans="1:26" ht="15" thickBot="1" x14ac:dyDescent="0.35">
      <c r="A29"/>
      <c r="B29"/>
      <c r="C29" s="5">
        <f>RF!B29</f>
        <v>0</v>
      </c>
      <c r="D29" s="5">
        <f>LR!B29</f>
        <v>0</v>
      </c>
      <c r="E29" s="5">
        <f>Adaboost!B29</f>
        <v>0</v>
      </c>
      <c r="F29" s="5">
        <f>XGBR!B29</f>
        <v>0</v>
      </c>
      <c r="G29" s="5">
        <f>Huber!B29</f>
        <v>0</v>
      </c>
      <c r="H29" s="5">
        <f>BayesRidge!B29</f>
        <v>0</v>
      </c>
      <c r="I29" s="5">
        <f>Elastic!B29</f>
        <v>0</v>
      </c>
      <c r="J29" s="5">
        <f>GBR!B29</f>
        <v>0</v>
      </c>
      <c r="K29" s="6">
        <f t="shared" si="28"/>
        <v>0</v>
      </c>
      <c r="L29">
        <f t="shared" si="29"/>
        <v>0</v>
      </c>
      <c r="M29">
        <f t="shared" si="30"/>
        <v>0</v>
      </c>
      <c r="N29" s="5">
        <f>RF!C29</f>
        <v>0</v>
      </c>
      <c r="O29" s="5">
        <f>LR!C29</f>
        <v>0</v>
      </c>
      <c r="P29" s="5">
        <f>Adaboost!C29</f>
        <v>0</v>
      </c>
      <c r="Q29" s="5">
        <f>XGBR!C29</f>
        <v>0</v>
      </c>
      <c r="R29" s="5">
        <f>Huber!C29</f>
        <v>0</v>
      </c>
      <c r="S29" s="5">
        <f>BayesRidge!C29</f>
        <v>0</v>
      </c>
      <c r="T29" s="5">
        <f>Elastic!C29</f>
        <v>0</v>
      </c>
      <c r="U29" s="5">
        <f>GBR!C29</f>
        <v>0</v>
      </c>
      <c r="V29" s="6">
        <f t="shared" si="31"/>
        <v>0</v>
      </c>
      <c r="W29" s="6">
        <f t="shared" si="32"/>
        <v>0</v>
      </c>
      <c r="X29" s="6">
        <f t="shared" si="33"/>
        <v>0</v>
      </c>
    </row>
    <row r="30" spans="1:26" ht="15" thickBot="1" x14ac:dyDescent="0.35">
      <c r="A30"/>
      <c r="B30"/>
      <c r="C30" s="5">
        <f>RF!B30</f>
        <v>0</v>
      </c>
      <c r="D30" s="5">
        <f>LR!B30</f>
        <v>0</v>
      </c>
      <c r="E30" s="5">
        <f>Adaboost!B30</f>
        <v>0</v>
      </c>
      <c r="F30" s="5">
        <f>XGBR!B30</f>
        <v>0</v>
      </c>
      <c r="G30" s="5">
        <f>Huber!B30</f>
        <v>0</v>
      </c>
      <c r="H30" s="5">
        <f>BayesRidge!B30</f>
        <v>0</v>
      </c>
      <c r="I30" s="5">
        <f>Elastic!B30</f>
        <v>0</v>
      </c>
      <c r="J30" s="5">
        <f>GBR!B30</f>
        <v>0</v>
      </c>
      <c r="K30" s="6">
        <f t="shared" si="28"/>
        <v>0</v>
      </c>
      <c r="L30">
        <f t="shared" si="29"/>
        <v>0</v>
      </c>
      <c r="M30">
        <f t="shared" si="30"/>
        <v>0</v>
      </c>
      <c r="N30" s="5">
        <f>RF!C30</f>
        <v>0</v>
      </c>
      <c r="O30" s="5">
        <f>LR!C30</f>
        <v>0</v>
      </c>
      <c r="P30" s="5">
        <f>Adaboost!C30</f>
        <v>0</v>
      </c>
      <c r="Q30" s="5">
        <f>XGBR!C30</f>
        <v>0</v>
      </c>
      <c r="R30" s="5">
        <f>Huber!C30</f>
        <v>0</v>
      </c>
      <c r="S30" s="5">
        <f>BayesRidge!C30</f>
        <v>0</v>
      </c>
      <c r="T30" s="5">
        <f>Elastic!C30</f>
        <v>0</v>
      </c>
      <c r="U30" s="5">
        <f>GBR!C30</f>
        <v>0</v>
      </c>
      <c r="V30" s="6">
        <f t="shared" si="31"/>
        <v>0</v>
      </c>
      <c r="W30" s="6">
        <f t="shared" si="32"/>
        <v>0</v>
      </c>
      <c r="X30" s="6">
        <f t="shared" si="33"/>
        <v>0</v>
      </c>
      <c r="Y30" s="6">
        <f t="shared" si="34"/>
        <v>0</v>
      </c>
      <c r="Z30" s="6">
        <f t="shared" si="35"/>
        <v>0</v>
      </c>
    </row>
    <row r="31" spans="1:26" ht="15" thickBot="1" x14ac:dyDescent="0.35">
      <c r="A31"/>
      <c r="B31"/>
      <c r="C31" s="5">
        <f>RF!B31</f>
        <v>0</v>
      </c>
      <c r="D31" s="5">
        <f>LR!B31</f>
        <v>0</v>
      </c>
      <c r="E31" s="5">
        <f>Adaboost!B31</f>
        <v>0</v>
      </c>
      <c r="F31" s="5">
        <f>XGBR!B31</f>
        <v>0</v>
      </c>
      <c r="G31" s="5">
        <f>Huber!B31</f>
        <v>0</v>
      </c>
      <c r="H31" s="5">
        <f>BayesRidge!B31</f>
        <v>0</v>
      </c>
      <c r="I31" s="5">
        <f>Elastic!B31</f>
        <v>0</v>
      </c>
      <c r="J31" s="5">
        <f>GBR!B31</f>
        <v>0</v>
      </c>
      <c r="K31" s="6">
        <f t="shared" si="28"/>
        <v>0</v>
      </c>
      <c r="L31">
        <f t="shared" si="29"/>
        <v>0</v>
      </c>
      <c r="M31">
        <f t="shared" si="30"/>
        <v>0</v>
      </c>
      <c r="N31" s="5">
        <f>RF!C31</f>
        <v>0</v>
      </c>
      <c r="O31" s="5">
        <f>LR!C31</f>
        <v>0</v>
      </c>
      <c r="P31" s="5">
        <f>Adaboost!C31</f>
        <v>0</v>
      </c>
      <c r="Q31" s="5">
        <f>XGBR!C31</f>
        <v>0</v>
      </c>
      <c r="R31" s="5">
        <f>Huber!C31</f>
        <v>0</v>
      </c>
      <c r="S31" s="5">
        <f>BayesRidge!C31</f>
        <v>0</v>
      </c>
      <c r="T31" s="5">
        <f>Elastic!C31</f>
        <v>0</v>
      </c>
      <c r="U31" s="5">
        <f>GBR!C31</f>
        <v>0</v>
      </c>
      <c r="V31" s="6">
        <f t="shared" si="31"/>
        <v>0</v>
      </c>
      <c r="W31" s="6">
        <f t="shared" si="32"/>
        <v>0</v>
      </c>
      <c r="X31" s="6">
        <f t="shared" si="33"/>
        <v>0</v>
      </c>
    </row>
    <row r="32" spans="1:26" ht="15" thickBot="1" x14ac:dyDescent="0.35">
      <c r="C32" s="7"/>
      <c r="D32" s="8" t="s">
        <v>40</v>
      </c>
      <c r="E32" s="8"/>
      <c r="F32" s="7"/>
      <c r="G32" s="8"/>
      <c r="L32" s="5" t="s">
        <v>39</v>
      </c>
      <c r="M32"/>
      <c r="N32" s="5"/>
      <c r="O32" s="8"/>
      <c r="P32" s="9"/>
      <c r="Q32" s="8"/>
      <c r="R32" s="8"/>
      <c r="S32" s="7"/>
    </row>
    <row r="33" spans="1:19" x14ac:dyDescent="0.3">
      <c r="D33" s="6" t="s">
        <v>53</v>
      </c>
      <c r="E33" s="6" t="s">
        <v>54</v>
      </c>
      <c r="F33" s="6" t="s">
        <v>10</v>
      </c>
      <c r="G33" s="6" t="s">
        <v>11</v>
      </c>
      <c r="H33" s="6" t="s">
        <v>12</v>
      </c>
      <c r="I33" s="6" t="s">
        <v>13</v>
      </c>
      <c r="J33" s="6" t="s">
        <v>15</v>
      </c>
      <c r="K33" s="6" t="s">
        <v>16</v>
      </c>
      <c r="L33" s="8" t="s">
        <v>17</v>
      </c>
      <c r="M33" s="6" t="s">
        <v>33</v>
      </c>
      <c r="N33" s="6" t="s">
        <v>34</v>
      </c>
      <c r="O33" s="6" t="s">
        <v>12</v>
      </c>
      <c r="P33" s="6" t="s">
        <v>13</v>
      </c>
      <c r="Q33" s="6" t="s">
        <v>17</v>
      </c>
      <c r="R33" s="6" t="s">
        <v>15</v>
      </c>
      <c r="S33" s="6" t="s">
        <v>16</v>
      </c>
    </row>
    <row r="34" spans="1:19" x14ac:dyDescent="0.3">
      <c r="A34" s="4" t="s">
        <v>0</v>
      </c>
      <c r="B34" s="4" t="s">
        <v>19</v>
      </c>
      <c r="C34" s="6" t="s">
        <v>20</v>
      </c>
      <c r="D34" s="6" t="str">
        <f>A2</f>
        <v>IND</v>
      </c>
      <c r="E34" s="6" t="str">
        <f>B2</f>
        <v>BOS</v>
      </c>
      <c r="F34" s="6">
        <f>(K2+V3)/2</f>
        <v>106.73289035157534</v>
      </c>
      <c r="G34" s="6">
        <f>(K3+V2)/2</f>
        <v>111.09499666907227</v>
      </c>
      <c r="H34" s="6">
        <f>F34-G34</f>
        <v>-4.3621063174969379</v>
      </c>
      <c r="I34" s="6" t="str">
        <f>IF(G34&gt;F34,E34,D34)</f>
        <v>BOS</v>
      </c>
      <c r="L34" s="6">
        <f t="shared" ref="L34:L44" si="36">F34+G34</f>
        <v>217.82788702064761</v>
      </c>
      <c r="M34" s="10">
        <f>MAX(K2,V3)</f>
        <v>113.83484414200956</v>
      </c>
      <c r="N34" s="6">
        <f>MAX(K3,V2)</f>
        <v>111.84796031202389</v>
      </c>
      <c r="O34" s="6">
        <f>M34-N34</f>
        <v>1.9868838299856719</v>
      </c>
      <c r="P34" s="6" t="str">
        <f>IF(N34&gt;M34,E34,D34)</f>
        <v>IND</v>
      </c>
      <c r="Q34" s="6">
        <f t="shared" ref="Q34:Q44" si="37">M34+N34</f>
        <v>225.68280445403343</v>
      </c>
    </row>
    <row r="35" spans="1:19" ht="15" thickBot="1" x14ac:dyDescent="0.35">
      <c r="A35" t="str">
        <f t="shared" ref="A35:A60" si="38">A2</f>
        <v>IND</v>
      </c>
      <c r="B35" s="5">
        <f>Neural!B2</f>
        <v>113.728248232564</v>
      </c>
      <c r="C35" s="5">
        <f>Neural!C2</f>
        <v>111.666100950358</v>
      </c>
      <c r="D35" s="6">
        <f>A4</f>
        <v>0</v>
      </c>
      <c r="E35" s="6">
        <f>B4</f>
        <v>0</v>
      </c>
      <c r="F35" s="6">
        <f>(K4+V5)/2</f>
        <v>0</v>
      </c>
      <c r="G35" s="6">
        <f>(K5+V4)/2</f>
        <v>0</v>
      </c>
      <c r="H35" s="6">
        <f t="shared" ref="H35:H42" si="39">F35-G35</f>
        <v>0</v>
      </c>
      <c r="I35" s="6">
        <f t="shared" ref="I35:I45" si="40">IF(G35&gt;F35,E35,D35)</f>
        <v>0</v>
      </c>
      <c r="L35" s="6">
        <f t="shared" si="36"/>
        <v>0</v>
      </c>
      <c r="M35" s="10">
        <f>MAX(K4,V5)</f>
        <v>0</v>
      </c>
      <c r="N35" s="11">
        <f>MAX(K5,V4)</f>
        <v>0</v>
      </c>
      <c r="O35" s="6">
        <f t="shared" ref="O35:O44" si="41">M35-N35</f>
        <v>0</v>
      </c>
      <c r="P35" s="6">
        <f t="shared" ref="P35:P45" si="42">IF(N35&gt;M35,E35,D35)</f>
        <v>0</v>
      </c>
      <c r="Q35" s="6">
        <f t="shared" si="37"/>
        <v>0</v>
      </c>
    </row>
    <row r="36" spans="1:19" ht="15" thickBot="1" x14ac:dyDescent="0.35">
      <c r="A36" t="str">
        <f t="shared" si="38"/>
        <v>BOS</v>
      </c>
      <c r="B36" s="5">
        <f>Neural!B3</f>
        <v>109.99290866768</v>
      </c>
      <c r="C36" s="5">
        <f>Neural!C3</f>
        <v>98.965414452664504</v>
      </c>
      <c r="D36" s="6">
        <f>A6</f>
        <v>0</v>
      </c>
      <c r="E36" s="6">
        <f>B6</f>
        <v>0</v>
      </c>
      <c r="F36" s="6">
        <f>(K6+V7)/2</f>
        <v>0</v>
      </c>
      <c r="G36" s="6">
        <f>(K7+V6)/2</f>
        <v>0</v>
      </c>
      <c r="H36" s="6">
        <f t="shared" si="39"/>
        <v>0</v>
      </c>
      <c r="I36" s="6">
        <f t="shared" si="40"/>
        <v>0</v>
      </c>
      <c r="L36" s="6">
        <f t="shared" si="36"/>
        <v>0</v>
      </c>
      <c r="M36" s="10">
        <f>MAX(K6,V7)</f>
        <v>0</v>
      </c>
      <c r="N36" s="10">
        <f>MAX(K7,V6)</f>
        <v>0</v>
      </c>
      <c r="O36" s="6">
        <f t="shared" si="41"/>
        <v>0</v>
      </c>
      <c r="P36" s="6">
        <f t="shared" si="42"/>
        <v>0</v>
      </c>
      <c r="Q36" s="6">
        <f t="shared" si="37"/>
        <v>0</v>
      </c>
    </row>
    <row r="37" spans="1:19" ht="15" thickBot="1" x14ac:dyDescent="0.35">
      <c r="A37">
        <f t="shared" si="38"/>
        <v>0</v>
      </c>
      <c r="B37" s="5">
        <f>Neural!B4</f>
        <v>0</v>
      </c>
      <c r="C37" s="5">
        <f>Neural!C4</f>
        <v>0</v>
      </c>
      <c r="D37" s="6">
        <f>A8</f>
        <v>0</v>
      </c>
      <c r="E37" s="6">
        <f>B8</f>
        <v>0</v>
      </c>
      <c r="F37" s="6">
        <f>(K8+V9)/2</f>
        <v>0</v>
      </c>
      <c r="G37" s="6">
        <f>(K9+V8)/2</f>
        <v>0</v>
      </c>
      <c r="H37" s="6">
        <f t="shared" si="39"/>
        <v>0</v>
      </c>
      <c r="I37" s="6">
        <f t="shared" si="40"/>
        <v>0</v>
      </c>
      <c r="L37" s="6">
        <f t="shared" si="36"/>
        <v>0</v>
      </c>
      <c r="M37" s="10">
        <f>MAX(K8,V9)</f>
        <v>0</v>
      </c>
      <c r="N37" s="10">
        <f>MAX(K9,V8)</f>
        <v>0</v>
      </c>
      <c r="O37" s="6">
        <f t="shared" si="41"/>
        <v>0</v>
      </c>
      <c r="P37" s="6">
        <f t="shared" si="42"/>
        <v>0</v>
      </c>
      <c r="Q37" s="6">
        <f t="shared" si="37"/>
        <v>0</v>
      </c>
    </row>
    <row r="38" spans="1:19" ht="15" thickBot="1" x14ac:dyDescent="0.35">
      <c r="A38">
        <f t="shared" si="38"/>
        <v>0</v>
      </c>
      <c r="B38" s="5">
        <f>Neural!B5</f>
        <v>0</v>
      </c>
      <c r="C38" s="5">
        <f>Neural!C5</f>
        <v>0</v>
      </c>
      <c r="D38" s="6">
        <f>A10</f>
        <v>0</v>
      </c>
      <c r="E38" s="6">
        <f>B10</f>
        <v>0</v>
      </c>
      <c r="F38" s="6">
        <f>(K10+V11)/2</f>
        <v>0</v>
      </c>
      <c r="G38" s="6">
        <f>(K11+V10)/2</f>
        <v>0</v>
      </c>
      <c r="H38" s="6">
        <f t="shared" si="39"/>
        <v>0</v>
      </c>
      <c r="I38" s="6">
        <f t="shared" si="40"/>
        <v>0</v>
      </c>
      <c r="L38" s="6">
        <f t="shared" si="36"/>
        <v>0</v>
      </c>
      <c r="M38" s="10">
        <f>MAX(K10,V11)</f>
        <v>0</v>
      </c>
      <c r="N38" s="6">
        <f>MAX(K11,V10)</f>
        <v>0</v>
      </c>
      <c r="O38" s="6">
        <f t="shared" si="41"/>
        <v>0</v>
      </c>
      <c r="P38" s="6">
        <f t="shared" si="42"/>
        <v>0</v>
      </c>
      <c r="Q38" s="6">
        <f t="shared" si="37"/>
        <v>0</v>
      </c>
    </row>
    <row r="39" spans="1:19" ht="15" thickBot="1" x14ac:dyDescent="0.35">
      <c r="A39">
        <f t="shared" si="38"/>
        <v>0</v>
      </c>
      <c r="B39" s="5">
        <f>Neural!B6</f>
        <v>0</v>
      </c>
      <c r="C39" s="5">
        <f>Neural!C6</f>
        <v>0</v>
      </c>
      <c r="D39" s="6">
        <f>A12</f>
        <v>0</v>
      </c>
      <c r="E39" s="6">
        <f>B12</f>
        <v>0</v>
      </c>
      <c r="F39" s="6">
        <f>(K12+V13)/2</f>
        <v>0</v>
      </c>
      <c r="G39" s="6">
        <f>(K13+V12)/2</f>
        <v>0</v>
      </c>
      <c r="H39" s="6">
        <f t="shared" si="39"/>
        <v>0</v>
      </c>
      <c r="I39" s="6">
        <f t="shared" si="40"/>
        <v>0</v>
      </c>
      <c r="L39" s="6">
        <f t="shared" si="36"/>
        <v>0</v>
      </c>
      <c r="M39" s="10">
        <f>MAX(K12,V13)</f>
        <v>0</v>
      </c>
      <c r="N39" s="6">
        <f>MAX(K13,V12)</f>
        <v>0</v>
      </c>
      <c r="O39" s="6">
        <f t="shared" si="41"/>
        <v>0</v>
      </c>
      <c r="P39" s="6">
        <f t="shared" si="42"/>
        <v>0</v>
      </c>
      <c r="Q39" s="6">
        <f t="shared" si="37"/>
        <v>0</v>
      </c>
    </row>
    <row r="40" spans="1:19" ht="15" thickBot="1" x14ac:dyDescent="0.35">
      <c r="A40">
        <f t="shared" si="38"/>
        <v>0</v>
      </c>
      <c r="B40" s="5">
        <f>Neural!B7</f>
        <v>0</v>
      </c>
      <c r="C40" s="5">
        <f>Neural!C7</f>
        <v>0</v>
      </c>
      <c r="D40" s="6">
        <f>A14</f>
        <v>0</v>
      </c>
      <c r="E40" s="6">
        <f>B14</f>
        <v>0</v>
      </c>
      <c r="F40" s="6">
        <f>(K14+V15)/2</f>
        <v>0</v>
      </c>
      <c r="G40" s="6">
        <f>(K15+V14)/2</f>
        <v>0</v>
      </c>
      <c r="H40" s="6">
        <f t="shared" si="39"/>
        <v>0</v>
      </c>
      <c r="I40" s="6">
        <f t="shared" si="40"/>
        <v>0</v>
      </c>
      <c r="L40" s="6">
        <f t="shared" si="36"/>
        <v>0</v>
      </c>
      <c r="M40" s="10">
        <f>MAX(K14,V15)</f>
        <v>0</v>
      </c>
      <c r="N40" s="6">
        <f>MAX(K15,V14)</f>
        <v>0</v>
      </c>
      <c r="O40" s="6">
        <f t="shared" si="41"/>
        <v>0</v>
      </c>
      <c r="P40" s="6">
        <f t="shared" si="42"/>
        <v>0</v>
      </c>
      <c r="Q40" s="6">
        <f t="shared" si="37"/>
        <v>0</v>
      </c>
    </row>
    <row r="41" spans="1:19" ht="15" thickBot="1" x14ac:dyDescent="0.35">
      <c r="A41">
        <f t="shared" si="38"/>
        <v>0</v>
      </c>
      <c r="B41" s="5">
        <f>Neural!B8</f>
        <v>0</v>
      </c>
      <c r="C41" s="5">
        <f>Neural!C8</f>
        <v>0</v>
      </c>
      <c r="D41" s="6">
        <f>A16</f>
        <v>0</v>
      </c>
      <c r="E41" s="6">
        <f>B16</f>
        <v>0</v>
      </c>
      <c r="F41" s="6">
        <f>(K16+V17)/2</f>
        <v>0</v>
      </c>
      <c r="G41" s="6">
        <f>(K17+V16)/2</f>
        <v>0</v>
      </c>
      <c r="H41" s="6">
        <f t="shared" si="39"/>
        <v>0</v>
      </c>
      <c r="I41" s="6">
        <f t="shared" si="40"/>
        <v>0</v>
      </c>
      <c r="L41" s="6">
        <f t="shared" si="36"/>
        <v>0</v>
      </c>
      <c r="M41" s="10">
        <f>MAX(K16,V17)</f>
        <v>0</v>
      </c>
      <c r="N41" s="6">
        <f>MAX(K17,V16)</f>
        <v>0</v>
      </c>
      <c r="O41" s="6">
        <f t="shared" si="41"/>
        <v>0</v>
      </c>
      <c r="P41" s="6">
        <f t="shared" si="42"/>
        <v>0</v>
      </c>
      <c r="Q41" s="6">
        <f t="shared" si="37"/>
        <v>0</v>
      </c>
    </row>
    <row r="42" spans="1:19" ht="15" thickBot="1" x14ac:dyDescent="0.35">
      <c r="A42">
        <f t="shared" si="38"/>
        <v>0</v>
      </c>
      <c r="B42" s="5">
        <f>Neural!B9</f>
        <v>0</v>
      </c>
      <c r="C42" s="5">
        <f>Neural!C9</f>
        <v>0</v>
      </c>
      <c r="D42" s="6">
        <f>A18</f>
        <v>0</v>
      </c>
      <c r="E42" s="6">
        <f>B18</f>
        <v>0</v>
      </c>
      <c r="F42" s="6">
        <f>(K18+V19)/2</f>
        <v>0</v>
      </c>
      <c r="G42" s="6">
        <f>(K19+V18)/2</f>
        <v>0</v>
      </c>
      <c r="H42" s="6">
        <f t="shared" si="39"/>
        <v>0</v>
      </c>
      <c r="I42" s="6">
        <f t="shared" si="40"/>
        <v>0</v>
      </c>
      <c r="L42" s="6">
        <f t="shared" si="36"/>
        <v>0</v>
      </c>
      <c r="M42" s="10">
        <f>MAX(K18,V19)</f>
        <v>0</v>
      </c>
      <c r="N42" s="6">
        <f>MAX(K19,V18)</f>
        <v>0</v>
      </c>
      <c r="O42" s="6">
        <f t="shared" si="41"/>
        <v>0</v>
      </c>
      <c r="P42" s="6">
        <f t="shared" si="42"/>
        <v>0</v>
      </c>
      <c r="Q42" s="6">
        <f t="shared" si="37"/>
        <v>0</v>
      </c>
    </row>
    <row r="43" spans="1:19" ht="15" thickBot="1" x14ac:dyDescent="0.35">
      <c r="A43">
        <f t="shared" si="38"/>
        <v>0</v>
      </c>
      <c r="B43" s="5">
        <f>Neural!B10</f>
        <v>0</v>
      </c>
      <c r="C43" s="5">
        <f>Neural!C10</f>
        <v>0</v>
      </c>
      <c r="D43" s="6">
        <f>A20</f>
        <v>0</v>
      </c>
      <c r="E43" s="6">
        <f>B20</f>
        <v>0</v>
      </c>
      <c r="F43" s="6">
        <f>(K20+V21)/2</f>
        <v>0</v>
      </c>
      <c r="G43" s="6">
        <f>(K21+V20)/2</f>
        <v>0</v>
      </c>
      <c r="H43" s="6">
        <f t="shared" ref="H43:H44" si="43">F43-G43</f>
        <v>0</v>
      </c>
      <c r="I43" s="6">
        <f t="shared" si="40"/>
        <v>0</v>
      </c>
      <c r="L43" s="6">
        <f t="shared" si="36"/>
        <v>0</v>
      </c>
      <c r="M43" s="10">
        <f>MAX(K20,V21)</f>
        <v>0</v>
      </c>
      <c r="N43" s="6">
        <f>MAX(K21,V20)</f>
        <v>0</v>
      </c>
      <c r="O43" s="6">
        <f t="shared" si="41"/>
        <v>0</v>
      </c>
      <c r="P43" s="6">
        <f t="shared" si="42"/>
        <v>0</v>
      </c>
      <c r="Q43" s="6">
        <f t="shared" si="37"/>
        <v>0</v>
      </c>
    </row>
    <row r="44" spans="1:19" ht="15" thickBot="1" x14ac:dyDescent="0.35">
      <c r="A44">
        <f t="shared" si="38"/>
        <v>0</v>
      </c>
      <c r="B44" s="5">
        <f>Neural!B11</f>
        <v>0</v>
      </c>
      <c r="C44" s="5">
        <f>Neural!C11</f>
        <v>0</v>
      </c>
      <c r="D44" s="6">
        <f>A22</f>
        <v>0</v>
      </c>
      <c r="E44" s="6">
        <f>B22</f>
        <v>0</v>
      </c>
      <c r="F44" s="6">
        <f>(K22+V23)/2</f>
        <v>0</v>
      </c>
      <c r="G44" s="6">
        <f>(K23+V22)/2</f>
        <v>0</v>
      </c>
      <c r="H44" s="6">
        <f t="shared" si="43"/>
        <v>0</v>
      </c>
      <c r="I44" s="6">
        <f t="shared" si="40"/>
        <v>0</v>
      </c>
      <c r="L44" s="6">
        <f t="shared" si="36"/>
        <v>0</v>
      </c>
      <c r="M44" s="10">
        <f>MAX(K22,V23)</f>
        <v>0</v>
      </c>
      <c r="N44" s="6">
        <f>MAX(K23,V22)</f>
        <v>0</v>
      </c>
      <c r="O44" s="6">
        <f t="shared" si="41"/>
        <v>0</v>
      </c>
      <c r="P44" s="6">
        <f t="shared" si="42"/>
        <v>0</v>
      </c>
      <c r="Q44" s="6">
        <f t="shared" si="37"/>
        <v>0</v>
      </c>
    </row>
    <row r="45" spans="1:19" ht="15" thickBot="1" x14ac:dyDescent="0.35">
      <c r="A45">
        <f t="shared" si="38"/>
        <v>0</v>
      </c>
      <c r="B45" s="5">
        <f>Neural!B12</f>
        <v>0</v>
      </c>
      <c r="C45" s="5">
        <f>Neural!C12</f>
        <v>0</v>
      </c>
      <c r="D45" s="6">
        <f>A24</f>
        <v>0</v>
      </c>
      <c r="E45" s="6">
        <f>B24</f>
        <v>0</v>
      </c>
      <c r="F45" s="6">
        <f>(K24+V25)/2</f>
        <v>0</v>
      </c>
      <c r="G45" s="6">
        <f>(K25+V24)/2</f>
        <v>0</v>
      </c>
      <c r="H45" s="6">
        <f t="shared" ref="H45" si="44">F45-G45</f>
        <v>0</v>
      </c>
      <c r="I45" s="6">
        <f t="shared" si="40"/>
        <v>0</v>
      </c>
      <c r="L45" s="6">
        <f t="shared" ref="L45" si="45">F45+G45</f>
        <v>0</v>
      </c>
      <c r="M45" s="10">
        <f>MAX(K24,V25)</f>
        <v>0</v>
      </c>
      <c r="N45" s="6">
        <f>MAX(K25,V24)</f>
        <v>0</v>
      </c>
      <c r="O45" s="6">
        <f t="shared" ref="O45" si="46">M45-N45</f>
        <v>0</v>
      </c>
      <c r="P45" s="6">
        <f t="shared" si="42"/>
        <v>0</v>
      </c>
      <c r="Q45" s="6">
        <f t="shared" ref="Q45" si="47">M45+N45</f>
        <v>0</v>
      </c>
    </row>
    <row r="46" spans="1:19" ht="15" thickBot="1" x14ac:dyDescent="0.35">
      <c r="A46">
        <f t="shared" si="38"/>
        <v>0</v>
      </c>
      <c r="B46" s="5">
        <f>Neural!B13</f>
        <v>0</v>
      </c>
      <c r="C46" s="5">
        <f>Neural!C13</f>
        <v>0</v>
      </c>
      <c r="D46" s="15">
        <f>A26</f>
        <v>0</v>
      </c>
      <c r="E46" s="6">
        <f>B26</f>
        <v>0</v>
      </c>
      <c r="F46" s="6">
        <f>(K26+V27)/2</f>
        <v>0</v>
      </c>
      <c r="G46" s="6">
        <f>(K27+V26)/2</f>
        <v>0</v>
      </c>
      <c r="H46" s="6">
        <f t="shared" ref="H46" si="48">F46-G46</f>
        <v>0</v>
      </c>
      <c r="I46" s="6">
        <f t="shared" ref="I46" si="49">IF(G46&gt;F46,E46,D46)</f>
        <v>0</v>
      </c>
      <c r="L46" s="6">
        <f t="shared" ref="L46" si="50">F46+G46</f>
        <v>0</v>
      </c>
      <c r="M46" s="10">
        <f>MAX(K26,V27)</f>
        <v>0</v>
      </c>
      <c r="N46" s="6">
        <f>MAX(K27,V26)</f>
        <v>0</v>
      </c>
      <c r="O46" s="6">
        <f t="shared" ref="O46" si="51">M46-N46</f>
        <v>0</v>
      </c>
      <c r="P46" s="6">
        <f t="shared" ref="P46" si="52">IF(N46&gt;M46,E46,D46)</f>
        <v>0</v>
      </c>
      <c r="Q46" s="6">
        <f t="shared" ref="Q46" si="53">M46+N46</f>
        <v>0</v>
      </c>
    </row>
    <row r="47" spans="1:19" ht="15" thickBot="1" x14ac:dyDescent="0.35">
      <c r="A47">
        <f t="shared" si="38"/>
        <v>0</v>
      </c>
      <c r="B47" s="5">
        <f>Neural!B14</f>
        <v>0</v>
      </c>
      <c r="C47" s="5">
        <f>Neural!C14</f>
        <v>0</v>
      </c>
      <c r="D47" s="15">
        <f>A28</f>
        <v>0</v>
      </c>
      <c r="E47" s="15">
        <f>B28</f>
        <v>0</v>
      </c>
      <c r="F47" s="6">
        <f>(K28+V29)/2</f>
        <v>0</v>
      </c>
      <c r="G47" s="6">
        <f>(K29+V28)/2</f>
        <v>0</v>
      </c>
      <c r="H47" s="6">
        <f t="shared" ref="H47" si="54">F47-G47</f>
        <v>0</v>
      </c>
      <c r="I47" s="6">
        <f t="shared" ref="I47" si="55">IF(G47&gt;F47,E47,D47)</f>
        <v>0</v>
      </c>
      <c r="L47" s="6">
        <f t="shared" ref="L47" si="56">F47+G47</f>
        <v>0</v>
      </c>
      <c r="M47" s="10">
        <f>MAX(K28,V29)</f>
        <v>0</v>
      </c>
      <c r="N47" s="6">
        <f>MAX(K29,V28)</f>
        <v>0</v>
      </c>
      <c r="O47" s="6">
        <f t="shared" ref="O47" si="57">M47-N47</f>
        <v>0</v>
      </c>
      <c r="P47" s="6">
        <f t="shared" ref="P47" si="58">IF(N47&gt;M47,E47,D47)</f>
        <v>0</v>
      </c>
      <c r="Q47" s="6">
        <f t="shared" ref="Q47" si="59">M47+N47</f>
        <v>0</v>
      </c>
    </row>
    <row r="48" spans="1:19" ht="15" thickBot="1" x14ac:dyDescent="0.35">
      <c r="A48">
        <f t="shared" si="38"/>
        <v>0</v>
      </c>
      <c r="B48" s="5">
        <f>Neural!B15</f>
        <v>0</v>
      </c>
      <c r="C48" s="16">
        <f>Neural!C15</f>
        <v>0</v>
      </c>
      <c r="D48" s="15">
        <f>A30</f>
        <v>0</v>
      </c>
      <c r="E48" s="15">
        <f>B30</f>
        <v>0</v>
      </c>
      <c r="F48" s="6">
        <f>(K30+V31)/2</f>
        <v>0</v>
      </c>
      <c r="G48" s="6">
        <f>(K31+V30)/2</f>
        <v>0</v>
      </c>
      <c r="H48" s="6">
        <f t="shared" ref="H48" si="60">F48-G48</f>
        <v>0</v>
      </c>
      <c r="I48" s="6">
        <f t="shared" ref="I48" si="61">IF(G48&gt;F48,E48,D48)</f>
        <v>0</v>
      </c>
      <c r="L48" s="6">
        <f t="shared" ref="L48" si="62">F48+G48</f>
        <v>0</v>
      </c>
      <c r="M48" s="10">
        <f>MAX(K30,V31)</f>
        <v>0</v>
      </c>
      <c r="N48" s="6">
        <f>MAX(K31,V30)</f>
        <v>0</v>
      </c>
      <c r="O48" s="6">
        <f t="shared" ref="O48" si="63">M48-N48</f>
        <v>0</v>
      </c>
      <c r="P48" s="6">
        <f t="shared" ref="P48" si="64">IF(N48&gt;M48,E48,D48)</f>
        <v>0</v>
      </c>
      <c r="Q48" s="6">
        <f t="shared" ref="Q48" si="65">M48+N48</f>
        <v>0</v>
      </c>
    </row>
    <row r="49" spans="1:22" ht="15" thickBot="1" x14ac:dyDescent="0.35">
      <c r="A49">
        <f t="shared" si="38"/>
        <v>0</v>
      </c>
      <c r="B49" s="5">
        <f>Neural!B16</f>
        <v>0</v>
      </c>
      <c r="C49" s="16">
        <f>Neural!C16</f>
        <v>0</v>
      </c>
      <c r="D49" s="15"/>
      <c r="E49" s="15"/>
      <c r="M49" s="10"/>
    </row>
    <row r="50" spans="1:22" ht="15" thickBot="1" x14ac:dyDescent="0.35">
      <c r="A50">
        <f t="shared" si="38"/>
        <v>0</v>
      </c>
      <c r="B50" s="5">
        <f>Neural!B17</f>
        <v>0</v>
      </c>
      <c r="C50" s="16">
        <f>Neural!C17</f>
        <v>0</v>
      </c>
      <c r="D50" s="6" t="s">
        <v>41</v>
      </c>
      <c r="L50" s="6" t="s">
        <v>37</v>
      </c>
      <c r="S50" s="6" t="s">
        <v>47</v>
      </c>
    </row>
    <row r="51" spans="1:22" ht="15" thickBot="1" x14ac:dyDescent="0.35">
      <c r="A51">
        <f t="shared" si="38"/>
        <v>0</v>
      </c>
      <c r="B51" s="5">
        <f>Neural!B18</f>
        <v>0</v>
      </c>
      <c r="C51" s="16">
        <f>Neural!C18</f>
        <v>0</v>
      </c>
      <c r="D51" s="8" t="s">
        <v>53</v>
      </c>
      <c r="E51" s="6" t="s">
        <v>54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15</v>
      </c>
      <c r="K51" s="6" t="s">
        <v>16</v>
      </c>
      <c r="L51" s="6" t="s">
        <v>17</v>
      </c>
      <c r="M51" s="6" t="s">
        <v>35</v>
      </c>
      <c r="N51" s="6" t="s">
        <v>36</v>
      </c>
      <c r="O51" s="6" t="s">
        <v>12</v>
      </c>
      <c r="P51" s="6" t="s">
        <v>13</v>
      </c>
      <c r="Q51" s="6" t="s">
        <v>17</v>
      </c>
      <c r="R51" s="6" t="s">
        <v>15</v>
      </c>
      <c r="S51" s="6" t="s">
        <v>16</v>
      </c>
      <c r="T51" s="6" t="s">
        <v>35</v>
      </c>
      <c r="U51" s="6" t="s">
        <v>36</v>
      </c>
      <c r="V51" s="6" t="s">
        <v>48</v>
      </c>
    </row>
    <row r="52" spans="1:22" ht="15" thickBot="1" x14ac:dyDescent="0.35">
      <c r="A52">
        <f t="shared" si="38"/>
        <v>0</v>
      </c>
      <c r="B52" s="5">
        <f>Neural!B19</f>
        <v>0</v>
      </c>
      <c r="C52" s="16">
        <f>Neural!C19</f>
        <v>0</v>
      </c>
      <c r="D52" s="8" t="str">
        <f t="shared" ref="D52:E66" si="66">D34</f>
        <v>IND</v>
      </c>
      <c r="E52" s="8" t="str">
        <f t="shared" si="66"/>
        <v>BOS</v>
      </c>
      <c r="F52" s="6">
        <f t="shared" ref="F52:F66" si="67">MIN(M34,M52)</f>
        <v>99.630936561141112</v>
      </c>
      <c r="G52" s="6">
        <f t="shared" ref="G52:G66" si="68">MAX(N34,N52)</f>
        <v>111.84796031202389</v>
      </c>
      <c r="H52" s="6">
        <f t="shared" ref="H52:H63" si="69">F52-G52</f>
        <v>-12.217023750882774</v>
      </c>
      <c r="I52" s="6" t="str">
        <f t="shared" ref="I52:I66" si="70">IF(G52&gt;F52,E34,D34)</f>
        <v>BOS</v>
      </c>
      <c r="L52" s="6">
        <f t="shared" ref="L52:L63" si="71">F52+G52</f>
        <v>211.47889687316501</v>
      </c>
      <c r="M52" s="6">
        <f>MIN(K2,V3)</f>
        <v>99.630936561141112</v>
      </c>
      <c r="N52" s="6">
        <f>MIN(K3,V2)</f>
        <v>110.34203302612066</v>
      </c>
      <c r="O52" s="6">
        <f>M52-N52</f>
        <v>-10.711096464979548</v>
      </c>
      <c r="P52" s="6" t="str">
        <f>IF(N52&gt;M52,E52,D52)</f>
        <v>BOS</v>
      </c>
      <c r="Q52" s="6">
        <f>M52+N52</f>
        <v>209.97296958726179</v>
      </c>
      <c r="T52" s="6">
        <f>MIN(M2,X3)</f>
        <v>97.71387</v>
      </c>
      <c r="U52" s="6">
        <f>MIN(M3,X2)</f>
        <v>109.14713</v>
      </c>
      <c r="V52" s="6">
        <f>T52+U52</f>
        <v>206.86099999999999</v>
      </c>
    </row>
    <row r="53" spans="1:22" ht="15" thickBot="1" x14ac:dyDescent="0.35">
      <c r="A53">
        <f t="shared" si="38"/>
        <v>0</v>
      </c>
      <c r="B53" s="5">
        <f>Neural!B20</f>
        <v>0</v>
      </c>
      <c r="C53" s="16">
        <f>Neural!C20</f>
        <v>0</v>
      </c>
      <c r="D53" s="8">
        <f t="shared" si="66"/>
        <v>0</v>
      </c>
      <c r="E53" s="8">
        <f t="shared" si="66"/>
        <v>0</v>
      </c>
      <c r="F53" s="6">
        <f t="shared" si="67"/>
        <v>0</v>
      </c>
      <c r="G53" s="6">
        <f t="shared" si="68"/>
        <v>0</v>
      </c>
      <c r="H53" s="6">
        <f t="shared" si="69"/>
        <v>0</v>
      </c>
      <c r="I53" s="6">
        <f t="shared" si="70"/>
        <v>0</v>
      </c>
      <c r="L53" s="6">
        <f t="shared" si="71"/>
        <v>0</v>
      </c>
      <c r="M53" s="6">
        <f>MIN(K4,V5)</f>
        <v>0</v>
      </c>
      <c r="N53" s="6">
        <f>MIN(K5,V4)</f>
        <v>0</v>
      </c>
      <c r="O53" s="6">
        <f t="shared" ref="O53:O62" si="72">M53-N53</f>
        <v>0</v>
      </c>
      <c r="P53" s="6">
        <f t="shared" ref="P53:P63" si="73">IF(N53&gt;M53,E53,D53)</f>
        <v>0</v>
      </c>
      <c r="Q53" s="6">
        <f t="shared" ref="Q53:Q62" si="74">M53+N53</f>
        <v>0</v>
      </c>
      <c r="T53" s="6">
        <f>MIN(M4,X5)</f>
        <v>0</v>
      </c>
      <c r="U53" s="6">
        <f>MIN(M5,X4)</f>
        <v>0</v>
      </c>
      <c r="V53" s="6">
        <f t="shared" ref="V53:V62" si="75">T53+U53</f>
        <v>0</v>
      </c>
    </row>
    <row r="54" spans="1:22" ht="15" thickBot="1" x14ac:dyDescent="0.35">
      <c r="A54">
        <f t="shared" si="38"/>
        <v>0</v>
      </c>
      <c r="B54" s="5">
        <f>Neural!B21</f>
        <v>0</v>
      </c>
      <c r="C54" s="16">
        <f>Neural!C21</f>
        <v>0</v>
      </c>
      <c r="D54" s="8">
        <f t="shared" si="66"/>
        <v>0</v>
      </c>
      <c r="E54" s="8">
        <f t="shared" si="66"/>
        <v>0</v>
      </c>
      <c r="F54" s="6">
        <f t="shared" si="67"/>
        <v>0</v>
      </c>
      <c r="G54" s="6">
        <f t="shared" si="68"/>
        <v>0</v>
      </c>
      <c r="H54" s="6">
        <f t="shared" si="69"/>
        <v>0</v>
      </c>
      <c r="I54" s="6">
        <f t="shared" si="70"/>
        <v>0</v>
      </c>
      <c r="L54" s="6">
        <f t="shared" si="71"/>
        <v>0</v>
      </c>
      <c r="M54" s="6">
        <f>MIN(K6,V7)</f>
        <v>0</v>
      </c>
      <c r="N54" s="6">
        <f>MIN(K7,V6)</f>
        <v>0</v>
      </c>
      <c r="O54" s="6">
        <f t="shared" si="72"/>
        <v>0</v>
      </c>
      <c r="P54" s="6">
        <f t="shared" si="73"/>
        <v>0</v>
      </c>
      <c r="Q54" s="6">
        <f t="shared" si="74"/>
        <v>0</v>
      </c>
      <c r="T54" s="6">
        <f>MIN(M6,X7)</f>
        <v>0</v>
      </c>
      <c r="U54" s="6">
        <f>MIN(M7,X6)</f>
        <v>0</v>
      </c>
      <c r="V54" s="6">
        <f t="shared" si="75"/>
        <v>0</v>
      </c>
    </row>
    <row r="55" spans="1:22" ht="15" thickBot="1" x14ac:dyDescent="0.35">
      <c r="A55">
        <f t="shared" si="38"/>
        <v>0</v>
      </c>
      <c r="B55" s="5">
        <f>Neural!B22</f>
        <v>0</v>
      </c>
      <c r="C55" s="16">
        <f>Neural!C22</f>
        <v>0</v>
      </c>
      <c r="D55" s="8">
        <f t="shared" si="66"/>
        <v>0</v>
      </c>
      <c r="E55" s="8">
        <f t="shared" si="66"/>
        <v>0</v>
      </c>
      <c r="F55" s="6">
        <f t="shared" si="67"/>
        <v>0</v>
      </c>
      <c r="G55" s="6">
        <f t="shared" si="68"/>
        <v>0</v>
      </c>
      <c r="H55" s="6">
        <f t="shared" si="69"/>
        <v>0</v>
      </c>
      <c r="I55" s="6">
        <f t="shared" si="70"/>
        <v>0</v>
      </c>
      <c r="L55" s="6">
        <f t="shared" si="71"/>
        <v>0</v>
      </c>
      <c r="M55" s="6">
        <f>MIN(K8,V9)</f>
        <v>0</v>
      </c>
      <c r="N55" s="6">
        <f>MIN(K9,V8)</f>
        <v>0</v>
      </c>
      <c r="O55" s="6">
        <f t="shared" si="72"/>
        <v>0</v>
      </c>
      <c r="P55" s="6">
        <f t="shared" si="73"/>
        <v>0</v>
      </c>
      <c r="Q55" s="6">
        <f t="shared" si="74"/>
        <v>0</v>
      </c>
      <c r="T55" s="6">
        <f>MIN(M8,X9)</f>
        <v>0</v>
      </c>
      <c r="U55" s="6">
        <f>MIN(M9,X8)</f>
        <v>0</v>
      </c>
      <c r="V55" s="6">
        <f t="shared" si="75"/>
        <v>0</v>
      </c>
    </row>
    <row r="56" spans="1:22" ht="15" thickBot="1" x14ac:dyDescent="0.35">
      <c r="A56">
        <f t="shared" si="38"/>
        <v>0</v>
      </c>
      <c r="B56" s="5">
        <f>Neural!B23</f>
        <v>0</v>
      </c>
      <c r="C56" s="16">
        <f>Neural!C23</f>
        <v>0</v>
      </c>
      <c r="D56" s="8">
        <f t="shared" si="66"/>
        <v>0</v>
      </c>
      <c r="E56" s="8">
        <f t="shared" si="66"/>
        <v>0</v>
      </c>
      <c r="F56" s="6">
        <f t="shared" si="67"/>
        <v>0</v>
      </c>
      <c r="G56" s="6">
        <f t="shared" si="68"/>
        <v>0</v>
      </c>
      <c r="H56" s="6">
        <f t="shared" si="69"/>
        <v>0</v>
      </c>
      <c r="I56" s="6">
        <f t="shared" si="70"/>
        <v>0</v>
      </c>
      <c r="L56" s="6">
        <f t="shared" si="71"/>
        <v>0</v>
      </c>
      <c r="M56" s="6">
        <f>MIN(K10,V11)</f>
        <v>0</v>
      </c>
      <c r="N56" s="6">
        <f>MIN(K11,V10)</f>
        <v>0</v>
      </c>
      <c r="O56" s="6">
        <f t="shared" si="72"/>
        <v>0</v>
      </c>
      <c r="P56" s="6">
        <f t="shared" si="73"/>
        <v>0</v>
      </c>
      <c r="Q56" s="6">
        <f t="shared" si="74"/>
        <v>0</v>
      </c>
      <c r="T56" s="6">
        <f>MIN(M10,X11)</f>
        <v>0</v>
      </c>
      <c r="U56" s="6">
        <f>MIN(M11,X10)</f>
        <v>0</v>
      </c>
      <c r="V56" s="6">
        <f t="shared" si="75"/>
        <v>0</v>
      </c>
    </row>
    <row r="57" spans="1:22" ht="15" thickBot="1" x14ac:dyDescent="0.35">
      <c r="A57">
        <f t="shared" si="38"/>
        <v>0</v>
      </c>
      <c r="B57" s="5">
        <f>Neural!B24</f>
        <v>0</v>
      </c>
      <c r="C57" s="16">
        <f>Neural!C24</f>
        <v>0</v>
      </c>
      <c r="D57" s="8">
        <f t="shared" si="66"/>
        <v>0</v>
      </c>
      <c r="E57" s="8">
        <f t="shared" si="66"/>
        <v>0</v>
      </c>
      <c r="F57" s="6">
        <f t="shared" si="67"/>
        <v>0</v>
      </c>
      <c r="G57" s="6">
        <f t="shared" si="68"/>
        <v>0</v>
      </c>
      <c r="H57" s="6">
        <f t="shared" si="69"/>
        <v>0</v>
      </c>
      <c r="I57" s="6">
        <f t="shared" si="70"/>
        <v>0</v>
      </c>
      <c r="L57" s="6">
        <f t="shared" si="71"/>
        <v>0</v>
      </c>
      <c r="M57" s="6">
        <f>MIN(K12,V13)</f>
        <v>0</v>
      </c>
      <c r="N57" s="6">
        <f>MIN(K13,V12)</f>
        <v>0</v>
      </c>
      <c r="O57" s="6">
        <f t="shared" si="72"/>
        <v>0</v>
      </c>
      <c r="P57" s="6">
        <f t="shared" si="73"/>
        <v>0</v>
      </c>
      <c r="Q57" s="6">
        <f t="shared" si="74"/>
        <v>0</v>
      </c>
      <c r="T57" s="6">
        <f>MIN(M12,X13)</f>
        <v>0</v>
      </c>
      <c r="U57" s="6">
        <f>MIN(M13,X12)</f>
        <v>0</v>
      </c>
      <c r="V57" s="6">
        <f t="shared" si="75"/>
        <v>0</v>
      </c>
    </row>
    <row r="58" spans="1:22" ht="15" thickBot="1" x14ac:dyDescent="0.35">
      <c r="A58">
        <f t="shared" si="38"/>
        <v>0</v>
      </c>
      <c r="B58" s="5">
        <f>Neural!B25</f>
        <v>0</v>
      </c>
      <c r="C58" s="16">
        <f>Neural!C25</f>
        <v>0</v>
      </c>
      <c r="D58" s="8">
        <f t="shared" si="66"/>
        <v>0</v>
      </c>
      <c r="E58" s="8">
        <f t="shared" si="66"/>
        <v>0</v>
      </c>
      <c r="F58" s="6">
        <f t="shared" si="67"/>
        <v>0</v>
      </c>
      <c r="G58" s="6">
        <f t="shared" si="68"/>
        <v>0</v>
      </c>
      <c r="H58" s="6">
        <f t="shared" si="69"/>
        <v>0</v>
      </c>
      <c r="I58" s="6">
        <f t="shared" si="70"/>
        <v>0</v>
      </c>
      <c r="L58" s="6">
        <f t="shared" si="71"/>
        <v>0</v>
      </c>
      <c r="M58" s="6">
        <f>MIN(K14,V15)</f>
        <v>0</v>
      </c>
      <c r="N58" s="6">
        <f>MIN(K15,V14)</f>
        <v>0</v>
      </c>
      <c r="O58" s="6">
        <f t="shared" si="72"/>
        <v>0</v>
      </c>
      <c r="P58" s="6">
        <f t="shared" si="73"/>
        <v>0</v>
      </c>
      <c r="Q58" s="6">
        <f t="shared" si="74"/>
        <v>0</v>
      </c>
      <c r="T58" s="6">
        <f>MIN(M14,X15)</f>
        <v>0</v>
      </c>
      <c r="U58" s="6">
        <f>MIN(M15,X14)</f>
        <v>0</v>
      </c>
      <c r="V58" s="6">
        <f t="shared" si="75"/>
        <v>0</v>
      </c>
    </row>
    <row r="59" spans="1:22" ht="15" thickBot="1" x14ac:dyDescent="0.35">
      <c r="A59">
        <f t="shared" si="38"/>
        <v>0</v>
      </c>
      <c r="B59" s="5">
        <f>Neural!B26</f>
        <v>0</v>
      </c>
      <c r="C59" s="16">
        <f>Neural!C26</f>
        <v>0</v>
      </c>
      <c r="D59" s="8">
        <f t="shared" si="66"/>
        <v>0</v>
      </c>
      <c r="E59" s="8">
        <f t="shared" si="66"/>
        <v>0</v>
      </c>
      <c r="F59" s="6">
        <f t="shared" si="67"/>
        <v>0</v>
      </c>
      <c r="G59" s="6">
        <f t="shared" si="68"/>
        <v>0</v>
      </c>
      <c r="H59" s="6">
        <f t="shared" si="69"/>
        <v>0</v>
      </c>
      <c r="I59" s="6">
        <f t="shared" si="70"/>
        <v>0</v>
      </c>
      <c r="L59" s="6">
        <f t="shared" si="71"/>
        <v>0</v>
      </c>
      <c r="M59" s="6">
        <f>MIN(K16,V17)</f>
        <v>0</v>
      </c>
      <c r="N59" s="6">
        <f>MIN(K17,V16)</f>
        <v>0</v>
      </c>
      <c r="O59" s="6">
        <f t="shared" si="72"/>
        <v>0</v>
      </c>
      <c r="P59" s="6">
        <f t="shared" si="73"/>
        <v>0</v>
      </c>
      <c r="Q59" s="6">
        <f t="shared" si="74"/>
        <v>0</v>
      </c>
      <c r="T59" s="6">
        <f>MIN(M16,X17)</f>
        <v>0</v>
      </c>
      <c r="U59" s="6">
        <f>MIN(M17,X16)</f>
        <v>0</v>
      </c>
      <c r="V59" s="6">
        <f t="shared" si="75"/>
        <v>0</v>
      </c>
    </row>
    <row r="60" spans="1:22" ht="15" thickBot="1" x14ac:dyDescent="0.35">
      <c r="A60">
        <f t="shared" si="38"/>
        <v>0</v>
      </c>
      <c r="B60" s="5">
        <f>Neural!B27</f>
        <v>0</v>
      </c>
      <c r="C60" s="16">
        <f>Neural!C27</f>
        <v>0</v>
      </c>
      <c r="D60" s="8">
        <f t="shared" si="66"/>
        <v>0</v>
      </c>
      <c r="E60" s="8">
        <f t="shared" si="66"/>
        <v>0</v>
      </c>
      <c r="F60" s="6">
        <f t="shared" si="67"/>
        <v>0</v>
      </c>
      <c r="G60" s="6">
        <f t="shared" si="68"/>
        <v>0</v>
      </c>
      <c r="H60" s="6">
        <f t="shared" si="69"/>
        <v>0</v>
      </c>
      <c r="I60" s="6">
        <f t="shared" si="70"/>
        <v>0</v>
      </c>
      <c r="L60" s="6">
        <f t="shared" si="71"/>
        <v>0</v>
      </c>
      <c r="M60" s="10">
        <f>MIN(K18,V19)</f>
        <v>0</v>
      </c>
      <c r="N60" s="6">
        <f>MIN(K19,V18)</f>
        <v>0</v>
      </c>
      <c r="O60" s="6">
        <f t="shared" si="72"/>
        <v>0</v>
      </c>
      <c r="P60" s="6">
        <f t="shared" si="73"/>
        <v>0</v>
      </c>
      <c r="Q60" s="6">
        <f t="shared" si="74"/>
        <v>0</v>
      </c>
      <c r="T60" s="6">
        <f>MIN(M18,X19)</f>
        <v>0</v>
      </c>
      <c r="U60" s="6">
        <f>MIN(M19,X18)</f>
        <v>0</v>
      </c>
      <c r="V60" s="6">
        <f t="shared" si="75"/>
        <v>0</v>
      </c>
    </row>
    <row r="61" spans="1:22" ht="15" thickBot="1" x14ac:dyDescent="0.35">
      <c r="A61">
        <f t="shared" ref="A61:A62" si="76">A30</f>
        <v>0</v>
      </c>
      <c r="B61" s="5">
        <f>Neural!B28</f>
        <v>0</v>
      </c>
      <c r="C61" s="16">
        <f>Neural!C28</f>
        <v>0</v>
      </c>
      <c r="D61" s="8">
        <f t="shared" si="66"/>
        <v>0</v>
      </c>
      <c r="E61" s="8">
        <f t="shared" si="66"/>
        <v>0</v>
      </c>
      <c r="F61" s="6">
        <f t="shared" si="67"/>
        <v>0</v>
      </c>
      <c r="G61" s="6">
        <f t="shared" si="68"/>
        <v>0</v>
      </c>
      <c r="H61" s="6">
        <f t="shared" si="69"/>
        <v>0</v>
      </c>
      <c r="I61" s="6">
        <f t="shared" si="70"/>
        <v>0</v>
      </c>
      <c r="L61" s="6">
        <f t="shared" si="71"/>
        <v>0</v>
      </c>
      <c r="M61" s="10">
        <f>MIN(K20,V21)</f>
        <v>0</v>
      </c>
      <c r="N61" s="6">
        <f>MIN(K21,V20)</f>
        <v>0</v>
      </c>
      <c r="O61" s="6">
        <f t="shared" si="72"/>
        <v>0</v>
      </c>
      <c r="P61" s="6">
        <f t="shared" si="73"/>
        <v>0</v>
      </c>
      <c r="Q61" s="6">
        <f t="shared" si="74"/>
        <v>0</v>
      </c>
      <c r="T61" s="6">
        <f>MIN(M20,X21)</f>
        <v>0</v>
      </c>
      <c r="U61" s="6">
        <f>MIN(M21,X20)</f>
        <v>0</v>
      </c>
      <c r="V61" s="6">
        <f t="shared" si="75"/>
        <v>0</v>
      </c>
    </row>
    <row r="62" spans="1:22" ht="15" thickBot="1" x14ac:dyDescent="0.35">
      <c r="A62">
        <f t="shared" si="76"/>
        <v>0</v>
      </c>
      <c r="B62" s="5">
        <f>Neural!B29</f>
        <v>0</v>
      </c>
      <c r="C62" s="16">
        <f>Neural!C29</f>
        <v>0</v>
      </c>
      <c r="D62" s="8">
        <f t="shared" si="66"/>
        <v>0</v>
      </c>
      <c r="E62" s="8">
        <f t="shared" si="66"/>
        <v>0</v>
      </c>
      <c r="F62" s="6">
        <f t="shared" si="67"/>
        <v>0</v>
      </c>
      <c r="G62" s="6">
        <f t="shared" si="68"/>
        <v>0</v>
      </c>
      <c r="H62" s="6">
        <f t="shared" si="69"/>
        <v>0</v>
      </c>
      <c r="I62" s="6">
        <f t="shared" si="70"/>
        <v>0</v>
      </c>
      <c r="L62" s="6">
        <f t="shared" si="71"/>
        <v>0</v>
      </c>
      <c r="M62" s="10">
        <f>MIN(K22,V23)</f>
        <v>0</v>
      </c>
      <c r="N62" s="6">
        <f>MIN(K23,V22)</f>
        <v>0</v>
      </c>
      <c r="O62" s="6">
        <f t="shared" si="72"/>
        <v>0</v>
      </c>
      <c r="P62" s="6">
        <f t="shared" si="73"/>
        <v>0</v>
      </c>
      <c r="Q62" s="6">
        <f t="shared" si="74"/>
        <v>0</v>
      </c>
      <c r="T62" s="6">
        <f>MIN(M22,X23)</f>
        <v>0</v>
      </c>
      <c r="U62" s="6">
        <f>MIN(M23,X22)</f>
        <v>0</v>
      </c>
      <c r="V62" s="6">
        <f t="shared" si="75"/>
        <v>0</v>
      </c>
    </row>
    <row r="63" spans="1:22" x14ac:dyDescent="0.3">
      <c r="D63" s="8">
        <f t="shared" si="66"/>
        <v>0</v>
      </c>
      <c r="E63" s="8">
        <f t="shared" si="66"/>
        <v>0</v>
      </c>
      <c r="F63" s="6">
        <f t="shared" si="67"/>
        <v>0</v>
      </c>
      <c r="G63" s="6">
        <f t="shared" si="68"/>
        <v>0</v>
      </c>
      <c r="H63" s="6">
        <f t="shared" si="69"/>
        <v>0</v>
      </c>
      <c r="I63" s="6">
        <f t="shared" si="70"/>
        <v>0</v>
      </c>
      <c r="L63" s="6">
        <f t="shared" si="71"/>
        <v>0</v>
      </c>
      <c r="M63" s="10">
        <f>MIN(K24,V25)</f>
        <v>0</v>
      </c>
      <c r="N63" s="6">
        <f>MIN(K25,V24)</f>
        <v>0</v>
      </c>
      <c r="O63" s="6">
        <f t="shared" ref="O63" si="77">M63-N63</f>
        <v>0</v>
      </c>
      <c r="P63" s="6">
        <f t="shared" si="73"/>
        <v>0</v>
      </c>
      <c r="Q63" s="6">
        <f t="shared" ref="Q63" si="78">M63+N63</f>
        <v>0</v>
      </c>
      <c r="T63" s="6">
        <f>MIN(M24,X25)</f>
        <v>0</v>
      </c>
      <c r="U63" s="6">
        <f>MIN(M25,X24)</f>
        <v>0</v>
      </c>
      <c r="V63" s="6">
        <f t="shared" ref="V63" si="79">T63+U63</f>
        <v>0</v>
      </c>
    </row>
    <row r="64" spans="1:22" x14ac:dyDescent="0.3">
      <c r="D64" s="8">
        <f t="shared" si="66"/>
        <v>0</v>
      </c>
      <c r="E64" s="8">
        <f t="shared" si="66"/>
        <v>0</v>
      </c>
      <c r="F64" s="6">
        <f t="shared" si="67"/>
        <v>0</v>
      </c>
      <c r="G64" s="6">
        <f t="shared" si="68"/>
        <v>0</v>
      </c>
      <c r="H64" s="6">
        <f t="shared" ref="H64" si="80">F64-G64</f>
        <v>0</v>
      </c>
      <c r="I64" s="6">
        <f t="shared" si="70"/>
        <v>0</v>
      </c>
      <c r="L64" s="6">
        <f t="shared" ref="L64" si="81">F64+G64</f>
        <v>0</v>
      </c>
      <c r="M64" s="10">
        <f>MIN(K26,V27)</f>
        <v>0</v>
      </c>
      <c r="N64" s="6">
        <f>MIN(K27,V26)</f>
        <v>0</v>
      </c>
      <c r="O64" s="6">
        <f t="shared" ref="O64" si="82">M64-N64</f>
        <v>0</v>
      </c>
      <c r="P64" s="6">
        <f t="shared" ref="P64" si="83">IF(N64&gt;M64,E64,D64)</f>
        <v>0</v>
      </c>
      <c r="Q64" s="6">
        <f t="shared" ref="Q64" si="84">M64+N64</f>
        <v>0</v>
      </c>
      <c r="T64" s="6">
        <f>MIN(M26,X27)</f>
        <v>0</v>
      </c>
      <c r="U64" s="6">
        <f>MIN(M27,X26)</f>
        <v>0</v>
      </c>
      <c r="V64" s="6">
        <f t="shared" ref="V64" si="85">T64+U64</f>
        <v>0</v>
      </c>
    </row>
    <row r="65" spans="4:26" x14ac:dyDescent="0.3">
      <c r="D65" s="8">
        <f t="shared" si="66"/>
        <v>0</v>
      </c>
      <c r="E65" s="8">
        <f t="shared" si="66"/>
        <v>0</v>
      </c>
      <c r="F65" s="6">
        <f t="shared" si="67"/>
        <v>0</v>
      </c>
      <c r="G65" s="6">
        <f t="shared" si="68"/>
        <v>0</v>
      </c>
      <c r="H65" s="6">
        <f t="shared" ref="H65" si="86">F65-G65</f>
        <v>0</v>
      </c>
      <c r="I65" s="6">
        <f t="shared" si="70"/>
        <v>0</v>
      </c>
      <c r="L65" s="6">
        <f t="shared" ref="L65" si="87">F65+G65</f>
        <v>0</v>
      </c>
      <c r="M65" s="10">
        <f>MIN(K28,V29)</f>
        <v>0</v>
      </c>
      <c r="N65" s="6">
        <f>MIN(K29,V28)</f>
        <v>0</v>
      </c>
      <c r="O65" s="6">
        <f t="shared" ref="O65" si="88">M65-N65</f>
        <v>0</v>
      </c>
      <c r="P65" s="6">
        <f t="shared" ref="P65" si="89">IF(N65&gt;M65,E65,D65)</f>
        <v>0</v>
      </c>
      <c r="Q65" s="6">
        <f t="shared" ref="Q65" si="90">M65+N65</f>
        <v>0</v>
      </c>
      <c r="T65" s="6">
        <f>MIN(M30,X31)</f>
        <v>0</v>
      </c>
      <c r="U65" s="6">
        <f>MIN(M31,X30)</f>
        <v>0</v>
      </c>
      <c r="V65" s="6">
        <f t="shared" ref="V65" si="91">T65+U65</f>
        <v>0</v>
      </c>
    </row>
    <row r="66" spans="4:26" x14ac:dyDescent="0.3">
      <c r="D66" s="8">
        <f t="shared" si="66"/>
        <v>0</v>
      </c>
      <c r="E66" s="8">
        <f t="shared" si="66"/>
        <v>0</v>
      </c>
      <c r="F66" s="6">
        <f t="shared" si="67"/>
        <v>0</v>
      </c>
      <c r="G66" s="6">
        <f t="shared" si="68"/>
        <v>0</v>
      </c>
      <c r="H66" s="6">
        <f t="shared" ref="H66" si="92">F66-G66</f>
        <v>0</v>
      </c>
      <c r="I66" s="6">
        <f t="shared" si="70"/>
        <v>0</v>
      </c>
      <c r="L66" s="6">
        <f t="shared" ref="L66" si="93">F66+G66</f>
        <v>0</v>
      </c>
      <c r="M66" s="10">
        <f>MIN(K30,V31)</f>
        <v>0</v>
      </c>
      <c r="N66" s="6">
        <f>MIN(K31,V30)</f>
        <v>0</v>
      </c>
      <c r="O66" s="6">
        <f t="shared" ref="O66" si="94">M66-N66</f>
        <v>0</v>
      </c>
      <c r="P66" s="6">
        <f t="shared" ref="P66" si="95">IF(N66&gt;M66,E66,D66)</f>
        <v>0</v>
      </c>
      <c r="Q66" s="6">
        <f t="shared" ref="Q66" si="96">M66+N66</f>
        <v>0</v>
      </c>
      <c r="T66" s="6">
        <f>MIN(M31,X32)</f>
        <v>0</v>
      </c>
      <c r="U66" s="6">
        <f>MIN(M32,X31)</f>
        <v>0</v>
      </c>
      <c r="V66" s="6">
        <f t="shared" ref="V66" si="97">T66+U66</f>
        <v>0</v>
      </c>
    </row>
    <row r="67" spans="4:26" x14ac:dyDescent="0.3">
      <c r="D67" s="8" t="s">
        <v>57</v>
      </c>
      <c r="E67" s="8"/>
      <c r="M67" s="10"/>
    </row>
    <row r="68" spans="4:26" x14ac:dyDescent="0.3">
      <c r="D68" s="6" t="s">
        <v>42</v>
      </c>
      <c r="G68" s="6">
        <f>E68-F68</f>
        <v>0</v>
      </c>
    </row>
    <row r="69" spans="4:26" ht="57.6" x14ac:dyDescent="0.3">
      <c r="D69" s="8" t="s">
        <v>53</v>
      </c>
      <c r="E69" s="6" t="s">
        <v>54</v>
      </c>
      <c r="F69" s="6" t="s">
        <v>10</v>
      </c>
      <c r="G69" s="6" t="s">
        <v>11</v>
      </c>
      <c r="H69" s="6" t="s">
        <v>12</v>
      </c>
      <c r="I69" s="6" t="s">
        <v>13</v>
      </c>
      <c r="J69" s="6" t="s">
        <v>15</v>
      </c>
      <c r="K69" s="6" t="s">
        <v>16</v>
      </c>
      <c r="L69" s="6" t="s">
        <v>50</v>
      </c>
      <c r="M69" s="17" t="s">
        <v>53</v>
      </c>
      <c r="N69" s="12" t="s">
        <v>54</v>
      </c>
      <c r="O69" s="12" t="s">
        <v>14</v>
      </c>
      <c r="P69" s="13" t="s">
        <v>38</v>
      </c>
      <c r="Q69" s="13" t="s">
        <v>43</v>
      </c>
      <c r="R69" s="14" t="s">
        <v>49</v>
      </c>
      <c r="S69" s="14" t="s">
        <v>56</v>
      </c>
      <c r="T69" s="14" t="s">
        <v>15</v>
      </c>
      <c r="U69" s="13" t="s">
        <v>18</v>
      </c>
      <c r="V69" s="13" t="s">
        <v>51</v>
      </c>
      <c r="W69" s="13" t="s">
        <v>52</v>
      </c>
      <c r="X69" s="14" t="s">
        <v>49</v>
      </c>
      <c r="Y69" s="13" t="s">
        <v>55</v>
      </c>
      <c r="Z69" s="12" t="s">
        <v>15</v>
      </c>
    </row>
    <row r="70" spans="4:26" x14ac:dyDescent="0.3">
      <c r="D70" s="8" t="str">
        <f t="shared" ref="D70:E84" si="98">D34</f>
        <v>IND</v>
      </c>
      <c r="E70" s="8" t="str">
        <f t="shared" si="98"/>
        <v>BOS</v>
      </c>
      <c r="F70" s="6">
        <f t="shared" ref="F70:F84" si="99">MAX(M34,M52)</f>
        <v>113.83484414200956</v>
      </c>
      <c r="G70" s="6">
        <f t="shared" ref="G70:G84" si="100">MIN(N34,N52)</f>
        <v>110.34203302612066</v>
      </c>
      <c r="H70" s="6">
        <f t="shared" ref="H70:H81" si="101">F70-G70</f>
        <v>3.4928111158888981</v>
      </c>
      <c r="I70" s="6" t="str">
        <f t="shared" ref="I70:I84" si="102">IF(G70&gt;F70,E34,D34)</f>
        <v>IND</v>
      </c>
      <c r="L70" s="6">
        <f t="shared" ref="L70:L81" si="103">F70+G70</f>
        <v>224.1768771681302</v>
      </c>
      <c r="M70" s="17" t="str">
        <f>D70</f>
        <v>IND</v>
      </c>
      <c r="N70" s="17" t="str">
        <f>E70</f>
        <v>BOS</v>
      </c>
      <c r="O70" s="12" t="s">
        <v>60</v>
      </c>
      <c r="P70" s="12" t="s">
        <v>59</v>
      </c>
      <c r="Q70" s="18">
        <v>0.4</v>
      </c>
      <c r="R70" s="18">
        <v>2</v>
      </c>
      <c r="S70" s="18"/>
      <c r="T70" s="18" t="s">
        <v>62</v>
      </c>
      <c r="U70" s="18">
        <v>222.5</v>
      </c>
      <c r="V70" s="12" t="s">
        <v>61</v>
      </c>
      <c r="W70" s="18">
        <v>0.6</v>
      </c>
      <c r="X70" s="18">
        <v>3</v>
      </c>
      <c r="Y70" s="18"/>
      <c r="Z70" s="18" t="s">
        <v>63</v>
      </c>
    </row>
    <row r="71" spans="4:26" x14ac:dyDescent="0.3">
      <c r="D71" s="8">
        <f t="shared" si="98"/>
        <v>0</v>
      </c>
      <c r="E71" s="8">
        <f t="shared" si="98"/>
        <v>0</v>
      </c>
      <c r="F71" s="6">
        <f t="shared" si="99"/>
        <v>0</v>
      </c>
      <c r="G71" s="6">
        <f t="shared" si="100"/>
        <v>0</v>
      </c>
      <c r="H71" s="6">
        <f t="shared" si="101"/>
        <v>0</v>
      </c>
      <c r="I71" s="6">
        <f t="shared" si="102"/>
        <v>0</v>
      </c>
      <c r="L71" s="6">
        <f t="shared" si="103"/>
        <v>0</v>
      </c>
      <c r="M71" s="17">
        <f t="shared" ref="M71:M81" si="104">D71</f>
        <v>0</v>
      </c>
      <c r="N71" s="17">
        <f t="shared" ref="N71:N81" si="105">E71</f>
        <v>0</v>
      </c>
      <c r="O71" s="12"/>
      <c r="P71" s="12"/>
      <c r="Q71" s="18"/>
      <c r="R71" s="18"/>
      <c r="S71" s="18"/>
      <c r="T71" s="18"/>
      <c r="U71" s="18"/>
      <c r="V71" s="12"/>
      <c r="W71" s="18"/>
      <c r="X71" s="18"/>
      <c r="Y71" s="18"/>
      <c r="Z71" s="18"/>
    </row>
    <row r="72" spans="4:26" x14ac:dyDescent="0.3">
      <c r="D72" s="8">
        <f t="shared" si="98"/>
        <v>0</v>
      </c>
      <c r="E72" s="8">
        <f t="shared" si="98"/>
        <v>0</v>
      </c>
      <c r="F72" s="6">
        <f t="shared" si="99"/>
        <v>0</v>
      </c>
      <c r="G72" s="6">
        <f t="shared" si="100"/>
        <v>0</v>
      </c>
      <c r="H72" s="6">
        <f t="shared" si="101"/>
        <v>0</v>
      </c>
      <c r="I72" s="6">
        <f t="shared" si="102"/>
        <v>0</v>
      </c>
      <c r="L72" s="6">
        <f t="shared" si="103"/>
        <v>0</v>
      </c>
      <c r="M72" s="17">
        <f t="shared" si="104"/>
        <v>0</v>
      </c>
      <c r="N72" s="17">
        <f t="shared" si="105"/>
        <v>0</v>
      </c>
      <c r="O72" s="12"/>
      <c r="P72" s="12"/>
      <c r="Q72" s="18"/>
      <c r="R72" s="18"/>
      <c r="S72" s="18"/>
      <c r="T72" s="18"/>
      <c r="U72" s="12"/>
      <c r="V72" s="12"/>
      <c r="W72" s="18"/>
      <c r="X72" s="18"/>
      <c r="Y72" s="18"/>
      <c r="Z72" s="18"/>
    </row>
    <row r="73" spans="4:26" x14ac:dyDescent="0.3">
      <c r="D73" s="8">
        <f t="shared" si="98"/>
        <v>0</v>
      </c>
      <c r="E73" s="8">
        <f t="shared" si="98"/>
        <v>0</v>
      </c>
      <c r="F73" s="6">
        <f t="shared" si="99"/>
        <v>0</v>
      </c>
      <c r="G73" s="6">
        <f t="shared" si="100"/>
        <v>0</v>
      </c>
      <c r="H73" s="6">
        <f t="shared" si="101"/>
        <v>0</v>
      </c>
      <c r="I73" s="6">
        <f t="shared" si="102"/>
        <v>0</v>
      </c>
      <c r="L73" s="6">
        <f t="shared" si="103"/>
        <v>0</v>
      </c>
      <c r="M73" s="17">
        <f t="shared" si="104"/>
        <v>0</v>
      </c>
      <c r="N73" s="17">
        <f t="shared" si="105"/>
        <v>0</v>
      </c>
      <c r="O73" s="12"/>
      <c r="P73" s="12"/>
      <c r="Q73" s="18"/>
      <c r="R73" s="18"/>
      <c r="S73" s="18"/>
      <c r="T73" s="18"/>
      <c r="U73" s="12"/>
      <c r="V73" s="12"/>
      <c r="W73" s="18"/>
      <c r="X73" s="18"/>
      <c r="Y73" s="18"/>
      <c r="Z73" s="18"/>
    </row>
    <row r="74" spans="4:26" x14ac:dyDescent="0.3">
      <c r="D74" s="8">
        <f t="shared" si="98"/>
        <v>0</v>
      </c>
      <c r="E74" s="8">
        <f t="shared" si="98"/>
        <v>0</v>
      </c>
      <c r="F74" s="6">
        <f t="shared" si="99"/>
        <v>0</v>
      </c>
      <c r="G74" s="6">
        <f t="shared" si="100"/>
        <v>0</v>
      </c>
      <c r="H74" s="6">
        <f t="shared" si="101"/>
        <v>0</v>
      </c>
      <c r="I74" s="6">
        <f t="shared" si="102"/>
        <v>0</v>
      </c>
      <c r="L74" s="6">
        <f t="shared" si="103"/>
        <v>0</v>
      </c>
      <c r="M74" s="17">
        <f t="shared" si="104"/>
        <v>0</v>
      </c>
      <c r="N74" s="17">
        <f t="shared" si="105"/>
        <v>0</v>
      </c>
      <c r="O74" s="12"/>
      <c r="P74" s="12"/>
      <c r="Q74" s="18"/>
      <c r="R74" s="18"/>
      <c r="S74" s="18"/>
      <c r="T74" s="18"/>
      <c r="U74" s="12"/>
      <c r="V74" s="12"/>
      <c r="W74" s="18"/>
      <c r="X74" s="18"/>
      <c r="Y74" s="18"/>
      <c r="Z74" s="18"/>
    </row>
    <row r="75" spans="4:26" x14ac:dyDescent="0.3">
      <c r="D75" s="8">
        <f t="shared" si="98"/>
        <v>0</v>
      </c>
      <c r="E75" s="8">
        <f t="shared" si="98"/>
        <v>0</v>
      </c>
      <c r="F75" s="6">
        <f t="shared" si="99"/>
        <v>0</v>
      </c>
      <c r="G75" s="6">
        <f t="shared" si="100"/>
        <v>0</v>
      </c>
      <c r="H75" s="6">
        <f t="shared" si="101"/>
        <v>0</v>
      </c>
      <c r="I75" s="6">
        <f t="shared" si="102"/>
        <v>0</v>
      </c>
      <c r="L75" s="6">
        <f t="shared" si="103"/>
        <v>0</v>
      </c>
      <c r="M75" s="17">
        <f t="shared" si="104"/>
        <v>0</v>
      </c>
      <c r="N75" s="17">
        <f t="shared" si="105"/>
        <v>0</v>
      </c>
      <c r="O75" s="12"/>
      <c r="P75" s="12"/>
      <c r="Q75" s="18"/>
      <c r="R75" s="18"/>
      <c r="S75" s="18"/>
      <c r="T75" s="18"/>
      <c r="U75" s="12"/>
      <c r="V75" s="12"/>
      <c r="W75" s="18"/>
      <c r="X75" s="18"/>
      <c r="Y75" s="18"/>
      <c r="Z75" s="18"/>
    </row>
    <row r="76" spans="4:26" x14ac:dyDescent="0.3">
      <c r="D76" s="8">
        <f t="shared" si="98"/>
        <v>0</v>
      </c>
      <c r="E76" s="8">
        <f t="shared" si="98"/>
        <v>0</v>
      </c>
      <c r="F76" s="6">
        <f t="shared" si="99"/>
        <v>0</v>
      </c>
      <c r="G76" s="6">
        <f t="shared" si="100"/>
        <v>0</v>
      </c>
      <c r="H76" s="6">
        <f t="shared" si="101"/>
        <v>0</v>
      </c>
      <c r="I76" s="6">
        <f t="shared" si="102"/>
        <v>0</v>
      </c>
      <c r="L76" s="6">
        <f t="shared" si="103"/>
        <v>0</v>
      </c>
      <c r="M76" s="17">
        <f t="shared" si="104"/>
        <v>0</v>
      </c>
      <c r="N76" s="17">
        <f t="shared" si="105"/>
        <v>0</v>
      </c>
      <c r="O76" s="12"/>
      <c r="P76" s="12"/>
      <c r="Q76" s="18"/>
      <c r="R76" s="18"/>
      <c r="S76" s="18"/>
      <c r="T76" s="18"/>
      <c r="U76" s="12"/>
      <c r="V76" s="12"/>
      <c r="W76" s="18"/>
      <c r="X76" s="18"/>
      <c r="Y76" s="18"/>
      <c r="Z76" s="18"/>
    </row>
    <row r="77" spans="4:26" x14ac:dyDescent="0.3">
      <c r="D77" s="8">
        <f t="shared" si="98"/>
        <v>0</v>
      </c>
      <c r="E77" s="8">
        <f t="shared" si="98"/>
        <v>0</v>
      </c>
      <c r="F77" s="6">
        <f t="shared" si="99"/>
        <v>0</v>
      </c>
      <c r="G77" s="6">
        <f t="shared" si="100"/>
        <v>0</v>
      </c>
      <c r="H77" s="6">
        <f t="shared" si="101"/>
        <v>0</v>
      </c>
      <c r="I77" s="6">
        <f t="shared" si="102"/>
        <v>0</v>
      </c>
      <c r="L77" s="6">
        <f t="shared" si="103"/>
        <v>0</v>
      </c>
      <c r="M77" s="17">
        <f t="shared" si="104"/>
        <v>0</v>
      </c>
      <c r="N77" s="17">
        <f t="shared" si="105"/>
        <v>0</v>
      </c>
      <c r="O77" s="12"/>
      <c r="P77" s="12"/>
      <c r="Q77" s="18"/>
      <c r="R77" s="18"/>
      <c r="S77" s="18"/>
      <c r="T77" s="18"/>
      <c r="U77" s="12"/>
      <c r="V77" s="12"/>
      <c r="W77" s="18"/>
      <c r="X77" s="18"/>
      <c r="Y77" s="18"/>
      <c r="Z77" s="18"/>
    </row>
    <row r="78" spans="4:26" x14ac:dyDescent="0.3">
      <c r="D78" s="8">
        <f t="shared" si="98"/>
        <v>0</v>
      </c>
      <c r="E78" s="8">
        <f t="shared" si="98"/>
        <v>0</v>
      </c>
      <c r="F78" s="6">
        <f t="shared" si="99"/>
        <v>0</v>
      </c>
      <c r="G78" s="6">
        <f t="shared" si="100"/>
        <v>0</v>
      </c>
      <c r="H78" s="6">
        <f t="shared" si="101"/>
        <v>0</v>
      </c>
      <c r="I78" s="6">
        <f t="shared" si="102"/>
        <v>0</v>
      </c>
      <c r="L78" s="6">
        <f t="shared" si="103"/>
        <v>0</v>
      </c>
      <c r="M78" s="17">
        <f t="shared" si="104"/>
        <v>0</v>
      </c>
      <c r="N78" s="17">
        <f t="shared" si="105"/>
        <v>0</v>
      </c>
      <c r="O78" s="12"/>
      <c r="P78" s="12"/>
      <c r="Q78" s="18"/>
      <c r="R78" s="18"/>
      <c r="S78" s="18"/>
      <c r="T78" s="18"/>
      <c r="U78" s="12"/>
      <c r="V78" s="12"/>
      <c r="W78" s="18"/>
      <c r="X78" s="18"/>
      <c r="Y78" s="18"/>
      <c r="Z78" s="18"/>
    </row>
    <row r="79" spans="4:26" x14ac:dyDescent="0.3">
      <c r="D79" s="8">
        <f t="shared" si="98"/>
        <v>0</v>
      </c>
      <c r="E79" s="8">
        <f t="shared" si="98"/>
        <v>0</v>
      </c>
      <c r="F79" s="6">
        <f t="shared" si="99"/>
        <v>0</v>
      </c>
      <c r="G79" s="6">
        <f t="shared" si="100"/>
        <v>0</v>
      </c>
      <c r="H79" s="6">
        <f t="shared" si="101"/>
        <v>0</v>
      </c>
      <c r="I79" s="6">
        <f t="shared" si="102"/>
        <v>0</v>
      </c>
      <c r="L79" s="6">
        <f t="shared" si="103"/>
        <v>0</v>
      </c>
      <c r="M79" s="17">
        <f t="shared" si="104"/>
        <v>0</v>
      </c>
      <c r="N79" s="17">
        <f t="shared" si="105"/>
        <v>0</v>
      </c>
      <c r="O79" s="12"/>
      <c r="P79" s="12"/>
      <c r="Q79" s="18"/>
      <c r="R79" s="18"/>
      <c r="S79" s="18"/>
      <c r="T79" s="18"/>
      <c r="U79" s="12"/>
      <c r="V79" s="12"/>
      <c r="W79" s="18"/>
      <c r="X79" s="18"/>
      <c r="Y79" s="18"/>
      <c r="Z79" s="18"/>
    </row>
    <row r="80" spans="4:26" x14ac:dyDescent="0.3">
      <c r="D80" s="8">
        <f t="shared" si="98"/>
        <v>0</v>
      </c>
      <c r="E80" s="8">
        <f t="shared" si="98"/>
        <v>0</v>
      </c>
      <c r="F80" s="6">
        <f t="shared" si="99"/>
        <v>0</v>
      </c>
      <c r="G80" s="6">
        <f t="shared" si="100"/>
        <v>0</v>
      </c>
      <c r="H80" s="6">
        <f t="shared" si="101"/>
        <v>0</v>
      </c>
      <c r="I80" s="6">
        <f t="shared" si="102"/>
        <v>0</v>
      </c>
      <c r="L80" s="6">
        <f t="shared" si="103"/>
        <v>0</v>
      </c>
      <c r="M80" s="17">
        <f t="shared" si="104"/>
        <v>0</v>
      </c>
      <c r="N80" s="17">
        <f t="shared" si="105"/>
        <v>0</v>
      </c>
      <c r="O80" s="12"/>
      <c r="P80" s="12"/>
      <c r="Q80" s="18"/>
      <c r="R80" s="18"/>
      <c r="S80" s="18"/>
      <c r="T80" s="18"/>
      <c r="U80" s="12"/>
      <c r="V80" s="12"/>
      <c r="W80" s="18"/>
      <c r="X80" s="18"/>
      <c r="Y80" s="18"/>
      <c r="Z80" s="18"/>
    </row>
    <row r="81" spans="4:26" x14ac:dyDescent="0.3">
      <c r="D81" s="8">
        <f t="shared" si="98"/>
        <v>0</v>
      </c>
      <c r="E81" s="8">
        <f t="shared" si="98"/>
        <v>0</v>
      </c>
      <c r="F81" s="6">
        <f t="shared" si="99"/>
        <v>0</v>
      </c>
      <c r="G81" s="6">
        <f t="shared" si="100"/>
        <v>0</v>
      </c>
      <c r="H81" s="6">
        <f t="shared" si="101"/>
        <v>0</v>
      </c>
      <c r="I81" s="6">
        <f t="shared" si="102"/>
        <v>0</v>
      </c>
      <c r="L81" s="6">
        <f t="shared" si="103"/>
        <v>0</v>
      </c>
      <c r="M81" s="17">
        <f t="shared" si="104"/>
        <v>0</v>
      </c>
      <c r="N81" s="17">
        <f t="shared" si="105"/>
        <v>0</v>
      </c>
      <c r="O81" s="12"/>
      <c r="P81" s="12"/>
      <c r="Q81" s="18"/>
      <c r="R81" s="18"/>
      <c r="S81" s="18"/>
      <c r="T81" s="18"/>
      <c r="U81" s="12"/>
      <c r="V81" s="12"/>
      <c r="W81" s="18"/>
      <c r="X81" s="18"/>
      <c r="Y81" s="18"/>
      <c r="Z81" s="18"/>
    </row>
    <row r="82" spans="4:26" x14ac:dyDescent="0.3">
      <c r="D82" s="8">
        <f t="shared" si="98"/>
        <v>0</v>
      </c>
      <c r="E82" s="8">
        <f t="shared" si="98"/>
        <v>0</v>
      </c>
      <c r="F82" s="6">
        <f t="shared" si="99"/>
        <v>0</v>
      </c>
      <c r="G82" s="6">
        <f t="shared" si="100"/>
        <v>0</v>
      </c>
      <c r="H82" s="6">
        <f t="shared" ref="H82" si="106">F82-G82</f>
        <v>0</v>
      </c>
      <c r="I82" s="6">
        <f t="shared" si="102"/>
        <v>0</v>
      </c>
      <c r="L82" s="6">
        <f t="shared" ref="L82" si="107">F82+G82</f>
        <v>0</v>
      </c>
      <c r="M82" s="17">
        <f t="shared" ref="M82" si="108">D82</f>
        <v>0</v>
      </c>
      <c r="N82" s="17">
        <f t="shared" ref="N82" si="109">E82</f>
        <v>0</v>
      </c>
      <c r="O82" s="12"/>
      <c r="P82" s="12"/>
      <c r="Q82" s="18"/>
      <c r="R82" s="18"/>
      <c r="S82" s="18"/>
      <c r="T82" s="18"/>
      <c r="U82" s="12"/>
      <c r="V82" s="12"/>
      <c r="W82" s="18"/>
      <c r="X82" s="18"/>
      <c r="Y82" s="18"/>
      <c r="Z82" s="18"/>
    </row>
    <row r="83" spans="4:26" x14ac:dyDescent="0.3">
      <c r="D83" s="8">
        <f t="shared" si="98"/>
        <v>0</v>
      </c>
      <c r="E83" s="8">
        <f t="shared" si="98"/>
        <v>0</v>
      </c>
      <c r="F83" s="6">
        <f t="shared" si="99"/>
        <v>0</v>
      </c>
      <c r="G83" s="6">
        <f t="shared" si="100"/>
        <v>0</v>
      </c>
      <c r="H83" s="6">
        <f t="shared" ref="H83" si="110">F83-G83</f>
        <v>0</v>
      </c>
      <c r="I83" s="6">
        <f t="shared" si="102"/>
        <v>0</v>
      </c>
      <c r="L83" s="6">
        <f t="shared" ref="L83" si="111">F83+G83</f>
        <v>0</v>
      </c>
      <c r="M83" s="17">
        <f t="shared" ref="M83" si="112">D83</f>
        <v>0</v>
      </c>
      <c r="N83" s="17">
        <f t="shared" ref="N83" si="113">E83</f>
        <v>0</v>
      </c>
      <c r="O83" s="12"/>
      <c r="P83" s="12"/>
      <c r="Q83" s="18"/>
      <c r="R83" s="18"/>
      <c r="S83" s="18"/>
      <c r="T83" s="18"/>
      <c r="U83" s="12"/>
      <c r="V83" s="12"/>
      <c r="W83" s="18"/>
      <c r="X83" s="18"/>
      <c r="Y83" s="18"/>
      <c r="Z83" s="18"/>
    </row>
    <row r="84" spans="4:26" x14ac:dyDescent="0.3">
      <c r="D84" s="8">
        <f t="shared" si="98"/>
        <v>0</v>
      </c>
      <c r="E84" s="8">
        <f t="shared" si="98"/>
        <v>0</v>
      </c>
      <c r="F84" s="6">
        <f t="shared" si="99"/>
        <v>0</v>
      </c>
      <c r="G84" s="6">
        <f t="shared" si="100"/>
        <v>0</v>
      </c>
      <c r="H84" s="6">
        <f t="shared" ref="H84" si="114">F84-G84</f>
        <v>0</v>
      </c>
      <c r="I84" s="6">
        <f t="shared" si="102"/>
        <v>0</v>
      </c>
      <c r="L84" s="6">
        <f t="shared" ref="L84" si="115">F84+G84</f>
        <v>0</v>
      </c>
      <c r="M84" s="17">
        <f t="shared" ref="M84" si="116">D84</f>
        <v>0</v>
      </c>
      <c r="N84" s="17">
        <f t="shared" ref="N84" si="117">E84</f>
        <v>0</v>
      </c>
      <c r="O84" s="12"/>
      <c r="P84" s="12"/>
      <c r="Q84" s="18"/>
      <c r="R84" s="18"/>
      <c r="S84" s="18"/>
      <c r="T84" s="18"/>
      <c r="U84" s="12"/>
      <c r="V84" s="12"/>
      <c r="W84" s="18"/>
      <c r="X84" s="18"/>
      <c r="Y84" s="18"/>
      <c r="Z84" s="18"/>
    </row>
    <row r="85" spans="4:26" x14ac:dyDescent="0.3">
      <c r="D85" s="8"/>
      <c r="E85" s="8"/>
    </row>
    <row r="86" spans="4:26" x14ac:dyDescent="0.3">
      <c r="D86" s="4" t="s">
        <v>0</v>
      </c>
      <c r="E86" s="4" t="s">
        <v>1</v>
      </c>
      <c r="F86" s="6" t="s">
        <v>45</v>
      </c>
      <c r="G86" s="6" t="s">
        <v>46</v>
      </c>
    </row>
    <row r="87" spans="4:26" x14ac:dyDescent="0.3">
      <c r="D87" t="str">
        <f>A2</f>
        <v>IND</v>
      </c>
      <c r="E87" t="str">
        <f>B2</f>
        <v>BOS</v>
      </c>
      <c r="F87" s="6">
        <v>10.600895970037001</v>
      </c>
      <c r="G87" s="6">
        <v>-14.491559999999993</v>
      </c>
    </row>
    <row r="88" spans="4:26" x14ac:dyDescent="0.3">
      <c r="D88" t="str">
        <f t="shared" ref="D88:E88" si="118">A3</f>
        <v>BOS</v>
      </c>
      <c r="E88" t="str">
        <f t="shared" si="118"/>
        <v>IND</v>
      </c>
    </row>
    <row r="89" spans="4:26" x14ac:dyDescent="0.3">
      <c r="D89">
        <f t="shared" ref="D89:E89" si="119">A4</f>
        <v>0</v>
      </c>
      <c r="E89">
        <f t="shared" si="119"/>
        <v>0</v>
      </c>
      <c r="F89" s="6">
        <v>7.5147940034510015</v>
      </c>
      <c r="G89" s="6">
        <v>-1.9021052631580062</v>
      </c>
    </row>
    <row r="90" spans="4:26" x14ac:dyDescent="0.3">
      <c r="D90">
        <f t="shared" ref="D90:E90" si="120">A5</f>
        <v>0</v>
      </c>
      <c r="E90">
        <f t="shared" si="120"/>
        <v>0</v>
      </c>
    </row>
    <row r="91" spans="4:26" x14ac:dyDescent="0.3">
      <c r="D91">
        <f t="shared" ref="D91:E91" si="121">A6</f>
        <v>0</v>
      </c>
      <c r="E91">
        <f t="shared" si="121"/>
        <v>0</v>
      </c>
      <c r="F91" s="6">
        <v>15.041890815380995</v>
      </c>
      <c r="G91" s="6">
        <v>-5.7342351507650022</v>
      </c>
    </row>
    <row r="92" spans="4:26" x14ac:dyDescent="0.3">
      <c r="D92">
        <f t="shared" ref="D92:E92" si="122">A7</f>
        <v>0</v>
      </c>
      <c r="E92">
        <f t="shared" si="122"/>
        <v>0</v>
      </c>
    </row>
    <row r="93" spans="4:26" x14ac:dyDescent="0.3">
      <c r="D93">
        <f t="shared" ref="D93:E93" si="123">A8</f>
        <v>0</v>
      </c>
      <c r="E93">
        <f t="shared" si="123"/>
        <v>0</v>
      </c>
      <c r="F93" s="6">
        <v>1.9333333340440078</v>
      </c>
      <c r="G93" s="6">
        <v>-9.6762257560690017</v>
      </c>
    </row>
    <row r="94" spans="4:26" x14ac:dyDescent="0.3">
      <c r="D94">
        <f t="shared" ref="D94:E94" si="124">A9</f>
        <v>0</v>
      </c>
      <c r="E94">
        <f t="shared" si="124"/>
        <v>0</v>
      </c>
    </row>
    <row r="95" spans="4:26" x14ac:dyDescent="0.3">
      <c r="D95">
        <f t="shared" ref="D95:E95" si="125">A10</f>
        <v>0</v>
      </c>
      <c r="E95">
        <f t="shared" si="125"/>
        <v>0</v>
      </c>
      <c r="F95" s="6">
        <v>0</v>
      </c>
      <c r="G95" s="6">
        <v>0</v>
      </c>
    </row>
    <row r="96" spans="4:26" x14ac:dyDescent="0.3">
      <c r="D96">
        <f t="shared" ref="D96:E96" si="126">A11</f>
        <v>0</v>
      </c>
      <c r="E96">
        <f t="shared" si="126"/>
        <v>0</v>
      </c>
    </row>
    <row r="97" spans="4:7" x14ac:dyDescent="0.3">
      <c r="D97">
        <f t="shared" ref="D97:E97" si="127">A12</f>
        <v>0</v>
      </c>
      <c r="E97">
        <f t="shared" si="127"/>
        <v>0</v>
      </c>
      <c r="F97" s="6">
        <v>0</v>
      </c>
      <c r="G97" s="6">
        <v>0</v>
      </c>
    </row>
    <row r="98" spans="4:7" x14ac:dyDescent="0.3">
      <c r="D98">
        <f t="shared" ref="D98:E98" si="128">A13</f>
        <v>0</v>
      </c>
      <c r="E98">
        <f t="shared" si="128"/>
        <v>0</v>
      </c>
    </row>
    <row r="99" spans="4:7" x14ac:dyDescent="0.3">
      <c r="D99">
        <f t="shared" ref="D99:D112" si="129">A14</f>
        <v>0</v>
      </c>
      <c r="E99">
        <f t="shared" ref="E99:E112" si="130">B14</f>
        <v>0</v>
      </c>
      <c r="F99" s="6">
        <v>0</v>
      </c>
      <c r="G99" s="6">
        <v>0</v>
      </c>
    </row>
    <row r="100" spans="4:7" x14ac:dyDescent="0.3">
      <c r="D100">
        <f t="shared" si="129"/>
        <v>0</v>
      </c>
      <c r="E100">
        <f t="shared" si="130"/>
        <v>0</v>
      </c>
    </row>
    <row r="101" spans="4:7" x14ac:dyDescent="0.3">
      <c r="D101">
        <f t="shared" si="129"/>
        <v>0</v>
      </c>
      <c r="E101">
        <f t="shared" si="130"/>
        <v>0</v>
      </c>
      <c r="F101" s="6">
        <v>0</v>
      </c>
      <c r="G101" s="6">
        <v>0</v>
      </c>
    </row>
    <row r="102" spans="4:7" x14ac:dyDescent="0.3">
      <c r="D102">
        <f t="shared" si="129"/>
        <v>0</v>
      </c>
      <c r="E102">
        <f t="shared" si="130"/>
        <v>0</v>
      </c>
    </row>
    <row r="103" spans="4:7" x14ac:dyDescent="0.3">
      <c r="D103">
        <f t="shared" si="129"/>
        <v>0</v>
      </c>
      <c r="E103">
        <f t="shared" si="130"/>
        <v>0</v>
      </c>
      <c r="F103" s="6">
        <v>0</v>
      </c>
      <c r="G103" s="6">
        <v>0</v>
      </c>
    </row>
    <row r="104" spans="4:7" x14ac:dyDescent="0.3">
      <c r="D104">
        <f t="shared" si="129"/>
        <v>0</v>
      </c>
      <c r="E104">
        <f t="shared" si="130"/>
        <v>0</v>
      </c>
    </row>
    <row r="105" spans="4:7" x14ac:dyDescent="0.3">
      <c r="D105">
        <f t="shared" si="129"/>
        <v>0</v>
      </c>
      <c r="E105">
        <f t="shared" si="130"/>
        <v>0</v>
      </c>
      <c r="F105" s="6">
        <v>0</v>
      </c>
      <c r="G105" s="6">
        <v>0</v>
      </c>
    </row>
    <row r="106" spans="4:7" x14ac:dyDescent="0.3">
      <c r="D106">
        <f t="shared" si="129"/>
        <v>0</v>
      </c>
      <c r="E106">
        <f t="shared" si="130"/>
        <v>0</v>
      </c>
    </row>
    <row r="107" spans="4:7" x14ac:dyDescent="0.3">
      <c r="D107">
        <f t="shared" si="129"/>
        <v>0</v>
      </c>
      <c r="E107">
        <f t="shared" si="130"/>
        <v>0</v>
      </c>
      <c r="F107" s="6">
        <v>0</v>
      </c>
      <c r="G107" s="6">
        <v>0</v>
      </c>
    </row>
    <row r="108" spans="4:7" x14ac:dyDescent="0.3">
      <c r="D108">
        <f t="shared" si="129"/>
        <v>0</v>
      </c>
      <c r="E108">
        <f t="shared" si="130"/>
        <v>0</v>
      </c>
    </row>
    <row r="109" spans="4:7" x14ac:dyDescent="0.3">
      <c r="D109">
        <f t="shared" si="129"/>
        <v>0</v>
      </c>
      <c r="E109">
        <f t="shared" si="130"/>
        <v>0</v>
      </c>
      <c r="F109" s="6">
        <v>0</v>
      </c>
      <c r="G109" s="6">
        <v>0</v>
      </c>
    </row>
    <row r="110" spans="4:7" x14ac:dyDescent="0.3">
      <c r="D110">
        <f t="shared" si="129"/>
        <v>0</v>
      </c>
      <c r="E110">
        <f t="shared" si="130"/>
        <v>0</v>
      </c>
    </row>
    <row r="111" spans="4:7" x14ac:dyDescent="0.3">
      <c r="D111">
        <f t="shared" si="129"/>
        <v>0</v>
      </c>
      <c r="E111">
        <f t="shared" si="130"/>
        <v>0</v>
      </c>
      <c r="F111" s="6">
        <v>0</v>
      </c>
      <c r="G111" s="6">
        <v>0</v>
      </c>
    </row>
    <row r="112" spans="4:7" x14ac:dyDescent="0.3">
      <c r="D112">
        <f t="shared" si="129"/>
        <v>0</v>
      </c>
      <c r="E112">
        <f t="shared" si="130"/>
        <v>0</v>
      </c>
    </row>
    <row r="113" spans="4:7" x14ac:dyDescent="0.3">
      <c r="D113">
        <f t="shared" ref="D113:D115" si="131">A30</f>
        <v>0</v>
      </c>
      <c r="E113">
        <f t="shared" ref="E113:E115" si="132">B30</f>
        <v>0</v>
      </c>
      <c r="F113" s="6">
        <v>0</v>
      </c>
      <c r="G113" s="6">
        <v>0</v>
      </c>
    </row>
    <row r="114" spans="4:7" x14ac:dyDescent="0.3">
      <c r="D114">
        <f t="shared" si="131"/>
        <v>0</v>
      </c>
      <c r="E114">
        <f t="shared" si="132"/>
        <v>0</v>
      </c>
    </row>
    <row r="115" spans="4:7" x14ac:dyDescent="0.3">
      <c r="D115">
        <f t="shared" si="131"/>
        <v>0</v>
      </c>
      <c r="E115">
        <f t="shared" si="132"/>
        <v>0</v>
      </c>
      <c r="F115" s="6">
        <v>0</v>
      </c>
      <c r="G115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sheetPr codeName="Sheet1"/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/>
      <c r="G1" s="2"/>
      <c r="H1" s="2"/>
    </row>
    <row r="2" spans="1:8" ht="15" thickBot="1" x14ac:dyDescent="0.35">
      <c r="A2" s="1">
        <v>3</v>
      </c>
      <c r="B2" s="1">
        <v>113.55</v>
      </c>
      <c r="C2" s="1">
        <v>112.35</v>
      </c>
      <c r="F2" s="1"/>
      <c r="G2" s="1"/>
      <c r="H2" s="1"/>
    </row>
    <row r="3" spans="1:8" ht="15" thickBot="1" x14ac:dyDescent="0.35">
      <c r="A3" s="1">
        <v>8</v>
      </c>
      <c r="B3" s="1">
        <v>110.43</v>
      </c>
      <c r="C3" s="1">
        <v>99.69</v>
      </c>
      <c r="F3" s="1"/>
      <c r="G3" s="1"/>
      <c r="H3" s="1"/>
    </row>
    <row r="4" spans="1:8" ht="15" thickBot="1" x14ac:dyDescent="0.35">
      <c r="F4" s="1"/>
      <c r="G4" s="1"/>
      <c r="H4" s="1"/>
    </row>
    <row r="5" spans="1:8" ht="15" thickBot="1" x14ac:dyDescent="0.35">
      <c r="F5" s="1"/>
      <c r="G5" s="1"/>
      <c r="H5" s="1"/>
    </row>
    <row r="6" spans="1:8" ht="15" thickBot="1" x14ac:dyDescent="0.35">
      <c r="A6" s="2"/>
      <c r="B6" s="2"/>
      <c r="C6" s="2"/>
      <c r="F6" s="1"/>
      <c r="G6" s="1"/>
      <c r="H6" s="1"/>
    </row>
    <row r="7" spans="1:8" ht="15" thickBot="1" x14ac:dyDescent="0.35">
      <c r="A7" s="2"/>
      <c r="B7" s="2"/>
      <c r="C7" s="2"/>
      <c r="F7" s="1"/>
      <c r="G7" s="1"/>
      <c r="H7" s="1"/>
    </row>
    <row r="8" spans="1:8" ht="15" thickBot="1" x14ac:dyDescent="0.35">
      <c r="A8" s="1"/>
      <c r="B8" s="1"/>
      <c r="C8" s="1"/>
      <c r="F8" s="1"/>
      <c r="G8" s="1"/>
      <c r="H8" s="1"/>
    </row>
    <row r="9" spans="1:8" ht="15" thickBot="1" x14ac:dyDescent="0.35">
      <c r="A9" s="1"/>
      <c r="B9" s="1"/>
      <c r="C9" s="1"/>
      <c r="F9" s="1"/>
      <c r="G9" s="1"/>
      <c r="H9" s="1"/>
    </row>
    <row r="10" spans="1:8" ht="15" thickBot="1" x14ac:dyDescent="0.35">
      <c r="A10" s="1"/>
      <c r="B10" s="1"/>
      <c r="C10" s="1"/>
      <c r="F10" s="1"/>
      <c r="G10" s="1"/>
      <c r="H10" s="1"/>
    </row>
    <row r="11" spans="1:8" ht="15" thickBot="1" x14ac:dyDescent="0.35">
      <c r="A11" s="1"/>
      <c r="B11" s="1"/>
      <c r="C11" s="1"/>
      <c r="F11" s="1"/>
      <c r="G11" s="1"/>
      <c r="H11" s="1"/>
    </row>
    <row r="12" spans="1:8" ht="15" thickBot="1" x14ac:dyDescent="0.35">
      <c r="A12" s="1"/>
      <c r="B12" s="1"/>
      <c r="C12" s="1"/>
      <c r="F12" s="1"/>
      <c r="G12" s="1"/>
      <c r="H12" s="1"/>
    </row>
    <row r="13" spans="1:8" ht="15" thickBot="1" x14ac:dyDescent="0.35">
      <c r="A13" s="1"/>
      <c r="B13" s="1"/>
      <c r="C13" s="1"/>
      <c r="F13" s="1"/>
      <c r="G13" s="1"/>
      <c r="H13" s="1"/>
    </row>
    <row r="14" spans="1:8" ht="15" thickBot="1" x14ac:dyDescent="0.35">
      <c r="A14" s="1"/>
      <c r="B14" s="1"/>
      <c r="C14" s="1"/>
      <c r="F14" s="1"/>
      <c r="G14" s="1"/>
      <c r="H14" s="1"/>
    </row>
    <row r="15" spans="1:8" ht="15" thickBot="1" x14ac:dyDescent="0.35">
      <c r="A15" s="1"/>
      <c r="B15" s="1"/>
      <c r="C15" s="1"/>
      <c r="F15" s="1"/>
      <c r="G15" s="1"/>
      <c r="H15" s="1"/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1"/>
  <sheetViews>
    <sheetView workbookViewId="0">
      <selection sqref="A1:C3"/>
    </sheetView>
  </sheetViews>
  <sheetFormatPr defaultRowHeight="14.4" x14ac:dyDescent="0.3"/>
  <sheetData>
    <row r="1" spans="1:9" x14ac:dyDescent="0.3">
      <c r="A1" s="2" t="s">
        <v>0</v>
      </c>
      <c r="B1" s="2" t="s">
        <v>21</v>
      </c>
      <c r="C1" s="2" t="s">
        <v>32</v>
      </c>
      <c r="F1" s="2" t="s">
        <v>44</v>
      </c>
      <c r="G1" s="2" t="s">
        <v>0</v>
      </c>
      <c r="H1" s="2" t="s">
        <v>21</v>
      </c>
      <c r="I1" s="2" t="s">
        <v>32</v>
      </c>
    </row>
    <row r="2" spans="1:9" ht="15" thickBot="1" x14ac:dyDescent="0.35">
      <c r="A2" s="1">
        <v>3</v>
      </c>
      <c r="B2" s="1">
        <v>113.728248232564</v>
      </c>
      <c r="C2" s="1">
        <v>111.666100950358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8</v>
      </c>
      <c r="B3" s="1">
        <v>109.99290866768</v>
      </c>
      <c r="C3" s="1">
        <v>98.965414452664504</v>
      </c>
      <c r="G3" s="1">
        <v>2</v>
      </c>
      <c r="H3" s="1">
        <v>113.771155028881</v>
      </c>
      <c r="I3" s="1">
        <v>124.035353150977</v>
      </c>
    </row>
    <row r="4" spans="1:9" ht="15" thickBot="1" x14ac:dyDescent="0.35">
      <c r="G4" s="1">
        <v>3</v>
      </c>
      <c r="H4" s="1">
        <v>115.95751617487301</v>
      </c>
      <c r="I4" s="1">
        <v>110.663556551453</v>
      </c>
    </row>
    <row r="5" spans="1:9" ht="15" thickBot="1" x14ac:dyDescent="0.35"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2"/>
      <c r="B6" s="2"/>
      <c r="C6" s="2"/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2"/>
      <c r="B7" s="2"/>
      <c r="C7" s="2"/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/>
      <c r="B8" s="1"/>
      <c r="C8" s="1"/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/>
      <c r="B9" s="1"/>
      <c r="C9" s="1"/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/>
      <c r="B10" s="1"/>
      <c r="C10" s="1"/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/>
      <c r="B11" s="1"/>
      <c r="C11" s="1"/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/>
      <c r="B12" s="1"/>
      <c r="C12" s="1"/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/>
      <c r="B13" s="1"/>
      <c r="C13" s="1"/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/>
      <c r="B14" s="1"/>
      <c r="C14" s="1"/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/>
      <c r="B15" s="1"/>
      <c r="C15" s="1"/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3</v>
      </c>
      <c r="B2" s="1">
        <v>113.6</v>
      </c>
      <c r="C2" s="1">
        <v>111.399999999999</v>
      </c>
      <c r="F2" s="1">
        <v>1</v>
      </c>
      <c r="G2" s="1">
        <v>118.117647058823</v>
      </c>
      <c r="H2" s="1">
        <v>116.588235294117</v>
      </c>
    </row>
    <row r="3" spans="1:8" ht="15" thickBot="1" x14ac:dyDescent="0.35">
      <c r="A3" s="1">
        <v>8</v>
      </c>
      <c r="B3" s="1">
        <v>110</v>
      </c>
      <c r="C3" s="1">
        <v>99.099999999999895</v>
      </c>
      <c r="F3" s="1">
        <v>2</v>
      </c>
      <c r="G3" s="1">
        <v>113.840579710144</v>
      </c>
      <c r="H3" s="1">
        <v>124.188405797101</v>
      </c>
    </row>
    <row r="4" spans="1:8" ht="15" thickBot="1" x14ac:dyDescent="0.35">
      <c r="F4" s="1">
        <v>3</v>
      </c>
      <c r="G4" s="1">
        <v>115.970588235294</v>
      </c>
      <c r="H4" s="1">
        <v>110.705882352941</v>
      </c>
    </row>
    <row r="5" spans="1:8" ht="15" thickBot="1" x14ac:dyDescent="0.35">
      <c r="F5" s="1">
        <v>4</v>
      </c>
      <c r="G5" s="1">
        <v>110.753623188405</v>
      </c>
      <c r="H5" s="1">
        <v>108.797101449275</v>
      </c>
    </row>
    <row r="6" spans="1:8" ht="15" thickBot="1" x14ac:dyDescent="0.35">
      <c r="A6" s="2"/>
      <c r="B6" s="2"/>
      <c r="C6" s="2"/>
      <c r="F6" s="1">
        <v>5</v>
      </c>
      <c r="G6" s="1">
        <v>111.405797101449</v>
      </c>
      <c r="H6" s="1">
        <v>113.94202898550699</v>
      </c>
    </row>
    <row r="7" spans="1:8" ht="15" thickBot="1" x14ac:dyDescent="0.35">
      <c r="A7" s="2"/>
      <c r="B7" s="2"/>
      <c r="C7" s="2"/>
      <c r="F7" s="1">
        <v>6</v>
      </c>
      <c r="G7" s="1">
        <v>120.68115942028901</v>
      </c>
      <c r="H7" s="1">
        <v>117.347826086956</v>
      </c>
    </row>
    <row r="8" spans="1:8" ht="15" thickBot="1" x14ac:dyDescent="0.35">
      <c r="A8" s="1"/>
      <c r="B8" s="1"/>
      <c r="C8" s="1"/>
      <c r="F8" s="1">
        <v>7</v>
      </c>
      <c r="G8" s="1">
        <v>112.02898550724601</v>
      </c>
      <c r="H8" s="1">
        <v>113.550724637681</v>
      </c>
    </row>
    <row r="9" spans="1:8" ht="15" thickBot="1" x14ac:dyDescent="0.35">
      <c r="A9" s="1"/>
      <c r="B9" s="1"/>
      <c r="C9" s="1"/>
      <c r="F9" s="1">
        <v>8</v>
      </c>
      <c r="G9" s="1">
        <v>113.588235294117</v>
      </c>
      <c r="H9" s="1">
        <v>112.5</v>
      </c>
    </row>
    <row r="10" spans="1:8" ht="15" thickBot="1" x14ac:dyDescent="0.35">
      <c r="A10" s="1"/>
      <c r="B10" s="1"/>
      <c r="C10" s="1"/>
      <c r="F10" s="1">
        <v>9</v>
      </c>
      <c r="G10" s="1">
        <v>117.04347826086899</v>
      </c>
      <c r="H10" s="1">
        <v>120.608695652173</v>
      </c>
    </row>
    <row r="11" spans="1:8" ht="15" thickBot="1" x14ac:dyDescent="0.35">
      <c r="A11" s="1"/>
      <c r="B11" s="1"/>
      <c r="C11" s="1"/>
      <c r="F11" s="1">
        <v>10</v>
      </c>
      <c r="G11" s="1">
        <v>118.724637681159</v>
      </c>
      <c r="H11" s="1">
        <v>117.333333333333</v>
      </c>
    </row>
    <row r="12" spans="1:8" ht="15" thickBot="1" x14ac:dyDescent="0.35">
      <c r="A12" s="1"/>
      <c r="B12" s="1"/>
      <c r="C12" s="1"/>
      <c r="F12" s="1">
        <v>11</v>
      </c>
      <c r="G12" s="1">
        <v>112.044117647058</v>
      </c>
      <c r="H12" s="1">
        <v>107.89705882352899</v>
      </c>
    </row>
    <row r="13" spans="1:8" ht="15" thickBot="1" x14ac:dyDescent="0.35">
      <c r="A13" s="1"/>
      <c r="B13" s="1"/>
      <c r="C13" s="1"/>
      <c r="F13" s="1">
        <v>12</v>
      </c>
      <c r="G13" s="1">
        <v>114.68115942028901</v>
      </c>
      <c r="H13" s="1">
        <v>110.231884057971</v>
      </c>
    </row>
    <row r="14" spans="1:8" ht="15" thickBot="1" x14ac:dyDescent="0.35">
      <c r="A14" s="1"/>
      <c r="B14" s="1"/>
      <c r="C14" s="1"/>
      <c r="F14" s="1">
        <v>13</v>
      </c>
      <c r="G14" s="1">
        <v>119.044117647058</v>
      </c>
      <c r="H14" s="1">
        <v>121.058823529411</v>
      </c>
    </row>
    <row r="15" spans="1:8" ht="15" thickBot="1" x14ac:dyDescent="0.35">
      <c r="A15" s="1"/>
      <c r="B15" s="1"/>
      <c r="C15" s="1"/>
      <c r="F15" s="1">
        <v>14</v>
      </c>
      <c r="G15" s="1">
        <v>116.91304347825999</v>
      </c>
      <c r="H15" s="1">
        <v>114.39130434782599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1"/>
  <sheetViews>
    <sheetView workbookViewId="0">
      <selection sqref="A1:C3"/>
    </sheetView>
  </sheetViews>
  <sheetFormatPr defaultRowHeight="14.4" x14ac:dyDescent="0.3"/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3</v>
      </c>
      <c r="B2" s="1">
        <v>116.193277310924</v>
      </c>
      <c r="C2" s="1">
        <v>114.13274336283099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8</v>
      </c>
      <c r="B3" s="1">
        <v>112.185714285714</v>
      </c>
      <c r="C3" s="1">
        <v>103.843511450381</v>
      </c>
      <c r="F3" s="1">
        <v>2</v>
      </c>
      <c r="G3" s="1">
        <v>115.91964285714199</v>
      </c>
      <c r="H3" s="1">
        <v>124.507462686567</v>
      </c>
    </row>
    <row r="4" spans="1:8" ht="15" thickBot="1" x14ac:dyDescent="0.35">
      <c r="F4" s="1">
        <v>3</v>
      </c>
      <c r="G4" s="1">
        <v>117.370967741935</v>
      </c>
      <c r="H4" s="1">
        <v>111.303448275862</v>
      </c>
    </row>
    <row r="5" spans="1:8" ht="15" thickBot="1" x14ac:dyDescent="0.35"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2"/>
      <c r="B6" s="2"/>
      <c r="C6" s="2"/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2"/>
      <c r="B7" s="2"/>
      <c r="C7" s="2"/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/>
      <c r="B8" s="1"/>
      <c r="C8" s="1"/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/>
      <c r="B9" s="1"/>
      <c r="C9" s="1"/>
      <c r="F9" s="1">
        <v>8</v>
      </c>
      <c r="G9" s="1">
        <v>114.326086956521</v>
      </c>
      <c r="H9" s="1">
        <v>113</v>
      </c>
    </row>
    <row r="10" spans="1:8" ht="15" thickBot="1" x14ac:dyDescent="0.35">
      <c r="A10" s="1"/>
      <c r="B10" s="1"/>
      <c r="C10" s="1"/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/>
      <c r="B11" s="1"/>
      <c r="C11" s="1"/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/>
      <c r="B12" s="1"/>
      <c r="C12" s="1"/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/>
      <c r="B13" s="1"/>
      <c r="C13" s="1"/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/>
      <c r="B14" s="1"/>
      <c r="C14" s="1"/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/>
      <c r="B15" s="1"/>
      <c r="C15" s="1"/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1"/>
  <sheetViews>
    <sheetView workbookViewId="0">
      <selection sqref="A1:C3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3</v>
      </c>
      <c r="B2" s="1">
        <v>111.66083500000001</v>
      </c>
      <c r="C2" s="1">
        <v>111.777824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8</v>
      </c>
      <c r="B3" s="1">
        <v>109.14713</v>
      </c>
      <c r="C3" s="1">
        <v>97.71387</v>
      </c>
      <c r="F3" s="1">
        <v>2</v>
      </c>
      <c r="G3" s="1">
        <v>111.22308</v>
      </c>
      <c r="H3" s="1">
        <v>123.09463</v>
      </c>
    </row>
    <row r="4" spans="1:8" ht="15" thickBot="1" x14ac:dyDescent="0.35">
      <c r="F4" s="1">
        <v>3</v>
      </c>
      <c r="G4" s="1">
        <v>112.06338</v>
      </c>
      <c r="H4" s="1">
        <v>109.32299999999999</v>
      </c>
    </row>
    <row r="5" spans="1:8" ht="15" thickBot="1" x14ac:dyDescent="0.35"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2"/>
      <c r="B6" s="2"/>
      <c r="C6" s="2"/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2"/>
      <c r="B7" s="2"/>
      <c r="C7" s="2"/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/>
      <c r="B8" s="1"/>
      <c r="C8" s="1"/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/>
      <c r="B9" s="1"/>
      <c r="C9" s="1"/>
      <c r="F9" s="1">
        <v>8</v>
      </c>
      <c r="G9" s="1">
        <v>112.21265</v>
      </c>
      <c r="H9" s="1">
        <v>110.364784</v>
      </c>
    </row>
    <row r="10" spans="1:8" ht="15" thickBot="1" x14ac:dyDescent="0.35">
      <c r="A10" s="1"/>
      <c r="B10" s="1"/>
      <c r="C10" s="1"/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/>
      <c r="B11" s="1"/>
      <c r="C11" s="1"/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/>
      <c r="B12" s="1"/>
      <c r="C12" s="1"/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/>
      <c r="B13" s="1"/>
      <c r="C13" s="1"/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/>
      <c r="B14" s="1"/>
      <c r="C14" s="1"/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/>
      <c r="B15" s="1"/>
      <c r="C15" s="1"/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1"/>
  <sheetViews>
    <sheetView workbookViewId="0">
      <selection sqref="A1:C3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3</v>
      </c>
      <c r="B2" s="1">
        <v>113.60000787755899</v>
      </c>
      <c r="C2" s="1">
        <v>111.39999897759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8</v>
      </c>
      <c r="B3" s="1">
        <v>109.999999999251</v>
      </c>
      <c r="C3" s="1">
        <v>99.100000000046606</v>
      </c>
      <c r="F3" s="1">
        <v>2</v>
      </c>
      <c r="G3" s="1">
        <v>113.84058020408899</v>
      </c>
      <c r="H3" s="1">
        <v>124.18840506171</v>
      </c>
    </row>
    <row r="4" spans="1:8" ht="15" thickBot="1" x14ac:dyDescent="0.35">
      <c r="F4" s="1">
        <v>3</v>
      </c>
      <c r="G4" s="1">
        <v>115.970587232787</v>
      </c>
      <c r="H4" s="1">
        <v>110.705883845298</v>
      </c>
    </row>
    <row r="5" spans="1:8" ht="15" thickBot="1" x14ac:dyDescent="0.35"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2"/>
      <c r="B6" s="2"/>
      <c r="C6" s="2"/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2"/>
      <c r="B7" s="2"/>
      <c r="C7" s="2"/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/>
      <c r="B8" s="1"/>
      <c r="C8" s="1"/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/>
      <c r="B9" s="1"/>
      <c r="C9" s="1"/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/>
      <c r="B10" s="1"/>
      <c r="C10" s="1"/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/>
      <c r="B11" s="1"/>
      <c r="C11" s="1"/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/>
      <c r="B12" s="1"/>
      <c r="C12" s="1"/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/>
      <c r="B13" s="1"/>
      <c r="C13" s="1"/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/>
      <c r="B14" s="1"/>
      <c r="C14" s="1"/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/>
      <c r="B15" s="1"/>
      <c r="C15" s="1"/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1"/>
  <sheetViews>
    <sheetView workbookViewId="0">
      <selection sqref="A1:C3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0</v>
      </c>
      <c r="B1" s="2" t="s">
        <v>21</v>
      </c>
      <c r="C1" s="2" t="s">
        <v>32</v>
      </c>
      <c r="E1" s="2"/>
    </row>
    <row r="2" spans="1:5" ht="15" thickBot="1" x14ac:dyDescent="0.35">
      <c r="A2" s="1">
        <v>3</v>
      </c>
      <c r="B2" s="1">
        <v>113.60000000004</v>
      </c>
      <c r="C2" s="1">
        <v>111.40000000007601</v>
      </c>
    </row>
    <row r="3" spans="1:5" ht="15" thickBot="1" x14ac:dyDescent="0.35">
      <c r="A3" s="1">
        <v>8</v>
      </c>
      <c r="B3" s="1">
        <v>110.000000000044</v>
      </c>
      <c r="C3" s="1">
        <v>99.099999999895402</v>
      </c>
    </row>
    <row r="6" spans="1:5" x14ac:dyDescent="0.3">
      <c r="A6" s="2"/>
      <c r="B6" s="2"/>
      <c r="C6" s="2"/>
    </row>
    <row r="7" spans="1:5" x14ac:dyDescent="0.3">
      <c r="A7" s="2"/>
      <c r="B7" s="2"/>
      <c r="C7" s="2"/>
    </row>
    <row r="8" spans="1:5" ht="15" thickBot="1" x14ac:dyDescent="0.35">
      <c r="A8" s="1"/>
      <c r="B8" s="1"/>
      <c r="C8" s="1"/>
    </row>
    <row r="9" spans="1:5" ht="15" thickBot="1" x14ac:dyDescent="0.35">
      <c r="A9" s="1"/>
      <c r="B9" s="1"/>
      <c r="C9" s="1"/>
    </row>
    <row r="10" spans="1:5" ht="15" thickBot="1" x14ac:dyDescent="0.35">
      <c r="A10" s="1"/>
      <c r="B10" s="1"/>
      <c r="C10" s="1"/>
    </row>
    <row r="11" spans="1:5" ht="15" thickBot="1" x14ac:dyDescent="0.35">
      <c r="A11" s="1"/>
      <c r="B11" s="1"/>
      <c r="C11" s="1"/>
    </row>
    <row r="12" spans="1:5" ht="15" thickBot="1" x14ac:dyDescent="0.35">
      <c r="A12" s="1"/>
      <c r="B12" s="1"/>
      <c r="C12" s="1"/>
    </row>
    <row r="13" spans="1:5" ht="15" thickBot="1" x14ac:dyDescent="0.35">
      <c r="A13" s="1"/>
      <c r="B13" s="1"/>
      <c r="C13" s="1"/>
    </row>
    <row r="14" spans="1:5" ht="15" thickBot="1" x14ac:dyDescent="0.35">
      <c r="A14" s="1"/>
      <c r="B14" s="1"/>
      <c r="C14" s="1"/>
    </row>
    <row r="15" spans="1:5" ht="15" thickBot="1" x14ac:dyDescent="0.35">
      <c r="A15" s="1"/>
      <c r="B15" s="1"/>
      <c r="C15" s="1"/>
    </row>
    <row r="16" spans="1:5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1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/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3</v>
      </c>
      <c r="B2" s="1">
        <v>114.329260781332</v>
      </c>
      <c r="C2" s="1">
        <v>110.94478898920801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8</v>
      </c>
      <c r="B3" s="1">
        <v>110.69285628070899</v>
      </c>
      <c r="C3" s="1">
        <v>100.903958840641</v>
      </c>
      <c r="F3" s="1">
        <v>2</v>
      </c>
      <c r="G3" s="1">
        <v>113.337239702803</v>
      </c>
      <c r="H3" s="1">
        <v>121.136538988312</v>
      </c>
    </row>
    <row r="4" spans="1:8" ht="15" thickBot="1" x14ac:dyDescent="0.35">
      <c r="F4" s="1">
        <v>3</v>
      </c>
      <c r="G4" s="1">
        <v>115.01590200865201</v>
      </c>
      <c r="H4" s="1">
        <v>110.680625736579</v>
      </c>
    </row>
    <row r="5" spans="1:8" ht="15" thickBot="1" x14ac:dyDescent="0.35"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2"/>
      <c r="B6" s="2"/>
      <c r="C6" s="2"/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2"/>
      <c r="B7" s="2"/>
      <c r="C7" s="2"/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/>
      <c r="B8" s="1"/>
      <c r="C8" s="1"/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/>
      <c r="B9" s="1"/>
      <c r="C9" s="1"/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/>
      <c r="B10" s="1"/>
      <c r="C10" s="1"/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/>
      <c r="B11" s="1"/>
      <c r="C11" s="1"/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/>
      <c r="B12" s="1"/>
      <c r="C12" s="1"/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/>
      <c r="B13" s="1"/>
      <c r="C13" s="1"/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/>
      <c r="B14" s="1"/>
      <c r="C14" s="1"/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/>
      <c r="B15" s="1"/>
      <c r="C15" s="1"/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sheetPr codeName="Sheet1"/>
  <dimension ref="A1:H32"/>
  <sheetViews>
    <sheetView workbookViewId="0">
      <selection sqref="A1:C3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0</v>
      </c>
      <c r="B1" s="2" t="s">
        <v>21</v>
      </c>
      <c r="C1" s="2" t="s">
        <v>32</v>
      </c>
      <c r="E1" s="2" t="s">
        <v>44</v>
      </c>
      <c r="F1" s="2" t="s">
        <v>0</v>
      </c>
      <c r="G1" s="2" t="s">
        <v>21</v>
      </c>
      <c r="H1" s="2" t="s">
        <v>32</v>
      </c>
    </row>
    <row r="2" spans="1:8" ht="15" thickBot="1" x14ac:dyDescent="0.35">
      <c r="A2" s="1">
        <v>3</v>
      </c>
      <c r="B2" s="1">
        <v>114.25196807566699</v>
      </c>
      <c r="C2" s="1">
        <v>111.560186528153</v>
      </c>
      <c r="F2" s="1">
        <v>1</v>
      </c>
      <c r="G2" s="1">
        <v>117.775403918298</v>
      </c>
      <c r="H2" s="1">
        <v>116.79138416476999</v>
      </c>
    </row>
    <row r="3" spans="1:8" ht="15" thickBot="1" x14ac:dyDescent="0.35">
      <c r="A3" s="1">
        <v>8</v>
      </c>
      <c r="B3" s="1">
        <v>110.629688001688</v>
      </c>
      <c r="C3" s="1">
        <v>98.261674306641396</v>
      </c>
      <c r="F3" s="1">
        <v>2</v>
      </c>
      <c r="G3" s="1">
        <v>114.50880717777601</v>
      </c>
      <c r="H3" s="1">
        <v>123.678237135309</v>
      </c>
    </row>
    <row r="4" spans="1:8" ht="15" thickBot="1" x14ac:dyDescent="0.35">
      <c r="F4" s="1">
        <v>3</v>
      </c>
      <c r="G4" s="1">
        <v>116.523810397689</v>
      </c>
      <c r="H4" s="1">
        <v>111.03933891596</v>
      </c>
    </row>
    <row r="5" spans="1:8" ht="15" thickBot="1" x14ac:dyDescent="0.35">
      <c r="F5" s="1">
        <v>4</v>
      </c>
      <c r="G5" s="1">
        <v>111.96844544591301</v>
      </c>
      <c r="H5" s="1">
        <v>110.301322135812</v>
      </c>
    </row>
    <row r="6" spans="1:8" ht="15" thickBot="1" x14ac:dyDescent="0.35">
      <c r="A6" s="2"/>
      <c r="B6" s="2"/>
      <c r="C6" s="2"/>
      <c r="F6" s="1">
        <v>5</v>
      </c>
      <c r="G6" s="1">
        <v>111.724411342097</v>
      </c>
      <c r="H6" s="1">
        <v>116.09334122216001</v>
      </c>
    </row>
    <row r="7" spans="1:8" ht="15" thickBot="1" x14ac:dyDescent="0.35">
      <c r="A7" s="2"/>
      <c r="B7" s="2"/>
      <c r="C7" s="2"/>
      <c r="F7" s="1">
        <v>6</v>
      </c>
      <c r="G7" s="1">
        <v>120.054942551072</v>
      </c>
      <c r="H7" s="1">
        <v>119.23679563451699</v>
      </c>
    </row>
    <row r="8" spans="1:8" ht="15" thickBot="1" x14ac:dyDescent="0.35">
      <c r="A8" s="1"/>
      <c r="B8" s="1"/>
      <c r="C8" s="1"/>
      <c r="F8" s="1">
        <v>7</v>
      </c>
      <c r="G8" s="1">
        <v>111.002066163138</v>
      </c>
      <c r="H8" s="1">
        <v>113.101229759601</v>
      </c>
    </row>
    <row r="9" spans="1:8" ht="15" thickBot="1" x14ac:dyDescent="0.35">
      <c r="A9" s="1"/>
      <c r="B9" s="1"/>
      <c r="C9" s="1"/>
      <c r="F9" s="1">
        <v>8</v>
      </c>
      <c r="G9" s="1">
        <v>113.52686503812301</v>
      </c>
      <c r="H9" s="1">
        <v>112.931301805045</v>
      </c>
    </row>
    <row r="10" spans="1:8" ht="15" thickBot="1" x14ac:dyDescent="0.35">
      <c r="A10" s="1"/>
      <c r="B10" s="1"/>
      <c r="C10" s="1"/>
      <c r="F10" s="1">
        <v>9</v>
      </c>
      <c r="G10" s="1">
        <v>119.411647088976</v>
      </c>
      <c r="H10" s="1">
        <v>120.297144990099</v>
      </c>
    </row>
    <row r="11" spans="1:8" ht="15" thickBot="1" x14ac:dyDescent="0.35">
      <c r="A11" s="1"/>
      <c r="B11" s="1"/>
      <c r="C11" s="1"/>
      <c r="F11" s="1">
        <v>10</v>
      </c>
      <c r="G11" s="1">
        <v>118.761536240692</v>
      </c>
      <c r="H11" s="1">
        <v>117.99661277557</v>
      </c>
    </row>
    <row r="12" spans="1:8" ht="15" thickBot="1" x14ac:dyDescent="0.35">
      <c r="B12" s="1"/>
      <c r="C12" s="1"/>
      <c r="F12" s="1">
        <v>11</v>
      </c>
      <c r="G12" s="1">
        <v>112.702521806325</v>
      </c>
      <c r="H12" s="1">
        <v>108.604532361872</v>
      </c>
    </row>
    <row r="13" spans="1:8" ht="15" thickBot="1" x14ac:dyDescent="0.35">
      <c r="A13" s="1"/>
      <c r="B13" s="1"/>
      <c r="C13" s="1"/>
      <c r="F13" s="1">
        <v>12</v>
      </c>
      <c r="G13" s="1">
        <v>113.290950714186</v>
      </c>
      <c r="H13" s="1">
        <v>110.826368675002</v>
      </c>
    </row>
    <row r="14" spans="1:8" ht="15" thickBot="1" x14ac:dyDescent="0.35">
      <c r="A14" s="1"/>
      <c r="B14" s="1"/>
      <c r="C14" s="1"/>
      <c r="F14" s="1">
        <v>13</v>
      </c>
      <c r="G14" s="1">
        <v>120.366098733982</v>
      </c>
      <c r="H14" s="1">
        <v>121.094004358608</v>
      </c>
    </row>
    <row r="15" spans="1:8" ht="15" thickBot="1" x14ac:dyDescent="0.35">
      <c r="A15" s="1"/>
      <c r="B15" s="1"/>
      <c r="C15" s="1"/>
      <c r="F15" s="1">
        <v>14</v>
      </c>
      <c r="G15" s="1">
        <v>118.538536944786</v>
      </c>
      <c r="H15" s="1">
        <v>112.68377029256899</v>
      </c>
    </row>
    <row r="16" spans="1:8" ht="15" thickBot="1" x14ac:dyDescent="0.35">
      <c r="A16" s="1"/>
      <c r="B16" s="1"/>
      <c r="C16" s="1"/>
    </row>
    <row r="17" spans="1:3" ht="15" thickBot="1" x14ac:dyDescent="0.35">
      <c r="A17" s="1"/>
      <c r="B17" s="1"/>
      <c r="C17" s="1"/>
    </row>
    <row r="18" spans="1:3" ht="15" thickBot="1" x14ac:dyDescent="0.35">
      <c r="A18" s="1"/>
      <c r="B18" s="1"/>
      <c r="C18" s="1"/>
    </row>
    <row r="19" spans="1:3" ht="15" thickBot="1" x14ac:dyDescent="0.35">
      <c r="A19" s="1"/>
      <c r="B19" s="1"/>
      <c r="C19" s="1"/>
    </row>
    <row r="20" spans="1:3" ht="15" thickBot="1" x14ac:dyDescent="0.35">
      <c r="A20" s="1"/>
      <c r="B20" s="1"/>
      <c r="C20" s="1"/>
    </row>
    <row r="21" spans="1:3" ht="15" thickBot="1" x14ac:dyDescent="0.35">
      <c r="A21" s="1"/>
      <c r="B21" s="1"/>
      <c r="C21" s="1"/>
    </row>
    <row r="22" spans="1:3" ht="15" thickBot="1" x14ac:dyDescent="0.35">
      <c r="A22" s="1"/>
      <c r="B22" s="1"/>
      <c r="C22" s="1"/>
    </row>
    <row r="23" spans="1:3" ht="15" thickBot="1" x14ac:dyDescent="0.35">
      <c r="A23" s="1"/>
      <c r="B23" s="1"/>
      <c r="C23" s="1"/>
    </row>
    <row r="24" spans="1:3" ht="15" thickBot="1" x14ac:dyDescent="0.35">
      <c r="A24" s="1"/>
      <c r="B24" s="1"/>
      <c r="C24" s="1"/>
    </row>
    <row r="25" spans="1:3" ht="15" thickBot="1" x14ac:dyDescent="0.35">
      <c r="A25" s="1"/>
      <c r="B25" s="1"/>
      <c r="C25" s="1"/>
    </row>
    <row r="26" spans="1:3" ht="15" thickBot="1" x14ac:dyDescent="0.35">
      <c r="A26" s="1"/>
      <c r="B26" s="1"/>
      <c r="C26" s="1"/>
    </row>
    <row r="27" spans="1:3" ht="15" thickBot="1" x14ac:dyDescent="0.35">
      <c r="A27" s="1"/>
      <c r="B27" s="1"/>
      <c r="C27" s="1"/>
    </row>
    <row r="28" spans="1:3" ht="15" thickBot="1" x14ac:dyDescent="0.35">
      <c r="A28" s="1"/>
      <c r="B28" s="1"/>
      <c r="C28" s="1"/>
    </row>
    <row r="29" spans="1:3" ht="15" thickBot="1" x14ac:dyDescent="0.35">
      <c r="A29" s="1"/>
      <c r="B29" s="1"/>
      <c r="C29" s="1"/>
    </row>
    <row r="30" spans="1:3" ht="15" thickBot="1" x14ac:dyDescent="0.35">
      <c r="A30" s="1"/>
      <c r="B30" s="1"/>
      <c r="C30" s="1"/>
    </row>
    <row r="31" spans="1:3" ht="15" thickBot="1" x14ac:dyDescent="0.35">
      <c r="A31" s="1"/>
      <c r="B31" s="1"/>
      <c r="C31" s="1"/>
    </row>
    <row r="32" spans="1:3" ht="15" thickBot="1" x14ac:dyDescent="0.35">
      <c r="A32" s="1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1</xdr:col>
                <xdr:colOff>137160</xdr:colOff>
                <xdr:row>12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2024-05-22T20:04:30Z</dcterms:modified>
</cp:coreProperties>
</file>