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iss\PycharmProjects\optimization_github\"/>
    </mc:Choice>
  </mc:AlternateContent>
  <xr:revisionPtr revIDLastSave="0" documentId="13_ncr:1_{1E80631F-CD34-4297-8E40-83327231A7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"01/26/2022 00:44:58"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2" i="1"/>
  <c r="V2" i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2" i="1"/>
  <c r="U3" i="1" l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Woosung Koh</author>
  </authors>
  <commentList>
    <comment ref="M1" authorId="0" shapeId="0" xr:uid="{70D88166-2800-4377-83AC-45FD66A058FA}">
      <text>
        <r>
          <rPr>
            <b/>
            <sz val="9"/>
            <color indexed="81"/>
            <rFont val="Tahoma"/>
            <charset val="1"/>
          </rPr>
          <t>Woosung Koh:</t>
        </r>
        <r>
          <rPr>
            <sz val="9"/>
            <color indexed="81"/>
            <rFont val="Tahoma"/>
            <charset val="1"/>
          </rPr>
          <t xml:space="preserve">
SUEBIT
</t>
        </r>
      </text>
    </comment>
  </commentList>
</comments>
</file>

<file path=xl/sharedStrings.xml><?xml version="1.0" encoding="utf-8"?>
<sst xmlns="http://schemas.openxmlformats.org/spreadsheetml/2006/main" count="117" uniqueCount="56">
  <si>
    <t>Quarter</t>
  </si>
  <si>
    <t>Holding Period</t>
  </si>
  <si>
    <t>Long Percentile</t>
  </si>
  <si>
    <t>Short Percentile</t>
  </si>
  <si>
    <t>Long-leg</t>
  </si>
  <si>
    <t>Short-leg</t>
  </si>
  <si>
    <t>Expected Geometric Return</t>
  </si>
  <si>
    <t>Historic Mean Leverage Ratio</t>
  </si>
  <si>
    <t>Leverage Ratio</t>
  </si>
  <si>
    <t>FQ12014</t>
  </si>
  <si>
    <t>rtr50</t>
  </si>
  <si>
    <t>FQ22014</t>
  </si>
  <si>
    <t>rtr40</t>
  </si>
  <si>
    <t>FQ32014</t>
  </si>
  <si>
    <t>FQ42014</t>
  </si>
  <si>
    <t>FQ12015</t>
  </si>
  <si>
    <t>rtr30</t>
  </si>
  <si>
    <t>FQ22015</t>
  </si>
  <si>
    <t>FQ32015</t>
  </si>
  <si>
    <t>FQ42015</t>
  </si>
  <si>
    <t>FQ12016</t>
  </si>
  <si>
    <t>FQ22016</t>
  </si>
  <si>
    <t>FQ32016</t>
  </si>
  <si>
    <t>FQ42016</t>
  </si>
  <si>
    <t>FQ12017</t>
  </si>
  <si>
    <t>FQ22017</t>
  </si>
  <si>
    <t>FQ32017</t>
  </si>
  <si>
    <t>FQ42017</t>
  </si>
  <si>
    <t>FQ12018</t>
  </si>
  <si>
    <t>FQ22018</t>
  </si>
  <si>
    <t>FQ32018</t>
  </si>
  <si>
    <t>FQ42018</t>
  </si>
  <si>
    <t>FQ12019</t>
  </si>
  <si>
    <t>FQ22019</t>
  </si>
  <si>
    <t>FQ32019</t>
  </si>
  <si>
    <t>FQ42019</t>
  </si>
  <si>
    <t>FQ12020</t>
  </si>
  <si>
    <t>FQ22020</t>
  </si>
  <si>
    <t>FQ32020</t>
  </si>
  <si>
    <t>FQ42020</t>
  </si>
  <si>
    <t>FQ12021</t>
  </si>
  <si>
    <t>FQ22021</t>
  </si>
  <si>
    <t>FQ32021</t>
  </si>
  <si>
    <t>KOSPI Lever</t>
  </si>
  <si>
    <t>KOSPI Return</t>
  </si>
  <si>
    <t>KOSDAQ Return</t>
  </si>
  <si>
    <t>KOSDAQ Lever</t>
  </si>
  <si>
    <t>Expected Return</t>
  </si>
  <si>
    <t>Return</t>
  </si>
  <si>
    <t>Zero</t>
  </si>
  <si>
    <t>KOSPI Lever Index</t>
  </si>
  <si>
    <t>KOSDAQ Lever Index</t>
  </si>
  <si>
    <t>KOSPI Index</t>
  </si>
  <si>
    <t>KOSDAQ Index</t>
  </si>
  <si>
    <t>UEBIT Index</t>
  </si>
  <si>
    <t>SUEBIT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</si>
</sst>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UEBIT (AF)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Sheet1!$I$2:$I$32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561-8931-4F92B65B9C86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Expected Return</c:v>
                </c:pt>
              </c:strCache>
            </c:strRef>
          </c:tx>
          <c:spPr>
            <a:ln w="28575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Sheet1!$J$2:$J$32</c:f>
              <c:numCache>
                <c:formatCode>General</c:formatCode>
                <c:ptCount val="31"/>
                <c:pt idx="0">
                  <c:v>0.10598348703489391</c:v>
                </c:pt>
                <c:pt idx="1">
                  <c:v>6.9021821888298973E-2</c:v>
                </c:pt>
                <c:pt idx="2">
                  <c:v>0.13890228361802293</c:v>
                </c:pt>
                <c:pt idx="3">
                  <c:v>2.162967278036998E-2</c:v>
                </c:pt>
                <c:pt idx="4">
                  <c:v>5.2948148928882999E-2</c:v>
                </c:pt>
                <c:pt idx="5">
                  <c:v>9.0291856037965079E-2</c:v>
                </c:pt>
                <c:pt idx="6">
                  <c:v>1.4254176362179072E-2</c:v>
                </c:pt>
                <c:pt idx="7">
                  <c:v>6.4750438892422935E-2</c:v>
                </c:pt>
                <c:pt idx="8">
                  <c:v>4.4981195083328984E-2</c:v>
                </c:pt>
                <c:pt idx="9">
                  <c:v>6.202892450209907E-2</c:v>
                </c:pt>
                <c:pt idx="10">
                  <c:v>6.9840642002396036E-2</c:v>
                </c:pt>
                <c:pt idx="11">
                  <c:v>-5.003460111385527E-3</c:v>
                </c:pt>
                <c:pt idx="12">
                  <c:v>5.2991930142535892E-2</c:v>
                </c:pt>
                <c:pt idx="13">
                  <c:v>8.9892684833768E-2</c:v>
                </c:pt>
                <c:pt idx="14">
                  <c:v>3.0626832313362939E-2</c:v>
                </c:pt>
                <c:pt idx="15">
                  <c:v>2.116636283806006E-2</c:v>
                </c:pt>
                <c:pt idx="16">
                  <c:v>7.4515923394770978E-2</c:v>
                </c:pt>
                <c:pt idx="17">
                  <c:v>6.9778714821524979E-2</c:v>
                </c:pt>
                <c:pt idx="18">
                  <c:v>4.6262065399591989E-2</c:v>
                </c:pt>
                <c:pt idx="19">
                  <c:v>2.8224433694399087E-2</c:v>
                </c:pt>
                <c:pt idx="20">
                  <c:v>5.7978541784621029E-2</c:v>
                </c:pt>
                <c:pt idx="21">
                  <c:v>5.0841748673416953E-2</c:v>
                </c:pt>
                <c:pt idx="22">
                  <c:v>2.046694047358022E-3</c:v>
                </c:pt>
                <c:pt idx="23">
                  <c:v>1.1028723884962899E-2</c:v>
                </c:pt>
                <c:pt idx="24">
                  <c:v>1.3110613361700052E-2</c:v>
                </c:pt>
                <c:pt idx="25">
                  <c:v>6.8821828794884965E-2</c:v>
                </c:pt>
                <c:pt idx="26">
                  <c:v>8.9417268791371018E-2</c:v>
                </c:pt>
                <c:pt idx="27">
                  <c:v>4.4662897330548956E-2</c:v>
                </c:pt>
                <c:pt idx="28">
                  <c:v>5.5940756000391945E-2</c:v>
                </c:pt>
                <c:pt idx="29">
                  <c:v>2.7292307449118036E-2</c:v>
                </c:pt>
                <c:pt idx="30">
                  <c:v>7.9906667252455987E-2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0-4561-8931-4F92B65B9C86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Sheet1!$K$2:$K$32</c:f>
              <c:numCache>
                <c:formatCode>General</c:formatCode>
                <c:ptCount val="31"/>
                <c:pt idx="0">
                  <c:v>3.7809105064647033E-2</c:v>
                </c:pt>
                <c:pt idx="1">
                  <c:v>0.1265999734881553</c:v>
                </c:pt>
                <c:pt idx="2">
                  <c:v>-5.6668146279986106E-3</c:v>
                </c:pt>
                <c:pt idx="3">
                  <c:v>3.7782863819578238E-2</c:v>
                </c:pt>
                <c:pt idx="4">
                  <c:v>7.534986648338711E-2</c:v>
                </c:pt>
                <c:pt idx="5">
                  <c:v>4.7952700912098998E-3</c:v>
                </c:pt>
                <c:pt idx="6">
                  <c:v>4.7005486324630162E-2</c:v>
                </c:pt>
                <c:pt idx="7">
                  <c:v>9.2064064984136232E-3</c:v>
                </c:pt>
                <c:pt idx="8">
                  <c:v>5.3360685965243647E-2</c:v>
                </c:pt>
                <c:pt idx="9">
                  <c:v>1.4932401589975089E-2</c:v>
                </c:pt>
                <c:pt idx="10">
                  <c:v>-1.7429876335581101E-2</c:v>
                </c:pt>
                <c:pt idx="11">
                  <c:v>3.1829749261679453E-2</c:v>
                </c:pt>
                <c:pt idx="12">
                  <c:v>4.7864586242139052E-2</c:v>
                </c:pt>
                <c:pt idx="13">
                  <c:v>2.2143722271383112E-2</c:v>
                </c:pt>
                <c:pt idx="14">
                  <c:v>-2.52108715823296E-2</c:v>
                </c:pt>
                <c:pt idx="15">
                  <c:v>3.3613626043435478E-2</c:v>
                </c:pt>
                <c:pt idx="16">
                  <c:v>3.0906702786418529E-2</c:v>
                </c:pt>
                <c:pt idx="17">
                  <c:v>2.7715990117671081E-2</c:v>
                </c:pt>
                <c:pt idx="18">
                  <c:v>-1.538885736684846E-3</c:v>
                </c:pt>
                <c:pt idx="19">
                  <c:v>4.3893159756565839E-2</c:v>
                </c:pt>
                <c:pt idx="20">
                  <c:v>2.182440094533046E-2</c:v>
                </c:pt>
                <c:pt idx="21">
                  <c:v>-1.212248833965256E-2</c:v>
                </c:pt>
                <c:pt idx="22">
                  <c:v>-2.1181916447335081E-3</c:v>
                </c:pt>
                <c:pt idx="23">
                  <c:v>-3.2019548365834261E-2</c:v>
                </c:pt>
                <c:pt idx="24">
                  <c:v>5.534848963962706E-2</c:v>
                </c:pt>
                <c:pt idx="25">
                  <c:v>6.7612152435026773E-2</c:v>
                </c:pt>
                <c:pt idx="26">
                  <c:v>7.0569178066811214E-3</c:v>
                </c:pt>
                <c:pt idx="27">
                  <c:v>-2.6094995003995411E-2</c:v>
                </c:pt>
                <c:pt idx="28">
                  <c:v>5.4222668410789827E-3</c:v>
                </c:pt>
                <c:pt idx="29">
                  <c:v>5.3886721829958732E-2</c:v>
                </c:pt>
                <c:pt idx="30">
                  <c:v>2.5571460089225079E-2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0-4561-8931-4F92B65B9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76159"/>
        <c:axId val="2121063903"/>
      </c:lineChart>
      <c:catAx>
        <c:axId val="17127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121063903"/>
        <c:crosses val="autoZero"/>
        <c:auto val="1"/>
        <c:lblAlgn val="ctr"/>
        <c:lblOffset val="100"/>
        <c:noMultiLvlLbl val="0"/>
      </c:catAx>
      <c:valAx>
        <c:axId val="21210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7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Compounded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UEBIT Index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Sheet1!$L$2:$L$32</c:f>
              <c:numCache>
                <c:formatCode>General</c:formatCode>
                <c:ptCount val="31"/>
                <c:pt idx="0">
                  <c:v>103.78091050646469</c:v>
                </c:pt>
                <c:pt idx="1">
                  <c:v>116.91957102515974</c:v>
                </c:pt>
                <c:pt idx="2">
                  <c:v>116.25700948977504</c:v>
                </c:pt>
                <c:pt idx="3">
                  <c:v>120.64953224739864</c:v>
                </c:pt>
                <c:pt idx="4">
                  <c:v>129.74045839352323</c:v>
                </c:pt>
                <c:pt idx="5">
                  <c:v>130.36259893327755</c:v>
                </c:pt>
                <c:pt idx="6">
                  <c:v>136.49035629467897</c:v>
                </c:pt>
                <c:pt idx="7">
                  <c:v>137.74694199784111</c:v>
                </c:pt>
                <c:pt idx="8">
                  <c:v>145.09721331246053</c:v>
                </c:pt>
                <c:pt idx="9">
                  <c:v>147.26386317122845</c:v>
                </c:pt>
                <c:pt idx="10">
                  <c:v>144.697072247454</c:v>
                </c:pt>
                <c:pt idx="11">
                  <c:v>149.30274377598957</c:v>
                </c:pt>
                <c:pt idx="12">
                  <c:v>156.44905783164339</c:v>
                </c:pt>
                <c:pt idx="13">
                  <c:v>159.91342231788687</c:v>
                </c:pt>
                <c:pt idx="14">
                  <c:v>155.88186556353978</c:v>
                </c:pt>
                <c:pt idx="15">
                  <c:v>161.12162029954567</c:v>
                </c:pt>
                <c:pt idx="16">
                  <c:v>166.10135833060991</c:v>
                </c:pt>
                <c:pt idx="17">
                  <c:v>170.70502193663285</c:v>
                </c:pt>
                <c:pt idx="18">
                  <c:v>170.44232641319408</c:v>
                </c:pt>
                <c:pt idx="19">
                  <c:v>177.92357867572917</c:v>
                </c:pt>
                <c:pt idx="20">
                  <c:v>181.80665419437636</c:v>
                </c:pt>
                <c:pt idx="21">
                  <c:v>179.60270514883379</c:v>
                </c:pt>
                <c:pt idx="22">
                  <c:v>179.22227219941601</c:v>
                </c:pt>
                <c:pt idx="23">
                  <c:v>173.4836559864921</c:v>
                </c:pt>
                <c:pt idx="24">
                  <c:v>183.08571432250508</c:v>
                </c:pt>
                <c:pt idx="25">
                  <c:v>195.46453354795406</c:v>
                </c:pt>
                <c:pt idx="26">
                  <c:v>196.84391069532322</c:v>
                </c:pt>
                <c:pt idx="27">
                  <c:v>191.70726982916185</c:v>
                </c:pt>
                <c:pt idx="28">
                  <c:v>192.7467578015503</c:v>
                </c:pt>
                <c:pt idx="29">
                  <c:v>203.13324872282888</c:v>
                </c:pt>
                <c:pt idx="30">
                  <c:v>208.32766248533935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8-4620-B500-3F325EE10AC0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SUEBIT Index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Sheet1!$M$2:$M$32</c:f>
              <c:numCache>
                <c:formatCode>General</c:formatCode>
                <c:ptCount val="31"/>
                <c:pt idx="0">
                  <c:v>107.66854608332082</c:v>
                </c:pt>
                <c:pt idx="1">
                  <c:v>117.60729769267766</c:v>
                </c:pt>
                <c:pt idx="2">
                  <c:v>120.11887272407486</c:v>
                </c:pt>
                <c:pt idx="3">
                  <c:v>120.31235662759778</c:v>
                </c:pt>
                <c:pt idx="4">
                  <c:v>126.90009187198173</c:v>
                </c:pt>
                <c:pt idx="5">
                  <c:v>124.21871297224605</c:v>
                </c:pt>
                <c:pt idx="6">
                  <c:v>124.362513725993</c:v>
                </c:pt>
                <c:pt idx="7">
                  <c:v>129.4272666059444</c:v>
                </c:pt>
                <c:pt idx="8">
                  <c:v>132.83263463422557</c:v>
                </c:pt>
                <c:pt idx="9">
                  <c:v>134.75928457706382</c:v>
                </c:pt>
                <c:pt idx="10">
                  <c:v>135.10093814134567</c:v>
                </c:pt>
                <c:pt idx="11">
                  <c:v>139.24181627586648</c:v>
                </c:pt>
                <c:pt idx="12">
                  <c:v>142.24567693507333</c:v>
                </c:pt>
                <c:pt idx="13">
                  <c:v>142.63734104632474</c:v>
                </c:pt>
                <c:pt idx="14">
                  <c:v>140.2493981861503</c:v>
                </c:pt>
                <c:pt idx="15">
                  <c:v>155.89044612991404</c:v>
                </c:pt>
                <c:pt idx="16">
                  <c:v>165.72764499342856</c:v>
                </c:pt>
                <c:pt idx="17">
                  <c:v>167.65409257437963</c:v>
                </c:pt>
                <c:pt idx="18">
                  <c:v>165.1448007613464</c:v>
                </c:pt>
                <c:pt idx="19">
                  <c:v>174.01798645903006</c:v>
                </c:pt>
                <c:pt idx="20">
                  <c:v>183.35419538653636</c:v>
                </c:pt>
                <c:pt idx="21">
                  <c:v>181.34455067865392</c:v>
                </c:pt>
                <c:pt idx="22">
                  <c:v>179.25295557918804</c:v>
                </c:pt>
                <c:pt idx="23">
                  <c:v>177.72728693762016</c:v>
                </c:pt>
                <c:pt idx="24">
                  <c:v>175.33675579003165</c:v>
                </c:pt>
                <c:pt idx="25">
                  <c:v>172.82599014648841</c:v>
                </c:pt>
                <c:pt idx="26">
                  <c:v>163.16434169056012</c:v>
                </c:pt>
                <c:pt idx="27">
                  <c:v>160.52576939319414</c:v>
                </c:pt>
                <c:pt idx="28">
                  <c:v>161.44134393774127</c:v>
                </c:pt>
                <c:pt idx="29">
                  <c:v>171.68420338296875</c:v>
                </c:pt>
                <c:pt idx="30">
                  <c:v>171.34315357914488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8-4620-B500-3F325EE10AC0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KOSPI Index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Sheet1!$Q$2:$Q$32</c:f>
              <c:numCache>
                <c:formatCode>General</c:formatCode>
                <c:ptCount val="31"/>
                <c:pt idx="0">
                  <c:v>101.07067137809187</c:v>
                </c:pt>
                <c:pt idx="1">
                  <c:v>101.97324583543664</c:v>
                </c:pt>
                <c:pt idx="2">
                  <c:v>96.698132256436139</c:v>
                </c:pt>
                <c:pt idx="3">
                  <c:v>102.47551741544675</c:v>
                </c:pt>
                <c:pt idx="4">
                  <c:v>104.70469459868754</c:v>
                </c:pt>
                <c:pt idx="5">
                  <c:v>99.081776880363464</c:v>
                </c:pt>
                <c:pt idx="6">
                  <c:v>99.006057546693597</c:v>
                </c:pt>
                <c:pt idx="7">
                  <c:v>101.06713780918729</c:v>
                </c:pt>
                <c:pt idx="8">
                  <c:v>99.462392730943961</c:v>
                </c:pt>
                <c:pt idx="9">
                  <c:v>103.1615345784957</c:v>
                </c:pt>
                <c:pt idx="10">
                  <c:v>102.29480060575466</c:v>
                </c:pt>
                <c:pt idx="11">
                  <c:v>109.27006562342248</c:v>
                </c:pt>
                <c:pt idx="12">
                  <c:v>120.73649671882885</c:v>
                </c:pt>
                <c:pt idx="13">
                  <c:v>120.87178192831898</c:v>
                </c:pt>
                <c:pt idx="14">
                  <c:v>124.55779909136793</c:v>
                </c:pt>
                <c:pt idx="15">
                  <c:v>123.4654215042907</c:v>
                </c:pt>
                <c:pt idx="16">
                  <c:v>117.42200908631999</c:v>
                </c:pt>
                <c:pt idx="17">
                  <c:v>118.27713276123166</c:v>
                </c:pt>
                <c:pt idx="18">
                  <c:v>103.0307925290257</c:v>
                </c:pt>
                <c:pt idx="19">
                  <c:v>108.06007067137804</c:v>
                </c:pt>
                <c:pt idx="20">
                  <c:v>107.55275113578995</c:v>
                </c:pt>
                <c:pt idx="21">
                  <c:v>104.14184755174149</c:v>
                </c:pt>
                <c:pt idx="22">
                  <c:v>110.93740535083285</c:v>
                </c:pt>
                <c:pt idx="23">
                  <c:v>86.679454820797517</c:v>
                </c:pt>
                <c:pt idx="24">
                  <c:v>106.42756183745576</c:v>
                </c:pt>
                <c:pt idx="25">
                  <c:v>117.51085310449258</c:v>
                </c:pt>
                <c:pt idx="26">
                  <c:v>145.05148914689536</c:v>
                </c:pt>
                <c:pt idx="27">
                  <c:v>154.97223624432092</c:v>
                </c:pt>
                <c:pt idx="28">
                  <c:v>166.41494194851072</c:v>
                </c:pt>
                <c:pt idx="29">
                  <c:v>154.91267036850064</c:v>
                </c:pt>
                <c:pt idx="30">
                  <c:v>150.31044926804631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8-4620-B500-3F325EE10AC0}"/>
            </c:ext>
          </c:extLst>
        </c:ser>
        <c:ser>
          <c:idx val="3"/>
          <c:order val="3"/>
          <c:tx>
            <c:strRef>
              <c:f>Sheet1!$S$1</c:f>
              <c:strCache>
                <c:ptCount val="1"/>
                <c:pt idx="0">
                  <c:v>KOSDAQ Index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Sheet1!$S$2:$S$32</c:f>
              <c:numCache>
                <c:formatCode>General</c:formatCode>
                <c:ptCount val="31"/>
                <c:pt idx="0">
                  <c:v>98.706120198492911</c:v>
                </c:pt>
                <c:pt idx="1">
                  <c:v>105.35195736077927</c:v>
                </c:pt>
                <c:pt idx="2">
                  <c:v>99.792317588678543</c:v>
                </c:pt>
                <c:pt idx="3">
                  <c:v>118.86417937879064</c:v>
                </c:pt>
                <c:pt idx="4">
                  <c:v>136.42161367395695</c:v>
                </c:pt>
                <c:pt idx="5">
                  <c:v>124.69766587024441</c:v>
                </c:pt>
                <c:pt idx="6">
                  <c:v>125.40893218158423</c:v>
                </c:pt>
                <c:pt idx="7">
                  <c:v>127.02260613857743</c:v>
                </c:pt>
                <c:pt idx="8">
                  <c:v>124.07461863628006</c:v>
                </c:pt>
                <c:pt idx="9">
                  <c:v>125.19941187281748</c:v>
                </c:pt>
                <c:pt idx="10">
                  <c:v>116.05219628744715</c:v>
                </c:pt>
                <c:pt idx="11">
                  <c:v>112.97188016908653</c:v>
                </c:pt>
                <c:pt idx="12">
                  <c:v>122.96269068185991</c:v>
                </c:pt>
                <c:pt idx="13">
                  <c:v>119.98162102554674</c:v>
                </c:pt>
                <c:pt idx="14">
                  <c:v>146.74140782944306</c:v>
                </c:pt>
                <c:pt idx="15">
                  <c:v>160.09740856460203</c:v>
                </c:pt>
                <c:pt idx="16">
                  <c:v>150.38044477118171</c:v>
                </c:pt>
                <c:pt idx="17">
                  <c:v>151.12479323653733</c:v>
                </c:pt>
                <c:pt idx="18">
                  <c:v>124.17754089321809</c:v>
                </c:pt>
                <c:pt idx="19">
                  <c:v>134.03969858481889</c:v>
                </c:pt>
                <c:pt idx="20">
                  <c:v>126.91233229185805</c:v>
                </c:pt>
                <c:pt idx="21">
                  <c:v>114.27311156037487</c:v>
                </c:pt>
                <c:pt idx="22">
                  <c:v>123.10788458004039</c:v>
                </c:pt>
                <c:pt idx="23">
                  <c:v>99.634258408380774</c:v>
                </c:pt>
                <c:pt idx="24">
                  <c:v>135.63131777246824</c:v>
                </c:pt>
                <c:pt idx="25">
                  <c:v>155.88127182503209</c:v>
                </c:pt>
                <c:pt idx="26">
                  <c:v>177.98566439992638</c:v>
                </c:pt>
                <c:pt idx="27">
                  <c:v>176.08160264657224</c:v>
                </c:pt>
                <c:pt idx="28">
                  <c:v>189.29608527844141</c:v>
                </c:pt>
                <c:pt idx="29">
                  <c:v>184.39073699687552</c:v>
                </c:pt>
                <c:pt idx="30">
                  <c:v>190.03492005146109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8-4620-B500-3F325EE10AC0}"/>
            </c:ext>
          </c:extLst>
        </c:ser>
        <c:ser>
          <c:idx val="4"/>
          <c:order val="4"/>
          <c:tx>
            <c:strRef>
              <c:f>Sheet1!$U$1</c:f>
              <c:strCache>
                <c:ptCount val="1"/>
                <c:pt idx="0">
                  <c:v>KOSPI Lever Index</c:v>
                </c:pt>
              </c:strCache>
            </c:strRef>
          </c:tx>
          <c:spPr>
            <a:ln w="2857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Sheet1!$U$2:$U$32</c:f>
              <c:numCache>
                <c:formatCode>General</c:formatCode>
                <c:ptCount val="31"/>
                <c:pt idx="0">
                  <c:v>101.97799225545279</c:v>
                </c:pt>
                <c:pt idx="1">
                  <c:v>103.73559609997724</c:v>
                </c:pt>
                <c:pt idx="2">
                  <c:v>94.1318359216</c:v>
                </c:pt>
                <c:pt idx="3">
                  <c:v>104.82524098277831</c:v>
                </c:pt>
                <c:pt idx="4">
                  <c:v>109.20606357604468</c:v>
                </c:pt>
                <c:pt idx="5">
                  <c:v>98.034873178565789</c:v>
                </c:pt>
                <c:pt idx="6">
                  <c:v>97.887628624802915</c:v>
                </c:pt>
                <c:pt idx="7">
                  <c:v>101.92586104191078</c:v>
                </c:pt>
                <c:pt idx="8">
                  <c:v>98.634317702387818</c:v>
                </c:pt>
                <c:pt idx="9">
                  <c:v>106.41485411765412</c:v>
                </c:pt>
                <c:pt idx="10">
                  <c:v>104.63719196442912</c:v>
                </c:pt>
                <c:pt idx="11">
                  <c:v>118.70223881136411</c:v>
                </c:pt>
                <c:pt idx="12">
                  <c:v>144.07517419629411</c:v>
                </c:pt>
                <c:pt idx="13">
                  <c:v>144.41146348567898</c:v>
                </c:pt>
                <c:pt idx="14">
                  <c:v>153.16581988793567</c:v>
                </c:pt>
                <c:pt idx="15">
                  <c:v>150.35847604331875</c:v>
                </c:pt>
                <c:pt idx="16">
                  <c:v>135.80132461534777</c:v>
                </c:pt>
                <c:pt idx="17">
                  <c:v>137.80356182712188</c:v>
                </c:pt>
                <c:pt idx="18">
                  <c:v>101.5553080700985</c:v>
                </c:pt>
                <c:pt idx="19">
                  <c:v>110.52394248511115</c:v>
                </c:pt>
                <c:pt idx="20">
                  <c:v>109.48315506884276</c:v>
                </c:pt>
                <c:pt idx="21">
                  <c:v>102.80646060796427</c:v>
                </c:pt>
                <c:pt idx="22">
                  <c:v>116.35881700844088</c:v>
                </c:pt>
                <c:pt idx="23">
                  <c:v>66.30315726906413</c:v>
                </c:pt>
                <c:pt idx="24">
                  <c:v>95.269580209333711</c:v>
                </c:pt>
                <c:pt idx="25">
                  <c:v>115.48040854582065</c:v>
                </c:pt>
                <c:pt idx="26">
                  <c:v>167.19396856241448</c:v>
                </c:pt>
                <c:pt idx="27">
                  <c:v>189.87447913300335</c:v>
                </c:pt>
                <c:pt idx="28">
                  <c:v>218.54757090133415</c:v>
                </c:pt>
                <c:pt idx="29">
                  <c:v>188.59501746674673</c:v>
                </c:pt>
                <c:pt idx="30">
                  <c:v>177.69832379704678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8-4620-B500-3F325EE10AC0}"/>
            </c:ext>
          </c:extLst>
        </c:ser>
        <c:ser>
          <c:idx val="5"/>
          <c:order val="5"/>
          <c:tx>
            <c:strRef>
              <c:f>Sheet1!$W$1</c:f>
              <c:strCache>
                <c:ptCount val="1"/>
                <c:pt idx="0">
                  <c:v>KOSDAQ Lever Index</c:v>
                </c:pt>
              </c:strCache>
            </c:strRef>
          </c:tx>
          <c:spPr>
            <a:ln w="28575" cap="rnd">
              <a:solidFill>
                <a:schemeClr val="accent3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Sheet1!$W$2:$W$32</c:f>
              <c:numCache>
                <c:formatCode>General</c:formatCode>
                <c:ptCount val="31"/>
                <c:pt idx="0">
                  <c:v>97.609645425070653</c:v>
                </c:pt>
                <c:pt idx="1">
                  <c:v>110.29360933581768</c:v>
                </c:pt>
                <c:pt idx="2">
                  <c:v>99.877097269922871</c:v>
                </c:pt>
                <c:pt idx="3">
                  <c:v>136.17053836829206</c:v>
                </c:pt>
                <c:pt idx="4">
                  <c:v>174.81244415849307</c:v>
                </c:pt>
                <c:pt idx="5">
                  <c:v>146.1957036221018</c:v>
                </c:pt>
                <c:pt idx="6">
                  <c:v>147.8346101171654</c:v>
                </c:pt>
                <c:pt idx="7">
                  <c:v>151.60419742204243</c:v>
                </c:pt>
                <c:pt idx="8">
                  <c:v>144.44812136097173</c:v>
                </c:pt>
                <c:pt idx="9">
                  <c:v>147.22553815836778</c:v>
                </c:pt>
                <c:pt idx="10">
                  <c:v>125.83859461054183</c:v>
                </c:pt>
                <c:pt idx="11">
                  <c:v>119.25438364406109</c:v>
                </c:pt>
                <c:pt idx="12">
                  <c:v>140.73711310275544</c:v>
                </c:pt>
                <c:pt idx="13">
                  <c:v>133.62956940818779</c:v>
                </c:pt>
                <c:pt idx="14">
                  <c:v>192.87578554451696</c:v>
                </c:pt>
                <c:pt idx="15">
                  <c:v>229.56457260272933</c:v>
                </c:pt>
                <c:pt idx="16">
                  <c:v>202.00561769760515</c:v>
                </c:pt>
                <c:pt idx="17">
                  <c:v>204.02994381509009</c:v>
                </c:pt>
                <c:pt idx="18">
                  <c:v>129.79053465228128</c:v>
                </c:pt>
                <c:pt idx="19">
                  <c:v>148.43959644025685</c:v>
                </c:pt>
                <c:pt idx="20">
                  <c:v>132.60763487842374</c:v>
                </c:pt>
                <c:pt idx="21">
                  <c:v>107.21245572095251</c:v>
                </c:pt>
                <c:pt idx="22">
                  <c:v>123.95768741309342</c:v>
                </c:pt>
                <c:pt idx="23">
                  <c:v>77.458477751777565</c:v>
                </c:pt>
                <c:pt idx="24">
                  <c:v>131.12193476781937</c:v>
                </c:pt>
                <c:pt idx="25">
                  <c:v>171.0018877688365</c:v>
                </c:pt>
                <c:pt idx="26">
                  <c:v>217.33438271286673</c:v>
                </c:pt>
                <c:pt idx="27">
                  <c:v>212.72296485528841</c:v>
                </c:pt>
                <c:pt idx="28">
                  <c:v>245.37300053149073</c:v>
                </c:pt>
                <c:pt idx="29">
                  <c:v>232.76484501393034</c:v>
                </c:pt>
                <c:pt idx="30">
                  <c:v>246.62165836631044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78-4620-B500-3F325EE10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872479"/>
        <c:axId val="224878303"/>
      </c:lineChart>
      <c:catAx>
        <c:axId val="22487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4878303"/>
        <c:crosses val="autoZero"/>
        <c:auto val="1"/>
        <c:lblAlgn val="ctr"/>
        <c:lblOffset val="100"/>
        <c:noMultiLvlLbl val="0"/>
      </c:catAx>
      <c:valAx>
        <c:axId val="22487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2487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UEBIT Legs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Long-leg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2.2737427108738089E-2</c:v>
                </c:pt>
                <c:pt idx="1">
                  <c:v>5.2689811870388639E-2</c:v>
                </c:pt>
                <c:pt idx="2">
                  <c:v>5.6079749947792162E-2</c:v>
                </c:pt>
                <c:pt idx="3">
                  <c:v>4.4349375355573178E-2</c:v>
                </c:pt>
                <c:pt idx="4">
                  <c:v>6.0120633396792453E-2</c:v>
                </c:pt>
                <c:pt idx="5">
                  <c:v>-2.9327931284800009E-3</c:v>
                </c:pt>
                <c:pt idx="6">
                  <c:v>4.3417175610274188E-2</c:v>
                </c:pt>
                <c:pt idx="7">
                  <c:v>2.9788687536236841E-2</c:v>
                </c:pt>
                <c:pt idx="8">
                  <c:v>-1.2067262393953291E-3</c:v>
                </c:pt>
                <c:pt idx="9">
                  <c:v>-1.6284481639101692E-2</c:v>
                </c:pt>
                <c:pt idx="10">
                  <c:v>-2.8780306562406589E-2</c:v>
                </c:pt>
                <c:pt idx="11">
                  <c:v>4.1547015305525653E-2</c:v>
                </c:pt>
                <c:pt idx="12">
                  <c:v>8.6431160476793473E-2</c:v>
                </c:pt>
                <c:pt idx="13">
                  <c:v>-1.0810361526907299E-3</c:v>
                </c:pt>
                <c:pt idx="14">
                  <c:v>5.3832151331830707E-3</c:v>
                </c:pt>
                <c:pt idx="15">
                  <c:v>-2.614212741552778E-2</c:v>
                </c:pt>
                <c:pt idx="16">
                  <c:v>9.7592033745210471E-3</c:v>
                </c:pt>
                <c:pt idx="17">
                  <c:v>3.1128945400935481E-2</c:v>
                </c:pt>
                <c:pt idx="18">
                  <c:v>1.10195232237463E-3</c:v>
                </c:pt>
                <c:pt idx="19">
                  <c:v>6.078860270475385E-2</c:v>
                </c:pt>
                <c:pt idx="20">
                  <c:v>3.5503873492972958E-3</c:v>
                </c:pt>
                <c:pt idx="21">
                  <c:v>2.5090120453384421E-2</c:v>
                </c:pt>
                <c:pt idx="22">
                  <c:v>1.1626721358999999E-2</c:v>
                </c:pt>
                <c:pt idx="23">
                  <c:v>-3.247890820899578E-2</c:v>
                </c:pt>
                <c:pt idx="24">
                  <c:v>8.5411934026111122E-2</c:v>
                </c:pt>
                <c:pt idx="25">
                  <c:v>7.6161775075137939E-2</c:v>
                </c:pt>
                <c:pt idx="26">
                  <c:v>0.12924560700992771</c:v>
                </c:pt>
                <c:pt idx="27">
                  <c:v>2.692124966880597E-2</c:v>
                </c:pt>
                <c:pt idx="28">
                  <c:v>3.2702207810171871E-2</c:v>
                </c:pt>
                <c:pt idx="29">
                  <c:v>1.5122673736106221E-2</c:v>
                </c:pt>
                <c:pt idx="30">
                  <c:v>1.132407398193421E-2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3-454E-B1CC-823508FEB92C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Short-leg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Sheet1!$G$2:$G$32</c:f>
              <c:numCache>
                <c:formatCode>General</c:formatCode>
                <c:ptCount val="31"/>
                <c:pt idx="0">
                  <c:v>-1.5071677955908939E-2</c:v>
                </c:pt>
                <c:pt idx="1">
                  <c:v>-7.3910161617766701E-2</c:v>
                </c:pt>
                <c:pt idx="2">
                  <c:v>6.1746564575790773E-2</c:v>
                </c:pt>
                <c:pt idx="3">
                  <c:v>6.5665115359949426E-3</c:v>
                </c:pt>
                <c:pt idx="4">
                  <c:v>-1.522923308659465E-2</c:v>
                </c:pt>
                <c:pt idx="5">
                  <c:v>-7.7280632196899011E-3</c:v>
                </c:pt>
                <c:pt idx="6">
                  <c:v>-3.588310714355971E-3</c:v>
                </c:pt>
                <c:pt idx="7">
                  <c:v>2.0582281037823221E-2</c:v>
                </c:pt>
                <c:pt idx="8">
                  <c:v>-5.4567412204638982E-2</c:v>
                </c:pt>
                <c:pt idx="9">
                  <c:v>-3.1216883229076779E-2</c:v>
                </c:pt>
                <c:pt idx="10">
                  <c:v>-1.1350430226825491E-2</c:v>
                </c:pt>
                <c:pt idx="11">
                  <c:v>9.7172660438461945E-3</c:v>
                </c:pt>
                <c:pt idx="12">
                  <c:v>3.8566574234654427E-2</c:v>
                </c:pt>
                <c:pt idx="13">
                  <c:v>-2.322475842407384E-2</c:v>
                </c:pt>
                <c:pt idx="14">
                  <c:v>3.0594086715512669E-2</c:v>
                </c:pt>
                <c:pt idx="15">
                  <c:v>-5.9755753458963258E-2</c:v>
                </c:pt>
                <c:pt idx="16">
                  <c:v>-2.1147499411897482E-2</c:v>
                </c:pt>
                <c:pt idx="17">
                  <c:v>3.4129552832644029E-3</c:v>
                </c:pt>
                <c:pt idx="18">
                  <c:v>2.640838059059476E-3</c:v>
                </c:pt>
                <c:pt idx="19">
                  <c:v>1.6895442948188011E-2</c:v>
                </c:pt>
                <c:pt idx="20">
                  <c:v>-1.8274013596033159E-2</c:v>
                </c:pt>
                <c:pt idx="21">
                  <c:v>3.7212608793036978E-2</c:v>
                </c:pt>
                <c:pt idx="22">
                  <c:v>1.3744913003733509E-2</c:v>
                </c:pt>
                <c:pt idx="23">
                  <c:v>-4.5935984316152259E-4</c:v>
                </c:pt>
                <c:pt idx="24">
                  <c:v>3.0063444386484062E-2</c:v>
                </c:pt>
                <c:pt idx="25">
                  <c:v>8.5496226401111704E-3</c:v>
                </c:pt>
                <c:pt idx="26">
                  <c:v>0.1221886892032466</c:v>
                </c:pt>
                <c:pt idx="27">
                  <c:v>5.3016244672801381E-2</c:v>
                </c:pt>
                <c:pt idx="28">
                  <c:v>2.7279940969092888E-2</c:v>
                </c:pt>
                <c:pt idx="29">
                  <c:v>-3.8764048093852511E-2</c:v>
                </c:pt>
                <c:pt idx="30">
                  <c:v>-1.424738610729087E-2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3-454E-B1CC-823508FE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415376"/>
        <c:axId val="475429104"/>
      </c:lineChart>
      <c:catAx>
        <c:axId val="4754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429104"/>
        <c:crosses val="autoZero"/>
        <c:auto val="1"/>
        <c:lblAlgn val="ctr"/>
        <c:lblOffset val="100"/>
        <c:noMultiLvlLbl val="0"/>
      </c:catAx>
      <c:valAx>
        <c:axId val="47542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754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UEBIT Holding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Holding Period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Sheet1!$B$2:$B$32</c:f>
              <c:strCache>
                <c:ptCount val="31"/>
                <c:pt idx="0">
                  <c:v>FQ12014</c:v>
                </c:pt>
                <c:pt idx="1">
                  <c:v>FQ22014</c:v>
                </c:pt>
                <c:pt idx="2">
                  <c:v>FQ32014</c:v>
                </c:pt>
                <c:pt idx="3">
                  <c:v>FQ42014</c:v>
                </c:pt>
                <c:pt idx="4">
                  <c:v>FQ12015</c:v>
                </c:pt>
                <c:pt idx="5">
                  <c:v>FQ22015</c:v>
                </c:pt>
                <c:pt idx="6">
                  <c:v>FQ32015</c:v>
                </c:pt>
                <c:pt idx="7">
                  <c:v>FQ42015</c:v>
                </c:pt>
                <c:pt idx="8">
                  <c:v>FQ12016</c:v>
                </c:pt>
                <c:pt idx="9">
                  <c:v>FQ22016</c:v>
                </c:pt>
                <c:pt idx="10">
                  <c:v>FQ32016</c:v>
                </c:pt>
                <c:pt idx="11">
                  <c:v>FQ42016</c:v>
                </c:pt>
                <c:pt idx="12">
                  <c:v>FQ12017</c:v>
                </c:pt>
                <c:pt idx="13">
                  <c:v>FQ22017</c:v>
                </c:pt>
                <c:pt idx="14">
                  <c:v>FQ32017</c:v>
                </c:pt>
                <c:pt idx="15">
                  <c:v>FQ42017</c:v>
                </c:pt>
                <c:pt idx="16">
                  <c:v>FQ12018</c:v>
                </c:pt>
                <c:pt idx="17">
                  <c:v>FQ22018</c:v>
                </c:pt>
                <c:pt idx="18">
                  <c:v>FQ32018</c:v>
                </c:pt>
                <c:pt idx="19">
                  <c:v>FQ42018</c:v>
                </c:pt>
                <c:pt idx="20">
                  <c:v>FQ12019</c:v>
                </c:pt>
                <c:pt idx="21">
                  <c:v>FQ22019</c:v>
                </c:pt>
                <c:pt idx="22">
                  <c:v>FQ32019</c:v>
                </c:pt>
                <c:pt idx="23">
                  <c:v>FQ42019</c:v>
                </c:pt>
                <c:pt idx="24">
                  <c:v>FQ12020</c:v>
                </c:pt>
                <c:pt idx="25">
                  <c:v>FQ22020</c:v>
                </c:pt>
                <c:pt idx="26">
                  <c:v>FQ32020</c:v>
                </c:pt>
                <c:pt idx="27">
                  <c:v>FQ42020</c:v>
                </c:pt>
                <c:pt idx="28">
                  <c:v>FQ12021</c:v>
                </c:pt>
                <c:pt idx="29">
                  <c:v>FQ22021</c:v>
                </c:pt>
                <c:pt idx="30">
                  <c:v>FQ32021</c:v>
                </c:pt>
              </c:strCache>
            </c:strRef>
          </c:cat>
          <c:val>
            <c:numRef>
              <c:f>Sheet1!$AB$2:$AB$32</c:f>
              <c:numCache>
                <c:formatCode>General</c:formatCode>
                <c:ptCount val="31"/>
                <c:pt idx="0">
                  <c:v>50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50</c:v>
                </c:pt>
                <c:pt idx="8">
                  <c:v>40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30</c:v>
                </c:pt>
                <c:pt idx="13">
                  <c:v>40</c:v>
                </c:pt>
                <c:pt idx="14">
                  <c:v>40</c:v>
                </c:pt>
                <c:pt idx="15">
                  <c:v>30</c:v>
                </c:pt>
                <c:pt idx="16">
                  <c:v>40</c:v>
                </c:pt>
                <c:pt idx="17">
                  <c:v>30</c:v>
                </c:pt>
                <c:pt idx="18">
                  <c:v>40</c:v>
                </c:pt>
                <c:pt idx="19">
                  <c:v>50</c:v>
                </c:pt>
                <c:pt idx="20">
                  <c:v>30</c:v>
                </c:pt>
                <c:pt idx="21">
                  <c:v>40</c:v>
                </c:pt>
                <c:pt idx="22">
                  <c:v>50</c:v>
                </c:pt>
                <c:pt idx="23">
                  <c:v>40</c:v>
                </c:pt>
                <c:pt idx="24">
                  <c:v>30</c:v>
                </c:pt>
                <c:pt idx="25">
                  <c:v>30</c:v>
                </c:pt>
                <c:pt idx="26">
                  <c:v>50</c:v>
                </c:pt>
                <c:pt idx="27">
                  <c:v>30</c:v>
                </c:pt>
                <c:pt idx="28">
                  <c:v>50</c:v>
                </c:pt>
                <c:pt idx="29">
                  <c:v>40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2-4D4F-8876-3D73DA4CB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82800"/>
        <c:axId val="715984048"/>
      </c:lineChart>
      <c:catAx>
        <c:axId val="71598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5984048"/>
        <c:crosses val="autoZero"/>
        <c:auto val="1"/>
        <c:lblAlgn val="ctr"/>
        <c:lblOffset val="100"/>
        <c:noMultiLvlLbl val="0"/>
      </c:catAx>
      <c:valAx>
        <c:axId val="7159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59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500744</xdr:colOff>
      <xdr:row>44</xdr:row>
      <xdr:rowOff>141516</xdr:rowOff>
    </xdr:from>
    <xdr:to>
      <xdr:col>10</xdr:col>
      <xdr:colOff>952501</xdr:colOff>
      <xdr:row>68</xdr:row>
      <xdr:rowOff>136072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11CD4A-4C50-445B-AA7E-15363CF6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206827</xdr:colOff>
      <xdr:row>44</xdr:row>
      <xdr:rowOff>168727</xdr:rowOff>
    </xdr:from>
    <xdr:to>
      <xdr:col>14</xdr:col>
      <xdr:colOff>195940</xdr:colOff>
      <xdr:row>69</xdr:row>
      <xdr:rowOff>54427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372C891-F606-4DCF-B737-21619542F4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1132113</xdr:colOff>
      <xdr:row>44</xdr:row>
      <xdr:rowOff>168729</xdr:rowOff>
    </xdr:from>
    <xdr:to>
      <xdr:col>28</xdr:col>
      <xdr:colOff>136069</xdr:colOff>
      <xdr:row>68</xdr:row>
      <xdr:rowOff>168728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9E3CFB-8507-47E3-A4FB-A4DCEEB32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620486</xdr:colOff>
      <xdr:row>1</xdr:row>
      <xdr:rowOff>38100</xdr:rowOff>
    </xdr:from>
    <xdr:to>
      <xdr:col>41</xdr:col>
      <xdr:colOff>174171</xdr:colOff>
      <xdr:row>23</xdr:row>
      <xdr:rowOff>43543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4A6461-037F-4835-B1BF-C307B8A48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topLeftCell="C1" workbookViewId="0">
      <selection activeCell="J34" sqref="J34:W43"/>
    </sheetView>
  </sheetViews>
  <sheetFormatPr defaultRowHeight="14.5" x14ac:dyDescent="0.35"/>
  <cols>
    <col min="9" max="9" width="28.7265625" customWidth="1"/>
    <col min="10" max="10" width="31.1796875" customWidth="1"/>
    <col min="11" max="11" width="14" customWidth="1"/>
    <col min="12" max="12" width="11.81640625" customWidth="1"/>
    <col min="13" max="13" width="14.1796875" customWidth="1"/>
    <col min="14" max="14" width="25.26953125" customWidth="1"/>
    <col min="15" max="15" width="16.81640625" customWidth="1"/>
    <col min="16" max="16" width="16.54296875" customWidth="1"/>
    <col min="17" max="17" width="15.26953125" customWidth="1"/>
    <col min="18" max="18" width="14.1796875" customWidth="1"/>
    <col min="19" max="19" width="13.26953125" customWidth="1"/>
    <col min="20" max="20" width="15.54296875" customWidth="1"/>
    <col min="21" max="21" width="14.26953125" customWidth="1"/>
    <col min="22" max="22" width="12.1796875" customWidth="1"/>
  </cols>
  <sheetData>
    <row r="1" spans="1:28" s="2" customFormat="1" x14ac:dyDescent="0.3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2" t="s">
        <v>49</v>
      </c>
      <c r="J1" s="2" t="s">
        <v>47</v>
      </c>
      <c r="K1" s="3" t="s">
        <v>48</v>
      </c>
      <c r="L1" s="2" t="s">
        <v>54</v>
      </c>
      <c r="M1" s="5" t="s">
        <v>55</v>
      </c>
      <c r="N1" s="3" t="s">
        <v>7</v>
      </c>
      <c r="O1" s="3" t="s">
        <v>8</v>
      </c>
      <c r="P1" s="2" t="s">
        <v>44</v>
      </c>
      <c r="Q1" s="2" t="s">
        <v>52</v>
      </c>
      <c r="R1" s="2" t="s">
        <v>45</v>
      </c>
      <c r="S1" s="2" t="s">
        <v>53</v>
      </c>
      <c r="T1" s="2" t="s">
        <v>43</v>
      </c>
      <c r="U1" s="2" t="s">
        <v>50</v>
      </c>
      <c r="V1" s="2" t="s">
        <v>46</v>
      </c>
      <c r="W1" s="2" t="s">
        <v>51</v>
      </c>
      <c r="AA1" s="3" t="s">
        <v>1</v>
      </c>
      <c r="AB1" s="3" t="s">
        <v>1</v>
      </c>
    </row>
    <row r="2" spans="1:28" x14ac:dyDescent="0.35">
      <c r="A2" s="1">
        <v>0</v>
      </c>
      <c r="B2" t="s">
        <v>9</v>
      </c>
      <c r="C2" t="s">
        <v>10</v>
      </c>
      <c r="D2">
        <v>0.2</v>
      </c>
      <c r="E2">
        <v>0.3</v>
      </c>
      <c r="F2">
        <v>2.2737427108738089E-2</v>
      </c>
      <c r="G2">
        <v>-1.5071677955908939E-2</v>
      </c>
      <c r="H2">
        <v>1.1059834870348939</v>
      </c>
      <c r="I2">
        <v>0</v>
      </c>
      <c r="J2">
        <f t="shared" ref="J2:J32" si="0">H2-1</f>
        <v>0.10598348703489391</v>
      </c>
      <c r="K2">
        <v>3.7809105064647033E-2</v>
      </c>
      <c r="L2">
        <v>103.78091050646469</v>
      </c>
      <c r="M2" s="4">
        <v>107.66854608332082</v>
      </c>
      <c r="N2">
        <v>1.906740998993973</v>
      </c>
      <c r="O2">
        <v>1.847431710538411</v>
      </c>
      <c r="P2">
        <v>1.0706713780918746E-2</v>
      </c>
      <c r="Q2">
        <v>101.07067137809187</v>
      </c>
      <c r="R2">
        <v>-1.2938798015070901E-2</v>
      </c>
      <c r="S2">
        <v>98.706120198492911</v>
      </c>
      <c r="T2">
        <f t="shared" ref="T2:T32" si="1">P2*O2</f>
        <v>1.9779922554527898E-2</v>
      </c>
      <c r="U2">
        <v>101.97799225545279</v>
      </c>
      <c r="V2">
        <f t="shared" ref="V2:V32" si="2">R2*O2</f>
        <v>-2.3903545749293431E-2</v>
      </c>
      <c r="W2">
        <v>97.609645425070653</v>
      </c>
      <c r="AA2" t="s">
        <v>10</v>
      </c>
      <c r="AB2">
        <v>50</v>
      </c>
    </row>
    <row r="3" spans="1:28" x14ac:dyDescent="0.35">
      <c r="A3" s="1">
        <v>1</v>
      </c>
      <c r="B3" t="s">
        <v>11</v>
      </c>
      <c r="C3" t="s">
        <v>12</v>
      </c>
      <c r="D3">
        <v>0.45</v>
      </c>
      <c r="E3">
        <v>0.2</v>
      </c>
      <c r="F3">
        <v>5.2689811870388639E-2</v>
      </c>
      <c r="G3">
        <v>-7.3910161617766701E-2</v>
      </c>
      <c r="H3">
        <v>1.069021821888299</v>
      </c>
      <c r="I3">
        <v>0</v>
      </c>
      <c r="J3">
        <f t="shared" si="0"/>
        <v>6.9021821888298973E-2</v>
      </c>
      <c r="K3">
        <v>0.1265999734881553</v>
      </c>
      <c r="L3">
        <f t="shared" ref="L3:L32" si="3">L2*(1+K3)</f>
        <v>116.91957102515974</v>
      </c>
      <c r="M3" s="4">
        <v>117.60729769267766</v>
      </c>
      <c r="N3">
        <v>1.923063756209253</v>
      </c>
      <c r="O3">
        <v>1.9299970634522841</v>
      </c>
      <c r="P3">
        <v>8.9301322039146147E-3</v>
      </c>
      <c r="Q3">
        <f t="shared" ref="Q3:S32" si="4">Q2*(1+P3)</f>
        <v>101.97324583543664</v>
      </c>
      <c r="R3">
        <v>6.7329534875060673E-2</v>
      </c>
      <c r="S3">
        <f t="shared" si="4"/>
        <v>105.35195736077927</v>
      </c>
      <c r="T3">
        <f t="shared" si="1"/>
        <v>1.7235128929795882E-2</v>
      </c>
      <c r="U3">
        <f t="shared" ref="U3:U32" si="5">U2*(T3+1)</f>
        <v>103.73559609997724</v>
      </c>
      <c r="V3">
        <f t="shared" si="2"/>
        <v>0.12994580459247523</v>
      </c>
      <c r="W3">
        <f t="shared" ref="W3:W32" si="6">W2*(V3+1)</f>
        <v>110.29360933581768</v>
      </c>
      <c r="AA3" t="s">
        <v>12</v>
      </c>
      <c r="AB3">
        <v>40</v>
      </c>
    </row>
    <row r="4" spans="1:28" x14ac:dyDescent="0.35">
      <c r="A4" s="1">
        <v>2</v>
      </c>
      <c r="B4" t="s">
        <v>13</v>
      </c>
      <c r="C4" t="s">
        <v>12</v>
      </c>
      <c r="D4">
        <v>0.35</v>
      </c>
      <c r="E4">
        <v>0.25</v>
      </c>
      <c r="F4">
        <v>5.6079749947792162E-2</v>
      </c>
      <c r="G4">
        <v>6.1746564575790773E-2</v>
      </c>
      <c r="H4">
        <v>1.1389022836180229</v>
      </c>
      <c r="I4">
        <v>0</v>
      </c>
      <c r="J4">
        <f t="shared" si="0"/>
        <v>0.13890228361802293</v>
      </c>
      <c r="K4">
        <v>-5.6668146279986106E-3</v>
      </c>
      <c r="L4">
        <f t="shared" si="3"/>
        <v>116.25700948977504</v>
      </c>
      <c r="M4" s="4">
        <v>120.11887272407486</v>
      </c>
      <c r="N4">
        <v>1.947143905721308</v>
      </c>
      <c r="O4">
        <v>1.789649271213442</v>
      </c>
      <c r="P4">
        <v>-5.1730368448930496E-2</v>
      </c>
      <c r="Q4">
        <f t="shared" si="4"/>
        <v>96.698132256436139</v>
      </c>
      <c r="R4">
        <v>-5.2772059593175394E-2</v>
      </c>
      <c r="S4">
        <f t="shared" si="4"/>
        <v>99.792317588678543</v>
      </c>
      <c r="T4">
        <f t="shared" si="1"/>
        <v>-9.257921619423129E-2</v>
      </c>
      <c r="U4">
        <f t="shared" si="5"/>
        <v>94.1318359216</v>
      </c>
      <c r="V4">
        <f t="shared" si="2"/>
        <v>-9.4443477991358674E-2</v>
      </c>
      <c r="W4">
        <f t="shared" si="6"/>
        <v>99.877097269922871</v>
      </c>
      <c r="AA4" t="s">
        <v>12</v>
      </c>
      <c r="AB4">
        <v>40</v>
      </c>
    </row>
    <row r="5" spans="1:28" x14ac:dyDescent="0.35">
      <c r="A5" s="1">
        <v>3</v>
      </c>
      <c r="B5" t="s">
        <v>14</v>
      </c>
      <c r="C5" t="s">
        <v>10</v>
      </c>
      <c r="D5">
        <v>0.35</v>
      </c>
      <c r="E5">
        <v>0.2</v>
      </c>
      <c r="F5">
        <v>4.4349375355573178E-2</v>
      </c>
      <c r="G5">
        <v>6.5665115359949426E-3</v>
      </c>
      <c r="H5">
        <v>1.02162967278037</v>
      </c>
      <c r="I5">
        <v>0</v>
      </c>
      <c r="J5">
        <f t="shared" si="0"/>
        <v>2.162967278036998E-2</v>
      </c>
      <c r="K5">
        <v>3.7782863819578238E-2</v>
      </c>
      <c r="L5">
        <f t="shared" si="3"/>
        <v>120.64953224739864</v>
      </c>
      <c r="M5" s="4">
        <v>120.31235662759778</v>
      </c>
      <c r="N5">
        <v>1.8307353906831449</v>
      </c>
      <c r="O5">
        <v>1.9013683179294181</v>
      </c>
      <c r="P5">
        <v>5.9746605484472172E-2</v>
      </c>
      <c r="Q5">
        <f t="shared" si="4"/>
        <v>102.47551741544675</v>
      </c>
      <c r="R5">
        <v>0.19111553124482011</v>
      </c>
      <c r="S5">
        <f t="shared" si="4"/>
        <v>118.86417937879064</v>
      </c>
      <c r="T5">
        <f t="shared" si="1"/>
        <v>0.11360030277200339</v>
      </c>
      <c r="U5">
        <f t="shared" si="5"/>
        <v>104.82524098277831</v>
      </c>
      <c r="V5">
        <f t="shared" si="2"/>
        <v>0.36338101617315077</v>
      </c>
      <c r="W5">
        <f t="shared" si="6"/>
        <v>136.17053836829206</v>
      </c>
      <c r="AA5" t="s">
        <v>10</v>
      </c>
      <c r="AB5">
        <v>50</v>
      </c>
    </row>
    <row r="6" spans="1:28" x14ac:dyDescent="0.35">
      <c r="A6" s="1">
        <v>4</v>
      </c>
      <c r="B6" t="s">
        <v>15</v>
      </c>
      <c r="C6" t="s">
        <v>16</v>
      </c>
      <c r="D6">
        <v>0.2</v>
      </c>
      <c r="E6">
        <v>0.3</v>
      </c>
      <c r="F6">
        <v>6.0120633396792453E-2</v>
      </c>
      <c r="G6">
        <v>-1.522923308659465E-2</v>
      </c>
      <c r="H6">
        <v>1.052948148928883</v>
      </c>
      <c r="I6">
        <v>0</v>
      </c>
      <c r="J6">
        <f t="shared" si="0"/>
        <v>5.2948148928882999E-2</v>
      </c>
      <c r="K6">
        <v>7.534986648338711E-2</v>
      </c>
      <c r="L6">
        <f t="shared" si="3"/>
        <v>129.74045839352323</v>
      </c>
      <c r="M6" s="4">
        <v>126.90009187198173</v>
      </c>
      <c r="N6">
        <v>1.9044070538911719</v>
      </c>
      <c r="O6">
        <v>1.921167925785265</v>
      </c>
      <c r="P6">
        <v>2.1753265945498538E-2</v>
      </c>
      <c r="Q6">
        <f t="shared" si="4"/>
        <v>104.70469459868754</v>
      </c>
      <c r="R6">
        <v>0.1477100534990877</v>
      </c>
      <c r="S6">
        <f t="shared" si="4"/>
        <v>136.42161367395695</v>
      </c>
      <c r="T6">
        <f t="shared" si="1"/>
        <v>4.1791676815568668E-2</v>
      </c>
      <c r="U6">
        <f t="shared" si="5"/>
        <v>109.20606357604468</v>
      </c>
      <c r="V6">
        <f t="shared" si="2"/>
        <v>0.28377581709847283</v>
      </c>
      <c r="W6">
        <f t="shared" si="6"/>
        <v>174.81244415849307</v>
      </c>
      <c r="AA6" t="s">
        <v>16</v>
      </c>
      <c r="AB6">
        <v>30</v>
      </c>
    </row>
    <row r="7" spans="1:28" x14ac:dyDescent="0.35">
      <c r="A7" s="1">
        <v>5</v>
      </c>
      <c r="B7" t="s">
        <v>17</v>
      </c>
      <c r="C7" t="s">
        <v>16</v>
      </c>
      <c r="D7">
        <v>0.2</v>
      </c>
      <c r="E7">
        <v>0.25</v>
      </c>
      <c r="F7">
        <v>-2.9327931284800009E-3</v>
      </c>
      <c r="G7">
        <v>-7.7280632196899011E-3</v>
      </c>
      <c r="H7">
        <v>1.0902918560379651</v>
      </c>
      <c r="I7">
        <v>0</v>
      </c>
      <c r="J7">
        <f t="shared" si="0"/>
        <v>9.0291856037965079E-2</v>
      </c>
      <c r="K7">
        <v>4.7952700912098998E-3</v>
      </c>
      <c r="L7">
        <f t="shared" si="3"/>
        <v>130.36259893327755</v>
      </c>
      <c r="M7" s="4">
        <v>124.21871297224605</v>
      </c>
      <c r="N7">
        <v>1.9089630523748871</v>
      </c>
      <c r="O7">
        <v>1.904833967526097</v>
      </c>
      <c r="P7">
        <v>-5.3702632340179288E-2</v>
      </c>
      <c r="Q7">
        <f t="shared" si="4"/>
        <v>99.081776880363464</v>
      </c>
      <c r="R7">
        <v>-8.5939078771875413E-2</v>
      </c>
      <c r="S7">
        <f t="shared" si="4"/>
        <v>124.69766587024441</v>
      </c>
      <c r="T7">
        <f t="shared" si="1"/>
        <v>-0.102294598227139</v>
      </c>
      <c r="U7">
        <f t="shared" si="5"/>
        <v>98.034873178565789</v>
      </c>
      <c r="V7">
        <f t="shared" si="2"/>
        <v>-0.16369967638256921</v>
      </c>
      <c r="W7">
        <f t="shared" si="6"/>
        <v>146.1957036221018</v>
      </c>
      <c r="AA7" t="s">
        <v>16</v>
      </c>
      <c r="AB7">
        <v>30</v>
      </c>
    </row>
    <row r="8" spans="1:28" x14ac:dyDescent="0.35">
      <c r="A8" s="1">
        <v>6</v>
      </c>
      <c r="B8" t="s">
        <v>18</v>
      </c>
      <c r="C8" t="s">
        <v>16</v>
      </c>
      <c r="D8">
        <v>0.2</v>
      </c>
      <c r="E8">
        <v>0.35</v>
      </c>
      <c r="F8">
        <v>4.3417175610274188E-2</v>
      </c>
      <c r="G8">
        <v>-3.588310714355971E-3</v>
      </c>
      <c r="H8">
        <v>1.0142541763621791</v>
      </c>
      <c r="I8">
        <v>0</v>
      </c>
      <c r="J8">
        <f t="shared" si="0"/>
        <v>1.4254176362179072E-2</v>
      </c>
      <c r="K8">
        <v>4.7005486324630162E-2</v>
      </c>
      <c r="L8">
        <f t="shared" si="3"/>
        <v>136.49035629467897</v>
      </c>
      <c r="M8" s="4">
        <v>124.362513725993</v>
      </c>
      <c r="N8">
        <v>1.915480969898482</v>
      </c>
      <c r="O8">
        <v>1.965376015021896</v>
      </c>
      <c r="P8">
        <v>-7.6421049413850548E-4</v>
      </c>
      <c r="Q8">
        <f t="shared" si="4"/>
        <v>99.006057546693597</v>
      </c>
      <c r="R8">
        <v>5.7039264237707882E-3</v>
      </c>
      <c r="S8">
        <f t="shared" si="4"/>
        <v>125.40893218158423</v>
      </c>
      <c r="T8">
        <f t="shared" si="1"/>
        <v>-1.5019609756078498E-3</v>
      </c>
      <c r="U8">
        <f t="shared" si="5"/>
        <v>97.887628624802915</v>
      </c>
      <c r="V8">
        <f t="shared" si="2"/>
        <v>1.1210360184728726E-2</v>
      </c>
      <c r="W8">
        <f t="shared" si="6"/>
        <v>147.8346101171654</v>
      </c>
      <c r="AA8" t="s">
        <v>16</v>
      </c>
      <c r="AB8">
        <v>30</v>
      </c>
    </row>
    <row r="9" spans="1:28" x14ac:dyDescent="0.35">
      <c r="A9" s="1">
        <v>7</v>
      </c>
      <c r="B9" t="s">
        <v>19</v>
      </c>
      <c r="C9" t="s">
        <v>10</v>
      </c>
      <c r="D9">
        <v>0.25</v>
      </c>
      <c r="E9">
        <v>0.2</v>
      </c>
      <c r="F9">
        <v>2.9788687536236841E-2</v>
      </c>
      <c r="G9">
        <v>2.0582281037823221E-2</v>
      </c>
      <c r="H9">
        <v>1.0647504388924229</v>
      </c>
      <c r="I9">
        <v>0</v>
      </c>
      <c r="J9">
        <f t="shared" si="0"/>
        <v>6.4750438892422935E-2</v>
      </c>
      <c r="K9">
        <v>9.2064064984136232E-3</v>
      </c>
      <c r="L9">
        <f t="shared" si="3"/>
        <v>137.74694199784111</v>
      </c>
      <c r="M9" s="4">
        <v>129.4272666059444</v>
      </c>
      <c r="N9">
        <v>1.9118096655243819</v>
      </c>
      <c r="O9">
        <v>1.9816655790093241</v>
      </c>
      <c r="P9">
        <v>2.081771876959795E-2</v>
      </c>
      <c r="Q9">
        <f t="shared" si="4"/>
        <v>101.06713780918729</v>
      </c>
      <c r="R9">
        <v>1.2867296841796692E-2</v>
      </c>
      <c r="S9">
        <f t="shared" si="4"/>
        <v>127.02260613857743</v>
      </c>
      <c r="T9">
        <f t="shared" si="1"/>
        <v>4.1253756719208598E-2</v>
      </c>
      <c r="U9">
        <f t="shared" si="5"/>
        <v>101.92586104191078</v>
      </c>
      <c r="V9">
        <f t="shared" si="2"/>
        <v>2.5498679246283889E-2</v>
      </c>
      <c r="W9">
        <f t="shared" si="6"/>
        <v>151.60419742204243</v>
      </c>
      <c r="AA9" t="s">
        <v>10</v>
      </c>
      <c r="AB9">
        <v>50</v>
      </c>
    </row>
    <row r="10" spans="1:28" x14ac:dyDescent="0.35">
      <c r="A10" s="1">
        <v>8</v>
      </c>
      <c r="B10" t="s">
        <v>20</v>
      </c>
      <c r="C10" t="s">
        <v>12</v>
      </c>
      <c r="D10">
        <v>0.2</v>
      </c>
      <c r="E10">
        <v>0.3</v>
      </c>
      <c r="F10">
        <v>-1.2067262393953291E-3</v>
      </c>
      <c r="G10">
        <v>-5.4567412204638982E-2</v>
      </c>
      <c r="H10">
        <v>1.044981195083329</v>
      </c>
      <c r="I10">
        <v>0</v>
      </c>
      <c r="J10">
        <f t="shared" si="0"/>
        <v>4.4981195083328984E-2</v>
      </c>
      <c r="K10">
        <v>5.3360685965243647E-2</v>
      </c>
      <c r="L10">
        <f t="shared" si="3"/>
        <v>145.09721331246053</v>
      </c>
      <c r="M10" s="4">
        <v>132.83263463422557</v>
      </c>
      <c r="N10">
        <v>1.9731658535779979</v>
      </c>
      <c r="O10">
        <v>2.0338508592156419</v>
      </c>
      <c r="P10">
        <v>-1.5878010528734349E-2</v>
      </c>
      <c r="Q10">
        <f t="shared" si="4"/>
        <v>99.462392730943961</v>
      </c>
      <c r="R10">
        <v>-2.3208368903100667E-2</v>
      </c>
      <c r="S10">
        <f t="shared" si="4"/>
        <v>124.07461863628006</v>
      </c>
      <c r="T10">
        <f t="shared" si="1"/>
        <v>-3.2293505356501363E-2</v>
      </c>
      <c r="U10">
        <f t="shared" si="5"/>
        <v>98.634317702387818</v>
      </c>
      <c r="V10">
        <f t="shared" si="2"/>
        <v>-4.7202361034564877E-2</v>
      </c>
      <c r="W10">
        <f t="shared" si="6"/>
        <v>144.44812136097173</v>
      </c>
      <c r="AA10" t="s">
        <v>12</v>
      </c>
      <c r="AB10">
        <v>40</v>
      </c>
    </row>
    <row r="11" spans="1:28" x14ac:dyDescent="0.35">
      <c r="A11" s="1">
        <v>9</v>
      </c>
      <c r="B11" t="s">
        <v>21</v>
      </c>
      <c r="C11" t="s">
        <v>10</v>
      </c>
      <c r="D11">
        <v>0.2</v>
      </c>
      <c r="E11">
        <v>0.35</v>
      </c>
      <c r="F11">
        <v>-1.6284481639101692E-2</v>
      </c>
      <c r="G11">
        <v>-3.1216883229076779E-2</v>
      </c>
      <c r="H11">
        <v>1.0620289245020991</v>
      </c>
      <c r="I11">
        <v>0</v>
      </c>
      <c r="J11">
        <f t="shared" si="0"/>
        <v>6.202892450209907E-2</v>
      </c>
      <c r="K11">
        <v>1.4932401589975089E-2</v>
      </c>
      <c r="L11">
        <f t="shared" si="3"/>
        <v>147.26386317122845</v>
      </c>
      <c r="M11" s="4">
        <v>134.75928457706382</v>
      </c>
      <c r="N11">
        <v>2.0504436435633302</v>
      </c>
      <c r="O11">
        <v>2.1209938660674452</v>
      </c>
      <c r="P11">
        <v>3.719136194077205E-2</v>
      </c>
      <c r="Q11">
        <f t="shared" si="4"/>
        <v>103.1615345784957</v>
      </c>
      <c r="R11">
        <v>9.0654579389414808E-3</v>
      </c>
      <c r="S11">
        <f t="shared" si="4"/>
        <v>125.19941187281748</v>
      </c>
      <c r="T11">
        <f t="shared" si="1"/>
        <v>7.8882650547071748E-2</v>
      </c>
      <c r="U11">
        <f t="shared" si="5"/>
        <v>106.41485411765412</v>
      </c>
      <c r="V11">
        <f t="shared" si="2"/>
        <v>1.9227780681587304E-2</v>
      </c>
      <c r="W11">
        <f t="shared" si="6"/>
        <v>147.22553815836778</v>
      </c>
      <c r="AA11" t="s">
        <v>10</v>
      </c>
      <c r="AB11">
        <v>50</v>
      </c>
    </row>
    <row r="12" spans="1:28" x14ac:dyDescent="0.35">
      <c r="A12" s="1">
        <v>10</v>
      </c>
      <c r="B12" t="s">
        <v>22</v>
      </c>
      <c r="C12" t="s">
        <v>10</v>
      </c>
      <c r="D12">
        <v>0.25</v>
      </c>
      <c r="E12">
        <v>0.2</v>
      </c>
      <c r="F12">
        <v>-2.8780306562406589E-2</v>
      </c>
      <c r="G12">
        <v>-1.1350430226825491E-2</v>
      </c>
      <c r="H12">
        <v>1.069840642002396</v>
      </c>
      <c r="I12">
        <v>0</v>
      </c>
      <c r="J12">
        <f t="shared" si="0"/>
        <v>6.9840642002396036E-2</v>
      </c>
      <c r="K12">
        <v>-1.7429876335581101E-2</v>
      </c>
      <c r="L12">
        <f t="shared" si="3"/>
        <v>144.697072247454</v>
      </c>
      <c r="M12" s="4">
        <v>135.10093814134567</v>
      </c>
      <c r="N12">
        <v>2.089800513347273</v>
      </c>
      <c r="O12">
        <v>1.9882864211090161</v>
      </c>
      <c r="P12">
        <v>-8.401716553387879E-3</v>
      </c>
      <c r="Q12">
        <f t="shared" si="4"/>
        <v>102.29480060575466</v>
      </c>
      <c r="R12">
        <v>-7.3061170564143185E-2</v>
      </c>
      <c r="S12">
        <f t="shared" si="4"/>
        <v>116.05219628744715</v>
      </c>
      <c r="T12">
        <f t="shared" si="1"/>
        <v>-1.6705018937107963E-2</v>
      </c>
      <c r="U12">
        <f t="shared" si="5"/>
        <v>104.63719196442912</v>
      </c>
      <c r="V12">
        <f t="shared" si="2"/>
        <v>-0.14526653334301565</v>
      </c>
      <c r="W12">
        <f t="shared" si="6"/>
        <v>125.83859461054183</v>
      </c>
      <c r="AA12" t="s">
        <v>10</v>
      </c>
      <c r="AB12">
        <v>50</v>
      </c>
    </row>
    <row r="13" spans="1:28" x14ac:dyDescent="0.35">
      <c r="A13" s="1">
        <v>11</v>
      </c>
      <c r="B13" t="s">
        <v>23</v>
      </c>
      <c r="C13" t="s">
        <v>10</v>
      </c>
      <c r="D13">
        <v>0.45</v>
      </c>
      <c r="E13">
        <v>0.35</v>
      </c>
      <c r="F13">
        <v>4.1547015305525653E-2</v>
      </c>
      <c r="G13">
        <v>9.7172660438461945E-3</v>
      </c>
      <c r="H13">
        <v>0.99499653988861447</v>
      </c>
      <c r="I13">
        <v>0</v>
      </c>
      <c r="J13">
        <f t="shared" si="0"/>
        <v>-5.003460111385527E-3</v>
      </c>
      <c r="K13">
        <v>3.1829749261679453E-2</v>
      </c>
      <c r="L13">
        <f t="shared" si="3"/>
        <v>149.30274377598957</v>
      </c>
      <c r="M13" s="4">
        <v>139.24181627586648</v>
      </c>
      <c r="N13">
        <v>1.945271872859855</v>
      </c>
      <c r="O13">
        <v>1.9712783577937389</v>
      </c>
      <c r="P13">
        <v>6.8187874421404726E-2</v>
      </c>
      <c r="Q13">
        <f t="shared" si="4"/>
        <v>109.27006562342248</v>
      </c>
      <c r="R13">
        <v>-2.6542506017990786E-2</v>
      </c>
      <c r="S13">
        <f t="shared" si="4"/>
        <v>112.97188016908653</v>
      </c>
      <c r="T13">
        <f t="shared" si="1"/>
        <v>0.13441728111087239</v>
      </c>
      <c r="U13">
        <f t="shared" si="5"/>
        <v>118.70223881136411</v>
      </c>
      <c r="V13">
        <f t="shared" si="2"/>
        <v>-5.2322667674875312E-2</v>
      </c>
      <c r="W13">
        <f t="shared" si="6"/>
        <v>119.25438364406109</v>
      </c>
      <c r="AA13" t="s">
        <v>10</v>
      </c>
      <c r="AB13">
        <v>50</v>
      </c>
    </row>
    <row r="14" spans="1:28" x14ac:dyDescent="0.35">
      <c r="A14" s="1">
        <v>12</v>
      </c>
      <c r="B14" t="s">
        <v>24</v>
      </c>
      <c r="C14" t="s">
        <v>16</v>
      </c>
      <c r="D14">
        <v>0.3</v>
      </c>
      <c r="E14">
        <v>0.3</v>
      </c>
      <c r="F14">
        <v>8.6431160476793473E-2</v>
      </c>
      <c r="G14">
        <v>3.8566574234654427E-2</v>
      </c>
      <c r="H14">
        <v>1.0529919301425359</v>
      </c>
      <c r="I14">
        <v>0</v>
      </c>
      <c r="J14">
        <f t="shared" si="0"/>
        <v>5.2991930142535892E-2</v>
      </c>
      <c r="K14">
        <v>4.7864586242139052E-2</v>
      </c>
      <c r="L14">
        <f t="shared" si="3"/>
        <v>156.44905783164339</v>
      </c>
      <c r="M14" s="4">
        <v>142.24567693507333</v>
      </c>
      <c r="N14">
        <v>1.9408773534954209</v>
      </c>
      <c r="O14">
        <v>2.0369705101334259</v>
      </c>
      <c r="P14">
        <v>0.10493661763618897</v>
      </c>
      <c r="Q14">
        <f t="shared" si="4"/>
        <v>120.73649671882885</v>
      </c>
      <c r="R14">
        <v>8.8436259517147162E-2</v>
      </c>
      <c r="S14">
        <f t="shared" si="4"/>
        <v>122.96269068185991</v>
      </c>
      <c r="T14">
        <f t="shared" si="1"/>
        <v>0.21375279555806412</v>
      </c>
      <c r="U14">
        <f t="shared" si="5"/>
        <v>144.07517419629411</v>
      </c>
      <c r="V14">
        <f t="shared" si="2"/>
        <v>0.18014205266293529</v>
      </c>
      <c r="W14">
        <f t="shared" si="6"/>
        <v>140.73711310275544</v>
      </c>
      <c r="AA14" t="s">
        <v>16</v>
      </c>
      <c r="AB14">
        <v>30</v>
      </c>
    </row>
    <row r="15" spans="1:28" x14ac:dyDescent="0.35">
      <c r="A15" s="1">
        <v>13</v>
      </c>
      <c r="B15" t="s">
        <v>25</v>
      </c>
      <c r="C15" t="s">
        <v>12</v>
      </c>
      <c r="D15">
        <v>0.2</v>
      </c>
      <c r="E15">
        <v>0.25</v>
      </c>
      <c r="F15">
        <v>-1.0810361526907299E-3</v>
      </c>
      <c r="G15">
        <v>-2.322475842407384E-2</v>
      </c>
      <c r="H15">
        <v>1.089892684833768</v>
      </c>
      <c r="I15">
        <v>0</v>
      </c>
      <c r="J15">
        <f t="shared" si="0"/>
        <v>8.9892684833768E-2</v>
      </c>
      <c r="K15">
        <v>2.2143722271383112E-2</v>
      </c>
      <c r="L15">
        <f t="shared" si="3"/>
        <v>159.91342231788687</v>
      </c>
      <c r="M15" s="4">
        <v>142.63734104632474</v>
      </c>
      <c r="N15">
        <v>2.0701791415821358</v>
      </c>
      <c r="O15">
        <v>2.0831096650177532</v>
      </c>
      <c r="P15">
        <v>1.1204997094225815E-3</v>
      </c>
      <c r="Q15">
        <f t="shared" si="4"/>
        <v>120.87178192831898</v>
      </c>
      <c r="R15">
        <v>-2.4243692454860567E-2</v>
      </c>
      <c r="S15">
        <f t="shared" si="4"/>
        <v>119.98162102554674</v>
      </c>
      <c r="T15">
        <f t="shared" si="1"/>
        <v>2.3341237743477634E-3</v>
      </c>
      <c r="U15">
        <f t="shared" si="5"/>
        <v>144.41146348567898</v>
      </c>
      <c r="V15">
        <f t="shared" si="2"/>
        <v>-5.0502270068438028E-2</v>
      </c>
      <c r="W15">
        <f t="shared" si="6"/>
        <v>133.62956940818779</v>
      </c>
      <c r="AA15" t="s">
        <v>12</v>
      </c>
      <c r="AB15">
        <v>40</v>
      </c>
    </row>
    <row r="16" spans="1:28" x14ac:dyDescent="0.35">
      <c r="A16" s="1">
        <v>14</v>
      </c>
      <c r="B16" t="s">
        <v>26</v>
      </c>
      <c r="C16" t="s">
        <v>12</v>
      </c>
      <c r="D16">
        <v>0.45</v>
      </c>
      <c r="E16">
        <v>0.2</v>
      </c>
      <c r="F16">
        <v>5.3832151331830707E-3</v>
      </c>
      <c r="G16">
        <v>3.0594086715512669E-2</v>
      </c>
      <c r="H16">
        <v>1.0306268323133629</v>
      </c>
      <c r="I16">
        <v>0</v>
      </c>
      <c r="J16">
        <f t="shared" si="0"/>
        <v>3.0626832313362939E-2</v>
      </c>
      <c r="K16">
        <v>-2.52108715823296E-2</v>
      </c>
      <c r="L16">
        <f t="shared" si="3"/>
        <v>155.88186556353978</v>
      </c>
      <c r="M16" s="4">
        <v>140.2493981861503</v>
      </c>
      <c r="N16">
        <v>2.0156694244321671</v>
      </c>
      <c r="O16">
        <v>1.9878798235013859</v>
      </c>
      <c r="P16">
        <v>3.0495266175813433E-2</v>
      </c>
      <c r="Q16">
        <f t="shared" si="4"/>
        <v>124.55779909136793</v>
      </c>
      <c r="R16">
        <v>0.22303238258631766</v>
      </c>
      <c r="S16">
        <f t="shared" si="4"/>
        <v>146.74140782944306</v>
      </c>
      <c r="T16">
        <f t="shared" si="1"/>
        <v>6.0620924343203791E-2</v>
      </c>
      <c r="U16">
        <f t="shared" si="5"/>
        <v>153.16581988793567</v>
      </c>
      <c r="V16">
        <f t="shared" si="2"/>
        <v>0.44336157333078274</v>
      </c>
      <c r="W16">
        <f t="shared" si="6"/>
        <v>192.87578554451696</v>
      </c>
      <c r="AA16" t="s">
        <v>12</v>
      </c>
      <c r="AB16">
        <v>40</v>
      </c>
    </row>
    <row r="17" spans="1:28" x14ac:dyDescent="0.35">
      <c r="A17" s="1">
        <v>15</v>
      </c>
      <c r="B17" t="s">
        <v>27</v>
      </c>
      <c r="C17" t="s">
        <v>16</v>
      </c>
      <c r="D17">
        <v>0.2</v>
      </c>
      <c r="E17">
        <v>0.25</v>
      </c>
      <c r="F17">
        <v>-2.614212741552778E-2</v>
      </c>
      <c r="G17">
        <v>-5.9755753458963258E-2</v>
      </c>
      <c r="H17">
        <v>1.0211663628380601</v>
      </c>
      <c r="I17">
        <v>0</v>
      </c>
      <c r="J17">
        <f t="shared" si="0"/>
        <v>2.116636283806006E-2</v>
      </c>
      <c r="K17">
        <v>3.3613626043435478E-2</v>
      </c>
      <c r="L17">
        <f t="shared" si="3"/>
        <v>161.12162029954567</v>
      </c>
      <c r="M17" s="4">
        <v>155.89044612991404</v>
      </c>
      <c r="N17">
        <v>2.0543703751894271</v>
      </c>
      <c r="O17">
        <v>2.089930737115127</v>
      </c>
      <c r="P17">
        <v>-8.7700456739439169E-3</v>
      </c>
      <c r="Q17">
        <f t="shared" si="4"/>
        <v>123.4654215042907</v>
      </c>
      <c r="R17">
        <v>9.101725908669632E-2</v>
      </c>
      <c r="S17">
        <f t="shared" si="4"/>
        <v>160.09740856460203</v>
      </c>
      <c r="T17">
        <f t="shared" si="1"/>
        <v>-1.8328788019878941E-2</v>
      </c>
      <c r="U17">
        <f t="shared" si="5"/>
        <v>150.35847604331875</v>
      </c>
      <c r="V17">
        <f t="shared" si="2"/>
        <v>0.19021976737325774</v>
      </c>
      <c r="W17">
        <f t="shared" si="6"/>
        <v>229.56457260272933</v>
      </c>
      <c r="AA17" t="s">
        <v>16</v>
      </c>
      <c r="AB17">
        <v>30</v>
      </c>
    </row>
    <row r="18" spans="1:28" x14ac:dyDescent="0.35">
      <c r="A18" s="1">
        <v>16</v>
      </c>
      <c r="B18" t="s">
        <v>28</v>
      </c>
      <c r="C18" t="s">
        <v>12</v>
      </c>
      <c r="D18">
        <v>0.35</v>
      </c>
      <c r="E18">
        <v>0.2</v>
      </c>
      <c r="F18">
        <v>9.7592033745210471E-3</v>
      </c>
      <c r="G18">
        <v>-2.1147499411897482E-2</v>
      </c>
      <c r="H18">
        <v>1.074515923394771</v>
      </c>
      <c r="I18">
        <v>0</v>
      </c>
      <c r="J18">
        <f t="shared" si="0"/>
        <v>7.4515923394770978E-2</v>
      </c>
      <c r="K18">
        <v>3.0906702786418529E-2</v>
      </c>
      <c r="L18">
        <f t="shared" si="3"/>
        <v>166.10135833060991</v>
      </c>
      <c r="M18" s="4">
        <v>165.72764499342856</v>
      </c>
      <c r="N18">
        <v>2.069808148099272</v>
      </c>
      <c r="O18">
        <v>1.977933085898679</v>
      </c>
      <c r="P18">
        <v>-4.8948218410777358E-2</v>
      </c>
      <c r="Q18">
        <f t="shared" si="4"/>
        <v>117.42200908631999</v>
      </c>
      <c r="R18">
        <v>-6.0694072943094285E-2</v>
      </c>
      <c r="S18">
        <f t="shared" si="4"/>
        <v>150.38044477118171</v>
      </c>
      <c r="T18">
        <f t="shared" si="1"/>
        <v>-9.6816300690471396E-2</v>
      </c>
      <c r="U18">
        <f t="shared" si="5"/>
        <v>135.80132461534777</v>
      </c>
      <c r="V18">
        <f t="shared" si="2"/>
        <v>-0.12004881499209399</v>
      </c>
      <c r="W18">
        <f t="shared" si="6"/>
        <v>202.00561769760515</v>
      </c>
      <c r="AA18" t="s">
        <v>12</v>
      </c>
      <c r="AB18">
        <v>40</v>
      </c>
    </row>
    <row r="19" spans="1:28" x14ac:dyDescent="0.35">
      <c r="A19" s="1">
        <v>17</v>
      </c>
      <c r="B19" t="s">
        <v>29</v>
      </c>
      <c r="C19" t="s">
        <v>16</v>
      </c>
      <c r="D19">
        <v>0.2</v>
      </c>
      <c r="E19">
        <v>0.35</v>
      </c>
      <c r="F19">
        <v>3.1128945400935481E-2</v>
      </c>
      <c r="G19">
        <v>3.4129552832644029E-3</v>
      </c>
      <c r="H19">
        <v>1.069778714821525</v>
      </c>
      <c r="I19">
        <v>0</v>
      </c>
      <c r="J19">
        <f t="shared" si="0"/>
        <v>6.9778714821524979E-2</v>
      </c>
      <c r="K19">
        <v>2.7715990117671081E-2</v>
      </c>
      <c r="L19">
        <f t="shared" si="3"/>
        <v>170.70502193663285</v>
      </c>
      <c r="M19" s="4">
        <v>167.65409257437963</v>
      </c>
      <c r="N19">
        <v>2.0413953290291271</v>
      </c>
      <c r="O19">
        <v>2.0245667443629922</v>
      </c>
      <c r="P19">
        <v>7.2824820624814834E-3</v>
      </c>
      <c r="Q19">
        <f t="shared" si="4"/>
        <v>118.27713276123166</v>
      </c>
      <c r="R19">
        <v>4.9497690107794413E-3</v>
      </c>
      <c r="S19">
        <f t="shared" si="4"/>
        <v>151.12479323653733</v>
      </c>
      <c r="T19">
        <f t="shared" si="1"/>
        <v>1.4743871000120026E-2</v>
      </c>
      <c r="U19">
        <f t="shared" si="5"/>
        <v>137.80356182712188</v>
      </c>
      <c r="V19">
        <f t="shared" si="2"/>
        <v>1.0021137731502563E-2</v>
      </c>
      <c r="W19">
        <f t="shared" si="6"/>
        <v>204.02994381509009</v>
      </c>
      <c r="AA19" t="s">
        <v>16</v>
      </c>
      <c r="AB19">
        <v>30</v>
      </c>
    </row>
    <row r="20" spans="1:28" x14ac:dyDescent="0.35">
      <c r="A20" s="1">
        <v>18</v>
      </c>
      <c r="B20" t="s">
        <v>30</v>
      </c>
      <c r="C20" t="s">
        <v>12</v>
      </c>
      <c r="D20">
        <v>0.3</v>
      </c>
      <c r="E20">
        <v>0.45</v>
      </c>
      <c r="F20">
        <v>1.10195232237463E-3</v>
      </c>
      <c r="G20">
        <v>2.640838059059476E-3</v>
      </c>
      <c r="H20">
        <v>1.046262065399592</v>
      </c>
      <c r="I20">
        <v>0</v>
      </c>
      <c r="J20">
        <f t="shared" si="0"/>
        <v>4.6262065399591989E-2</v>
      </c>
      <c r="K20">
        <v>-1.538885736684846E-3</v>
      </c>
      <c r="L20">
        <f t="shared" si="3"/>
        <v>170.44232641319408</v>
      </c>
      <c r="M20" s="4">
        <v>165.1448007613464</v>
      </c>
      <c r="N20">
        <v>2.0240280357547862</v>
      </c>
      <c r="O20">
        <v>2.0406185363083651</v>
      </c>
      <c r="P20">
        <v>-0.12890353254490911</v>
      </c>
      <c r="Q20">
        <f t="shared" si="4"/>
        <v>103.0307925290257</v>
      </c>
      <c r="R20">
        <v>-0.17831126029163172</v>
      </c>
      <c r="S20">
        <f t="shared" si="4"/>
        <v>124.17754089321809</v>
      </c>
      <c r="T20">
        <f t="shared" si="1"/>
        <v>-0.26304293790677014</v>
      </c>
      <c r="U20">
        <f t="shared" si="5"/>
        <v>101.5553080700985</v>
      </c>
      <c r="V20">
        <f t="shared" si="2"/>
        <v>-0.36386526298360944</v>
      </c>
      <c r="W20">
        <f t="shared" si="6"/>
        <v>129.79053465228128</v>
      </c>
      <c r="AA20" t="s">
        <v>12</v>
      </c>
      <c r="AB20">
        <v>40</v>
      </c>
    </row>
    <row r="21" spans="1:28" x14ac:dyDescent="0.35">
      <c r="A21" s="1">
        <v>19</v>
      </c>
      <c r="B21" t="s">
        <v>31</v>
      </c>
      <c r="C21" t="s">
        <v>10</v>
      </c>
      <c r="D21">
        <v>0.2</v>
      </c>
      <c r="E21">
        <v>0.3</v>
      </c>
      <c r="F21">
        <v>6.078860270475385E-2</v>
      </c>
      <c r="G21">
        <v>1.6895442948188011E-2</v>
      </c>
      <c r="H21">
        <v>1.0282244336943991</v>
      </c>
      <c r="I21">
        <v>0</v>
      </c>
      <c r="J21">
        <f t="shared" si="0"/>
        <v>2.8224433694399087E-2</v>
      </c>
      <c r="K21">
        <v>4.3893159756565839E-2</v>
      </c>
      <c r="L21">
        <f t="shared" si="3"/>
        <v>177.92357867572917</v>
      </c>
      <c r="M21" s="4">
        <v>174.01798645903006</v>
      </c>
      <c r="N21">
        <v>2.001670550993166</v>
      </c>
      <c r="O21">
        <v>1.8091937516840779</v>
      </c>
      <c r="P21">
        <v>4.8813350056833828E-2</v>
      </c>
      <c r="Q21">
        <f t="shared" si="4"/>
        <v>108.06007067137804</v>
      </c>
      <c r="R21">
        <v>7.9419817953082172E-2</v>
      </c>
      <c r="S21">
        <f t="shared" si="4"/>
        <v>134.03969858481889</v>
      </c>
      <c r="T21">
        <f t="shared" si="1"/>
        <v>8.8312807921591394E-2</v>
      </c>
      <c r="U21">
        <f t="shared" si="5"/>
        <v>110.52394248511115</v>
      </c>
      <c r="V21">
        <f t="shared" si="2"/>
        <v>0.14368583840060323</v>
      </c>
      <c r="W21">
        <f t="shared" si="6"/>
        <v>148.43959644025685</v>
      </c>
      <c r="AA21" t="s">
        <v>10</v>
      </c>
      <c r="AB21">
        <v>50</v>
      </c>
    </row>
    <row r="22" spans="1:28" x14ac:dyDescent="0.35">
      <c r="A22" s="1">
        <v>20</v>
      </c>
      <c r="B22" t="s">
        <v>32</v>
      </c>
      <c r="C22" t="s">
        <v>16</v>
      </c>
      <c r="D22">
        <v>0.25</v>
      </c>
      <c r="E22">
        <v>0.25</v>
      </c>
      <c r="F22">
        <v>3.5503873492972958E-3</v>
      </c>
      <c r="G22">
        <v>-1.8274013596033159E-2</v>
      </c>
      <c r="H22">
        <v>1.057978541784621</v>
      </c>
      <c r="I22">
        <v>0</v>
      </c>
      <c r="J22">
        <f t="shared" si="0"/>
        <v>5.7978541784621029E-2</v>
      </c>
      <c r="K22">
        <v>2.182440094533046E-2</v>
      </c>
      <c r="L22">
        <f t="shared" si="3"/>
        <v>181.80665419437636</v>
      </c>
      <c r="M22" s="4">
        <v>183.35419538653636</v>
      </c>
      <c r="N22">
        <v>1.8448137182705771</v>
      </c>
      <c r="O22">
        <v>2.0058078448818089</v>
      </c>
      <c r="P22">
        <v>-4.6947918175151617E-3</v>
      </c>
      <c r="Q22">
        <f t="shared" si="4"/>
        <v>107.55275113578995</v>
      </c>
      <c r="R22">
        <v>-5.3173547599786063E-2</v>
      </c>
      <c r="S22">
        <f t="shared" si="4"/>
        <v>126.91233229185805</v>
      </c>
      <c r="T22">
        <f t="shared" si="1"/>
        <v>-9.4168502576588362E-3</v>
      </c>
      <c r="U22">
        <f t="shared" si="5"/>
        <v>109.48315506884276</v>
      </c>
      <c r="V22">
        <f t="shared" si="2"/>
        <v>-0.10665591891584716</v>
      </c>
      <c r="W22">
        <f t="shared" si="6"/>
        <v>132.60763487842374</v>
      </c>
      <c r="AA22" t="s">
        <v>16</v>
      </c>
      <c r="AB22">
        <v>30</v>
      </c>
    </row>
    <row r="23" spans="1:28" x14ac:dyDescent="0.35">
      <c r="A23" s="1">
        <v>21</v>
      </c>
      <c r="B23" t="s">
        <v>33</v>
      </c>
      <c r="C23" t="s">
        <v>12</v>
      </c>
      <c r="D23">
        <v>0.45</v>
      </c>
      <c r="E23">
        <v>0.25</v>
      </c>
      <c r="F23">
        <v>2.5090120453384421E-2</v>
      </c>
      <c r="G23">
        <v>3.7212608793036978E-2</v>
      </c>
      <c r="H23">
        <v>1.050841748673417</v>
      </c>
      <c r="I23">
        <v>0</v>
      </c>
      <c r="J23">
        <f t="shared" si="0"/>
        <v>5.0841748673416953E-2</v>
      </c>
      <c r="K23">
        <v>-1.212248833965256E-2</v>
      </c>
      <c r="L23">
        <f t="shared" si="3"/>
        <v>179.60270514883379</v>
      </c>
      <c r="M23" s="4">
        <v>181.34455067865392</v>
      </c>
      <c r="N23">
        <v>2.0233255850526088</v>
      </c>
      <c r="O23">
        <v>1.922942413632841</v>
      </c>
      <c r="P23">
        <v>-3.1713773455613721E-2</v>
      </c>
      <c r="Q23">
        <f t="shared" si="4"/>
        <v>104.14184755174149</v>
      </c>
      <c r="R23">
        <v>-9.959016986952049E-2</v>
      </c>
      <c r="S23">
        <f t="shared" si="4"/>
        <v>114.27311156037487</v>
      </c>
      <c r="T23">
        <f t="shared" si="1"/>
        <v>-6.0983760074142974E-2</v>
      </c>
      <c r="U23">
        <f t="shared" si="5"/>
        <v>102.80646060796427</v>
      </c>
      <c r="V23">
        <f t="shared" si="2"/>
        <v>-0.19150616162300038</v>
      </c>
      <c r="W23">
        <f t="shared" si="6"/>
        <v>107.21245572095251</v>
      </c>
      <c r="AA23" t="s">
        <v>12</v>
      </c>
      <c r="AB23">
        <v>40</v>
      </c>
    </row>
    <row r="24" spans="1:28" x14ac:dyDescent="0.35">
      <c r="A24" s="1">
        <v>22</v>
      </c>
      <c r="B24" t="s">
        <v>34</v>
      </c>
      <c r="C24" t="s">
        <v>10</v>
      </c>
      <c r="D24">
        <v>0.2</v>
      </c>
      <c r="E24">
        <v>0.4</v>
      </c>
      <c r="F24">
        <v>1.1626721358999999E-2</v>
      </c>
      <c r="G24">
        <v>1.3744913003733509E-2</v>
      </c>
      <c r="H24">
        <v>1.002046694047358</v>
      </c>
      <c r="I24">
        <v>0</v>
      </c>
      <c r="J24">
        <f t="shared" si="0"/>
        <v>2.046694047358022E-3</v>
      </c>
      <c r="K24">
        <v>-2.1181916447335081E-3</v>
      </c>
      <c r="L24">
        <f t="shared" si="3"/>
        <v>179.22227219941601</v>
      </c>
      <c r="M24" s="4">
        <v>179.25295557918804</v>
      </c>
      <c r="N24">
        <v>1.9322038248016691</v>
      </c>
      <c r="O24">
        <v>2.0202009640473988</v>
      </c>
      <c r="P24">
        <v>6.5252902256367942E-2</v>
      </c>
      <c r="Q24">
        <f t="shared" si="4"/>
        <v>110.93740535083285</v>
      </c>
      <c r="R24">
        <v>7.7312789500772083E-2</v>
      </c>
      <c r="S24">
        <f t="shared" si="4"/>
        <v>123.10788458004039</v>
      </c>
      <c r="T24">
        <f t="shared" si="1"/>
        <v>0.13182397604520521</v>
      </c>
      <c r="U24">
        <f t="shared" si="5"/>
        <v>116.35881700844088</v>
      </c>
      <c r="V24">
        <f t="shared" si="2"/>
        <v>0.15618737188265339</v>
      </c>
      <c r="W24">
        <f t="shared" si="6"/>
        <v>123.95768741309342</v>
      </c>
      <c r="AA24" t="s">
        <v>10</v>
      </c>
      <c r="AB24">
        <v>50</v>
      </c>
    </row>
    <row r="25" spans="1:28" x14ac:dyDescent="0.35">
      <c r="A25" s="1">
        <v>23</v>
      </c>
      <c r="B25" t="s">
        <v>35</v>
      </c>
      <c r="C25" t="s">
        <v>12</v>
      </c>
      <c r="D25">
        <v>0.25</v>
      </c>
      <c r="E25">
        <v>0.45</v>
      </c>
      <c r="F25">
        <v>-3.247890820899578E-2</v>
      </c>
      <c r="G25">
        <v>-4.5935984316152259E-4</v>
      </c>
      <c r="H25">
        <v>1.0110287238849629</v>
      </c>
      <c r="I25">
        <v>0</v>
      </c>
      <c r="J25">
        <f t="shared" si="0"/>
        <v>1.1028723884962899E-2</v>
      </c>
      <c r="K25">
        <v>-3.2019548365834261E-2</v>
      </c>
      <c r="L25">
        <f t="shared" si="3"/>
        <v>173.4836559864921</v>
      </c>
      <c r="M25" s="4">
        <v>177.72728693762016</v>
      </c>
      <c r="N25">
        <v>2.043821650853022</v>
      </c>
      <c r="O25">
        <v>1.9673326098116379</v>
      </c>
      <c r="P25">
        <v>-0.21866340260366668</v>
      </c>
      <c r="Q25">
        <f t="shared" si="4"/>
        <v>86.679454820797517</v>
      </c>
      <c r="R25">
        <v>-0.19067524595792965</v>
      </c>
      <c r="S25">
        <f t="shared" si="4"/>
        <v>99.634258408380774</v>
      </c>
      <c r="T25">
        <f t="shared" si="1"/>
        <v>-0.43018364251456448</v>
      </c>
      <c r="U25">
        <f t="shared" si="5"/>
        <v>66.30315726906413</v>
      </c>
      <c r="V25">
        <f t="shared" si="2"/>
        <v>-0.37512162925688969</v>
      </c>
      <c r="W25">
        <f t="shared" si="6"/>
        <v>77.458477751777565</v>
      </c>
      <c r="AA25" t="s">
        <v>12</v>
      </c>
      <c r="AB25">
        <v>40</v>
      </c>
    </row>
    <row r="26" spans="1:28" x14ac:dyDescent="0.35">
      <c r="A26" s="1">
        <v>24</v>
      </c>
      <c r="B26" t="s">
        <v>36</v>
      </c>
      <c r="C26" t="s">
        <v>16</v>
      </c>
      <c r="D26">
        <v>0.45</v>
      </c>
      <c r="E26">
        <v>0.25</v>
      </c>
      <c r="F26">
        <v>8.5411934026111122E-2</v>
      </c>
      <c r="G26">
        <v>3.0063444386484062E-2</v>
      </c>
      <c r="H26">
        <v>1.0131106133617001</v>
      </c>
      <c r="I26">
        <v>0</v>
      </c>
      <c r="J26">
        <f t="shared" si="0"/>
        <v>1.3110613361700052E-2</v>
      </c>
      <c r="K26">
        <v>5.534848963962706E-2</v>
      </c>
      <c r="L26">
        <f t="shared" si="3"/>
        <v>183.08571432250508</v>
      </c>
      <c r="M26" s="4">
        <v>175.33675579003165</v>
      </c>
      <c r="N26">
        <v>1.8996716607397091</v>
      </c>
      <c r="O26">
        <v>1.9175705765365889</v>
      </c>
      <c r="P26">
        <v>0.22782915579575105</v>
      </c>
      <c r="Q26">
        <f t="shared" si="4"/>
        <v>106.42756183745576</v>
      </c>
      <c r="R26">
        <v>0.36129198871077828</v>
      </c>
      <c r="S26">
        <f t="shared" si="4"/>
        <v>135.63131777246824</v>
      </c>
      <c r="T26">
        <f t="shared" si="1"/>
        <v>0.43687848563110271</v>
      </c>
      <c r="U26">
        <f t="shared" si="5"/>
        <v>95.269580209333711</v>
      </c>
      <c r="V26">
        <f t="shared" si="2"/>
        <v>0.6928028870901779</v>
      </c>
      <c r="W26">
        <f t="shared" si="6"/>
        <v>131.12193476781937</v>
      </c>
      <c r="AA26" t="s">
        <v>16</v>
      </c>
      <c r="AB26">
        <v>30</v>
      </c>
    </row>
    <row r="27" spans="1:28" x14ac:dyDescent="0.35">
      <c r="A27" s="1">
        <v>25</v>
      </c>
      <c r="B27" t="s">
        <v>37</v>
      </c>
      <c r="C27" t="s">
        <v>16</v>
      </c>
      <c r="D27">
        <v>0.2</v>
      </c>
      <c r="E27">
        <v>0.3</v>
      </c>
      <c r="F27">
        <v>7.6161775075137939E-2</v>
      </c>
      <c r="G27">
        <v>8.5496226401111704E-3</v>
      </c>
      <c r="H27">
        <v>1.068821828794885</v>
      </c>
      <c r="I27">
        <v>0</v>
      </c>
      <c r="J27">
        <f t="shared" si="0"/>
        <v>6.8821828794884965E-2</v>
      </c>
      <c r="K27">
        <v>6.7612152435026773E-2</v>
      </c>
      <c r="L27">
        <f t="shared" si="3"/>
        <v>195.46453354795406</v>
      </c>
      <c r="M27" s="4">
        <v>172.82599014648841</v>
      </c>
      <c r="N27">
        <v>1.936131926018539</v>
      </c>
      <c r="O27">
        <v>2.0371135060882239</v>
      </c>
      <c r="P27">
        <v>0.10413929508188943</v>
      </c>
      <c r="Q27">
        <f t="shared" si="4"/>
        <v>117.51085310449258</v>
      </c>
      <c r="R27">
        <v>0.14930146211905626</v>
      </c>
      <c r="S27">
        <f t="shared" si="4"/>
        <v>155.88127182503209</v>
      </c>
      <c r="T27">
        <f t="shared" si="1"/>
        <v>0.21214356452582392</v>
      </c>
      <c r="U27">
        <f t="shared" si="5"/>
        <v>115.48040854582065</v>
      </c>
      <c r="V27">
        <f t="shared" si="2"/>
        <v>0.30414402496144888</v>
      </c>
      <c r="W27">
        <f t="shared" si="6"/>
        <v>171.0018877688365</v>
      </c>
      <c r="AA27" t="s">
        <v>16</v>
      </c>
      <c r="AB27">
        <v>30</v>
      </c>
    </row>
    <row r="28" spans="1:28" x14ac:dyDescent="0.35">
      <c r="A28" s="1">
        <v>26</v>
      </c>
      <c r="B28" t="s">
        <v>38</v>
      </c>
      <c r="C28" t="s">
        <v>10</v>
      </c>
      <c r="D28">
        <v>0.25</v>
      </c>
      <c r="E28">
        <v>0.2</v>
      </c>
      <c r="F28">
        <v>0.12924560700992771</v>
      </c>
      <c r="G28">
        <v>0.1221886892032466</v>
      </c>
      <c r="H28">
        <v>1.089417268791371</v>
      </c>
      <c r="I28">
        <v>0</v>
      </c>
      <c r="J28">
        <f t="shared" si="0"/>
        <v>8.9417268791371018E-2</v>
      </c>
      <c r="K28">
        <v>7.0569178066811214E-3</v>
      </c>
      <c r="L28">
        <f t="shared" si="3"/>
        <v>196.84391069532322</v>
      </c>
      <c r="M28" s="4">
        <v>163.16434169056012</v>
      </c>
      <c r="N28">
        <v>2.010857737180856</v>
      </c>
      <c r="O28">
        <v>1.9107335867633379</v>
      </c>
      <c r="P28">
        <v>0.23436674413309905</v>
      </c>
      <c r="Q28">
        <f t="shared" si="4"/>
        <v>145.05148914689536</v>
      </c>
      <c r="R28">
        <v>0.14180274715557387</v>
      </c>
      <c r="S28">
        <f t="shared" si="4"/>
        <v>177.98566439992638</v>
      </c>
      <c r="T28">
        <f t="shared" si="1"/>
        <v>0.44781240963548186</v>
      </c>
      <c r="U28">
        <f t="shared" si="5"/>
        <v>167.19396856241448</v>
      </c>
      <c r="V28">
        <f t="shared" si="2"/>
        <v>0.27094727168546434</v>
      </c>
      <c r="W28">
        <f t="shared" si="6"/>
        <v>217.33438271286673</v>
      </c>
      <c r="AA28" t="s">
        <v>10</v>
      </c>
      <c r="AB28">
        <v>50</v>
      </c>
    </row>
    <row r="29" spans="1:28" x14ac:dyDescent="0.35">
      <c r="A29" s="1">
        <v>27</v>
      </c>
      <c r="B29" t="s">
        <v>39</v>
      </c>
      <c r="C29" t="s">
        <v>16</v>
      </c>
      <c r="D29">
        <v>0.2</v>
      </c>
      <c r="E29">
        <v>0.3</v>
      </c>
      <c r="F29">
        <v>2.692124966880597E-2</v>
      </c>
      <c r="G29">
        <v>5.3016244672801381E-2</v>
      </c>
      <c r="H29">
        <v>1.044662897330549</v>
      </c>
      <c r="I29">
        <v>0</v>
      </c>
      <c r="J29">
        <f t="shared" si="0"/>
        <v>4.4662897330548956E-2</v>
      </c>
      <c r="K29">
        <v>-2.6094995003995411E-2</v>
      </c>
      <c r="L29">
        <f t="shared" si="3"/>
        <v>191.70726982916185</v>
      </c>
      <c r="M29" s="4">
        <v>160.52576939319414</v>
      </c>
      <c r="N29">
        <v>1.9459829077877671</v>
      </c>
      <c r="O29">
        <v>1.9833987429414499</v>
      </c>
      <c r="P29">
        <v>6.839465872272904E-2</v>
      </c>
      <c r="Q29">
        <f t="shared" si="4"/>
        <v>154.97223624432092</v>
      </c>
      <c r="R29">
        <v>-1.0697837715041009E-2</v>
      </c>
      <c r="S29">
        <f t="shared" si="4"/>
        <v>176.08160264657224</v>
      </c>
      <c r="T29">
        <f t="shared" si="1"/>
        <v>0.13565388013457025</v>
      </c>
      <c r="U29">
        <f t="shared" si="5"/>
        <v>189.87447913300335</v>
      </c>
      <c r="V29">
        <f t="shared" si="2"/>
        <v>-2.1218077876203969E-2</v>
      </c>
      <c r="W29">
        <f t="shared" si="6"/>
        <v>212.72296485528841</v>
      </c>
      <c r="AA29" t="s">
        <v>16</v>
      </c>
      <c r="AB29">
        <v>30</v>
      </c>
    </row>
    <row r="30" spans="1:28" x14ac:dyDescent="0.35">
      <c r="A30" s="1">
        <v>28</v>
      </c>
      <c r="B30" t="s">
        <v>40</v>
      </c>
      <c r="C30" t="s">
        <v>10</v>
      </c>
      <c r="D30">
        <v>0.2</v>
      </c>
      <c r="E30">
        <v>0.2</v>
      </c>
      <c r="F30">
        <v>3.2702207810171871E-2</v>
      </c>
      <c r="G30">
        <v>2.7279940969092888E-2</v>
      </c>
      <c r="H30">
        <v>1.0559407560003919</v>
      </c>
      <c r="I30">
        <v>0</v>
      </c>
      <c r="J30">
        <f t="shared" si="0"/>
        <v>5.5940756000391945E-2</v>
      </c>
      <c r="K30">
        <v>5.4222668410789827E-3</v>
      </c>
      <c r="L30">
        <f t="shared" si="3"/>
        <v>192.7467578015503</v>
      </c>
      <c r="M30" s="4">
        <v>161.44134393774127</v>
      </c>
      <c r="N30">
        <v>1.9825860349432081</v>
      </c>
      <c r="O30">
        <v>2.045187363318909</v>
      </c>
      <c r="P30">
        <v>7.3837133550488543E-2</v>
      </c>
      <c r="Q30">
        <f t="shared" si="4"/>
        <v>166.41494194851072</v>
      </c>
      <c r="R30">
        <v>7.5047491806358779E-2</v>
      </c>
      <c r="S30">
        <f t="shared" si="4"/>
        <v>189.29608527844141</v>
      </c>
      <c r="T30">
        <f t="shared" si="1"/>
        <v>0.15101077248114983</v>
      </c>
      <c r="U30">
        <f t="shared" si="5"/>
        <v>218.54757090133415</v>
      </c>
      <c r="V30">
        <f t="shared" si="2"/>
        <v>0.15348618189114435</v>
      </c>
      <c r="W30">
        <f t="shared" si="6"/>
        <v>245.37300053149073</v>
      </c>
      <c r="AA30" t="s">
        <v>10</v>
      </c>
      <c r="AB30">
        <v>50</v>
      </c>
    </row>
    <row r="31" spans="1:28" x14ac:dyDescent="0.35">
      <c r="A31" s="1">
        <v>29</v>
      </c>
      <c r="B31" t="s">
        <v>41</v>
      </c>
      <c r="C31" t="s">
        <v>12</v>
      </c>
      <c r="D31">
        <v>0.25</v>
      </c>
      <c r="E31">
        <v>0.25</v>
      </c>
      <c r="F31">
        <v>1.5122673736106221E-2</v>
      </c>
      <c r="G31">
        <v>-3.8764048093852511E-2</v>
      </c>
      <c r="H31">
        <v>1.027292307449118</v>
      </c>
      <c r="I31">
        <v>0</v>
      </c>
      <c r="J31">
        <f t="shared" si="0"/>
        <v>2.7292307449118036E-2</v>
      </c>
      <c r="K31">
        <v>5.3886721829958732E-2</v>
      </c>
      <c r="L31">
        <f t="shared" si="3"/>
        <v>203.13324872282888</v>
      </c>
      <c r="M31" s="4">
        <v>171.68420338296875</v>
      </c>
      <c r="N31">
        <v>2.0533072168470841</v>
      </c>
      <c r="O31">
        <v>1.9828806200441911</v>
      </c>
      <c r="P31">
        <v>-6.9118021767353724E-2</v>
      </c>
      <c r="Q31">
        <f t="shared" si="4"/>
        <v>154.91267036850064</v>
      </c>
      <c r="R31">
        <v>-2.5913627713697672E-2</v>
      </c>
      <c r="S31">
        <f t="shared" si="4"/>
        <v>184.39073699687552</v>
      </c>
      <c r="T31">
        <f t="shared" si="1"/>
        <v>-0.13705278585827824</v>
      </c>
      <c r="U31">
        <f t="shared" si="5"/>
        <v>188.59501746674673</v>
      </c>
      <c r="V31">
        <f t="shared" si="2"/>
        <v>-5.1383630188531176E-2</v>
      </c>
      <c r="W31">
        <f t="shared" si="6"/>
        <v>232.76484501393034</v>
      </c>
      <c r="AA31" t="s">
        <v>12</v>
      </c>
      <c r="AB31">
        <v>40</v>
      </c>
    </row>
    <row r="32" spans="1:28" x14ac:dyDescent="0.35">
      <c r="A32" s="1">
        <v>30</v>
      </c>
      <c r="B32" t="s">
        <v>42</v>
      </c>
      <c r="C32" t="s">
        <v>16</v>
      </c>
      <c r="D32">
        <v>0.2</v>
      </c>
      <c r="E32">
        <v>0.2</v>
      </c>
      <c r="F32">
        <v>1.132407398193421E-2</v>
      </c>
      <c r="G32">
        <v>-1.424738610729087E-2</v>
      </c>
      <c r="H32">
        <v>1.079906667252456</v>
      </c>
      <c r="I32">
        <v>0</v>
      </c>
      <c r="J32">
        <f t="shared" si="0"/>
        <v>7.9906667252455987E-2</v>
      </c>
      <c r="K32">
        <v>2.5571460089225079E-2</v>
      </c>
      <c r="L32">
        <f t="shared" si="3"/>
        <v>208.32766248533935</v>
      </c>
      <c r="M32" s="4">
        <v>171.34315357914488</v>
      </c>
      <c r="N32">
        <v>1.96062522432778</v>
      </c>
      <c r="O32">
        <v>1.9448404932844401</v>
      </c>
      <c r="P32">
        <v>-2.9708487301308015E-2</v>
      </c>
      <c r="Q32">
        <f t="shared" si="4"/>
        <v>150.31044926804631</v>
      </c>
      <c r="R32">
        <v>3.060990560865972E-2</v>
      </c>
      <c r="S32">
        <f t="shared" si="4"/>
        <v>190.03492005146109</v>
      </c>
      <c r="T32">
        <f t="shared" si="1"/>
        <v>-5.7778269097810406E-2</v>
      </c>
      <c r="U32">
        <f t="shared" si="5"/>
        <v>177.69832379704678</v>
      </c>
      <c r="V32">
        <f t="shared" si="2"/>
        <v>5.9531383923335915E-2</v>
      </c>
      <c r="W32">
        <f t="shared" si="6"/>
        <v>246.62165836631044</v>
      </c>
      <c r="AA32" t="s">
        <v>16</v>
      </c>
      <c r="AB32">
        <v>30</v>
      </c>
    </row>
    <row r="33" spans="14:17" x14ac:dyDescent="0.35">
      <c r="P33" s="4"/>
      <c r="Q33" s="4"/>
    </row>
    <row r="34" spans="14:17" x14ac:dyDescent="0.35">
      <c r="N34" s="4"/>
      <c r="Q34" s="4"/>
    </row>
  </sheetData>
  <pageMargins left="0.75" right="0.75" top="1" bottom="1" header="0.5" footer="0.5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Woosung Koh</cp:lastModifiedBy>
  <dcterms:created xsi:type="dcterms:W3CDTF">2022-02-18T05:13:29Z</dcterms:created>
  <dcterms:modified xsi:type="dcterms:W3CDTF">2022-02-22T06:16:16Z</dcterms:modified>
</cp:coreProperties>
</file>