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nxp1-my.sharepoint.com/personal/xavier_bourlot_nxp_com/Documents/Documents/Kicad/PCB_Kicad/Planar_XFMR/Validation/"/>
    </mc:Choice>
  </mc:AlternateContent>
  <xr:revisionPtr revIDLastSave="155" documentId="11_AD4DB114E441178AC67DF4341617EE16693EDF18" xr6:coauthVersionLast="47" xr6:coauthVersionMax="47" xr10:uidLastSave="{BBF001A3-9DC0-4593-BC43-102201E3CECF}"/>
  <bookViews>
    <workbookView xWindow="28680" yWindow="-120" windowWidth="29040" windowHeight="176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G17" i="1"/>
  <c r="G14" i="1"/>
  <c r="H14" i="1"/>
  <c r="G15" i="1"/>
  <c r="H15" i="1"/>
  <c r="F14" i="1"/>
  <c r="F15" i="1"/>
  <c r="D14" i="1"/>
  <c r="D15" i="1"/>
  <c r="C15" i="1"/>
  <c r="C14" i="1"/>
  <c r="C18" i="1" l="1"/>
  <c r="D18" i="1"/>
  <c r="H18" i="1"/>
  <c r="G18" i="1"/>
  <c r="F18" i="1"/>
</calcChain>
</file>

<file path=xl/sharedStrings.xml><?xml version="1.0" encoding="utf-8"?>
<sst xmlns="http://schemas.openxmlformats.org/spreadsheetml/2006/main" count="39" uniqueCount="29">
  <si>
    <t>G</t>
  </si>
  <si>
    <t>Pri</t>
  </si>
  <si>
    <t>L2L3</t>
  </si>
  <si>
    <t>AVG</t>
  </si>
  <si>
    <t>VAR</t>
  </si>
  <si>
    <r>
      <t>DCR (m</t>
    </r>
    <r>
      <rPr>
        <sz val="11"/>
        <color theme="1"/>
        <rFont val="Arial"/>
        <family val="2"/>
      </rPr>
      <t>Ω</t>
    </r>
    <r>
      <rPr>
        <sz val="11"/>
        <color theme="1"/>
        <rFont val="Calibri"/>
        <family val="2"/>
      </rPr>
      <t>)</t>
    </r>
  </si>
  <si>
    <t>Sec</t>
  </si>
  <si>
    <t>L1L4</t>
  </si>
  <si>
    <t>H</t>
  </si>
  <si>
    <t>Calc</t>
  </si>
  <si>
    <t>Cr</t>
  </si>
  <si>
    <r>
      <rPr>
        <sz val="11"/>
        <color theme="1"/>
        <rFont val="Arial"/>
        <family val="2"/>
      </rPr>
      <t>Ω*</t>
    </r>
    <r>
      <rPr>
        <sz val="11"/>
        <color theme="1"/>
        <rFont val="Calibri"/>
        <family val="2"/>
        <scheme val="minor"/>
      </rPr>
      <t>m</t>
    </r>
  </si>
  <si>
    <t>Copper resistivity</t>
  </si>
  <si>
    <t>Winding</t>
  </si>
  <si>
    <t>Measured DCR (mΩ)</t>
  </si>
  <si>
    <t>I</t>
  </si>
  <si>
    <t>L2L4</t>
  </si>
  <si>
    <t>L1L3</t>
  </si>
  <si>
    <t>Proto</t>
  </si>
  <si>
    <t># of turns</t>
  </si>
  <si>
    <t>Track width (mm)</t>
  </si>
  <si>
    <t>Layers</t>
  </si>
  <si>
    <t>#1</t>
  </si>
  <si>
    <t>#2</t>
  </si>
  <si>
    <t>#3</t>
  </si>
  <si>
    <t>#4</t>
  </si>
  <si>
    <t>#5</t>
  </si>
  <si>
    <t>Length (mm)</t>
  </si>
  <si>
    <t>DCR (mΩ)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</si>
</sst>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/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"/>
  <sheetViews>
    <sheetView tabSelected="1" workbookViewId="0">
      <selection activeCell="L14" sqref="L14"/>
    </sheetView>
  </sheetViews>
  <sheetFormatPr defaultRowHeight="14.4" x14ac:dyDescent="0.3"/>
  <cols>
    <col min="1" max="1" width="9.44140625" style="1" customWidth="1"/>
    <col min="2" max="2" width="16.109375" style="1" bestFit="1" customWidth="1"/>
    <col min="3" max="16384" width="8.88671875" style="1"/>
  </cols>
  <sheetData>
    <row r="1" spans="1:22" x14ac:dyDescent="0.3">
      <c r="F1" t="s">
        <v>10</v>
      </c>
      <c r="G1" s="2">
        <v>1.7199999999999999E-8</v>
      </c>
      <c r="H1" t="s">
        <v>11</v>
      </c>
      <c r="I1" s="3" t="s">
        <v>12</v>
      </c>
      <c r="J1" s="3"/>
      <c r="K1" s="3"/>
      <c r="L1" s="3"/>
      <c r="M1" s="3"/>
    </row>
    <row r="2" spans="1:22" ht="15" thickBot="1" x14ac:dyDescent="0.35">
      <c r="F2"/>
      <c r="G2" s="2"/>
      <c r="H2"/>
      <c r="I2"/>
      <c r="J2"/>
      <c r="K2"/>
      <c r="L2"/>
      <c r="M2"/>
    </row>
    <row r="3" spans="1:22" ht="15" thickBot="1" x14ac:dyDescent="0.35">
      <c r="C3" s="19" t="s">
        <v>5</v>
      </c>
      <c r="D3" s="20"/>
      <c r="E3" s="20"/>
      <c r="F3" s="20"/>
      <c r="G3" s="20"/>
      <c r="H3" s="21"/>
    </row>
    <row r="4" spans="1:22" x14ac:dyDescent="0.3">
      <c r="A4" s="13" t="s">
        <v>13</v>
      </c>
      <c r="B4" s="5" t="s">
        <v>18</v>
      </c>
      <c r="C4" s="22" t="s">
        <v>0</v>
      </c>
      <c r="D4" s="5" t="s">
        <v>0</v>
      </c>
      <c r="E4" s="5" t="s">
        <v>8</v>
      </c>
      <c r="F4" s="5" t="s">
        <v>15</v>
      </c>
      <c r="G4" s="5" t="s">
        <v>15</v>
      </c>
      <c r="H4" s="6" t="s">
        <v>8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6"/>
    </row>
    <row r="5" spans="1:22" x14ac:dyDescent="0.3">
      <c r="A5" s="14"/>
      <c r="B5" s="8" t="s">
        <v>13</v>
      </c>
      <c r="C5" s="23" t="s">
        <v>1</v>
      </c>
      <c r="D5" s="8" t="s">
        <v>6</v>
      </c>
      <c r="E5" s="8" t="s">
        <v>1</v>
      </c>
      <c r="F5" s="8" t="s">
        <v>1</v>
      </c>
      <c r="G5" s="8" t="s">
        <v>6</v>
      </c>
      <c r="H5" s="9" t="s">
        <v>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9"/>
    </row>
    <row r="6" spans="1:22" x14ac:dyDescent="0.3">
      <c r="A6" s="14"/>
      <c r="B6" s="8" t="s">
        <v>19</v>
      </c>
      <c r="C6" s="23">
        <v>10</v>
      </c>
      <c r="D6" s="8">
        <v>10</v>
      </c>
      <c r="E6" s="8">
        <v>10</v>
      </c>
      <c r="F6" s="8">
        <v>10</v>
      </c>
      <c r="G6" s="8">
        <v>14</v>
      </c>
      <c r="H6" s="9">
        <v>14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9"/>
    </row>
    <row r="7" spans="1:22" x14ac:dyDescent="0.3">
      <c r="A7" s="14"/>
      <c r="B7" s="8" t="s">
        <v>20</v>
      </c>
      <c r="C7" s="23">
        <v>0.2</v>
      </c>
      <c r="D7" s="8">
        <v>0.2</v>
      </c>
      <c r="E7" s="8">
        <v>0.2</v>
      </c>
      <c r="F7" s="8">
        <v>0.2</v>
      </c>
      <c r="G7" s="8">
        <v>0.1</v>
      </c>
      <c r="H7" s="9">
        <v>0.1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9"/>
    </row>
    <row r="8" spans="1:22" ht="15" thickBot="1" x14ac:dyDescent="0.35">
      <c r="A8" s="15"/>
      <c r="B8" s="11" t="s">
        <v>21</v>
      </c>
      <c r="C8" s="24" t="s">
        <v>2</v>
      </c>
      <c r="D8" s="11" t="s">
        <v>7</v>
      </c>
      <c r="E8" s="11" t="s">
        <v>2</v>
      </c>
      <c r="F8" s="11" t="s">
        <v>16</v>
      </c>
      <c r="G8" s="11" t="s">
        <v>17</v>
      </c>
      <c r="H8" s="12" t="s">
        <v>7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2"/>
    </row>
    <row r="9" spans="1:22" x14ac:dyDescent="0.3">
      <c r="A9" s="4" t="s">
        <v>14</v>
      </c>
      <c r="B9" s="5" t="s">
        <v>22</v>
      </c>
      <c r="C9" s="22">
        <v>695</v>
      </c>
      <c r="D9" s="5">
        <v>541</v>
      </c>
      <c r="E9" s="5"/>
      <c r="F9" s="5">
        <v>605</v>
      </c>
      <c r="G9" s="5">
        <v>2280</v>
      </c>
      <c r="H9" s="6">
        <v>2129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6"/>
    </row>
    <row r="10" spans="1:22" x14ac:dyDescent="0.3">
      <c r="A10" s="7"/>
      <c r="B10" s="8" t="s">
        <v>23</v>
      </c>
      <c r="C10" s="23">
        <v>695</v>
      </c>
      <c r="D10" s="8">
        <v>561</v>
      </c>
      <c r="E10" s="8"/>
      <c r="F10" s="8">
        <v>634</v>
      </c>
      <c r="G10" s="8">
        <v>2293</v>
      </c>
      <c r="H10" s="9">
        <v>2179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9"/>
    </row>
    <row r="11" spans="1:22" x14ac:dyDescent="0.3">
      <c r="A11" s="7"/>
      <c r="B11" s="8" t="s">
        <v>24</v>
      </c>
      <c r="C11" s="23">
        <v>693</v>
      </c>
      <c r="D11" s="8">
        <v>557</v>
      </c>
      <c r="E11" s="8"/>
      <c r="F11" s="8">
        <v>628</v>
      </c>
      <c r="G11" s="8">
        <v>2222</v>
      </c>
      <c r="H11" s="9">
        <v>2127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9"/>
    </row>
    <row r="12" spans="1:22" x14ac:dyDescent="0.3">
      <c r="A12" s="7"/>
      <c r="B12" s="8" t="s">
        <v>25</v>
      </c>
      <c r="C12" s="23">
        <v>690</v>
      </c>
      <c r="D12" s="8">
        <v>592</v>
      </c>
      <c r="E12" s="8"/>
      <c r="F12" s="8">
        <v>640</v>
      </c>
      <c r="G12" s="8">
        <v>2330</v>
      </c>
      <c r="H12" s="9">
        <v>2273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9"/>
    </row>
    <row r="13" spans="1:22" x14ac:dyDescent="0.3">
      <c r="A13" s="7"/>
      <c r="B13" s="8" t="s">
        <v>26</v>
      </c>
      <c r="C13" s="23">
        <v>687</v>
      </c>
      <c r="D13" s="8">
        <v>576</v>
      </c>
      <c r="E13" s="8"/>
      <c r="F13" s="8">
        <v>634</v>
      </c>
      <c r="G13" s="8">
        <v>2279</v>
      </c>
      <c r="H13" s="9">
        <v>2207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9"/>
    </row>
    <row r="14" spans="1:22" x14ac:dyDescent="0.3">
      <c r="A14" s="7"/>
      <c r="B14" s="8" t="s">
        <v>3</v>
      </c>
      <c r="C14" s="29">
        <f>AVERAGE(C9:C13)</f>
        <v>692</v>
      </c>
      <c r="D14" s="18">
        <f t="shared" ref="D14:F14" si="0">AVERAGE(D9:D13)</f>
        <v>565.4</v>
      </c>
      <c r="E14" s="18"/>
      <c r="F14" s="18">
        <f t="shared" si="0"/>
        <v>628.20000000000005</v>
      </c>
      <c r="G14" s="18">
        <f t="shared" ref="G14:H14" si="1">AVERAGE(G9:G13)</f>
        <v>2280.8000000000002</v>
      </c>
      <c r="H14" s="30">
        <f t="shared" si="1"/>
        <v>2183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9"/>
    </row>
    <row r="15" spans="1:22" ht="15" thickBot="1" x14ac:dyDescent="0.35">
      <c r="A15" s="10"/>
      <c r="B15" s="11" t="s">
        <v>4</v>
      </c>
      <c r="C15" s="25">
        <f>_xlfn.VAR.S(C9:C13)</f>
        <v>12</v>
      </c>
      <c r="D15" s="16">
        <f t="shared" ref="D15:F15" si="2">_xlfn.VAR.S(D9:D13)</f>
        <v>376.3</v>
      </c>
      <c r="E15" s="16"/>
      <c r="F15" s="16">
        <f t="shared" si="2"/>
        <v>186.19999999999993</v>
      </c>
      <c r="G15" s="16">
        <f t="shared" ref="G15:H15" si="3">_xlfn.VAR.S(G9:G13)</f>
        <v>1507.7</v>
      </c>
      <c r="H15" s="17">
        <f t="shared" si="3"/>
        <v>3686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2"/>
    </row>
    <row r="16" spans="1:22" x14ac:dyDescent="0.3">
      <c r="A16" s="13" t="s">
        <v>9</v>
      </c>
      <c r="B16" s="5" t="s">
        <v>27</v>
      </c>
      <c r="C16" s="22">
        <v>183</v>
      </c>
      <c r="D16" s="5">
        <v>183</v>
      </c>
      <c r="E16" s="5"/>
      <c r="F16" s="5">
        <v>183</v>
      </c>
      <c r="G16" s="5">
        <v>261.2</v>
      </c>
      <c r="H16" s="6">
        <v>261.2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6"/>
    </row>
    <row r="17" spans="1:22" ht="15" thickBot="1" x14ac:dyDescent="0.35">
      <c r="A17" s="15"/>
      <c r="B17" s="11" t="s">
        <v>28</v>
      </c>
      <c r="C17" s="25">
        <v>525</v>
      </c>
      <c r="D17" s="16">
        <v>450</v>
      </c>
      <c r="E17" s="16"/>
      <c r="F17" s="16" t="e">
        <f>$G$1*F16/#REF!*1000000</f>
        <v>#REF!</v>
      </c>
      <c r="G17" s="16" t="e">
        <f>$G$1*G16/#REF!*1000000</f>
        <v>#REF!</v>
      </c>
      <c r="H17" s="17">
        <v>1282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2"/>
    </row>
    <row r="18" spans="1:22" ht="15" thickBot="1" x14ac:dyDescent="0.35">
      <c r="C18" s="26">
        <f>(C14-C17)/C17</f>
        <v>0.3180952380952381</v>
      </c>
      <c r="D18" s="27">
        <f>(D14-D17)/D17</f>
        <v>0.25644444444444442</v>
      </c>
      <c r="E18" s="27"/>
      <c r="F18" s="27" t="e">
        <f>(F14-F17)/F17</f>
        <v>#REF!</v>
      </c>
      <c r="G18" s="27" t="e">
        <f>(G14-G17)/G17</f>
        <v>#REF!</v>
      </c>
      <c r="H18" s="28">
        <f>(H14-H17)/H17</f>
        <v>0.70280811232449303</v>
      </c>
    </row>
  </sheetData>
  <mergeCells count="5">
    <mergeCell ref="A16:A17"/>
    <mergeCell ref="A9:A15"/>
    <mergeCell ref="I1:M1"/>
    <mergeCell ref="A4:A8"/>
    <mergeCell ref="C3:H3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Bourlot</dc:creator>
  <cp:lastModifiedBy>Xavier Bourlot</cp:lastModifiedBy>
  <dcterms:created xsi:type="dcterms:W3CDTF">2015-06-05T18:19:34Z</dcterms:created>
  <dcterms:modified xsi:type="dcterms:W3CDTF">2024-05-29T14:56:00Z</dcterms:modified>
</cp:coreProperties>
</file>