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Ex1.xml" ContentType="application/vnd.ms-office.chartex+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Ex2.xml" ContentType="application/vnd.ms-office.chartex+xml"/>
  <Override PartName="/xl/charts/style9.xml" ContentType="application/vnd.ms-office.chartstyle+xml"/>
  <Override PartName="/xl/charts/colors9.xml" ContentType="application/vnd.ms-office.chartcolorstyle+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hidePivotFieldList="1"/>
  <mc:AlternateContent xmlns:mc="http://schemas.openxmlformats.org/markup-compatibility/2006">
    <mc:Choice Requires="x15">
      <x15ac:absPath xmlns:x15ac="http://schemas.microsoft.com/office/spreadsheetml/2010/11/ac" url="C:\Users\rejee\Desktop\work\projects\awesome chocolate\"/>
    </mc:Choice>
  </mc:AlternateContent>
  <xr:revisionPtr revIDLastSave="0" documentId="13_ncr:1_{FAEDDF95-5C47-4BD0-BB2F-35D0470DD630}" xr6:coauthVersionLast="47" xr6:coauthVersionMax="47" xr10:uidLastSave="{00000000-0000-0000-0000-000000000000}"/>
  <bookViews>
    <workbookView xWindow="-110" yWindow="-110" windowWidth="19420" windowHeight="10300" activeTab="3" xr2:uid="{00000000-000D-0000-FFFF-FFFF00000000}"/>
  </bookViews>
  <sheets>
    <sheet name="sheet" sheetId="5" r:id="rId1"/>
    <sheet name="worksheet" sheetId="1" r:id="rId2"/>
    <sheet name="rates" sheetId="2" r:id="rId3"/>
    <sheet name="analysis" sheetId="4" r:id="rId4"/>
    <sheet name="Visualisation " sheetId="6" r:id="rId5"/>
  </sheets>
  <definedNames>
    <definedName name="_xlnm._FilterDatabase" localSheetId="3" hidden="1">analysis!$E$72:$H$95</definedName>
    <definedName name="_xlnm._FilterDatabase" localSheetId="0" hidden="1">sheet!$K$7:$K$7</definedName>
    <definedName name="_xlnm._FilterDatabase" localSheetId="1" hidden="1">worksheet!#REF!</definedName>
    <definedName name="_xlchart.v2.0" hidden="1">analysis!$A$63:$A$67</definedName>
    <definedName name="_xlchart.v2.1" hidden="1">analysis!$B$62</definedName>
    <definedName name="_xlchart.v2.2" hidden="1">analysis!$B$63:$B$67</definedName>
    <definedName name="_xlchart.v2.3" hidden="1">analysis!$A$63:$A$67</definedName>
    <definedName name="_xlchart.v2.4" hidden="1">analysis!$B$62</definedName>
    <definedName name="_xlchart.v2.5" hidden="1">analysis!$B$63:$B$67</definedName>
    <definedName name="Slicer_Geography">#N/A</definedName>
    <definedName name="Slicer_Sales_Person">#N/A</definedName>
  </definedNames>
  <calcPr calcId="191029"/>
  <pivotCaches>
    <pivotCache cacheId="0" r:id="rId6"/>
    <pivotCache cacheId="1"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73" i="4" l="1"/>
  <c r="H74" i="4"/>
  <c r="H75" i="4"/>
  <c r="H76" i="4"/>
  <c r="H77" i="4"/>
  <c r="H78" i="4"/>
  <c r="H79" i="4"/>
  <c r="H80" i="4"/>
  <c r="H81" i="4"/>
  <c r="H82" i="4"/>
  <c r="H83" i="4"/>
  <c r="H84" i="4"/>
  <c r="H85" i="4"/>
  <c r="H86" i="4"/>
  <c r="H87" i="4"/>
  <c r="H88" i="4"/>
  <c r="H89" i="4"/>
  <c r="H90" i="4"/>
  <c r="H91" i="4"/>
  <c r="H92" i="4"/>
  <c r="H93" i="4"/>
  <c r="H94" i="4"/>
  <c r="H95" i="4"/>
  <c r="G3" i="1" l="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2" i="1"/>
  <c r="H299" i="1" l="1"/>
  <c r="H295" i="1"/>
  <c r="H291" i="1"/>
  <c r="H287" i="1"/>
  <c r="H283" i="1"/>
  <c r="H279" i="1"/>
  <c r="H275" i="1"/>
  <c r="H271" i="1"/>
  <c r="H267" i="1"/>
  <c r="H263" i="1"/>
  <c r="H259" i="1"/>
  <c r="H255" i="1"/>
  <c r="H251" i="1"/>
  <c r="H247" i="1"/>
  <c r="H243" i="1"/>
  <c r="H239" i="1"/>
  <c r="H235" i="1"/>
  <c r="H231" i="1"/>
  <c r="H227" i="1"/>
  <c r="H223" i="1"/>
  <c r="H219" i="1"/>
  <c r="H215" i="1"/>
  <c r="H211" i="1"/>
  <c r="H207" i="1"/>
  <c r="H203" i="1"/>
  <c r="H199" i="1"/>
  <c r="H195" i="1"/>
  <c r="H191" i="1"/>
  <c r="H187" i="1"/>
  <c r="H183" i="1"/>
  <c r="H179" i="1"/>
  <c r="H175" i="1"/>
  <c r="H171" i="1"/>
  <c r="H167" i="1"/>
  <c r="H163" i="1"/>
  <c r="H159" i="1"/>
  <c r="H155" i="1"/>
  <c r="H151" i="1"/>
  <c r="H147" i="1"/>
  <c r="H143" i="1"/>
  <c r="H139" i="1"/>
  <c r="H135" i="1"/>
  <c r="H131" i="1"/>
  <c r="H127" i="1"/>
  <c r="H123" i="1"/>
  <c r="H119" i="1"/>
  <c r="H115" i="1"/>
  <c r="H111" i="1"/>
  <c r="H107" i="1"/>
  <c r="H103" i="1"/>
  <c r="H99" i="1"/>
  <c r="H95" i="1"/>
  <c r="H91" i="1"/>
  <c r="H87" i="1"/>
  <c r="H83" i="1"/>
  <c r="H79" i="1"/>
  <c r="H75" i="1"/>
  <c r="H71" i="1"/>
  <c r="H67" i="1"/>
  <c r="H63" i="1"/>
  <c r="H59" i="1"/>
  <c r="H55" i="1"/>
  <c r="H51" i="1"/>
  <c r="H47" i="1"/>
  <c r="H43" i="1"/>
  <c r="H39" i="1"/>
  <c r="H35" i="1"/>
  <c r="H31" i="1"/>
  <c r="H27" i="1"/>
  <c r="H23" i="1"/>
  <c r="H19" i="1"/>
  <c r="H15" i="1"/>
  <c r="H11" i="1"/>
  <c r="H7" i="1"/>
  <c r="H3" i="1"/>
  <c r="H2" i="1"/>
  <c r="H298" i="1"/>
  <c r="H294" i="1"/>
  <c r="H290" i="1"/>
  <c r="H286" i="1"/>
  <c r="H282" i="1"/>
  <c r="H278" i="1"/>
  <c r="H274" i="1"/>
  <c r="H270" i="1"/>
  <c r="H266" i="1"/>
  <c r="H262" i="1"/>
  <c r="H258" i="1"/>
  <c r="H254" i="1"/>
  <c r="H250" i="1"/>
  <c r="H246" i="1"/>
  <c r="H242" i="1"/>
  <c r="H238" i="1"/>
  <c r="H234" i="1"/>
  <c r="H230" i="1"/>
  <c r="H226" i="1"/>
  <c r="H222" i="1"/>
  <c r="H218" i="1"/>
  <c r="H214" i="1"/>
  <c r="H210" i="1"/>
  <c r="H206" i="1"/>
  <c r="H202" i="1"/>
  <c r="H198" i="1"/>
  <c r="H194" i="1"/>
  <c r="H190" i="1"/>
  <c r="H186" i="1"/>
  <c r="H182" i="1"/>
  <c r="H178" i="1"/>
  <c r="H174" i="1"/>
  <c r="H170" i="1"/>
  <c r="H166" i="1"/>
  <c r="H162" i="1"/>
  <c r="H158" i="1"/>
  <c r="H154" i="1"/>
  <c r="H150" i="1"/>
  <c r="H146" i="1"/>
  <c r="H142" i="1"/>
  <c r="H138" i="1"/>
  <c r="H134" i="1"/>
  <c r="H130" i="1"/>
  <c r="H126" i="1"/>
  <c r="H122" i="1"/>
  <c r="H118" i="1"/>
  <c r="H114" i="1"/>
  <c r="H110" i="1"/>
  <c r="H106" i="1"/>
  <c r="H102" i="1"/>
  <c r="H98" i="1"/>
  <c r="H94" i="1"/>
  <c r="H90" i="1"/>
  <c r="H86" i="1"/>
  <c r="H82" i="1"/>
  <c r="H78" i="1"/>
  <c r="H74" i="1"/>
  <c r="H70" i="1"/>
  <c r="H66" i="1"/>
  <c r="H62" i="1"/>
  <c r="H58" i="1"/>
  <c r="H54" i="1"/>
  <c r="H50" i="1"/>
  <c r="H46" i="1"/>
  <c r="H42" i="1"/>
  <c r="H38" i="1"/>
  <c r="H34" i="1"/>
  <c r="H30" i="1"/>
  <c r="H26" i="1"/>
  <c r="H22" i="1"/>
  <c r="H18" i="1"/>
  <c r="H14" i="1"/>
  <c r="H10" i="1"/>
  <c r="H6" i="1"/>
  <c r="H301" i="1"/>
  <c r="H297" i="1"/>
  <c r="H293" i="1"/>
  <c r="H289" i="1"/>
  <c r="H285" i="1"/>
  <c r="H281" i="1"/>
  <c r="H277" i="1"/>
  <c r="H273" i="1"/>
  <c r="H269" i="1"/>
  <c r="H265" i="1"/>
  <c r="H261" i="1"/>
  <c r="H257" i="1"/>
  <c r="H253" i="1"/>
  <c r="H249" i="1"/>
  <c r="H245" i="1"/>
  <c r="H241" i="1"/>
  <c r="H237" i="1"/>
  <c r="H233" i="1"/>
  <c r="H229" i="1"/>
  <c r="H225" i="1"/>
  <c r="H221" i="1"/>
  <c r="H217" i="1"/>
  <c r="H213" i="1"/>
  <c r="H209" i="1"/>
  <c r="H205" i="1"/>
  <c r="H201" i="1"/>
  <c r="H197" i="1"/>
  <c r="H193" i="1"/>
  <c r="H189" i="1"/>
  <c r="H185" i="1"/>
  <c r="H181" i="1"/>
  <c r="H177" i="1"/>
  <c r="H173" i="1"/>
  <c r="H169" i="1"/>
  <c r="H165" i="1"/>
  <c r="H161" i="1"/>
  <c r="H157" i="1"/>
  <c r="H153" i="1"/>
  <c r="H149" i="1"/>
  <c r="H145" i="1"/>
  <c r="H141" i="1"/>
  <c r="H137" i="1"/>
  <c r="H133" i="1"/>
  <c r="H129" i="1"/>
  <c r="H125" i="1"/>
  <c r="H121" i="1"/>
  <c r="H117" i="1"/>
  <c r="H113" i="1"/>
  <c r="H109" i="1"/>
  <c r="H105" i="1"/>
  <c r="H101" i="1"/>
  <c r="H97" i="1"/>
  <c r="H93" i="1"/>
  <c r="H89" i="1"/>
  <c r="H85" i="1"/>
  <c r="H81" i="1"/>
  <c r="H77" i="1"/>
  <c r="H73" i="1"/>
  <c r="H69" i="1"/>
  <c r="H65" i="1"/>
  <c r="H61" i="1"/>
  <c r="H57" i="1"/>
  <c r="H53" i="1"/>
  <c r="H49" i="1"/>
  <c r="H45" i="1"/>
  <c r="H41" i="1"/>
  <c r="H37" i="1"/>
  <c r="H33" i="1"/>
  <c r="H29" i="1"/>
  <c r="H25" i="1"/>
  <c r="H21" i="1"/>
  <c r="H17" i="1"/>
  <c r="H13" i="1"/>
  <c r="H9" i="1"/>
  <c r="H5" i="1"/>
  <c r="H300" i="1"/>
  <c r="H296" i="1"/>
  <c r="H292" i="1"/>
  <c r="H288" i="1"/>
  <c r="H284" i="1"/>
  <c r="H280" i="1"/>
  <c r="H276" i="1"/>
  <c r="H272" i="1"/>
  <c r="H268" i="1"/>
  <c r="H264" i="1"/>
  <c r="H260" i="1"/>
  <c r="H256" i="1"/>
  <c r="H252" i="1"/>
  <c r="H248" i="1"/>
  <c r="H244" i="1"/>
  <c r="H240" i="1"/>
  <c r="H236" i="1"/>
  <c r="H232" i="1"/>
  <c r="H228" i="1"/>
  <c r="H224" i="1"/>
  <c r="H220" i="1"/>
  <c r="H216" i="1"/>
  <c r="H212" i="1"/>
  <c r="H208" i="1"/>
  <c r="H204" i="1"/>
  <c r="H200" i="1"/>
  <c r="H196" i="1"/>
  <c r="H192" i="1"/>
  <c r="H188" i="1"/>
  <c r="H184" i="1"/>
  <c r="H180" i="1"/>
  <c r="H176" i="1"/>
  <c r="H172" i="1"/>
  <c r="H168" i="1"/>
  <c r="H164" i="1"/>
  <c r="H160" i="1"/>
  <c r="H156" i="1"/>
  <c r="H152" i="1"/>
  <c r="H148" i="1"/>
  <c r="H144" i="1"/>
  <c r="H140" i="1"/>
  <c r="H136" i="1"/>
  <c r="H132" i="1"/>
  <c r="H128" i="1"/>
  <c r="H124" i="1"/>
  <c r="H120" i="1"/>
  <c r="H116" i="1"/>
  <c r="H112" i="1"/>
  <c r="H108" i="1"/>
  <c r="H104" i="1"/>
  <c r="H100" i="1"/>
  <c r="H96" i="1"/>
  <c r="H92" i="1"/>
  <c r="H88" i="1"/>
  <c r="H84" i="1"/>
  <c r="H80" i="1"/>
  <c r="H76" i="1"/>
  <c r="H72" i="1"/>
  <c r="H68" i="1"/>
  <c r="H64" i="1"/>
  <c r="H60" i="1"/>
  <c r="H56" i="1"/>
  <c r="H52" i="1"/>
  <c r="H48" i="1"/>
  <c r="H44" i="1"/>
  <c r="H40" i="1"/>
  <c r="H36" i="1"/>
  <c r="H32" i="1"/>
  <c r="H28" i="1"/>
  <c r="H24" i="1"/>
  <c r="H20" i="1"/>
  <c r="H16" i="1"/>
  <c r="H12" i="1"/>
  <c r="H8" i="1"/>
  <c r="H4" i="1"/>
</calcChain>
</file>

<file path=xl/sharedStrings.xml><?xml version="1.0" encoding="utf-8"?>
<sst xmlns="http://schemas.openxmlformats.org/spreadsheetml/2006/main" count="1970" uniqueCount="58">
  <si>
    <t>Sales Person</t>
  </si>
  <si>
    <t>Geography</t>
  </si>
  <si>
    <t>Product</t>
  </si>
  <si>
    <t>Amount</t>
  </si>
  <si>
    <t>Units</t>
  </si>
  <si>
    <t>Ram Mahesh</t>
  </si>
  <si>
    <t>New Zealand</t>
  </si>
  <si>
    <t>70% Dark Bites</t>
  </si>
  <si>
    <t>Brien Boise</t>
  </si>
  <si>
    <t>USA</t>
  </si>
  <si>
    <t>Choco Coated Almonds</t>
  </si>
  <si>
    <t>Husein Augar</t>
  </si>
  <si>
    <t>Almond Choco</t>
  </si>
  <si>
    <t>Carla Molina</t>
  </si>
  <si>
    <t>Canada</t>
  </si>
  <si>
    <t>Drinking Coco</t>
  </si>
  <si>
    <t>Curtice Advani</t>
  </si>
  <si>
    <t>UK</t>
  </si>
  <si>
    <t>White Choc</t>
  </si>
  <si>
    <t>Peanut Butter Cubes</t>
  </si>
  <si>
    <t>Australia</t>
  </si>
  <si>
    <t>Smooth Sliky Salty</t>
  </si>
  <si>
    <t>After Nines</t>
  </si>
  <si>
    <t>Ches Bonnell</t>
  </si>
  <si>
    <t>50% Dark Bites</t>
  </si>
  <si>
    <t>Gigi Bohling</t>
  </si>
  <si>
    <t>Barr Faughny</t>
  </si>
  <si>
    <t>Gunar Cockshoot</t>
  </si>
  <si>
    <t>Eclairs</t>
  </si>
  <si>
    <t>Mint Chip Choco</t>
  </si>
  <si>
    <t>India</t>
  </si>
  <si>
    <t>Milk Bars</t>
  </si>
  <si>
    <t>Manuka Honey Choco</t>
  </si>
  <si>
    <t>Orange Choco</t>
  </si>
  <si>
    <t>Fruit &amp; Nut Bars</t>
  </si>
  <si>
    <t>Oby Sorrel</t>
  </si>
  <si>
    <t>99% Dark &amp; Pure</t>
  </si>
  <si>
    <t>Raspberry Choco</t>
  </si>
  <si>
    <t>85% Dark Bars</t>
  </si>
  <si>
    <t>Organic Choco Syrup</t>
  </si>
  <si>
    <t>Caramel Stuffed Bars</t>
  </si>
  <si>
    <t>Spicy Special Slims</t>
  </si>
  <si>
    <t>Baker's Choco Chips</t>
  </si>
  <si>
    <t>Cost per unit</t>
  </si>
  <si>
    <t>Grand Total</t>
  </si>
  <si>
    <t>Sum of Amount</t>
  </si>
  <si>
    <t>Country</t>
  </si>
  <si>
    <t xml:space="preserve">Revenue </t>
  </si>
  <si>
    <t xml:space="preserve">Sum of Revenue </t>
  </si>
  <si>
    <t>Row Labels</t>
  </si>
  <si>
    <t>Product name</t>
  </si>
  <si>
    <t xml:space="preserve">cost per unit </t>
  </si>
  <si>
    <t>Profit</t>
  </si>
  <si>
    <t>Sum of Profit</t>
  </si>
  <si>
    <t>Products</t>
  </si>
  <si>
    <t>(All)</t>
  </si>
  <si>
    <t>Continue/Discontinue</t>
  </si>
  <si>
    <t xml:space="preserve">Products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</si>
</sst>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6" formatCode="&quot;$&quot;#,##0_);[Red]\(&quot;$&quot;#,##0\)"/>
    <numFmt numFmtId="44" formatCode="_(&quot;$&quot;* #,##0.00_);_(&quot;$&quot;* \(#,##0.00\);_(&quot;$&quot;* &quot;-&quot;??_);_(@_)"/>
  </numFmts>
  <fonts count="3" x14ac:knownFonts="1">
    <font>
      <sz val="11"/>
      <color theme="1"/>
      <name val="Calibri"/>
      <family val="2"/>
      <scheme val="minor"/>
    </font>
    <font>
      <b/>
      <sz val="11"/>
      <color theme="1"/>
      <name val="Calibri"/>
      <family val="2"/>
      <scheme val="minor"/>
    </font>
    <font>
      <sz val="11"/>
      <color theme="1"/>
      <name val="Calibri"/>
      <family val="2"/>
      <scheme val="minor"/>
    </font>
  </fonts>
  <fills count="2">
    <fill>
      <patternFill patternType="none"/>
    </fill>
    <fill>
      <patternFill patternType="gray125"/>
    </fill>
  </fills>
  <borders count="2">
    <border>
      <left/>
      <right/>
      <top/>
      <bottom/>
      <diagonal/>
    </border>
    <border>
      <left/>
      <right/>
      <top style="dotted">
        <color theme="0" tint="-0.24994659260841701"/>
      </top>
      <bottom style="dotted">
        <color theme="0" tint="-0.24994659260841701"/>
      </bottom>
      <diagonal/>
    </border>
  </borders>
  <cellStyleXfs count="2">
    <xf numFmtId="0" fontId="0" fillId="0" borderId="0"/>
    <xf numFmtId="44" fontId="2" fillId="0" borderId="0" applyFont="0" applyFill="0" applyBorder="0" applyAlignment="0" applyProtection="0"/>
  </cellStyleXfs>
  <cellXfs count="12">
    <xf numFmtId="0" fontId="0" fillId="0" borderId="0" xfId="0"/>
    <xf numFmtId="0" fontId="1" fillId="0" borderId="0" xfId="0" applyFont="1"/>
    <xf numFmtId="0" fontId="1" fillId="0" borderId="0" xfId="0" applyFont="1" applyAlignment="1">
      <alignment horizontal="right"/>
    </xf>
    <xf numFmtId="6" fontId="0" fillId="0" borderId="0" xfId="0" applyNumberFormat="1"/>
    <xf numFmtId="3" fontId="0" fillId="0" borderId="0" xfId="0" applyNumberFormat="1"/>
    <xf numFmtId="2" fontId="0" fillId="0" borderId="0" xfId="0" applyNumberFormat="1"/>
    <xf numFmtId="0" fontId="0" fillId="0" borderId="0" xfId="0" pivotButton="1"/>
    <xf numFmtId="0" fontId="0" fillId="0" borderId="0" xfId="0" applyAlignment="1">
      <alignment horizontal="left"/>
    </xf>
    <xf numFmtId="44" fontId="0" fillId="0" borderId="0" xfId="1" applyFont="1"/>
    <xf numFmtId="44" fontId="0" fillId="0" borderId="0" xfId="0" applyNumberFormat="1"/>
    <xf numFmtId="0" fontId="0" fillId="0" borderId="1" xfId="0" applyBorder="1"/>
    <xf numFmtId="44" fontId="1" fillId="0" borderId="0" xfId="1" applyFont="1"/>
  </cellXfs>
  <cellStyles count="2">
    <cellStyle name="Currency" xfId="1" builtinId="4"/>
    <cellStyle name="Normal" xfId="0" builtinId="0"/>
  </cellStyles>
  <dxfs count="18">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font>
        <b/>
      </font>
    </dxf>
    <dxf>
      <font>
        <b/>
      </font>
    </dxf>
    <dxf>
      <numFmt numFmtId="3" formatCode="#,##0"/>
    </dxf>
    <dxf>
      <numFmt numFmtId="10" formatCode="&quot;$&quot;#,##0_);[Red]\(&quot;$&quot;#,##0\)"/>
    </dxf>
    <dxf>
      <font>
        <b/>
        <i val="0"/>
        <strike val="0"/>
        <condense val="0"/>
        <extend val="0"/>
        <outline val="0"/>
        <shadow val="0"/>
        <u val="none"/>
        <vertAlign val="baseline"/>
        <sz val="11"/>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2.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[chocolate-excel-dataset.xlsx]analysis!PivotTable1</c:name>
    <c:fmtId val="3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Sum of Amount by countries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dLbl>
          <c:idx val="0"/>
          <c:layout>
            <c:manualLayout>
              <c:x val="0.05"/>
              <c:y val="-0.1162011173184357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dLbl>
          <c:idx val="0"/>
          <c:layout>
            <c:manualLayout>
              <c:x val="6.3888888888888884E-2"/>
              <c:y val="-0.1966480446927374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dLbl>
          <c:idx val="0"/>
          <c:layout>
            <c:manualLayout>
              <c:x val="-2.7777777777777779E-3"/>
              <c:y val="-0.1162011173184358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pivotFmt>
    </c:pivotFmts>
    <c:plotArea>
      <c:layout>
        <c:manualLayout>
          <c:layoutTarget val="inner"/>
          <c:xMode val="edge"/>
          <c:yMode val="edge"/>
          <c:x val="0.24077580927384076"/>
          <c:y val="0.24969621255443625"/>
          <c:w val="0.64559448818897636"/>
          <c:h val="0.49480490916289088"/>
        </c:manualLayout>
      </c:layout>
      <c:barChart>
        <c:barDir val="col"/>
        <c:grouping val="stacked"/>
        <c:varyColors val="0"/>
        <c:ser>
          <c:idx val="0"/>
          <c:order val="0"/>
          <c:tx>
            <c:strRef>
              <c:f>analysis!$B$3</c:f>
              <c:strCache>
                <c:ptCount val="1"/>
                <c:pt idx="0">
                  <c:v>Total</c:v>
                </c:pt>
              </c:strCache>
            </c:strRef>
          </c:tx>
          <c:spPr>
            <a:solidFill>
              <a:schemeClr val="accent1"/>
            </a:solidFill>
            <a:ln>
              <a:noFill/>
            </a:ln>
            <a:effectLst/>
          </c:spPr>
          <c:invertIfNegative val="0"/>
          <c:dPt>
            <c:idx val="1"/>
            <c:invertIfNegative val="0"/>
            <c:bubble3D val="0"/>
            <c:extLst>
              <c:ext xmlns:c16="http://schemas.microsoft.com/office/drawing/2014/chart" uri="{C3380CC4-5D6E-409C-BE32-E72D297353CC}">
                <c16:uniqueId val="{00000002-C0E3-48DE-928C-9049AC138E36}"/>
              </c:ext>
            </c:extLst>
          </c:dPt>
          <c:dPt>
            <c:idx val="3"/>
            <c:invertIfNegative val="0"/>
            <c:bubble3D val="0"/>
            <c:extLst>
              <c:ext xmlns:c16="http://schemas.microsoft.com/office/drawing/2014/chart" uri="{C3380CC4-5D6E-409C-BE32-E72D297353CC}">
                <c16:uniqueId val="{00000003-C0E3-48DE-928C-9049AC138E36}"/>
              </c:ext>
            </c:extLst>
          </c:dPt>
          <c:dPt>
            <c:idx val="4"/>
            <c:invertIfNegative val="0"/>
            <c:bubble3D val="0"/>
            <c:extLst>
              <c:ext xmlns:c16="http://schemas.microsoft.com/office/drawing/2014/chart" uri="{C3380CC4-5D6E-409C-BE32-E72D297353CC}">
                <c16:uniqueId val="{00000004-C0E3-48DE-928C-9049AC138E36}"/>
              </c:ext>
            </c:extLst>
          </c:dPt>
          <c:dLbls>
            <c:dLbl>
              <c:idx val="1"/>
              <c:layout>
                <c:manualLayout>
                  <c:x val="0.05"/>
                  <c:y val="-0.11620111731843576"/>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C0E3-48DE-928C-9049AC138E36}"/>
                </c:ext>
              </c:extLst>
            </c:dLbl>
            <c:dLbl>
              <c:idx val="3"/>
              <c:layout>
                <c:manualLayout>
                  <c:x val="6.3888888888888884E-2"/>
                  <c:y val="-0.19664804469273747"/>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C0E3-48DE-928C-9049AC138E36}"/>
                </c:ext>
              </c:extLst>
            </c:dLbl>
            <c:dLbl>
              <c:idx val="4"/>
              <c:layout>
                <c:manualLayout>
                  <c:x val="-2.7777777777777779E-3"/>
                  <c:y val="-0.11620111731843584"/>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C0E3-48DE-928C-9049AC138E3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analysis!$A$4:$A$10</c:f>
              <c:strCache>
                <c:ptCount val="6"/>
                <c:pt idx="0">
                  <c:v>Australia</c:v>
                </c:pt>
                <c:pt idx="1">
                  <c:v>Canada</c:v>
                </c:pt>
                <c:pt idx="2">
                  <c:v>India</c:v>
                </c:pt>
                <c:pt idx="3">
                  <c:v>New Zealand</c:v>
                </c:pt>
                <c:pt idx="4">
                  <c:v>UK</c:v>
                </c:pt>
                <c:pt idx="5">
                  <c:v>USA</c:v>
                </c:pt>
              </c:strCache>
            </c:strRef>
          </c:cat>
          <c:val>
            <c:numRef>
              <c:f>analysis!$B$4:$B$10</c:f>
              <c:numCache>
                <c:formatCode>_("$"* #,##0.00_);_("$"* \(#,##0.00\);_("$"* "-"??_);_(@_)</c:formatCode>
                <c:ptCount val="6"/>
                <c:pt idx="0">
                  <c:v>168679</c:v>
                </c:pt>
                <c:pt idx="1">
                  <c:v>237944</c:v>
                </c:pt>
                <c:pt idx="2">
                  <c:v>252469</c:v>
                </c:pt>
                <c:pt idx="3">
                  <c:v>218813</c:v>
                </c:pt>
                <c:pt idx="4">
                  <c:v>173530</c:v>
                </c:pt>
                <c:pt idx="5">
                  <c:v>189434</c:v>
                </c:pt>
              </c:numCache>
            </c:numRef>
          </c:val>
          <c:extLst>
            <c:ext xmlns:c16="http://schemas.microsoft.com/office/drawing/2014/chart" uri="{C3380CC4-5D6E-409C-BE32-E72D297353CC}">
              <c16:uniqueId val="{00000000-C0E3-48DE-928C-9049AC138E36}"/>
            </c:ext>
          </c:extLst>
        </c:ser>
        <c:dLbls>
          <c:dLblPos val="ctr"/>
          <c:showLegendKey val="0"/>
          <c:showVal val="1"/>
          <c:showCatName val="0"/>
          <c:showSerName val="0"/>
          <c:showPercent val="0"/>
          <c:showBubbleSize val="0"/>
        </c:dLbls>
        <c:gapWidth val="150"/>
        <c:overlap val="100"/>
        <c:axId val="1051220672"/>
        <c:axId val="1051223552"/>
      </c:barChart>
      <c:catAx>
        <c:axId val="10512206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Country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1223552"/>
        <c:crosses val="autoZero"/>
        <c:auto val="1"/>
        <c:lblAlgn val="ctr"/>
        <c:lblOffset val="100"/>
        <c:noMultiLvlLbl val="0"/>
      </c:catAx>
      <c:valAx>
        <c:axId val="10512235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Amount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1220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[chocolate-excel-dataset.xlsx]analysis!PivotTable5</c:name>
    <c:fmtId val="2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Profit</a:t>
            </a:r>
            <a:r>
              <a:rPr lang="en-US" b="1" baseline="0"/>
              <a:t> by Products</a:t>
            </a:r>
            <a:endParaRPr lang="en-US" b="1"/>
          </a:p>
        </c:rich>
      </c:tx>
      <c:layout>
        <c:manualLayout>
          <c:xMode val="edge"/>
          <c:yMode val="edge"/>
          <c:x val="0.38930440748848305"/>
          <c:y val="1.180180056137231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1531802274715662"/>
          <c:y val="8.2729294254884803E-2"/>
          <c:w val="0.50547989967596862"/>
          <c:h val="0.80987131816856228"/>
        </c:manualLayout>
      </c:layout>
      <c:barChart>
        <c:barDir val="bar"/>
        <c:grouping val="clustered"/>
        <c:varyColors val="0"/>
        <c:ser>
          <c:idx val="0"/>
          <c:order val="0"/>
          <c:tx>
            <c:strRef>
              <c:f>analysis!$B$15</c:f>
              <c:strCache>
                <c:ptCount val="1"/>
                <c:pt idx="0">
                  <c:v>Total</c:v>
                </c:pt>
              </c:strCache>
            </c:strRef>
          </c:tx>
          <c:spPr>
            <a:solidFill>
              <a:schemeClr val="accent1"/>
            </a:solidFill>
            <a:ln>
              <a:noFill/>
            </a:ln>
            <a:effectLst/>
          </c:spPr>
          <c:invertIfNegative val="0"/>
          <c:cat>
            <c:strRef>
              <c:f>analysis!$A$16:$A$38</c:f>
              <c:strCache>
                <c:ptCount val="22"/>
                <c:pt idx="0">
                  <c:v>Baker's Choco Chips</c:v>
                </c:pt>
                <c:pt idx="1">
                  <c:v>Eclairs</c:v>
                </c:pt>
                <c:pt idx="2">
                  <c:v>Choco Coated Almonds</c:v>
                </c:pt>
                <c:pt idx="3">
                  <c:v>Raspberry Choco</c:v>
                </c:pt>
                <c:pt idx="4">
                  <c:v>After Nines</c:v>
                </c:pt>
                <c:pt idx="5">
                  <c:v>Peanut Butter Cubes</c:v>
                </c:pt>
                <c:pt idx="6">
                  <c:v>Fruit &amp; Nut Bars</c:v>
                </c:pt>
                <c:pt idx="7">
                  <c:v>Mint Chip Choco</c:v>
                </c:pt>
                <c:pt idx="8">
                  <c:v>Drinking Coco</c:v>
                </c:pt>
                <c:pt idx="9">
                  <c:v>Caramel Stuffed Bars</c:v>
                </c:pt>
                <c:pt idx="10">
                  <c:v>Manuka Honey Choco</c:v>
                </c:pt>
                <c:pt idx="11">
                  <c:v>Orange Choco</c:v>
                </c:pt>
                <c:pt idx="12">
                  <c:v>85% Dark Bars</c:v>
                </c:pt>
                <c:pt idx="13">
                  <c:v>99% Dark &amp; Pure</c:v>
                </c:pt>
                <c:pt idx="14">
                  <c:v>Milk Bars</c:v>
                </c:pt>
                <c:pt idx="15">
                  <c:v>White Choc</c:v>
                </c:pt>
                <c:pt idx="16">
                  <c:v>Smooth Sliky Salty</c:v>
                </c:pt>
                <c:pt idx="17">
                  <c:v>Spicy Special Slims</c:v>
                </c:pt>
                <c:pt idx="18">
                  <c:v>70% Dark Bites</c:v>
                </c:pt>
                <c:pt idx="19">
                  <c:v>Organic Choco Syrup</c:v>
                </c:pt>
                <c:pt idx="20">
                  <c:v>50% Dark Bites</c:v>
                </c:pt>
                <c:pt idx="21">
                  <c:v>Almond Choco</c:v>
                </c:pt>
              </c:strCache>
            </c:strRef>
          </c:cat>
          <c:val>
            <c:numRef>
              <c:f>analysis!$B$16:$B$38</c:f>
              <c:numCache>
                <c:formatCode>_("$"* #,##0.00_);_("$"* \(#,##0.00\);_("$"* "-"??_);_(@_)</c:formatCode>
                <c:ptCount val="22"/>
                <c:pt idx="0">
                  <c:v>58277.8</c:v>
                </c:pt>
                <c:pt idx="1">
                  <c:v>56471.59</c:v>
                </c:pt>
                <c:pt idx="2">
                  <c:v>52063.35</c:v>
                </c:pt>
                <c:pt idx="3">
                  <c:v>50988.910000000018</c:v>
                </c:pt>
                <c:pt idx="4">
                  <c:v>46234.96</c:v>
                </c:pt>
                <c:pt idx="5">
                  <c:v>46226.01999999999</c:v>
                </c:pt>
                <c:pt idx="6">
                  <c:v>44884.12000000001</c:v>
                </c:pt>
                <c:pt idx="7">
                  <c:v>43177.340000000004</c:v>
                </c:pt>
                <c:pt idx="8">
                  <c:v>40814.559999999998</c:v>
                </c:pt>
                <c:pt idx="9">
                  <c:v>39084.339999999997</c:v>
                </c:pt>
                <c:pt idx="10">
                  <c:v>36700.840000000004</c:v>
                </c:pt>
                <c:pt idx="11">
                  <c:v>31390.48</c:v>
                </c:pt>
                <c:pt idx="12">
                  <c:v>30189.319999999996</c:v>
                </c:pt>
                <c:pt idx="13">
                  <c:v>29800.16</c:v>
                </c:pt>
                <c:pt idx="14">
                  <c:v>29721.269999999997</c:v>
                </c:pt>
                <c:pt idx="15">
                  <c:v>29678.099999999995</c:v>
                </c:pt>
                <c:pt idx="16">
                  <c:v>29518.43</c:v>
                </c:pt>
                <c:pt idx="17">
                  <c:v>26000</c:v>
                </c:pt>
                <c:pt idx="18">
                  <c:v>25899.020000000004</c:v>
                </c:pt>
                <c:pt idx="19">
                  <c:v>19572.14</c:v>
                </c:pt>
                <c:pt idx="20">
                  <c:v>19525.600000000002</c:v>
                </c:pt>
                <c:pt idx="21">
                  <c:v>14946.920000000002</c:v>
                </c:pt>
              </c:numCache>
            </c:numRef>
          </c:val>
          <c:extLst>
            <c:ext xmlns:c16="http://schemas.microsoft.com/office/drawing/2014/chart" uri="{C3380CC4-5D6E-409C-BE32-E72D297353CC}">
              <c16:uniqueId val="{00000000-8887-4108-9042-706F0AE26DBF}"/>
            </c:ext>
          </c:extLst>
        </c:ser>
        <c:dLbls>
          <c:showLegendKey val="0"/>
          <c:showVal val="0"/>
          <c:showCatName val="0"/>
          <c:showSerName val="0"/>
          <c:showPercent val="0"/>
          <c:showBubbleSize val="0"/>
        </c:dLbls>
        <c:gapWidth val="182"/>
        <c:axId val="1379619824"/>
        <c:axId val="1379622704"/>
      </c:barChart>
      <c:catAx>
        <c:axId val="13796198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9622704"/>
        <c:crosses val="autoZero"/>
        <c:auto val="1"/>
        <c:lblAlgn val="ctr"/>
        <c:lblOffset val="100"/>
        <c:noMultiLvlLbl val="0"/>
      </c:catAx>
      <c:valAx>
        <c:axId val="1379622704"/>
        <c:scaling>
          <c:orientation val="minMax"/>
        </c:scaling>
        <c:delete val="0"/>
        <c:axPos val="b"/>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96198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[chocolate-excel-dataset.xlsx]analysis!PivotTable4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Amount by Sales person</a:t>
            </a:r>
          </a:p>
        </c:rich>
      </c:tx>
      <c:layout>
        <c:manualLayout>
          <c:xMode val="edge"/>
          <c:yMode val="edge"/>
          <c:x val="0.3175"/>
          <c:y val="0.14610673665791779"/>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analysis!$B$46</c:f>
              <c:strCache>
                <c:ptCount val="1"/>
                <c:pt idx="0">
                  <c:v>Total</c:v>
                </c:pt>
              </c:strCache>
            </c:strRef>
          </c:tx>
          <c:spPr>
            <a:solidFill>
              <a:schemeClr val="accent1"/>
            </a:solidFill>
            <a:ln>
              <a:noFill/>
            </a:ln>
            <a:effectLst/>
          </c:spPr>
          <c:invertIfNegative val="0"/>
          <c:cat>
            <c:strRef>
              <c:f>analysis!$A$47:$A$57</c:f>
              <c:strCache>
                <c:ptCount val="10"/>
                <c:pt idx="0">
                  <c:v>Gigi Bohling</c:v>
                </c:pt>
                <c:pt idx="1">
                  <c:v>Ram Mahesh</c:v>
                </c:pt>
                <c:pt idx="2">
                  <c:v>Ches Bonnell</c:v>
                </c:pt>
                <c:pt idx="3">
                  <c:v>Husein Augar</c:v>
                </c:pt>
                <c:pt idx="4">
                  <c:v>Curtice Advani</c:v>
                </c:pt>
                <c:pt idx="5">
                  <c:v>Barr Faughny</c:v>
                </c:pt>
                <c:pt idx="6">
                  <c:v>Gunar Cockshoot</c:v>
                </c:pt>
                <c:pt idx="7">
                  <c:v>Carla Molina</c:v>
                </c:pt>
                <c:pt idx="8">
                  <c:v>Brien Boise</c:v>
                </c:pt>
                <c:pt idx="9">
                  <c:v>Oby Sorrel</c:v>
                </c:pt>
              </c:strCache>
            </c:strRef>
          </c:cat>
          <c:val>
            <c:numRef>
              <c:f>analysis!$B$47:$B$57</c:f>
              <c:numCache>
                <c:formatCode>_("$"* #,##0.00_);_("$"* \(#,##0.00\);_("$"* "-"??_);_(@_)</c:formatCode>
                <c:ptCount val="10"/>
                <c:pt idx="0">
                  <c:v>165725</c:v>
                </c:pt>
                <c:pt idx="1">
                  <c:v>151599</c:v>
                </c:pt>
                <c:pt idx="2">
                  <c:v>149975</c:v>
                </c:pt>
                <c:pt idx="3">
                  <c:v>132580</c:v>
                </c:pt>
                <c:pt idx="4">
                  <c:v>130697</c:v>
                </c:pt>
                <c:pt idx="5">
                  <c:v>123949</c:v>
                </c:pt>
                <c:pt idx="6">
                  <c:v>106834</c:v>
                </c:pt>
                <c:pt idx="7">
                  <c:v>98210</c:v>
                </c:pt>
                <c:pt idx="8">
                  <c:v>98084</c:v>
                </c:pt>
                <c:pt idx="9">
                  <c:v>83216</c:v>
                </c:pt>
              </c:numCache>
            </c:numRef>
          </c:val>
          <c:extLst>
            <c:ext xmlns:c16="http://schemas.microsoft.com/office/drawing/2014/chart" uri="{C3380CC4-5D6E-409C-BE32-E72D297353CC}">
              <c16:uniqueId val="{00000000-8B91-4CD3-84C1-0AC77E33EBE5}"/>
            </c:ext>
          </c:extLst>
        </c:ser>
        <c:dLbls>
          <c:showLegendKey val="0"/>
          <c:showVal val="0"/>
          <c:showCatName val="0"/>
          <c:showSerName val="0"/>
          <c:showPercent val="0"/>
          <c:showBubbleSize val="0"/>
        </c:dLbls>
        <c:gapWidth val="219"/>
        <c:overlap val="100"/>
        <c:axId val="1284315824"/>
        <c:axId val="1284309584"/>
      </c:barChart>
      <c:catAx>
        <c:axId val="12843158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Sales Person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4309584"/>
        <c:crosses val="autoZero"/>
        <c:auto val="1"/>
        <c:lblAlgn val="ctr"/>
        <c:lblOffset val="100"/>
        <c:noMultiLvlLbl val="0"/>
      </c:catAx>
      <c:valAx>
        <c:axId val="12843095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Amount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43158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24110979877515309"/>
          <c:y val="0.14839306358381504"/>
          <c:w val="0.6855568678915136"/>
          <c:h val="0.61542942970279002"/>
        </c:manualLayout>
      </c:layout>
      <c:barChart>
        <c:barDir val="bar"/>
        <c:grouping val="clustered"/>
        <c:varyColors val="0"/>
        <c:ser>
          <c:idx val="0"/>
          <c:order val="0"/>
          <c:tx>
            <c:strRef>
              <c:f>analysis!$F$72</c:f>
              <c:strCache>
                <c:ptCount val="1"/>
                <c:pt idx="0">
                  <c:v>Sum of Revenue </c:v>
                </c:pt>
              </c:strCache>
            </c:strRef>
          </c:tx>
          <c:spPr>
            <a:solidFill>
              <a:schemeClr val="accent1"/>
            </a:solidFill>
            <a:ln>
              <a:noFill/>
            </a:ln>
            <a:effectLst/>
          </c:spPr>
          <c:invertIfNegative val="0"/>
          <c:cat>
            <c:strRef>
              <c:f>analysis!$E$73:$E$94</c:f>
              <c:strCache>
                <c:ptCount val="4"/>
                <c:pt idx="0">
                  <c:v>70% Dark Bites</c:v>
                </c:pt>
                <c:pt idx="1">
                  <c:v>Organic Choco Syrup</c:v>
                </c:pt>
                <c:pt idx="2">
                  <c:v>50% Dark Bites</c:v>
                </c:pt>
                <c:pt idx="3">
                  <c:v>Almond Choco</c:v>
                </c:pt>
              </c:strCache>
            </c:strRef>
          </c:cat>
          <c:val>
            <c:numRef>
              <c:f>analysis!$F$73:$F$94</c:f>
              <c:numCache>
                <c:formatCode>General</c:formatCode>
                <c:ptCount val="4"/>
                <c:pt idx="0">
                  <c:v>40600.980000000003</c:v>
                </c:pt>
                <c:pt idx="1">
                  <c:v>49888.860000000008</c:v>
                </c:pt>
                <c:pt idx="2">
                  <c:v>23657.4</c:v>
                </c:pt>
                <c:pt idx="3">
                  <c:v>18604.080000000002</c:v>
                </c:pt>
              </c:numCache>
            </c:numRef>
          </c:val>
          <c:extLst>
            <c:ext xmlns:c16="http://schemas.microsoft.com/office/drawing/2014/chart" uri="{C3380CC4-5D6E-409C-BE32-E72D297353CC}">
              <c16:uniqueId val="{00000000-7A1B-44D1-A5F1-977FF88FADD6}"/>
            </c:ext>
          </c:extLst>
        </c:ser>
        <c:ser>
          <c:idx val="1"/>
          <c:order val="1"/>
          <c:tx>
            <c:strRef>
              <c:f>analysis!$G$72</c:f>
              <c:strCache>
                <c:ptCount val="1"/>
                <c:pt idx="0">
                  <c:v>Sum of Profit</c:v>
                </c:pt>
              </c:strCache>
            </c:strRef>
          </c:tx>
          <c:spPr>
            <a:solidFill>
              <a:schemeClr val="accent2"/>
            </a:solidFill>
            <a:ln>
              <a:noFill/>
            </a:ln>
            <a:effectLst/>
          </c:spPr>
          <c:invertIfNegative val="0"/>
          <c:cat>
            <c:strRef>
              <c:f>analysis!$E$73:$E$94</c:f>
              <c:strCache>
                <c:ptCount val="4"/>
                <c:pt idx="0">
                  <c:v>70% Dark Bites</c:v>
                </c:pt>
                <c:pt idx="1">
                  <c:v>Organic Choco Syrup</c:v>
                </c:pt>
                <c:pt idx="2">
                  <c:v>50% Dark Bites</c:v>
                </c:pt>
                <c:pt idx="3">
                  <c:v>Almond Choco</c:v>
                </c:pt>
              </c:strCache>
            </c:strRef>
          </c:cat>
          <c:val>
            <c:numRef>
              <c:f>analysis!$G$73:$G$94</c:f>
              <c:numCache>
                <c:formatCode>General</c:formatCode>
                <c:ptCount val="4"/>
                <c:pt idx="0">
                  <c:v>25899.020000000004</c:v>
                </c:pt>
                <c:pt idx="1">
                  <c:v>19572.14</c:v>
                </c:pt>
                <c:pt idx="2">
                  <c:v>19525.600000000002</c:v>
                </c:pt>
                <c:pt idx="3">
                  <c:v>14946.920000000002</c:v>
                </c:pt>
              </c:numCache>
            </c:numRef>
          </c:val>
          <c:extLst>
            <c:ext xmlns:c16="http://schemas.microsoft.com/office/drawing/2014/chart" uri="{C3380CC4-5D6E-409C-BE32-E72D297353CC}">
              <c16:uniqueId val="{00000001-7A1B-44D1-A5F1-977FF88FADD6}"/>
            </c:ext>
          </c:extLst>
        </c:ser>
        <c:dLbls>
          <c:showLegendKey val="0"/>
          <c:showVal val="0"/>
          <c:showCatName val="0"/>
          <c:showSerName val="0"/>
          <c:showPercent val="0"/>
          <c:showBubbleSize val="0"/>
        </c:dLbls>
        <c:gapWidth val="182"/>
        <c:axId val="1110133856"/>
        <c:axId val="1110134336"/>
      </c:barChart>
      <c:catAx>
        <c:axId val="11101338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0134336"/>
        <c:crosses val="autoZero"/>
        <c:auto val="1"/>
        <c:lblAlgn val="ctr"/>
        <c:lblOffset val="100"/>
        <c:noMultiLvlLbl val="0"/>
      </c:catAx>
      <c:valAx>
        <c:axId val="111013433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01338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[chocolate-excel-dataset.xlsx]analysis!PivotTable1</c:name>
    <c:fmtId val="3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Sum of Amount by countries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
        <c:dLbl>
          <c:idx val="0"/>
          <c:layout>
            <c:manualLayout>
              <c:x val="0.05"/>
              <c:y val="-0.11620111731843576"/>
            </c:manualLayout>
          </c:layout>
          <c:dLblPos val="ctr"/>
          <c:showLegendKey val="0"/>
          <c:showVal val="1"/>
          <c:showCatName val="0"/>
          <c:showSerName val="0"/>
          <c:showPercent val="0"/>
          <c:showBubbleSize val="0"/>
          <c:extLst>
            <c:ext xmlns:c15="http://schemas.microsoft.com/office/drawing/2012/chart" uri="{CE6537A1-D6FC-4f65-9D91-7224C49458BB}"/>
          </c:extLst>
        </c:dLbl>
      </c:pivotFmt>
      <c:pivotFmt>
        <c:idx val="2"/>
        <c:dLbl>
          <c:idx val="0"/>
          <c:layout>
            <c:manualLayout>
              <c:x val="6.3888888888888884E-2"/>
              <c:y val="-0.19664804469273747"/>
            </c:manualLayout>
          </c:layout>
          <c:dLblPos val="ctr"/>
          <c:showLegendKey val="0"/>
          <c:showVal val="1"/>
          <c:showCatName val="0"/>
          <c:showSerName val="0"/>
          <c:showPercent val="0"/>
          <c:showBubbleSize val="0"/>
          <c:extLst>
            <c:ext xmlns:c15="http://schemas.microsoft.com/office/drawing/2012/chart" uri="{CE6537A1-D6FC-4f65-9D91-7224C49458BB}"/>
          </c:extLst>
        </c:dLbl>
      </c:pivotFmt>
      <c:pivotFmt>
        <c:idx val="3"/>
        <c:dLbl>
          <c:idx val="0"/>
          <c:layout>
            <c:manualLayout>
              <c:x val="-2.7777777777777779E-3"/>
              <c:y val="-0.11620111731843584"/>
            </c:manualLayout>
          </c:layout>
          <c:dLblPos val="ctr"/>
          <c:showLegendKey val="0"/>
          <c:showVal val="1"/>
          <c:showCatName val="0"/>
          <c:showSerName val="0"/>
          <c:showPercent val="0"/>
          <c:showBubbleSize val="0"/>
          <c:extLst>
            <c:ext xmlns:c15="http://schemas.microsoft.com/office/drawing/2012/chart" uri="{CE6537A1-D6FC-4f65-9D91-7224C49458BB}"/>
          </c:extLst>
        </c:dLbl>
      </c:pivotFmt>
      <c:pivotFmt>
        <c:idx val="4"/>
      </c:pivotFmt>
      <c:pivotFmt>
        <c:idx val="5"/>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6"/>
        <c:dLbl>
          <c:idx val="0"/>
          <c:layout>
            <c:manualLayout>
              <c:x val="0.05"/>
              <c:y val="-0.11620111731843576"/>
            </c:manualLayout>
          </c:layout>
          <c:dLblPos val="ctr"/>
          <c:showLegendKey val="0"/>
          <c:showVal val="1"/>
          <c:showCatName val="0"/>
          <c:showSerName val="0"/>
          <c:showPercent val="0"/>
          <c:showBubbleSize val="0"/>
          <c:extLst>
            <c:ext xmlns:c15="http://schemas.microsoft.com/office/drawing/2012/chart" uri="{CE6537A1-D6FC-4f65-9D91-7224C49458BB}"/>
          </c:extLst>
        </c:dLbl>
      </c:pivotFmt>
      <c:pivotFmt>
        <c:idx val="7"/>
        <c:dLbl>
          <c:idx val="0"/>
          <c:layout>
            <c:manualLayout>
              <c:x val="6.3888888888888884E-2"/>
              <c:y val="-0.19664804469273747"/>
            </c:manualLayout>
          </c:layout>
          <c:dLblPos val="ctr"/>
          <c:showLegendKey val="0"/>
          <c:showVal val="1"/>
          <c:showCatName val="0"/>
          <c:showSerName val="0"/>
          <c:showPercent val="0"/>
          <c:showBubbleSize val="0"/>
          <c:extLst>
            <c:ext xmlns:c15="http://schemas.microsoft.com/office/drawing/2012/chart" uri="{CE6537A1-D6FC-4f65-9D91-7224C49458BB}"/>
          </c:extLst>
        </c:dLbl>
      </c:pivotFmt>
      <c:pivotFmt>
        <c:idx val="8"/>
        <c:dLbl>
          <c:idx val="0"/>
          <c:layout>
            <c:manualLayout>
              <c:x val="-2.7777777777777779E-3"/>
              <c:y val="-0.11620111731843584"/>
            </c:manualLayout>
          </c:layout>
          <c:dLblPos val="ctr"/>
          <c:showLegendKey val="0"/>
          <c:showVal val="1"/>
          <c:showCatName val="0"/>
          <c:showSerName val="0"/>
          <c:showPercent val="0"/>
          <c:showBubbleSize val="0"/>
          <c:extLst>
            <c:ext xmlns:c15="http://schemas.microsoft.com/office/drawing/2012/chart" uri="{CE6537A1-D6FC-4f65-9D91-7224C49458BB}"/>
          </c:extLst>
        </c:dLbl>
      </c:pivotFmt>
      <c:pivotFmt>
        <c:idx val="9"/>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pivotFmt>
      <c:pivotFmt>
        <c:idx val="12"/>
        <c:spPr>
          <a:solidFill>
            <a:schemeClr val="accent1"/>
          </a:solidFill>
          <a:ln>
            <a:noFill/>
          </a:ln>
          <a:effectLst/>
        </c:spPr>
        <c:dLbl>
          <c:idx val="0"/>
          <c:layout>
            <c:manualLayout>
              <c:x val="1.2121212121212121E-2"/>
              <c:y val="-0.14322250639386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dLbl>
          <c:idx val="0"/>
          <c:layout>
            <c:manualLayout>
              <c:x val="6.0606060606060606E-3"/>
              <c:y val="4.092071611253197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dLbl>
          <c:idx val="0"/>
          <c:layout>
            <c:manualLayout>
              <c:x val="-6.0606060606060608E-2"/>
              <c:y val="-0.1687979539641944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dLbl>
          <c:idx val="0"/>
          <c:layout>
            <c:manualLayout>
              <c:x val="3.0303030303030303E-3"/>
              <c:y val="8.695652173913043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dLbl>
          <c:idx val="0"/>
          <c:layout>
            <c:manualLayout>
              <c:x val="0"/>
              <c:y val="4.603580562659836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4380601288475301"/>
          <c:y val="0.25992629437944298"/>
          <c:w val="0.64559448818897636"/>
          <c:h val="0.49480490916289088"/>
        </c:manualLayout>
      </c:layout>
      <c:barChart>
        <c:barDir val="col"/>
        <c:grouping val="stacked"/>
        <c:varyColors val="0"/>
        <c:ser>
          <c:idx val="0"/>
          <c:order val="0"/>
          <c:tx>
            <c:strRef>
              <c:f>analysis!$B$3</c:f>
              <c:strCache>
                <c:ptCount val="1"/>
                <c:pt idx="0">
                  <c:v>Total</c:v>
                </c:pt>
              </c:strCache>
            </c:strRef>
          </c:tx>
          <c:spPr>
            <a:solidFill>
              <a:schemeClr val="accent1"/>
            </a:solidFill>
            <a:ln>
              <a:noFill/>
            </a:ln>
            <a:effectLst/>
          </c:spPr>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6-E395-41B1-ABF3-F1BCF36F7761}"/>
              </c:ext>
            </c:extLst>
          </c:dPt>
          <c:dPt>
            <c:idx val="2"/>
            <c:invertIfNegative val="0"/>
            <c:bubble3D val="0"/>
            <c:spPr>
              <a:solidFill>
                <a:schemeClr val="accent1"/>
              </a:solidFill>
              <a:ln>
                <a:noFill/>
              </a:ln>
              <a:effectLst/>
            </c:spPr>
            <c:extLst>
              <c:ext xmlns:c16="http://schemas.microsoft.com/office/drawing/2014/chart" uri="{C3380CC4-5D6E-409C-BE32-E72D297353CC}">
                <c16:uniqueId val="{00000005-E395-41B1-ABF3-F1BCF36F7761}"/>
              </c:ext>
            </c:extLst>
          </c:dPt>
          <c:dPt>
            <c:idx val="3"/>
            <c:invertIfNegative val="0"/>
            <c:bubble3D val="0"/>
            <c:spPr>
              <a:solidFill>
                <a:schemeClr val="accent1"/>
              </a:solidFill>
              <a:ln>
                <a:noFill/>
              </a:ln>
              <a:effectLst/>
            </c:spPr>
            <c:extLst>
              <c:ext xmlns:c16="http://schemas.microsoft.com/office/drawing/2014/chart" uri="{C3380CC4-5D6E-409C-BE32-E72D297353CC}">
                <c16:uniqueId val="{00000001-E395-41B1-ABF3-F1BCF36F7761}"/>
              </c:ext>
            </c:extLst>
          </c:dPt>
          <c:dPt>
            <c:idx val="4"/>
            <c:invertIfNegative val="0"/>
            <c:bubble3D val="0"/>
            <c:spPr>
              <a:solidFill>
                <a:schemeClr val="accent1"/>
              </a:solidFill>
              <a:ln>
                <a:noFill/>
              </a:ln>
              <a:effectLst/>
            </c:spPr>
            <c:extLst>
              <c:ext xmlns:c16="http://schemas.microsoft.com/office/drawing/2014/chart" uri="{C3380CC4-5D6E-409C-BE32-E72D297353CC}">
                <c16:uniqueId val="{00000002-E395-41B1-ABF3-F1BCF36F7761}"/>
              </c:ext>
            </c:extLst>
          </c:dPt>
          <c:dPt>
            <c:idx val="5"/>
            <c:invertIfNegative val="0"/>
            <c:bubble3D val="0"/>
            <c:spPr>
              <a:solidFill>
                <a:schemeClr val="accent1"/>
              </a:solidFill>
              <a:ln>
                <a:noFill/>
              </a:ln>
              <a:effectLst/>
            </c:spPr>
            <c:extLst>
              <c:ext xmlns:c16="http://schemas.microsoft.com/office/drawing/2014/chart" uri="{C3380CC4-5D6E-409C-BE32-E72D297353CC}">
                <c16:uniqueId val="{00000003-E395-41B1-ABF3-F1BCF36F7761}"/>
              </c:ext>
            </c:extLst>
          </c:dPt>
          <c:dLbls>
            <c:dLbl>
              <c:idx val="0"/>
              <c:layout>
                <c:manualLayout>
                  <c:x val="0"/>
                  <c:y val="4.6035805626598369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E395-41B1-ABF3-F1BCF36F7761}"/>
                </c:ext>
              </c:extLst>
            </c:dLbl>
            <c:dLbl>
              <c:idx val="2"/>
              <c:layout>
                <c:manualLayout>
                  <c:x val="3.0303030303030303E-3"/>
                  <c:y val="8.6956521739130432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E395-41B1-ABF3-F1BCF36F7761}"/>
                </c:ext>
              </c:extLst>
            </c:dLbl>
            <c:dLbl>
              <c:idx val="3"/>
              <c:layout>
                <c:manualLayout>
                  <c:x val="1.2121212121212121E-2"/>
                  <c:y val="-0.14322250639386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E395-41B1-ABF3-F1BCF36F7761}"/>
                </c:ext>
              </c:extLst>
            </c:dLbl>
            <c:dLbl>
              <c:idx val="4"/>
              <c:layout>
                <c:manualLayout>
                  <c:x val="6.0606060606060606E-3"/>
                  <c:y val="4.0920716112531973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E395-41B1-ABF3-F1BCF36F7761}"/>
                </c:ext>
              </c:extLst>
            </c:dLbl>
            <c:dLbl>
              <c:idx val="5"/>
              <c:layout>
                <c:manualLayout>
                  <c:x val="-6.0606060606060608E-2"/>
                  <c:y val="-0.16879795396419447"/>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E395-41B1-ABF3-F1BCF36F776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analysis!$A$4:$A$10</c:f>
              <c:strCache>
                <c:ptCount val="6"/>
                <c:pt idx="0">
                  <c:v>Australia</c:v>
                </c:pt>
                <c:pt idx="1">
                  <c:v>Canada</c:v>
                </c:pt>
                <c:pt idx="2">
                  <c:v>India</c:v>
                </c:pt>
                <c:pt idx="3">
                  <c:v>New Zealand</c:v>
                </c:pt>
                <c:pt idx="4">
                  <c:v>UK</c:v>
                </c:pt>
                <c:pt idx="5">
                  <c:v>USA</c:v>
                </c:pt>
              </c:strCache>
            </c:strRef>
          </c:cat>
          <c:val>
            <c:numRef>
              <c:f>analysis!$B$4:$B$10</c:f>
              <c:numCache>
                <c:formatCode>_("$"* #,##0.00_);_("$"* \(#,##0.00\);_("$"* "-"??_);_(@_)</c:formatCode>
                <c:ptCount val="6"/>
                <c:pt idx="0">
                  <c:v>168679</c:v>
                </c:pt>
                <c:pt idx="1">
                  <c:v>237944</c:v>
                </c:pt>
                <c:pt idx="2">
                  <c:v>252469</c:v>
                </c:pt>
                <c:pt idx="3">
                  <c:v>218813</c:v>
                </c:pt>
                <c:pt idx="4">
                  <c:v>173530</c:v>
                </c:pt>
                <c:pt idx="5">
                  <c:v>189434</c:v>
                </c:pt>
              </c:numCache>
            </c:numRef>
          </c:val>
          <c:extLst>
            <c:ext xmlns:c16="http://schemas.microsoft.com/office/drawing/2014/chart" uri="{C3380CC4-5D6E-409C-BE32-E72D297353CC}">
              <c16:uniqueId val="{00000004-E395-41B1-ABF3-F1BCF36F7761}"/>
            </c:ext>
          </c:extLst>
        </c:ser>
        <c:dLbls>
          <c:dLblPos val="ctr"/>
          <c:showLegendKey val="0"/>
          <c:showVal val="1"/>
          <c:showCatName val="0"/>
          <c:showSerName val="0"/>
          <c:showPercent val="0"/>
          <c:showBubbleSize val="0"/>
        </c:dLbls>
        <c:gapWidth val="150"/>
        <c:overlap val="100"/>
        <c:axId val="1051220672"/>
        <c:axId val="1051223552"/>
      </c:barChart>
      <c:catAx>
        <c:axId val="10512206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Country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1223552"/>
        <c:crosses val="autoZero"/>
        <c:auto val="1"/>
        <c:lblAlgn val="ctr"/>
        <c:lblOffset val="100"/>
        <c:noMultiLvlLbl val="0"/>
      </c:catAx>
      <c:valAx>
        <c:axId val="10512235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Amount</a:t>
                </a:r>
              </a:p>
            </c:rich>
          </c:tx>
          <c:layout>
            <c:manualLayout>
              <c:xMode val="edge"/>
              <c:yMode val="edge"/>
              <c:x val="1.7505130040563113E-2"/>
              <c:y val="0.39111394521396325"/>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1220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[chocolate-excel-dataset.xlsx]analysis!PivotTable5</c:name>
    <c:fmtId val="2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Profit</a:t>
            </a:r>
            <a:r>
              <a:rPr lang="en-US" b="1" baseline="0">
                <a:solidFill>
                  <a:schemeClr val="tx1"/>
                </a:solidFill>
              </a:rPr>
              <a:t> by Products</a:t>
            </a:r>
            <a:endParaRPr lang="en-US" b="1">
              <a:solidFill>
                <a:schemeClr val="tx1"/>
              </a:solidFill>
            </a:endParaRPr>
          </a:p>
        </c:rich>
      </c:tx>
      <c:layout>
        <c:manualLayout>
          <c:xMode val="edge"/>
          <c:yMode val="edge"/>
          <c:x val="0.38930440748848305"/>
          <c:y val="1.180180056137231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9318805066379153"/>
          <c:y val="8.272941000858304E-2"/>
          <c:w val="0.50547989967596862"/>
          <c:h val="0.80987131816856228"/>
        </c:manualLayout>
      </c:layout>
      <c:barChart>
        <c:barDir val="bar"/>
        <c:grouping val="clustered"/>
        <c:varyColors val="0"/>
        <c:ser>
          <c:idx val="0"/>
          <c:order val="0"/>
          <c:tx>
            <c:strRef>
              <c:f>analysis!$B$15</c:f>
              <c:strCache>
                <c:ptCount val="1"/>
                <c:pt idx="0">
                  <c:v>Total</c:v>
                </c:pt>
              </c:strCache>
            </c:strRef>
          </c:tx>
          <c:spPr>
            <a:solidFill>
              <a:schemeClr val="accent1"/>
            </a:solidFill>
            <a:ln>
              <a:noFill/>
            </a:ln>
            <a:effectLst/>
          </c:spPr>
          <c:invertIfNegative val="0"/>
          <c:cat>
            <c:strRef>
              <c:f>analysis!$A$16:$A$38</c:f>
              <c:strCache>
                <c:ptCount val="22"/>
                <c:pt idx="0">
                  <c:v>Baker's Choco Chips</c:v>
                </c:pt>
                <c:pt idx="1">
                  <c:v>Eclairs</c:v>
                </c:pt>
                <c:pt idx="2">
                  <c:v>Choco Coated Almonds</c:v>
                </c:pt>
                <c:pt idx="3">
                  <c:v>Raspberry Choco</c:v>
                </c:pt>
                <c:pt idx="4">
                  <c:v>After Nines</c:v>
                </c:pt>
                <c:pt idx="5">
                  <c:v>Peanut Butter Cubes</c:v>
                </c:pt>
                <c:pt idx="6">
                  <c:v>Fruit &amp; Nut Bars</c:v>
                </c:pt>
                <c:pt idx="7">
                  <c:v>Mint Chip Choco</c:v>
                </c:pt>
                <c:pt idx="8">
                  <c:v>Drinking Coco</c:v>
                </c:pt>
                <c:pt idx="9">
                  <c:v>Caramel Stuffed Bars</c:v>
                </c:pt>
                <c:pt idx="10">
                  <c:v>Manuka Honey Choco</c:v>
                </c:pt>
                <c:pt idx="11">
                  <c:v>Orange Choco</c:v>
                </c:pt>
                <c:pt idx="12">
                  <c:v>85% Dark Bars</c:v>
                </c:pt>
                <c:pt idx="13">
                  <c:v>99% Dark &amp; Pure</c:v>
                </c:pt>
                <c:pt idx="14">
                  <c:v>Milk Bars</c:v>
                </c:pt>
                <c:pt idx="15">
                  <c:v>White Choc</c:v>
                </c:pt>
                <c:pt idx="16">
                  <c:v>Smooth Sliky Salty</c:v>
                </c:pt>
                <c:pt idx="17">
                  <c:v>Spicy Special Slims</c:v>
                </c:pt>
                <c:pt idx="18">
                  <c:v>70% Dark Bites</c:v>
                </c:pt>
                <c:pt idx="19">
                  <c:v>Organic Choco Syrup</c:v>
                </c:pt>
                <c:pt idx="20">
                  <c:v>50% Dark Bites</c:v>
                </c:pt>
                <c:pt idx="21">
                  <c:v>Almond Choco</c:v>
                </c:pt>
              </c:strCache>
            </c:strRef>
          </c:cat>
          <c:val>
            <c:numRef>
              <c:f>analysis!$B$16:$B$38</c:f>
              <c:numCache>
                <c:formatCode>_("$"* #,##0.00_);_("$"* \(#,##0.00\);_("$"* "-"??_);_(@_)</c:formatCode>
                <c:ptCount val="22"/>
                <c:pt idx="0">
                  <c:v>58277.8</c:v>
                </c:pt>
                <c:pt idx="1">
                  <c:v>56471.59</c:v>
                </c:pt>
                <c:pt idx="2">
                  <c:v>52063.35</c:v>
                </c:pt>
                <c:pt idx="3">
                  <c:v>50988.910000000018</c:v>
                </c:pt>
                <c:pt idx="4">
                  <c:v>46234.96</c:v>
                </c:pt>
                <c:pt idx="5">
                  <c:v>46226.01999999999</c:v>
                </c:pt>
                <c:pt idx="6">
                  <c:v>44884.12000000001</c:v>
                </c:pt>
                <c:pt idx="7">
                  <c:v>43177.340000000004</c:v>
                </c:pt>
                <c:pt idx="8">
                  <c:v>40814.559999999998</c:v>
                </c:pt>
                <c:pt idx="9">
                  <c:v>39084.339999999997</c:v>
                </c:pt>
                <c:pt idx="10">
                  <c:v>36700.840000000004</c:v>
                </c:pt>
                <c:pt idx="11">
                  <c:v>31390.48</c:v>
                </c:pt>
                <c:pt idx="12">
                  <c:v>30189.319999999996</c:v>
                </c:pt>
                <c:pt idx="13">
                  <c:v>29800.16</c:v>
                </c:pt>
                <c:pt idx="14">
                  <c:v>29721.269999999997</c:v>
                </c:pt>
                <c:pt idx="15">
                  <c:v>29678.099999999995</c:v>
                </c:pt>
                <c:pt idx="16">
                  <c:v>29518.43</c:v>
                </c:pt>
                <c:pt idx="17">
                  <c:v>26000</c:v>
                </c:pt>
                <c:pt idx="18">
                  <c:v>25899.020000000004</c:v>
                </c:pt>
                <c:pt idx="19">
                  <c:v>19572.14</c:v>
                </c:pt>
                <c:pt idx="20">
                  <c:v>19525.600000000002</c:v>
                </c:pt>
                <c:pt idx="21">
                  <c:v>14946.920000000002</c:v>
                </c:pt>
              </c:numCache>
            </c:numRef>
          </c:val>
          <c:extLst>
            <c:ext xmlns:c16="http://schemas.microsoft.com/office/drawing/2014/chart" uri="{C3380CC4-5D6E-409C-BE32-E72D297353CC}">
              <c16:uniqueId val="{00000000-CA84-493A-AF4D-846F9FF77D52}"/>
            </c:ext>
          </c:extLst>
        </c:ser>
        <c:dLbls>
          <c:showLegendKey val="0"/>
          <c:showVal val="0"/>
          <c:showCatName val="0"/>
          <c:showSerName val="0"/>
          <c:showPercent val="0"/>
          <c:showBubbleSize val="0"/>
        </c:dLbls>
        <c:gapWidth val="182"/>
        <c:axId val="1379619824"/>
        <c:axId val="1379622704"/>
      </c:barChart>
      <c:catAx>
        <c:axId val="13796198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9622704"/>
        <c:crosses val="autoZero"/>
        <c:auto val="1"/>
        <c:lblAlgn val="ctr"/>
        <c:lblOffset val="100"/>
        <c:noMultiLvlLbl val="0"/>
      </c:catAx>
      <c:valAx>
        <c:axId val="1379622704"/>
        <c:scaling>
          <c:orientation val="minMax"/>
        </c:scaling>
        <c:delete val="0"/>
        <c:axPos val="b"/>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96198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[chocolate-excel-dataset.xlsx]analysis!PivotTable4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Amount by Sales person</a:t>
            </a:r>
          </a:p>
        </c:rich>
      </c:tx>
      <c:layout>
        <c:manualLayout>
          <c:xMode val="edge"/>
          <c:yMode val="edge"/>
          <c:x val="0.3175"/>
          <c:y val="0.14610673665791779"/>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analysis!$B$46</c:f>
              <c:strCache>
                <c:ptCount val="1"/>
                <c:pt idx="0">
                  <c:v>Total</c:v>
                </c:pt>
              </c:strCache>
            </c:strRef>
          </c:tx>
          <c:spPr>
            <a:solidFill>
              <a:schemeClr val="accent1"/>
            </a:solidFill>
            <a:ln>
              <a:noFill/>
            </a:ln>
            <a:effectLst/>
          </c:spPr>
          <c:invertIfNegative val="0"/>
          <c:cat>
            <c:strRef>
              <c:f>analysis!$A$47:$A$57</c:f>
              <c:strCache>
                <c:ptCount val="10"/>
                <c:pt idx="0">
                  <c:v>Gigi Bohling</c:v>
                </c:pt>
                <c:pt idx="1">
                  <c:v>Ram Mahesh</c:v>
                </c:pt>
                <c:pt idx="2">
                  <c:v>Ches Bonnell</c:v>
                </c:pt>
                <c:pt idx="3">
                  <c:v>Husein Augar</c:v>
                </c:pt>
                <c:pt idx="4">
                  <c:v>Curtice Advani</c:v>
                </c:pt>
                <c:pt idx="5">
                  <c:v>Barr Faughny</c:v>
                </c:pt>
                <c:pt idx="6">
                  <c:v>Gunar Cockshoot</c:v>
                </c:pt>
                <c:pt idx="7">
                  <c:v>Carla Molina</c:v>
                </c:pt>
                <c:pt idx="8">
                  <c:v>Brien Boise</c:v>
                </c:pt>
                <c:pt idx="9">
                  <c:v>Oby Sorrel</c:v>
                </c:pt>
              </c:strCache>
            </c:strRef>
          </c:cat>
          <c:val>
            <c:numRef>
              <c:f>analysis!$B$47:$B$57</c:f>
              <c:numCache>
                <c:formatCode>_("$"* #,##0.00_);_("$"* \(#,##0.00\);_("$"* "-"??_);_(@_)</c:formatCode>
                <c:ptCount val="10"/>
                <c:pt idx="0">
                  <c:v>165725</c:v>
                </c:pt>
                <c:pt idx="1">
                  <c:v>151599</c:v>
                </c:pt>
                <c:pt idx="2">
                  <c:v>149975</c:v>
                </c:pt>
                <c:pt idx="3">
                  <c:v>132580</c:v>
                </c:pt>
                <c:pt idx="4">
                  <c:v>130697</c:v>
                </c:pt>
                <c:pt idx="5">
                  <c:v>123949</c:v>
                </c:pt>
                <c:pt idx="6">
                  <c:v>106834</c:v>
                </c:pt>
                <c:pt idx="7">
                  <c:v>98210</c:v>
                </c:pt>
                <c:pt idx="8">
                  <c:v>98084</c:v>
                </c:pt>
                <c:pt idx="9">
                  <c:v>83216</c:v>
                </c:pt>
              </c:numCache>
            </c:numRef>
          </c:val>
          <c:extLst>
            <c:ext xmlns:c16="http://schemas.microsoft.com/office/drawing/2014/chart" uri="{C3380CC4-5D6E-409C-BE32-E72D297353CC}">
              <c16:uniqueId val="{00000000-31AE-4E9A-A98B-4E73DD99ADF7}"/>
            </c:ext>
          </c:extLst>
        </c:ser>
        <c:dLbls>
          <c:showLegendKey val="0"/>
          <c:showVal val="0"/>
          <c:showCatName val="0"/>
          <c:showSerName val="0"/>
          <c:showPercent val="0"/>
          <c:showBubbleSize val="0"/>
        </c:dLbls>
        <c:gapWidth val="219"/>
        <c:axId val="1284315824"/>
        <c:axId val="1284309584"/>
      </c:barChart>
      <c:catAx>
        <c:axId val="12843158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Sales Person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4309584"/>
        <c:crosses val="autoZero"/>
        <c:auto val="1"/>
        <c:lblAlgn val="ctr"/>
        <c:lblOffset val="100"/>
        <c:noMultiLvlLbl val="0"/>
      </c:catAx>
      <c:valAx>
        <c:axId val="12843095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Amount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43158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Products to Discontinue</a:t>
            </a:r>
          </a:p>
        </c:rich>
      </c:tx>
      <c:layout>
        <c:manualLayout>
          <c:xMode val="edge"/>
          <c:yMode val="edge"/>
          <c:x val="0.24936717268865113"/>
          <c:y val="4.181182374725026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33930813843074809"/>
          <c:y val="0.21868037478605759"/>
          <c:w val="0.56637020551321959"/>
          <c:h val="0.53147409050722394"/>
        </c:manualLayout>
      </c:layout>
      <c:barChart>
        <c:barDir val="bar"/>
        <c:grouping val="clustered"/>
        <c:varyColors val="0"/>
        <c:ser>
          <c:idx val="0"/>
          <c:order val="0"/>
          <c:tx>
            <c:strRef>
              <c:f>analysis!$F$72</c:f>
              <c:strCache>
                <c:ptCount val="1"/>
                <c:pt idx="0">
                  <c:v>Sum of Revenue </c:v>
                </c:pt>
              </c:strCache>
            </c:strRef>
          </c:tx>
          <c:spPr>
            <a:solidFill>
              <a:schemeClr val="accent1"/>
            </a:solidFill>
            <a:ln>
              <a:noFill/>
            </a:ln>
            <a:effectLst/>
          </c:spPr>
          <c:invertIfNegative val="0"/>
          <c:cat>
            <c:strRef>
              <c:f>analysis!$E$73:$E$94</c:f>
              <c:strCache>
                <c:ptCount val="4"/>
                <c:pt idx="0">
                  <c:v>70% Dark Bites</c:v>
                </c:pt>
                <c:pt idx="1">
                  <c:v>Organic Choco Syrup</c:v>
                </c:pt>
                <c:pt idx="2">
                  <c:v>50% Dark Bites</c:v>
                </c:pt>
                <c:pt idx="3">
                  <c:v>Almond Choco</c:v>
                </c:pt>
              </c:strCache>
            </c:strRef>
          </c:cat>
          <c:val>
            <c:numRef>
              <c:f>analysis!$F$73:$F$94</c:f>
              <c:numCache>
                <c:formatCode>General</c:formatCode>
                <c:ptCount val="4"/>
                <c:pt idx="0">
                  <c:v>40600.980000000003</c:v>
                </c:pt>
                <c:pt idx="1">
                  <c:v>49888.860000000008</c:v>
                </c:pt>
                <c:pt idx="2">
                  <c:v>23657.4</c:v>
                </c:pt>
                <c:pt idx="3">
                  <c:v>18604.080000000002</c:v>
                </c:pt>
              </c:numCache>
            </c:numRef>
          </c:val>
          <c:extLst>
            <c:ext xmlns:c16="http://schemas.microsoft.com/office/drawing/2014/chart" uri="{C3380CC4-5D6E-409C-BE32-E72D297353CC}">
              <c16:uniqueId val="{00000000-2378-4BD0-B743-6DC14E26EC91}"/>
            </c:ext>
          </c:extLst>
        </c:ser>
        <c:ser>
          <c:idx val="1"/>
          <c:order val="1"/>
          <c:tx>
            <c:strRef>
              <c:f>analysis!$G$72</c:f>
              <c:strCache>
                <c:ptCount val="1"/>
                <c:pt idx="0">
                  <c:v>Sum of Profit</c:v>
                </c:pt>
              </c:strCache>
            </c:strRef>
          </c:tx>
          <c:spPr>
            <a:solidFill>
              <a:schemeClr val="accent2"/>
            </a:solidFill>
            <a:ln>
              <a:noFill/>
            </a:ln>
            <a:effectLst/>
          </c:spPr>
          <c:invertIfNegative val="0"/>
          <c:cat>
            <c:strRef>
              <c:f>analysis!$E$73:$E$94</c:f>
              <c:strCache>
                <c:ptCount val="4"/>
                <c:pt idx="0">
                  <c:v>70% Dark Bites</c:v>
                </c:pt>
                <c:pt idx="1">
                  <c:v>Organic Choco Syrup</c:v>
                </c:pt>
                <c:pt idx="2">
                  <c:v>50% Dark Bites</c:v>
                </c:pt>
                <c:pt idx="3">
                  <c:v>Almond Choco</c:v>
                </c:pt>
              </c:strCache>
            </c:strRef>
          </c:cat>
          <c:val>
            <c:numRef>
              <c:f>analysis!$G$73:$G$94</c:f>
              <c:numCache>
                <c:formatCode>General</c:formatCode>
                <c:ptCount val="4"/>
                <c:pt idx="0">
                  <c:v>25899.020000000004</c:v>
                </c:pt>
                <c:pt idx="1">
                  <c:v>19572.14</c:v>
                </c:pt>
                <c:pt idx="2">
                  <c:v>19525.600000000002</c:v>
                </c:pt>
                <c:pt idx="3">
                  <c:v>14946.920000000002</c:v>
                </c:pt>
              </c:numCache>
            </c:numRef>
          </c:val>
          <c:extLst>
            <c:ext xmlns:c16="http://schemas.microsoft.com/office/drawing/2014/chart" uri="{C3380CC4-5D6E-409C-BE32-E72D297353CC}">
              <c16:uniqueId val="{00000001-2378-4BD0-B743-6DC14E26EC91}"/>
            </c:ext>
          </c:extLst>
        </c:ser>
        <c:dLbls>
          <c:showLegendKey val="0"/>
          <c:showVal val="0"/>
          <c:showCatName val="0"/>
          <c:showSerName val="0"/>
          <c:showPercent val="0"/>
          <c:showBubbleSize val="0"/>
        </c:dLbls>
        <c:gapWidth val="182"/>
        <c:axId val="1110133856"/>
        <c:axId val="1110134336"/>
      </c:barChart>
      <c:catAx>
        <c:axId val="11101338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0134336"/>
        <c:crosses val="autoZero"/>
        <c:auto val="1"/>
        <c:lblAlgn val="ctr"/>
        <c:lblOffset val="100"/>
        <c:noMultiLvlLbl val="0"/>
      </c:catAx>
      <c:valAx>
        <c:axId val="111013433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01338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_xlchart.v2.2</cx:f>
      </cx:numDim>
    </cx:data>
  </cx:chartData>
  <cx:chart>
    <cx:title pos="t" align="ctr" overlay="0">
      <cx:tx>
        <cx:txData>
          <cx:v>Top 5 products by $ per unit</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Top 5 products by $ per unit</a:t>
          </a:r>
        </a:p>
      </cx:txPr>
    </cx:title>
    <cx:plotArea>
      <cx:plotAreaRegion>
        <cx:series layoutId="funnel" uniqueId="{DF38A949-968E-4452-894C-710E4F84E5F0}">
          <cx:tx>
            <cx:txData>
              <cx:f>_xlchart.v2.1</cx:f>
              <cx:v> Cost per unit </cx:v>
            </cx:txData>
          </cx:tx>
          <cx:dataLabels>
            <cx:visibility seriesName="0" categoryName="0" value="1"/>
          </cx:dataLabels>
          <cx:dataId val="0"/>
        </cx:series>
      </cx:plotAreaRegion>
      <cx:axis id="0">
        <cx:catScaling gapWidth="0.0599999987"/>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_xlchart.v2.3</cx:f>
      </cx:strDim>
      <cx:numDim type="val">
        <cx:f>_xlchart.v2.5</cx:f>
      </cx:numDim>
    </cx:data>
  </cx:chartData>
  <cx:chart>
    <cx:title pos="t" align="ctr" overlay="0">
      <cx:tx>
        <cx:txData>
          <cx:v>Top 5 products by $ per unit</cx:v>
        </cx:txData>
      </cx:tx>
      <cx:txPr>
        <a:bodyPr spcFirstLastPara="1" vertOverflow="ellipsis" horzOverflow="overflow" wrap="square" lIns="0" tIns="0" rIns="0" bIns="0" anchor="ctr" anchorCtr="1"/>
        <a:lstStyle/>
        <a:p>
          <a:pPr algn="ctr" rtl="0">
            <a:defRPr/>
          </a:pPr>
          <a:r>
            <a:rPr lang="en-US" sz="1400" b="1" i="0" u="none" strike="noStrike" baseline="0">
              <a:solidFill>
                <a:sysClr val="windowText" lastClr="000000"/>
              </a:solidFill>
              <a:latin typeface="Calibri" panose="020F0502020204030204"/>
            </a:rPr>
            <a:t>Top 5 products by $ per unit</a:t>
          </a:r>
        </a:p>
      </cx:txPr>
    </cx:title>
    <cx:plotArea>
      <cx:plotAreaRegion>
        <cx:series layoutId="funnel" uniqueId="{DF38A949-968E-4452-894C-710E4F84E5F0}">
          <cx:tx>
            <cx:txData>
              <cx:f>_xlchart.v2.4</cx:f>
              <cx:v> Cost per unit </cx:v>
            </cx:txData>
          </cx:tx>
          <cx:dataLabels>
            <cx:visibility seriesName="0" categoryName="0" value="1"/>
          </cx:dataLabels>
          <cx:dataId val="0"/>
        </cx:series>
      </cx:plotAreaRegion>
      <cx:axis id="0">
        <cx:catScaling gapWidth="0.0599999987"/>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4.xml"/><Relationship Id="rId4" Type="http://schemas.microsoft.com/office/2014/relationships/chartEx" Target="../charts/chartEx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chart" Target="../charts/chart8.xml"/><Relationship Id="rId4" Type="http://schemas.microsoft.com/office/2014/relationships/chartEx" Target="../charts/chartEx2.xml"/></Relationships>
</file>

<file path=xl/drawings/drawing1.xml><?xml version="1.0" encoding="utf-8"?>
<xdr:wsDr xmlns:xdr="http://schemas.openxmlformats.org/drawingml/2006/spreadsheetDrawing" xmlns:a="http://schemas.openxmlformats.org/drawingml/2006/main">
  <xdr:twoCellAnchor>
    <xdr:from>
      <xdr:col>3</xdr:col>
      <xdr:colOff>1247775</xdr:colOff>
      <xdr:row>1</xdr:row>
      <xdr:rowOff>9524</xdr:rowOff>
    </xdr:from>
    <xdr:to>
      <xdr:col>6</xdr:col>
      <xdr:colOff>1146175</xdr:colOff>
      <xdr:row>16</xdr:row>
      <xdr:rowOff>88899</xdr:rowOff>
    </xdr:to>
    <xdr:graphicFrame macro="">
      <xdr:nvGraphicFramePr>
        <xdr:cNvPr id="3" name="Chart 2">
          <a:extLst>
            <a:ext uri="{FF2B5EF4-FFF2-40B4-BE49-F238E27FC236}">
              <a16:creationId xmlns:a16="http://schemas.microsoft.com/office/drawing/2014/main" id="{BC9DFDDE-8B0C-0F46-56E5-A2A7CBC683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285750</xdr:colOff>
      <xdr:row>21</xdr:row>
      <xdr:rowOff>3174</xdr:rowOff>
    </xdr:from>
    <xdr:to>
      <xdr:col>6</xdr:col>
      <xdr:colOff>203200</xdr:colOff>
      <xdr:row>43</xdr:row>
      <xdr:rowOff>19050</xdr:rowOff>
    </xdr:to>
    <xdr:graphicFrame macro="">
      <xdr:nvGraphicFramePr>
        <xdr:cNvPr id="6" name="Chart 5">
          <a:extLst>
            <a:ext uri="{FF2B5EF4-FFF2-40B4-BE49-F238E27FC236}">
              <a16:creationId xmlns:a16="http://schemas.microsoft.com/office/drawing/2014/main" id="{932A8082-000D-F1A3-D463-E4F73D28D9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200025</xdr:colOff>
      <xdr:row>43</xdr:row>
      <xdr:rowOff>158750</xdr:rowOff>
    </xdr:from>
    <xdr:to>
      <xdr:col>6</xdr:col>
      <xdr:colOff>98425</xdr:colOff>
      <xdr:row>56</xdr:row>
      <xdr:rowOff>117474</xdr:rowOff>
    </xdr:to>
    <xdr:graphicFrame macro="">
      <xdr:nvGraphicFramePr>
        <xdr:cNvPr id="7" name="Chart 6">
          <a:extLst>
            <a:ext uri="{FF2B5EF4-FFF2-40B4-BE49-F238E27FC236}">
              <a16:creationId xmlns:a16="http://schemas.microsoft.com/office/drawing/2014/main" id="{EFE3608E-4F90-B237-B1F3-62E0E566AE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631825</xdr:colOff>
      <xdr:row>58</xdr:row>
      <xdr:rowOff>101599</xdr:rowOff>
    </xdr:from>
    <xdr:to>
      <xdr:col>5</xdr:col>
      <xdr:colOff>317500</xdr:colOff>
      <xdr:row>68</xdr:row>
      <xdr:rowOff>168274</xdr:rowOff>
    </xdr:to>
    <mc:AlternateContent xmlns:mc="http://schemas.openxmlformats.org/markup-compatibility/2006">
      <mc:Choice xmlns:cx2="http://schemas.microsoft.com/office/drawing/2015/10/21/chartex" Requires="cx2">
        <xdr:graphicFrame macro="">
          <xdr:nvGraphicFramePr>
            <xdr:cNvPr id="8" name="Chart 7">
              <a:extLst>
                <a:ext uri="{FF2B5EF4-FFF2-40B4-BE49-F238E27FC236}">
                  <a16:creationId xmlns:a16="http://schemas.microsoft.com/office/drawing/2014/main" id="{C8265285-B869-2FAE-8138-94883134AAD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3330575" y="10782299"/>
              <a:ext cx="2930525" cy="1908175"/>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3</xdr:col>
      <xdr:colOff>1666875</xdr:colOff>
      <xdr:row>97</xdr:row>
      <xdr:rowOff>76200</xdr:rowOff>
    </xdr:from>
    <xdr:to>
      <xdr:col>7</xdr:col>
      <xdr:colOff>136525</xdr:colOff>
      <xdr:row>112</xdr:row>
      <xdr:rowOff>60325</xdr:rowOff>
    </xdr:to>
    <xdr:graphicFrame macro="">
      <xdr:nvGraphicFramePr>
        <xdr:cNvPr id="10" name="Chart 9">
          <a:extLst>
            <a:ext uri="{FF2B5EF4-FFF2-40B4-BE49-F238E27FC236}">
              <a16:creationId xmlns:a16="http://schemas.microsoft.com/office/drawing/2014/main" id="{E88D5017-AFFC-5C12-A477-BC013F8765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539750</xdr:colOff>
      <xdr:row>3</xdr:row>
      <xdr:rowOff>31750</xdr:rowOff>
    </xdr:to>
    <xdr:sp macro="" textlink="">
      <xdr:nvSpPr>
        <xdr:cNvPr id="2" name="TextBox 1">
          <a:extLst>
            <a:ext uri="{FF2B5EF4-FFF2-40B4-BE49-F238E27FC236}">
              <a16:creationId xmlns:a16="http://schemas.microsoft.com/office/drawing/2014/main" id="{2E59DE12-A3A6-EF9B-1FEC-E5EEA719F8DD}"/>
            </a:ext>
          </a:extLst>
        </xdr:cNvPr>
        <xdr:cNvSpPr txBox="1"/>
      </xdr:nvSpPr>
      <xdr:spPr>
        <a:xfrm>
          <a:off x="0" y="0"/>
          <a:ext cx="7854950" cy="584200"/>
        </a:xfrm>
        <a:prstGeom prst="rect">
          <a:avLst/>
        </a:prstGeom>
        <a:solidFill>
          <a:schemeClr val="accen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800" b="1">
              <a:latin typeface="+mn-lt"/>
            </a:rPr>
            <a:t>Awesome</a:t>
          </a:r>
          <a:r>
            <a:rPr lang="en-US" sz="2800" b="1" baseline="0">
              <a:latin typeface="+mn-lt"/>
            </a:rPr>
            <a:t> Chocolates Sales Analysis</a:t>
          </a:r>
          <a:endParaRPr lang="en-US" sz="2800" b="1">
            <a:latin typeface="+mn-lt"/>
          </a:endParaRPr>
        </a:p>
      </xdr:txBody>
    </xdr:sp>
    <xdr:clientData/>
  </xdr:twoCellAnchor>
  <xdr:twoCellAnchor>
    <xdr:from>
      <xdr:col>0</xdr:col>
      <xdr:colOff>0</xdr:colOff>
      <xdr:row>3</xdr:row>
      <xdr:rowOff>69850</xdr:rowOff>
    </xdr:from>
    <xdr:to>
      <xdr:col>6</xdr:col>
      <xdr:colOff>533400</xdr:colOff>
      <xdr:row>16</xdr:row>
      <xdr:rowOff>158750</xdr:rowOff>
    </xdr:to>
    <xdr:graphicFrame macro="">
      <xdr:nvGraphicFramePr>
        <xdr:cNvPr id="3" name="Chart 2">
          <a:extLst>
            <a:ext uri="{FF2B5EF4-FFF2-40B4-BE49-F238E27FC236}">
              <a16:creationId xmlns:a16="http://schemas.microsoft.com/office/drawing/2014/main" id="{122616EF-9708-4B0D-B983-97141D252E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6350</xdr:colOff>
      <xdr:row>17</xdr:row>
      <xdr:rowOff>12700</xdr:rowOff>
    </xdr:from>
    <xdr:to>
      <xdr:col>7</xdr:col>
      <xdr:colOff>330200</xdr:colOff>
      <xdr:row>40</xdr:row>
      <xdr:rowOff>12700</xdr:rowOff>
    </xdr:to>
    <xdr:graphicFrame macro="">
      <xdr:nvGraphicFramePr>
        <xdr:cNvPr id="4" name="Chart 3">
          <a:extLst>
            <a:ext uri="{FF2B5EF4-FFF2-40B4-BE49-F238E27FC236}">
              <a16:creationId xmlns:a16="http://schemas.microsoft.com/office/drawing/2014/main" id="{54CD3F7E-4DEE-4D76-B3B2-F0704B0120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368300</xdr:colOff>
      <xdr:row>17</xdr:row>
      <xdr:rowOff>12700</xdr:rowOff>
    </xdr:from>
    <xdr:to>
      <xdr:col>12</xdr:col>
      <xdr:colOff>546100</xdr:colOff>
      <xdr:row>32</xdr:row>
      <xdr:rowOff>177800</xdr:rowOff>
    </xdr:to>
    <xdr:graphicFrame macro="">
      <xdr:nvGraphicFramePr>
        <xdr:cNvPr id="5" name="Chart 4">
          <a:extLst>
            <a:ext uri="{FF2B5EF4-FFF2-40B4-BE49-F238E27FC236}">
              <a16:creationId xmlns:a16="http://schemas.microsoft.com/office/drawing/2014/main" id="{E8065D7B-68EC-4E4E-A61A-188E0492A2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368300</xdr:colOff>
      <xdr:row>33</xdr:row>
      <xdr:rowOff>38100</xdr:rowOff>
    </xdr:from>
    <xdr:to>
      <xdr:col>12</xdr:col>
      <xdr:colOff>596900</xdr:colOff>
      <xdr:row>40</xdr:row>
      <xdr:rowOff>6350</xdr:rowOff>
    </xdr:to>
    <mc:AlternateContent xmlns:mc="http://schemas.openxmlformats.org/markup-compatibility/2006">
      <mc:Choice xmlns:cx2="http://schemas.microsoft.com/office/drawing/2015/10/21/chartex" Requires="cx2">
        <xdr:graphicFrame macro="">
          <xdr:nvGraphicFramePr>
            <xdr:cNvPr id="6" name="Chart 5">
              <a:extLst>
                <a:ext uri="{FF2B5EF4-FFF2-40B4-BE49-F238E27FC236}">
                  <a16:creationId xmlns:a16="http://schemas.microsoft.com/office/drawing/2014/main" id="{EBDA2577-E636-48D0-9461-AFED0B0A176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4635500" y="6115050"/>
              <a:ext cx="3276600" cy="12573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6</xdr:col>
      <xdr:colOff>577850</xdr:colOff>
      <xdr:row>3</xdr:row>
      <xdr:rowOff>69850</xdr:rowOff>
    </xdr:from>
    <xdr:to>
      <xdr:col>12</xdr:col>
      <xdr:colOff>533400</xdr:colOff>
      <xdr:row>13</xdr:row>
      <xdr:rowOff>50801</xdr:rowOff>
    </xdr:to>
    <xdr:graphicFrame macro="">
      <xdr:nvGraphicFramePr>
        <xdr:cNvPr id="7" name="Chart 6">
          <a:extLst>
            <a:ext uri="{FF2B5EF4-FFF2-40B4-BE49-F238E27FC236}">
              <a16:creationId xmlns:a16="http://schemas.microsoft.com/office/drawing/2014/main" id="{0A993C9C-C7CE-4744-B8FE-D772C421FE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6</xdr:col>
      <xdr:colOff>577850</xdr:colOff>
      <xdr:row>13</xdr:row>
      <xdr:rowOff>76201</xdr:rowOff>
    </xdr:from>
    <xdr:to>
      <xdr:col>9</xdr:col>
      <xdr:colOff>577850</xdr:colOff>
      <xdr:row>16</xdr:row>
      <xdr:rowOff>165100</xdr:rowOff>
    </xdr:to>
    <mc:AlternateContent xmlns:mc="http://schemas.openxmlformats.org/markup-compatibility/2006" xmlns:a14="http://schemas.microsoft.com/office/drawing/2010/main">
      <mc:Choice Requires="a14">
        <xdr:graphicFrame macro="">
          <xdr:nvGraphicFramePr>
            <xdr:cNvPr id="8" name="Geography">
              <a:extLst>
                <a:ext uri="{FF2B5EF4-FFF2-40B4-BE49-F238E27FC236}">
                  <a16:creationId xmlns:a16="http://schemas.microsoft.com/office/drawing/2014/main" id="{B49EF124-5DE8-9FA7-E863-794852817321}"/>
                </a:ext>
              </a:extLst>
            </xdr:cNvPr>
            <xdr:cNvGraphicFramePr/>
          </xdr:nvGraphicFramePr>
          <xdr:xfrm>
            <a:off x="0" y="0"/>
            <a:ext cx="0" cy="0"/>
          </xdr:xfrm>
          <a:graphic>
            <a:graphicData uri="http://schemas.microsoft.com/office/drawing/2010/slicer">
              <sle:slicer xmlns:sle="http://schemas.microsoft.com/office/drawing/2010/slicer" name="Geography"/>
            </a:graphicData>
          </a:graphic>
        </xdr:graphicFrame>
      </mc:Choice>
      <mc:Fallback xmlns="">
        <xdr:sp macro="" textlink="">
          <xdr:nvSpPr>
            <xdr:cNvPr id="0" name=""/>
            <xdr:cNvSpPr>
              <a:spLocks noTextEdit="1"/>
            </xdr:cNvSpPr>
          </xdr:nvSpPr>
          <xdr:spPr>
            <a:xfrm>
              <a:off x="4235450" y="2470151"/>
              <a:ext cx="1828800" cy="6413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0</xdr:colOff>
      <xdr:row>13</xdr:row>
      <xdr:rowOff>82550</xdr:rowOff>
    </xdr:from>
    <xdr:to>
      <xdr:col>12</xdr:col>
      <xdr:colOff>533400</xdr:colOff>
      <xdr:row>16</xdr:row>
      <xdr:rowOff>165100</xdr:rowOff>
    </xdr:to>
    <mc:AlternateContent xmlns:mc="http://schemas.openxmlformats.org/markup-compatibility/2006" xmlns:a14="http://schemas.microsoft.com/office/drawing/2010/main">
      <mc:Choice Requires="a14">
        <xdr:graphicFrame macro="">
          <xdr:nvGraphicFramePr>
            <xdr:cNvPr id="9" name="Sales Person">
              <a:extLst>
                <a:ext uri="{FF2B5EF4-FFF2-40B4-BE49-F238E27FC236}">
                  <a16:creationId xmlns:a16="http://schemas.microsoft.com/office/drawing/2014/main" id="{34F7FEB3-9F2D-7BF4-8BFC-4E36CAA53DA3}"/>
                </a:ext>
              </a:extLst>
            </xdr:cNvPr>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mlns="">
        <xdr:sp macro="" textlink="">
          <xdr:nvSpPr>
            <xdr:cNvPr id="0" name=""/>
            <xdr:cNvSpPr>
              <a:spLocks noTextEdit="1"/>
            </xdr:cNvSpPr>
          </xdr:nvSpPr>
          <xdr:spPr>
            <a:xfrm>
              <a:off x="6096000" y="2476500"/>
              <a:ext cx="1752600" cy="635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ejeesh Remesh" refreshedDate="45461.539688078701" createdVersion="8" refreshedVersion="8" minRefreshableVersion="3" recordCount="300" xr:uid="{44A4773E-DBDC-4C1D-A7FD-7ACB1AED28BE}">
  <cacheSource type="worksheet">
    <worksheetSource ref="A1:H301" sheet="worksheet"/>
  </cacheSource>
  <cacheFields count="8">
    <cacheField name="Sales Person" numFmtId="0">
      <sharedItems/>
    </cacheField>
    <cacheField name="Geography" numFmtId="0">
      <sharedItems/>
    </cacheField>
    <cacheField name="Product" numFmtId="0">
      <sharedItems count="22">
        <s v="Orange Choco"/>
        <s v="Choco Coated Almonds"/>
        <s v="Peanut Butter Cubes"/>
        <s v="Baker's Choco Chips"/>
        <s v="70% Dark Bites"/>
        <s v="50% Dark Bites"/>
        <s v="Drinking Coco"/>
        <s v="Raspberry Choco"/>
        <s v="After Nines"/>
        <s v="Caramel Stuffed Bars"/>
        <s v="Milk Bars"/>
        <s v="Organic Choco Syrup"/>
        <s v="Eclairs"/>
        <s v="Smooth Sliky Salty"/>
        <s v="85% Dark Bars"/>
        <s v="Spicy Special Slims"/>
        <s v="Manuka Honey Choco"/>
        <s v="Mint Chip Choco"/>
        <s v="Almond Choco"/>
        <s v="99% Dark &amp; Pure"/>
        <s v="Fruit &amp; Nut Bars"/>
        <s v="White Choc"/>
      </sharedItems>
    </cacheField>
    <cacheField name="Amount" numFmtId="0">
      <sharedItems containsSemiMixedTypes="0" containsString="0" containsNumber="1" containsInteger="1" minValue="0" maxValue="16184"/>
    </cacheField>
    <cacheField name="Units" numFmtId="0">
      <sharedItems containsSemiMixedTypes="0" containsString="0" containsNumber="1" containsInteger="1" minValue="0" maxValue="525"/>
    </cacheField>
    <cacheField name="cost per unit " numFmtId="0">
      <sharedItems containsSemiMixedTypes="0" containsString="0" containsNumber="1" minValue="3.11" maxValue="16.73"/>
    </cacheField>
    <cacheField name="Revenue " numFmtId="0">
      <sharedItems containsSemiMixedTypes="0" containsString="0" containsNumber="1" minValue="0" maxValue="8682.8700000000008"/>
    </cacheField>
    <cacheField name="Profit" numFmtId="0">
      <sharedItems containsSemiMixedTypes="0" containsString="0" containsNumber="1" minValue="-7884.8700000000008" maxValue="15841.19"/>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ejeesh Remesh" refreshedDate="45461.539688425924" createdVersion="8" refreshedVersion="8" minRefreshableVersion="3" recordCount="300" xr:uid="{47BBDC26-DBA1-4E99-A23E-8387BE9F87D4}">
  <cacheSource type="worksheet">
    <worksheetSource name="Data"/>
  </cacheSource>
  <cacheFields count="5">
    <cacheField name="Sales Person" numFmtId="0">
      <sharedItems count="10">
        <s v="Gigi Bohling"/>
        <s v="Husein Augar"/>
        <s v="Gunar Cockshoot"/>
        <s v="Ram Mahesh"/>
        <s v="Curtice Advani"/>
        <s v="Ches Bonnell"/>
        <s v="Brien Boise"/>
        <s v="Oby Sorrel"/>
        <s v="Carla Molina"/>
        <s v="Barr Faughny"/>
      </sharedItems>
    </cacheField>
    <cacheField name="Geography" numFmtId="0">
      <sharedItems count="6">
        <s v="India"/>
        <s v="USA"/>
        <s v="Australia"/>
        <s v="Canada"/>
        <s v="New Zealand"/>
        <s v="UK"/>
      </sharedItems>
    </cacheField>
    <cacheField name="Product" numFmtId="0">
      <sharedItems/>
    </cacheField>
    <cacheField name="Amount" numFmtId="0">
      <sharedItems containsSemiMixedTypes="0" containsString="0" containsNumber="1" containsInteger="1" minValue="0" maxValue="16184"/>
    </cacheField>
    <cacheField name="Units" numFmtId="0">
      <sharedItems containsSemiMixedTypes="0" containsString="0" containsNumber="1" containsInteger="1" minValue="0" maxValue="525"/>
    </cacheField>
  </cacheFields>
  <extLst>
    <ext xmlns:x14="http://schemas.microsoft.com/office/spreadsheetml/2009/9/main" uri="{725AE2AE-9491-48be-B2B4-4EB974FC3084}">
      <x14:pivotCacheDefinition pivotCacheId="162581290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
  <r>
    <s v="Gigi Bohling"/>
    <s v="India"/>
    <x v="0"/>
    <n v="15610"/>
    <n v="339"/>
    <n v="10.62"/>
    <n v="3600.18"/>
    <n v="12009.82"/>
  </r>
  <r>
    <s v="Husein Augar"/>
    <s v="India"/>
    <x v="0"/>
    <n v="8463"/>
    <n v="492"/>
    <n v="10.62"/>
    <n v="5225.04"/>
    <n v="3237.96"/>
  </r>
  <r>
    <s v="Gunar Cockshoot"/>
    <s v="India"/>
    <x v="1"/>
    <n v="7777"/>
    <n v="504"/>
    <n v="8.65"/>
    <n v="4359.6000000000004"/>
    <n v="3417.3999999999996"/>
  </r>
  <r>
    <s v="Ram Mahesh"/>
    <s v="USA"/>
    <x v="2"/>
    <n v="8869"/>
    <n v="432"/>
    <n v="12.37"/>
    <n v="5343.8399999999992"/>
    <n v="3525.1600000000008"/>
  </r>
  <r>
    <s v="Curtice Advani"/>
    <s v="India"/>
    <x v="3"/>
    <n v="8008"/>
    <n v="456"/>
    <n v="5.6"/>
    <n v="2553.6"/>
    <n v="5454.4"/>
  </r>
  <r>
    <s v="Ches Bonnell"/>
    <s v="Australia"/>
    <x v="4"/>
    <n v="10129"/>
    <n v="312"/>
    <n v="14.49"/>
    <n v="4520.88"/>
    <n v="5608.12"/>
  </r>
  <r>
    <s v="Brien Boise"/>
    <s v="USA"/>
    <x v="1"/>
    <n v="6706"/>
    <n v="459"/>
    <n v="8.65"/>
    <n v="3970.3500000000004"/>
    <n v="2735.6499999999996"/>
  </r>
  <r>
    <s v="Oby Sorrel"/>
    <s v="Australia"/>
    <x v="5"/>
    <n v="5586"/>
    <n v="525"/>
    <n v="11.7"/>
    <n v="6142.5"/>
    <n v="-556.5"/>
  </r>
  <r>
    <s v="Ram Mahesh"/>
    <s v="USA"/>
    <x v="1"/>
    <n v="12348"/>
    <n v="234"/>
    <n v="8.65"/>
    <n v="2024.1000000000001"/>
    <n v="10323.9"/>
  </r>
  <r>
    <s v="Carla Molina"/>
    <s v="Canada"/>
    <x v="6"/>
    <n v="9632"/>
    <n v="288"/>
    <n v="6.47"/>
    <n v="1863.36"/>
    <n v="7768.64"/>
  </r>
  <r>
    <s v="Gigi Bohling"/>
    <s v="USA"/>
    <x v="7"/>
    <n v="13391"/>
    <n v="201"/>
    <n v="11.73"/>
    <n v="2357.73"/>
    <n v="11033.27"/>
  </r>
  <r>
    <s v="Gunar Cockshoot"/>
    <s v="Australia"/>
    <x v="3"/>
    <n v="8841"/>
    <n v="303"/>
    <n v="5.6"/>
    <n v="1696.8"/>
    <n v="7144.2"/>
  </r>
  <r>
    <s v="Ram Mahesh"/>
    <s v="USA"/>
    <x v="8"/>
    <n v="6853"/>
    <n v="372"/>
    <n v="9.77"/>
    <n v="3634.44"/>
    <n v="3218.56"/>
  </r>
  <r>
    <s v="Gunar Cockshoot"/>
    <s v="New Zealand"/>
    <x v="9"/>
    <n v="7308"/>
    <n v="327"/>
    <n v="10.38"/>
    <n v="3394.26"/>
    <n v="3913.74"/>
  </r>
  <r>
    <s v="Carla Molina"/>
    <s v="Canada"/>
    <x v="10"/>
    <n v="10311"/>
    <n v="231"/>
    <n v="9.33"/>
    <n v="2155.23"/>
    <n v="8155.77"/>
  </r>
  <r>
    <s v="Husein Augar"/>
    <s v="Canada"/>
    <x v="11"/>
    <n v="11522"/>
    <n v="204"/>
    <n v="16.73"/>
    <n v="3412.92"/>
    <n v="8109.08"/>
  </r>
  <r>
    <s v="Husein Augar"/>
    <s v="India"/>
    <x v="9"/>
    <n v="14329"/>
    <n v="150"/>
    <n v="10.38"/>
    <n v="1557.0000000000002"/>
    <n v="12772"/>
  </r>
  <r>
    <s v="Ches Bonnell"/>
    <s v="New Zealand"/>
    <x v="8"/>
    <n v="9835"/>
    <n v="207"/>
    <n v="9.77"/>
    <n v="2022.3899999999999"/>
    <n v="7812.6100000000006"/>
  </r>
  <r>
    <s v="Oby Sorrel"/>
    <s v="Canada"/>
    <x v="1"/>
    <n v="6657"/>
    <n v="303"/>
    <n v="8.65"/>
    <n v="2620.9500000000003"/>
    <n v="4036.0499999999997"/>
  </r>
  <r>
    <s v="Gunar Cockshoot"/>
    <s v="India"/>
    <x v="5"/>
    <n v="7259"/>
    <n v="276"/>
    <n v="11.7"/>
    <n v="3229.2"/>
    <n v="4029.8"/>
  </r>
  <r>
    <s v="Barr Faughny"/>
    <s v="New Zealand"/>
    <x v="12"/>
    <n v="9926"/>
    <n v="201"/>
    <n v="3.11"/>
    <n v="625.11"/>
    <n v="9300.89"/>
  </r>
  <r>
    <s v="Husein Augar"/>
    <s v="USA"/>
    <x v="7"/>
    <n v="7833"/>
    <n v="243"/>
    <n v="11.73"/>
    <n v="2850.3900000000003"/>
    <n v="4982.6099999999997"/>
  </r>
  <r>
    <s v="Brien Boise"/>
    <s v="UK"/>
    <x v="13"/>
    <n v="8890"/>
    <n v="210"/>
    <n v="5.79"/>
    <n v="1215.9000000000001"/>
    <n v="7674.1"/>
  </r>
  <r>
    <s v="Gunar Cockshoot"/>
    <s v="USA"/>
    <x v="7"/>
    <n v="6657"/>
    <n v="276"/>
    <n v="11.73"/>
    <n v="3237.48"/>
    <n v="3419.52"/>
  </r>
  <r>
    <s v="Ches Bonnell"/>
    <s v="USA"/>
    <x v="4"/>
    <n v="6755"/>
    <n v="252"/>
    <n v="14.49"/>
    <n v="3651.48"/>
    <n v="3103.52"/>
  </r>
  <r>
    <s v="Ram Mahesh"/>
    <s v="Australia"/>
    <x v="10"/>
    <n v="5670"/>
    <n v="297"/>
    <n v="9.33"/>
    <n v="2771.01"/>
    <n v="2898.99"/>
  </r>
  <r>
    <s v="Ches Bonnell"/>
    <s v="India"/>
    <x v="14"/>
    <n v="8862"/>
    <n v="189"/>
    <n v="4.97"/>
    <n v="939.32999999999993"/>
    <n v="7922.67"/>
  </r>
  <r>
    <s v="Curtice Advani"/>
    <s v="New Zealand"/>
    <x v="9"/>
    <n v="3556"/>
    <n v="459"/>
    <n v="10.38"/>
    <n v="4764.42"/>
    <n v="-1208.42"/>
  </r>
  <r>
    <s v="Barr Faughny"/>
    <s v="UK"/>
    <x v="15"/>
    <n v="7651"/>
    <n v="213"/>
    <n v="9"/>
    <n v="1917"/>
    <n v="5734"/>
  </r>
  <r>
    <s v="Carla Molina"/>
    <s v="USA"/>
    <x v="9"/>
    <n v="7455"/>
    <n v="216"/>
    <n v="10.38"/>
    <n v="2242.0800000000004"/>
    <n v="5212.92"/>
  </r>
  <r>
    <s v="Gigi Bohling"/>
    <s v="USA"/>
    <x v="16"/>
    <n v="4480"/>
    <n v="357"/>
    <n v="7.16"/>
    <n v="2556.12"/>
    <n v="1923.88"/>
  </r>
  <r>
    <s v="Barr Faughny"/>
    <s v="New Zealand"/>
    <x v="6"/>
    <n v="11571"/>
    <n v="138"/>
    <n v="6.47"/>
    <n v="892.86"/>
    <n v="10678.14"/>
  </r>
  <r>
    <s v="Barr Faughny"/>
    <s v="UK"/>
    <x v="0"/>
    <n v="9443"/>
    <n v="162"/>
    <n v="10.62"/>
    <n v="1720.4399999999998"/>
    <n v="7722.56"/>
  </r>
  <r>
    <s v="Barr Faughny"/>
    <s v="Australia"/>
    <x v="13"/>
    <n v="4326"/>
    <n v="348"/>
    <n v="5.79"/>
    <n v="2014.92"/>
    <n v="2311.08"/>
  </r>
  <r>
    <s v="Ches Bonnell"/>
    <s v="USA"/>
    <x v="9"/>
    <n v="5194"/>
    <n v="288"/>
    <n v="10.38"/>
    <n v="2989.44"/>
    <n v="2204.56"/>
  </r>
  <r>
    <s v="Ches Bonnell"/>
    <s v="New Zealand"/>
    <x v="17"/>
    <n v="4487"/>
    <n v="333"/>
    <n v="8.7899999999999991"/>
    <n v="2927.0699999999997"/>
    <n v="1559.9300000000003"/>
  </r>
  <r>
    <s v="Gigi Bohling"/>
    <s v="India"/>
    <x v="8"/>
    <n v="6279"/>
    <n v="237"/>
    <n v="9.77"/>
    <n v="2315.4899999999998"/>
    <n v="3963.51"/>
  </r>
  <r>
    <s v="Gunar Cockshoot"/>
    <s v="New Zealand"/>
    <x v="16"/>
    <n v="4592"/>
    <n v="324"/>
    <n v="7.16"/>
    <n v="2319.84"/>
    <n v="2272.16"/>
  </r>
  <r>
    <s v="Ches Bonnell"/>
    <s v="New Zealand"/>
    <x v="5"/>
    <n v="6608"/>
    <n v="225"/>
    <n v="11.7"/>
    <n v="2632.5"/>
    <n v="3975.5"/>
  </r>
  <r>
    <s v="Ches Bonnell"/>
    <s v="Australia"/>
    <x v="9"/>
    <n v="5677"/>
    <n v="258"/>
    <n v="10.38"/>
    <n v="2678.0400000000004"/>
    <n v="2998.9599999999996"/>
  </r>
  <r>
    <s v="Gigi Bohling"/>
    <s v="India"/>
    <x v="7"/>
    <n v="7280"/>
    <n v="201"/>
    <n v="11.73"/>
    <n v="2357.73"/>
    <n v="4922.2700000000004"/>
  </r>
  <r>
    <s v="Brien Boise"/>
    <s v="USA"/>
    <x v="11"/>
    <n v="4753"/>
    <n v="300"/>
    <n v="16.73"/>
    <n v="5019"/>
    <n v="-266"/>
  </r>
  <r>
    <s v="Ches Bonnell"/>
    <s v="Canada"/>
    <x v="16"/>
    <n v="5551"/>
    <n v="252"/>
    <n v="7.16"/>
    <n v="1804.32"/>
    <n v="3746.6800000000003"/>
  </r>
  <r>
    <s v="Carla Molina"/>
    <s v="India"/>
    <x v="2"/>
    <n v="7847"/>
    <n v="174"/>
    <n v="12.37"/>
    <n v="2152.3799999999997"/>
    <n v="5694.6200000000008"/>
  </r>
  <r>
    <s v="Oby Sorrel"/>
    <s v="UK"/>
    <x v="15"/>
    <n v="4858"/>
    <n v="279"/>
    <n v="9"/>
    <n v="2511"/>
    <n v="2347"/>
  </r>
  <r>
    <s v="Brien Boise"/>
    <s v="UK"/>
    <x v="4"/>
    <n v="7021"/>
    <n v="183"/>
    <n v="14.49"/>
    <n v="2651.67"/>
    <n v="4369.33"/>
  </r>
  <r>
    <s v="Curtice Advani"/>
    <s v="India"/>
    <x v="4"/>
    <n v="3402"/>
    <n v="366"/>
    <n v="14.49"/>
    <n v="5303.34"/>
    <n v="-1901.3400000000001"/>
  </r>
  <r>
    <s v="Curtice Advani"/>
    <s v="Canada"/>
    <x v="18"/>
    <n v="10073"/>
    <n v="120"/>
    <n v="11.88"/>
    <n v="1425.6000000000001"/>
    <n v="8647.4"/>
  </r>
  <r>
    <s v="Barr Faughny"/>
    <s v="Australia"/>
    <x v="9"/>
    <n v="6580"/>
    <n v="183"/>
    <n v="10.38"/>
    <n v="1899.5400000000002"/>
    <n v="4680.46"/>
  </r>
  <r>
    <s v="Husein Augar"/>
    <s v="UK"/>
    <x v="14"/>
    <n v="3920"/>
    <n v="306"/>
    <n v="4.97"/>
    <n v="1520.82"/>
    <n v="2399.1800000000003"/>
  </r>
  <r>
    <s v="Gigi Bohling"/>
    <s v="USA"/>
    <x v="13"/>
    <n v="4753"/>
    <n v="246"/>
    <n v="5.79"/>
    <n v="1424.34"/>
    <n v="3328.66"/>
  </r>
  <r>
    <s v="Gigi Bohling"/>
    <s v="Canada"/>
    <x v="12"/>
    <n v="3339"/>
    <n v="348"/>
    <n v="3.11"/>
    <n v="1082.28"/>
    <n v="2256.7200000000003"/>
  </r>
  <r>
    <s v="Curtice Advani"/>
    <s v="UK"/>
    <x v="16"/>
    <n v="3052"/>
    <n v="378"/>
    <n v="7.16"/>
    <n v="2706.48"/>
    <n v="345.52"/>
  </r>
  <r>
    <s v="Gunar Cockshoot"/>
    <s v="India"/>
    <x v="9"/>
    <n v="3689"/>
    <n v="312"/>
    <n v="10.38"/>
    <n v="3238.5600000000004"/>
    <n v="450.4399999999996"/>
  </r>
  <r>
    <s v="Ches Bonnell"/>
    <s v="USA"/>
    <x v="19"/>
    <n v="4585"/>
    <n v="240"/>
    <n v="7.64"/>
    <n v="1833.6"/>
    <n v="2751.4"/>
  </r>
  <r>
    <s v="Oby Sorrel"/>
    <s v="India"/>
    <x v="19"/>
    <n v="5355"/>
    <n v="204"/>
    <n v="7.64"/>
    <n v="1558.56"/>
    <n v="3796.44"/>
  </r>
  <r>
    <s v="Ches Bonnell"/>
    <s v="UK"/>
    <x v="12"/>
    <n v="4438"/>
    <n v="246"/>
    <n v="3.11"/>
    <n v="765.06"/>
    <n v="3672.94"/>
  </r>
  <r>
    <s v="Carla Molina"/>
    <s v="Canada"/>
    <x v="4"/>
    <n v="6118"/>
    <n v="174"/>
    <n v="14.49"/>
    <n v="2521.2600000000002"/>
    <n v="3596.74"/>
  </r>
  <r>
    <s v="Oby Sorrel"/>
    <s v="USA"/>
    <x v="6"/>
    <n v="3808"/>
    <n v="279"/>
    <n v="6.47"/>
    <n v="1805.1299999999999"/>
    <n v="2002.8700000000001"/>
  </r>
  <r>
    <s v="Brien Boise"/>
    <s v="USA"/>
    <x v="8"/>
    <n v="5012"/>
    <n v="210"/>
    <n v="9.77"/>
    <n v="2051.6999999999998"/>
    <n v="2960.3"/>
  </r>
  <r>
    <s v="Ram Mahesh"/>
    <s v="USA"/>
    <x v="4"/>
    <n v="2275"/>
    <n v="447"/>
    <n v="14.49"/>
    <n v="6477.03"/>
    <n v="-4202.03"/>
  </r>
  <r>
    <s v="Brien Boise"/>
    <s v="India"/>
    <x v="13"/>
    <n v="3507"/>
    <n v="288"/>
    <n v="5.79"/>
    <n v="1667.52"/>
    <n v="1839.48"/>
  </r>
  <r>
    <s v="Brien Boise"/>
    <s v="USA"/>
    <x v="0"/>
    <n v="2702"/>
    <n v="363"/>
    <n v="10.62"/>
    <n v="3855.0599999999995"/>
    <n v="-1153.0599999999995"/>
  </r>
  <r>
    <s v="Ram Mahesh"/>
    <s v="Canada"/>
    <x v="11"/>
    <n v="3164"/>
    <n v="306"/>
    <n v="16.73"/>
    <n v="5119.38"/>
    <n v="-1955.38"/>
  </r>
  <r>
    <s v="Curtice Advani"/>
    <s v="New Zealand"/>
    <x v="20"/>
    <n v="4949"/>
    <n v="189"/>
    <n v="6.49"/>
    <n v="1226.6100000000001"/>
    <n v="3722.39"/>
  </r>
  <r>
    <s v="Gigi Bohling"/>
    <s v="Australia"/>
    <x v="19"/>
    <n v="5474"/>
    <n v="168"/>
    <n v="7.64"/>
    <n v="1283.52"/>
    <n v="4190.4799999999996"/>
  </r>
  <r>
    <s v="Barr Faughny"/>
    <s v="India"/>
    <x v="19"/>
    <n v="7511"/>
    <n v="120"/>
    <n v="7.64"/>
    <n v="916.8"/>
    <n v="6594.2"/>
  </r>
  <r>
    <s v="Ram Mahesh"/>
    <s v="Canada"/>
    <x v="10"/>
    <n v="4424"/>
    <n v="201"/>
    <n v="9.33"/>
    <n v="1875.33"/>
    <n v="2548.67"/>
  </r>
  <r>
    <s v="Ram Mahesh"/>
    <s v="Canada"/>
    <x v="2"/>
    <n v="9772"/>
    <n v="90"/>
    <n v="12.37"/>
    <n v="1113.3"/>
    <n v="8658.7000000000007"/>
  </r>
  <r>
    <s v="Curtice Advani"/>
    <s v="India"/>
    <x v="11"/>
    <n v="4242"/>
    <n v="207"/>
    <n v="16.73"/>
    <n v="3463.11"/>
    <n v="778.88999999999987"/>
  </r>
  <r>
    <s v="Curtice Advani"/>
    <s v="UK"/>
    <x v="21"/>
    <n v="2100"/>
    <n v="414"/>
    <n v="13.15"/>
    <n v="5444.1"/>
    <n v="-3344.1000000000004"/>
  </r>
  <r>
    <s v="Barr Faughny"/>
    <s v="UK"/>
    <x v="9"/>
    <n v="6027"/>
    <n v="144"/>
    <n v="10.38"/>
    <n v="1494.72"/>
    <n v="4532.28"/>
  </r>
  <r>
    <s v="Carla Molina"/>
    <s v="Canada"/>
    <x v="1"/>
    <n v="10304"/>
    <n v="84"/>
    <n v="8.65"/>
    <n v="726.6"/>
    <n v="9577.4"/>
  </r>
  <r>
    <s v="Oby Sorrel"/>
    <s v="Australia"/>
    <x v="18"/>
    <n v="6860"/>
    <n v="126"/>
    <n v="11.88"/>
    <n v="1496.88"/>
    <n v="5363.12"/>
  </r>
  <r>
    <s v="Ches Bonnell"/>
    <s v="Canada"/>
    <x v="19"/>
    <n v="2870"/>
    <n v="300"/>
    <n v="7.64"/>
    <n v="2292"/>
    <n v="578"/>
  </r>
  <r>
    <s v="Gunar Cockshoot"/>
    <s v="UK"/>
    <x v="3"/>
    <n v="4956"/>
    <n v="171"/>
    <n v="5.6"/>
    <n v="957.59999999999991"/>
    <n v="3998.4"/>
  </r>
  <r>
    <s v="Oby Sorrel"/>
    <s v="Canada"/>
    <x v="16"/>
    <n v="2471"/>
    <n v="342"/>
    <n v="7.16"/>
    <n v="2448.7200000000003"/>
    <n v="22.279999999999745"/>
  </r>
  <r>
    <s v="Curtice Advani"/>
    <s v="India"/>
    <x v="1"/>
    <n v="6734"/>
    <n v="123"/>
    <n v="8.65"/>
    <n v="1063.95"/>
    <n v="5670.05"/>
  </r>
  <r>
    <s v="Husein Augar"/>
    <s v="Australia"/>
    <x v="2"/>
    <n v="9506"/>
    <n v="87"/>
    <n v="12.37"/>
    <n v="1076.1899999999998"/>
    <n v="8429.81"/>
  </r>
  <r>
    <s v="Barr Faughny"/>
    <s v="UK"/>
    <x v="21"/>
    <n v="1785"/>
    <n v="462"/>
    <n v="13.15"/>
    <n v="6075.3"/>
    <n v="-4290.3"/>
  </r>
  <r>
    <s v="Ram Mahesh"/>
    <s v="USA"/>
    <x v="17"/>
    <n v="4725"/>
    <n v="174"/>
    <n v="8.7899999999999991"/>
    <n v="1529.4599999999998"/>
    <n v="3195.54"/>
  </r>
  <r>
    <s v="Brien Boise"/>
    <s v="Australia"/>
    <x v="1"/>
    <n v="3752"/>
    <n v="213"/>
    <n v="8.65"/>
    <n v="1842.45"/>
    <n v="1909.55"/>
  </r>
  <r>
    <s v="Ram Mahesh"/>
    <s v="India"/>
    <x v="12"/>
    <n v="5019"/>
    <n v="156"/>
    <n v="3.11"/>
    <n v="485.15999999999997"/>
    <n v="4533.84"/>
  </r>
  <r>
    <s v="Curtice Advani"/>
    <s v="Canada"/>
    <x v="12"/>
    <n v="4970"/>
    <n v="156"/>
    <n v="3.11"/>
    <n v="485.15999999999997"/>
    <n v="4484.84"/>
  </r>
  <r>
    <s v="Curtice Advani"/>
    <s v="New Zealand"/>
    <x v="17"/>
    <n v="1904"/>
    <n v="405"/>
    <n v="8.7899999999999991"/>
    <n v="3559.95"/>
    <n v="-1655.9499999999998"/>
  </r>
  <r>
    <s v="Barr Faughny"/>
    <s v="Canada"/>
    <x v="13"/>
    <n v="3094"/>
    <n v="246"/>
    <n v="5.79"/>
    <n v="1424.34"/>
    <n v="1669.66"/>
  </r>
  <r>
    <s v="Brien Boise"/>
    <s v="Canada"/>
    <x v="20"/>
    <n v="5019"/>
    <n v="150"/>
    <n v="6.49"/>
    <n v="973.5"/>
    <n v="4045.5"/>
  </r>
  <r>
    <s v="Husein Augar"/>
    <s v="India"/>
    <x v="20"/>
    <n v="8155"/>
    <n v="90"/>
    <n v="6.49"/>
    <n v="584.1"/>
    <n v="7570.9"/>
  </r>
  <r>
    <s v="Ches Bonnell"/>
    <s v="India"/>
    <x v="5"/>
    <n v="1932"/>
    <n v="369"/>
    <n v="11.7"/>
    <n v="4317.3"/>
    <n v="-2385.3000000000002"/>
  </r>
  <r>
    <s v="Husein Augar"/>
    <s v="New Zealand"/>
    <x v="3"/>
    <n v="2856"/>
    <n v="246"/>
    <n v="5.6"/>
    <n v="1377.6"/>
    <n v="1478.4"/>
  </r>
  <r>
    <s v="Husein Augar"/>
    <s v="New Zealand"/>
    <x v="0"/>
    <n v="7273"/>
    <n v="96"/>
    <n v="10.62"/>
    <n v="1019.52"/>
    <n v="6253.48"/>
  </r>
  <r>
    <s v="Ram Mahesh"/>
    <s v="UK"/>
    <x v="9"/>
    <n v="3101"/>
    <n v="225"/>
    <n v="10.38"/>
    <n v="2335.5"/>
    <n v="765.5"/>
  </r>
  <r>
    <s v="Gigi Bohling"/>
    <s v="UK"/>
    <x v="14"/>
    <n v="4018"/>
    <n v="171"/>
    <n v="4.97"/>
    <n v="849.87"/>
    <n v="3168.13"/>
  </r>
  <r>
    <s v="Curtice Advani"/>
    <s v="USA"/>
    <x v="11"/>
    <n v="3864"/>
    <n v="177"/>
    <n v="16.73"/>
    <n v="2961.21"/>
    <n v="902.79"/>
  </r>
  <r>
    <s v="Barr Faughny"/>
    <s v="Australia"/>
    <x v="20"/>
    <n v="4417"/>
    <n v="153"/>
    <n v="6.49"/>
    <n v="992.97"/>
    <n v="3424.0299999999997"/>
  </r>
  <r>
    <s v="Husein Augar"/>
    <s v="New Zealand"/>
    <x v="21"/>
    <n v="4305"/>
    <n v="156"/>
    <n v="13.15"/>
    <n v="2051.4"/>
    <n v="2253.6"/>
  </r>
  <r>
    <s v="Curtice Advani"/>
    <s v="New Zealand"/>
    <x v="13"/>
    <n v="7693"/>
    <n v="87"/>
    <n v="5.79"/>
    <n v="503.73"/>
    <n v="7189.27"/>
  </r>
  <r>
    <s v="Carla Molina"/>
    <s v="New Zealand"/>
    <x v="14"/>
    <n v="6398"/>
    <n v="102"/>
    <n v="4.97"/>
    <n v="506.94"/>
    <n v="5891.06"/>
  </r>
  <r>
    <s v="Ram Mahesh"/>
    <s v="India"/>
    <x v="19"/>
    <n v="4018"/>
    <n v="162"/>
    <n v="7.64"/>
    <n v="1237.6799999999998"/>
    <n v="2780.32"/>
  </r>
  <r>
    <s v="Ram Mahesh"/>
    <s v="New Zealand"/>
    <x v="16"/>
    <n v="9002"/>
    <n v="72"/>
    <n v="7.16"/>
    <n v="515.52"/>
    <n v="8486.48"/>
  </r>
  <r>
    <s v="Barr Faughny"/>
    <s v="UK"/>
    <x v="11"/>
    <n v="7812"/>
    <n v="81"/>
    <n v="16.73"/>
    <n v="1355.13"/>
    <n v="6456.87"/>
  </r>
  <r>
    <s v="Gigi Bohling"/>
    <s v="Canada"/>
    <x v="17"/>
    <n v="16184"/>
    <n v="39"/>
    <n v="8.7899999999999991"/>
    <n v="342.80999999999995"/>
    <n v="15841.19"/>
  </r>
  <r>
    <s v="Ram Mahesh"/>
    <s v="Australia"/>
    <x v="18"/>
    <n v="6125"/>
    <n v="102"/>
    <n v="11.88"/>
    <n v="1211.76"/>
    <n v="4913.24"/>
  </r>
  <r>
    <s v="Gunar Cockshoot"/>
    <s v="Canada"/>
    <x v="20"/>
    <n v="3773"/>
    <n v="165"/>
    <n v="6.49"/>
    <n v="1070.8500000000001"/>
    <n v="2702.1499999999996"/>
  </r>
  <r>
    <s v="Carla Molina"/>
    <s v="India"/>
    <x v="20"/>
    <n v="4935"/>
    <n v="126"/>
    <n v="6.49"/>
    <n v="817.74"/>
    <n v="4117.26"/>
  </r>
  <r>
    <s v="Gunar Cockshoot"/>
    <s v="USA"/>
    <x v="5"/>
    <n v="2415"/>
    <n v="255"/>
    <n v="11.7"/>
    <n v="2983.5"/>
    <n v="-568.5"/>
  </r>
  <r>
    <s v="Barr Faughny"/>
    <s v="Canada"/>
    <x v="16"/>
    <n v="8211"/>
    <n v="75"/>
    <n v="7.16"/>
    <n v="537"/>
    <n v="7674"/>
  </r>
  <r>
    <s v="Oby Sorrel"/>
    <s v="Canada"/>
    <x v="20"/>
    <n v="2317"/>
    <n v="261"/>
    <n v="6.49"/>
    <n v="1693.89"/>
    <n v="623.1099999999999"/>
  </r>
  <r>
    <s v="Ram Mahesh"/>
    <s v="India"/>
    <x v="2"/>
    <n v="3794"/>
    <n v="159"/>
    <n v="12.37"/>
    <n v="1966.83"/>
    <n v="1827.17"/>
  </r>
  <r>
    <s v="Curtice Advani"/>
    <s v="USA"/>
    <x v="4"/>
    <n v="4781"/>
    <n v="123"/>
    <n v="14.49"/>
    <n v="1782.27"/>
    <n v="2998.73"/>
  </r>
  <r>
    <s v="Gunar Cockshoot"/>
    <s v="USA"/>
    <x v="21"/>
    <n v="2464"/>
    <n v="234"/>
    <n v="13.15"/>
    <n v="3077.1"/>
    <n v="-613.09999999999991"/>
  </r>
  <r>
    <s v="Gunar Cockshoot"/>
    <s v="New Zealand"/>
    <x v="12"/>
    <n v="3983"/>
    <n v="144"/>
    <n v="3.11"/>
    <n v="447.84"/>
    <n v="3535.16"/>
  </r>
  <r>
    <s v="Ram Mahesh"/>
    <s v="New Zealand"/>
    <x v="11"/>
    <n v="6132"/>
    <n v="93"/>
    <n v="16.73"/>
    <n v="1555.89"/>
    <n v="4576.1099999999997"/>
  </r>
  <r>
    <s v="Curtice Advani"/>
    <s v="India"/>
    <x v="12"/>
    <n v="3759"/>
    <n v="150"/>
    <n v="3.11"/>
    <n v="466.5"/>
    <n v="3292.5"/>
  </r>
  <r>
    <s v="Gigi Bohling"/>
    <s v="UK"/>
    <x v="8"/>
    <n v="6909"/>
    <n v="81"/>
    <n v="9.77"/>
    <n v="791.37"/>
    <n v="6117.63"/>
  </r>
  <r>
    <s v="Husein Augar"/>
    <s v="Canada"/>
    <x v="1"/>
    <n v="2954"/>
    <n v="189"/>
    <n v="8.65"/>
    <n v="1634.8500000000001"/>
    <n v="1319.1499999999999"/>
  </r>
  <r>
    <s v="Husein Augar"/>
    <s v="UK"/>
    <x v="6"/>
    <n v="2639"/>
    <n v="204"/>
    <n v="6.47"/>
    <n v="1319.8799999999999"/>
    <n v="1319.1200000000001"/>
  </r>
  <r>
    <s v="Curtice Advani"/>
    <s v="USA"/>
    <x v="18"/>
    <n v="1302"/>
    <n v="402"/>
    <n v="11.88"/>
    <n v="4775.76"/>
    <n v="-3473.76"/>
  </r>
  <r>
    <s v="Husein Augar"/>
    <s v="Canada"/>
    <x v="4"/>
    <n v="9051"/>
    <n v="57"/>
    <n v="14.49"/>
    <n v="825.93000000000006"/>
    <n v="8225.07"/>
  </r>
  <r>
    <s v="Barr Faughny"/>
    <s v="UK"/>
    <x v="2"/>
    <n v="4018"/>
    <n v="126"/>
    <n v="12.37"/>
    <n v="1558.62"/>
    <n v="2459.38"/>
  </r>
  <r>
    <s v="Brien Boise"/>
    <s v="Australia"/>
    <x v="15"/>
    <n v="6433"/>
    <n v="78"/>
    <n v="9"/>
    <n v="702"/>
    <n v="5731"/>
  </r>
  <r>
    <s v="Ches Bonnell"/>
    <s v="New Zealand"/>
    <x v="12"/>
    <n v="4487"/>
    <n v="111"/>
    <n v="3.11"/>
    <n v="345.21"/>
    <n v="4141.79"/>
  </r>
  <r>
    <s v="Barr Faughny"/>
    <s v="USA"/>
    <x v="12"/>
    <n v="1589"/>
    <n v="303"/>
    <n v="3.11"/>
    <n v="942.32999999999993"/>
    <n v="646.67000000000007"/>
  </r>
  <r>
    <s v="Ches Bonnell"/>
    <s v="Australia"/>
    <x v="6"/>
    <n v="1778"/>
    <n v="270"/>
    <n v="6.47"/>
    <n v="1746.8999999999999"/>
    <n v="31.100000000000136"/>
  </r>
  <r>
    <s v="Ches Bonnell"/>
    <s v="Canada"/>
    <x v="6"/>
    <n v="2646"/>
    <n v="177"/>
    <n v="6.47"/>
    <n v="1145.19"/>
    <n v="1500.81"/>
  </r>
  <r>
    <s v="Brien Boise"/>
    <s v="India"/>
    <x v="17"/>
    <n v="2009"/>
    <n v="219"/>
    <n v="8.7899999999999991"/>
    <n v="1925.0099999999998"/>
    <n v="83.990000000000236"/>
  </r>
  <r>
    <s v="Brien Boise"/>
    <s v="Australia"/>
    <x v="10"/>
    <n v="819"/>
    <n v="510"/>
    <n v="9.33"/>
    <n v="4758.3"/>
    <n v="-3939.3"/>
  </r>
  <r>
    <s v="Carla Molina"/>
    <s v="New Zealand"/>
    <x v="0"/>
    <n v="3388"/>
    <n v="123"/>
    <n v="10.62"/>
    <n v="1306.26"/>
    <n v="2081.7399999999998"/>
  </r>
  <r>
    <s v="Barr Faughny"/>
    <s v="Canada"/>
    <x v="11"/>
    <n v="798"/>
    <n v="519"/>
    <n v="16.73"/>
    <n v="8682.8700000000008"/>
    <n v="-7884.8700000000008"/>
  </r>
  <r>
    <s v="Carla Molina"/>
    <s v="New Zealand"/>
    <x v="3"/>
    <n v="2324"/>
    <n v="177"/>
    <n v="5.6"/>
    <n v="991.19999999999993"/>
    <n v="1332.8000000000002"/>
  </r>
  <r>
    <s v="Brien Boise"/>
    <s v="Australia"/>
    <x v="20"/>
    <n v="1701"/>
    <n v="234"/>
    <n v="6.49"/>
    <n v="1518.66"/>
    <n v="182.33999999999992"/>
  </r>
  <r>
    <s v="Carla Molina"/>
    <s v="USA"/>
    <x v="7"/>
    <n v="2114"/>
    <n v="186"/>
    <n v="11.73"/>
    <n v="2181.7800000000002"/>
    <n v="-67.7800000000002"/>
  </r>
  <r>
    <s v="Husein Augar"/>
    <s v="Australia"/>
    <x v="21"/>
    <n v="3850"/>
    <n v="102"/>
    <n v="13.15"/>
    <n v="1341.3"/>
    <n v="2508.6999999999998"/>
  </r>
  <r>
    <s v="Oby Sorrel"/>
    <s v="UK"/>
    <x v="2"/>
    <n v="12950"/>
    <n v="30"/>
    <n v="12.37"/>
    <n v="371.09999999999997"/>
    <n v="12578.9"/>
  </r>
  <r>
    <s v="Gigi Bohling"/>
    <s v="Australia"/>
    <x v="10"/>
    <n v="7189"/>
    <n v="54"/>
    <n v="9.33"/>
    <n v="503.82"/>
    <n v="6685.18"/>
  </r>
  <r>
    <s v="Gigi Bohling"/>
    <s v="Canada"/>
    <x v="10"/>
    <n v="6146"/>
    <n v="63"/>
    <n v="9.33"/>
    <n v="587.79"/>
    <n v="5558.21"/>
  </r>
  <r>
    <s v="Oby Sorrel"/>
    <s v="USA"/>
    <x v="0"/>
    <n v="1974"/>
    <n v="195"/>
    <n v="10.62"/>
    <n v="2070.8999999999996"/>
    <n v="-96.899999999999636"/>
  </r>
  <r>
    <s v="Carla Molina"/>
    <s v="Canada"/>
    <x v="19"/>
    <n v="1925"/>
    <n v="192"/>
    <n v="7.64"/>
    <n v="1466.8799999999999"/>
    <n v="458.12000000000012"/>
  </r>
  <r>
    <s v="Brien Boise"/>
    <s v="New Zealand"/>
    <x v="8"/>
    <n v="1890"/>
    <n v="195"/>
    <n v="9.77"/>
    <n v="1905.1499999999999"/>
    <n v="-15.149999999999864"/>
  </r>
  <r>
    <s v="Carla Molina"/>
    <s v="New Zealand"/>
    <x v="4"/>
    <n v="1526"/>
    <n v="240"/>
    <n v="14.49"/>
    <n v="3477.6"/>
    <n v="-1951.6"/>
  </r>
  <r>
    <s v="Brien Boise"/>
    <s v="New Zealand"/>
    <x v="19"/>
    <n v="1771"/>
    <n v="204"/>
    <n v="7.64"/>
    <n v="1558.56"/>
    <n v="212.44000000000005"/>
  </r>
  <r>
    <s v="Ches Bonnell"/>
    <s v="Canada"/>
    <x v="8"/>
    <n v="8435"/>
    <n v="42"/>
    <n v="9.77"/>
    <n v="410.34"/>
    <n v="8024.66"/>
  </r>
  <r>
    <s v="Husein Augar"/>
    <s v="USA"/>
    <x v="11"/>
    <n v="2429"/>
    <n v="144"/>
    <n v="16.73"/>
    <n v="2409.12"/>
    <n v="19.880000000000109"/>
  </r>
  <r>
    <s v="Ches Bonnell"/>
    <s v="New Zealand"/>
    <x v="4"/>
    <n v="6454"/>
    <n v="54"/>
    <n v="14.49"/>
    <n v="782.46"/>
    <n v="5671.54"/>
  </r>
  <r>
    <s v="Gunar Cockshoot"/>
    <s v="New Zealand"/>
    <x v="18"/>
    <n v="938"/>
    <n v="366"/>
    <n v="11.88"/>
    <n v="4348.08"/>
    <n v="-3410.08"/>
  </r>
  <r>
    <s v="Brien Boise"/>
    <s v="USA"/>
    <x v="16"/>
    <n v="2023"/>
    <n v="168"/>
    <n v="7.16"/>
    <n v="1202.8800000000001"/>
    <n v="820.11999999999989"/>
  </r>
  <r>
    <s v="Gigi Bohling"/>
    <s v="Australia"/>
    <x v="21"/>
    <n v="7483"/>
    <n v="45"/>
    <n v="13.15"/>
    <n v="591.75"/>
    <n v="6891.25"/>
  </r>
  <r>
    <s v="Oby Sorrel"/>
    <s v="USA"/>
    <x v="5"/>
    <n v="3472"/>
    <n v="96"/>
    <n v="11.7"/>
    <n v="1123.1999999999998"/>
    <n v="2348.8000000000002"/>
  </r>
  <r>
    <s v="Gunar Cockshoot"/>
    <s v="Canada"/>
    <x v="17"/>
    <n v="9198"/>
    <n v="36"/>
    <n v="8.7899999999999991"/>
    <n v="316.43999999999994"/>
    <n v="8881.56"/>
  </r>
  <r>
    <s v="Carla Molina"/>
    <s v="USA"/>
    <x v="10"/>
    <n v="4760"/>
    <n v="69"/>
    <n v="9.33"/>
    <n v="643.77"/>
    <n v="4116.2299999999996"/>
  </r>
  <r>
    <s v="Ram Mahesh"/>
    <s v="India"/>
    <x v="3"/>
    <n v="6748"/>
    <n v="48"/>
    <n v="5.6"/>
    <n v="268.79999999999995"/>
    <n v="6479.2"/>
  </r>
  <r>
    <s v="Curtice Advani"/>
    <s v="Australia"/>
    <x v="11"/>
    <n v="1134"/>
    <n v="282"/>
    <n v="16.73"/>
    <n v="4717.8599999999997"/>
    <n v="-3583.8599999999997"/>
  </r>
  <r>
    <s v="Ches Bonnell"/>
    <s v="USA"/>
    <x v="14"/>
    <n v="2793"/>
    <n v="114"/>
    <n v="4.97"/>
    <n v="566.57999999999993"/>
    <n v="2226.42"/>
  </r>
  <r>
    <s v="Husein Augar"/>
    <s v="Australia"/>
    <x v="17"/>
    <n v="2646"/>
    <n v="120"/>
    <n v="8.7899999999999991"/>
    <n v="1054.8"/>
    <n v="1591.2"/>
  </r>
  <r>
    <s v="Oby Sorrel"/>
    <s v="Australia"/>
    <x v="8"/>
    <n v="2205"/>
    <n v="141"/>
    <n v="9.77"/>
    <n v="1377.57"/>
    <n v="827.43000000000006"/>
  </r>
  <r>
    <s v="Ram Mahesh"/>
    <s v="India"/>
    <x v="11"/>
    <n v="2289"/>
    <n v="135"/>
    <n v="16.73"/>
    <n v="2258.5500000000002"/>
    <n v="30.449999999999818"/>
  </r>
  <r>
    <s v="Ches Bonnell"/>
    <s v="New Zealand"/>
    <x v="2"/>
    <n v="6391"/>
    <n v="48"/>
    <n v="12.37"/>
    <n v="593.76"/>
    <n v="5797.24"/>
  </r>
  <r>
    <s v="Ches Bonnell"/>
    <s v="India"/>
    <x v="0"/>
    <n v="2205"/>
    <n v="138"/>
    <n v="10.62"/>
    <n v="1465.56"/>
    <n v="739.44"/>
  </r>
  <r>
    <s v="Ches Bonnell"/>
    <s v="India"/>
    <x v="12"/>
    <n v="7777"/>
    <n v="39"/>
    <n v="3.11"/>
    <n v="121.28999999999999"/>
    <n v="7655.71"/>
  </r>
  <r>
    <s v="Husein Augar"/>
    <s v="New Zealand"/>
    <x v="16"/>
    <n v="1085"/>
    <n v="273"/>
    <n v="7.16"/>
    <n v="1954.68"/>
    <n v="-869.68000000000006"/>
  </r>
  <r>
    <s v="Gigi Bohling"/>
    <s v="India"/>
    <x v="16"/>
    <n v="2891"/>
    <n v="102"/>
    <n v="7.16"/>
    <n v="730.32"/>
    <n v="2160.6799999999998"/>
  </r>
  <r>
    <s v="Brien Boise"/>
    <s v="USA"/>
    <x v="4"/>
    <n v="3598"/>
    <n v="81"/>
    <n v="14.49"/>
    <n v="1173.69"/>
    <n v="2424.31"/>
  </r>
  <r>
    <s v="Brien Boise"/>
    <s v="New Zealand"/>
    <x v="7"/>
    <n v="9709"/>
    <n v="30"/>
    <n v="11.73"/>
    <n v="351.90000000000003"/>
    <n v="9357.1"/>
  </r>
  <r>
    <s v="Ches Bonnell"/>
    <s v="USA"/>
    <x v="5"/>
    <n v="4606"/>
    <n v="63"/>
    <n v="11.7"/>
    <n v="737.09999999999991"/>
    <n v="3868.9"/>
  </r>
  <r>
    <s v="Curtice Advani"/>
    <s v="USA"/>
    <x v="0"/>
    <n v="1071"/>
    <n v="270"/>
    <n v="10.62"/>
    <n v="2867.3999999999996"/>
    <n v="-1796.3999999999996"/>
  </r>
  <r>
    <s v="Carla Molina"/>
    <s v="India"/>
    <x v="17"/>
    <n v="1274"/>
    <n v="225"/>
    <n v="8.7899999999999991"/>
    <n v="1977.7499999999998"/>
    <n v="-703.74999999999977"/>
  </r>
  <r>
    <s v="Carla Molina"/>
    <s v="UK"/>
    <x v="5"/>
    <n v="3976"/>
    <n v="72"/>
    <n v="11.7"/>
    <n v="842.4"/>
    <n v="3133.6"/>
  </r>
  <r>
    <s v="Curtice Advani"/>
    <s v="Australia"/>
    <x v="10"/>
    <n v="2317"/>
    <n v="123"/>
    <n v="9.33"/>
    <n v="1147.5899999999999"/>
    <n v="1169.4100000000001"/>
  </r>
  <r>
    <s v="Brien Boise"/>
    <s v="New Zealand"/>
    <x v="3"/>
    <n v="6279"/>
    <n v="45"/>
    <n v="5.6"/>
    <n v="251.99999999999997"/>
    <n v="6027"/>
  </r>
  <r>
    <s v="Gunar Cockshoot"/>
    <s v="India"/>
    <x v="12"/>
    <n v="2919"/>
    <n v="93"/>
    <n v="3.11"/>
    <n v="289.22999999999996"/>
    <n v="2629.77"/>
  </r>
  <r>
    <s v="Gigi Bohling"/>
    <s v="UK"/>
    <x v="3"/>
    <n v="5236"/>
    <n v="51"/>
    <n v="5.6"/>
    <n v="285.59999999999997"/>
    <n v="4950.3999999999996"/>
  </r>
  <r>
    <s v="Gunar Cockshoot"/>
    <s v="India"/>
    <x v="21"/>
    <n v="6300"/>
    <n v="42"/>
    <n v="13.15"/>
    <n v="552.30000000000007"/>
    <n v="5747.7"/>
  </r>
  <r>
    <s v="Carla Molina"/>
    <s v="Canada"/>
    <x v="9"/>
    <n v="854"/>
    <n v="309"/>
    <n v="10.38"/>
    <n v="3207.42"/>
    <n v="-2353.42"/>
  </r>
  <r>
    <s v="Curtice Advani"/>
    <s v="Australia"/>
    <x v="15"/>
    <n v="7322"/>
    <n v="36"/>
    <n v="9"/>
    <n v="324"/>
    <n v="6998"/>
  </r>
  <r>
    <s v="Brien Boise"/>
    <s v="UK"/>
    <x v="6"/>
    <n v="9660"/>
    <n v="27"/>
    <n v="6.47"/>
    <n v="174.69"/>
    <n v="9485.31"/>
  </r>
  <r>
    <s v="Gunar Cockshoot"/>
    <s v="India"/>
    <x v="20"/>
    <n v="2212"/>
    <n v="117"/>
    <n v="6.49"/>
    <n v="759.33"/>
    <n v="1452.67"/>
  </r>
  <r>
    <s v="Husein Augar"/>
    <s v="New Zealand"/>
    <x v="20"/>
    <n v="2737"/>
    <n v="93"/>
    <n v="6.49"/>
    <n v="603.57000000000005"/>
    <n v="2133.4299999999998"/>
  </r>
  <r>
    <s v="Ches Bonnell"/>
    <s v="Canada"/>
    <x v="13"/>
    <n v="2149"/>
    <n v="117"/>
    <n v="5.79"/>
    <n v="677.43"/>
    <n v="1471.5700000000002"/>
  </r>
  <r>
    <s v="Gunar Cockshoot"/>
    <s v="USA"/>
    <x v="2"/>
    <n v="819"/>
    <n v="306"/>
    <n v="12.37"/>
    <n v="3785.22"/>
    <n v="-2966.22"/>
  </r>
  <r>
    <s v="Curtice Advani"/>
    <s v="India"/>
    <x v="16"/>
    <n v="3339"/>
    <n v="75"/>
    <n v="7.16"/>
    <n v="537"/>
    <n v="2802"/>
  </r>
  <r>
    <s v="Husein Augar"/>
    <s v="Australia"/>
    <x v="14"/>
    <n v="4137"/>
    <n v="60"/>
    <n v="4.97"/>
    <n v="298.2"/>
    <n v="3838.8"/>
  </r>
  <r>
    <s v="Ches Bonnell"/>
    <s v="India"/>
    <x v="1"/>
    <n v="3262"/>
    <n v="75"/>
    <n v="8.65"/>
    <n v="648.75"/>
    <n v="2613.25"/>
  </r>
  <r>
    <s v="Husein Augar"/>
    <s v="Canada"/>
    <x v="21"/>
    <n v="2142"/>
    <n v="114"/>
    <n v="13.15"/>
    <n v="1499.1000000000001"/>
    <n v="642.89999999999986"/>
  </r>
  <r>
    <s v="Ram Mahesh"/>
    <s v="UK"/>
    <x v="7"/>
    <n v="5775"/>
    <n v="42"/>
    <n v="11.73"/>
    <n v="492.66"/>
    <n v="5282.34"/>
  </r>
  <r>
    <s v="Husein Augar"/>
    <s v="Australia"/>
    <x v="3"/>
    <n v="2436"/>
    <n v="99"/>
    <n v="5.6"/>
    <n v="554.4"/>
    <n v="1881.6"/>
  </r>
  <r>
    <s v="Barr Faughny"/>
    <s v="Canada"/>
    <x v="17"/>
    <n v="11417"/>
    <n v="21"/>
    <n v="8.7899999999999991"/>
    <n v="184.58999999999997"/>
    <n v="11232.41"/>
  </r>
  <r>
    <s v="Barr Faughny"/>
    <s v="UK"/>
    <x v="17"/>
    <n v="2016"/>
    <n v="117"/>
    <n v="8.7899999999999991"/>
    <n v="1028.4299999999998"/>
    <n v="987.57000000000016"/>
  </r>
  <r>
    <s v="Husein Augar"/>
    <s v="UK"/>
    <x v="21"/>
    <n v="3192"/>
    <n v="72"/>
    <n v="13.15"/>
    <n v="946.80000000000007"/>
    <n v="2245.1999999999998"/>
  </r>
  <r>
    <s v="Ram Mahesh"/>
    <s v="Australia"/>
    <x v="21"/>
    <n v="2541"/>
    <n v="90"/>
    <n v="13.15"/>
    <n v="1183.5"/>
    <n v="1357.5"/>
  </r>
  <r>
    <s v="Barr Faughny"/>
    <s v="UK"/>
    <x v="8"/>
    <n v="1568"/>
    <n v="141"/>
    <n v="9.77"/>
    <n v="1377.57"/>
    <n v="190.43000000000006"/>
  </r>
  <r>
    <s v="Ram Mahesh"/>
    <s v="India"/>
    <x v="20"/>
    <n v="2779"/>
    <n v="75"/>
    <n v="6.49"/>
    <n v="486.75"/>
    <n v="2292.25"/>
  </r>
  <r>
    <s v="Ram Mahesh"/>
    <s v="USA"/>
    <x v="16"/>
    <n v="1617"/>
    <n v="126"/>
    <n v="7.16"/>
    <n v="902.16"/>
    <n v="714.84"/>
  </r>
  <r>
    <s v="Ches Bonnell"/>
    <s v="UK"/>
    <x v="11"/>
    <n v="966"/>
    <n v="198"/>
    <n v="16.73"/>
    <n v="3312.54"/>
    <n v="-2346.54"/>
  </r>
  <r>
    <s v="Ram Mahesh"/>
    <s v="UK"/>
    <x v="11"/>
    <n v="6370"/>
    <n v="30"/>
    <n v="16.73"/>
    <n v="501.90000000000003"/>
    <n v="5868.1"/>
  </r>
  <r>
    <s v="Curtice Advani"/>
    <s v="Canada"/>
    <x v="16"/>
    <n v="1400"/>
    <n v="135"/>
    <n v="7.16"/>
    <n v="966.6"/>
    <n v="433.4"/>
  </r>
  <r>
    <s v="Gunar Cockshoot"/>
    <s v="UK"/>
    <x v="16"/>
    <n v="3640"/>
    <n v="51"/>
    <n v="7.16"/>
    <n v="365.16"/>
    <n v="3274.84"/>
  </r>
  <r>
    <s v="Ram Mahesh"/>
    <s v="New Zealand"/>
    <x v="4"/>
    <n v="1624"/>
    <n v="114"/>
    <n v="14.49"/>
    <n v="1651.8600000000001"/>
    <n v="-27.860000000000127"/>
  </r>
  <r>
    <s v="Gigi Bohling"/>
    <s v="New Zealand"/>
    <x v="21"/>
    <n v="8813"/>
    <n v="21"/>
    <n v="13.15"/>
    <n v="276.15000000000003"/>
    <n v="8536.85"/>
  </r>
  <r>
    <s v="Husein Augar"/>
    <s v="India"/>
    <x v="15"/>
    <n v="6832"/>
    <n v="27"/>
    <n v="9"/>
    <n v="243"/>
    <n v="6589"/>
  </r>
  <r>
    <s v="Husein Augar"/>
    <s v="India"/>
    <x v="17"/>
    <n v="938"/>
    <n v="189"/>
    <n v="8.7899999999999991"/>
    <n v="1661.31"/>
    <n v="-723.31"/>
  </r>
  <r>
    <s v="Barr Faughny"/>
    <s v="UK"/>
    <x v="7"/>
    <n v="4802"/>
    <n v="36"/>
    <n v="11.73"/>
    <n v="422.28000000000003"/>
    <n v="4379.72"/>
  </r>
  <r>
    <s v="Gunar Cockshoot"/>
    <s v="UK"/>
    <x v="9"/>
    <n v="1652"/>
    <n v="102"/>
    <n v="10.38"/>
    <n v="1058.76"/>
    <n v="593.24"/>
  </r>
  <r>
    <s v="Gigi Bohling"/>
    <s v="India"/>
    <x v="19"/>
    <n v="861"/>
    <n v="195"/>
    <n v="7.64"/>
    <n v="1489.8"/>
    <n v="-628.79999999999995"/>
  </r>
  <r>
    <s v="Gunar Cockshoot"/>
    <s v="India"/>
    <x v="3"/>
    <n v="3108"/>
    <n v="54"/>
    <n v="5.6"/>
    <n v="302.39999999999998"/>
    <n v="2805.6"/>
  </r>
  <r>
    <s v="Curtice Advani"/>
    <s v="India"/>
    <x v="17"/>
    <n v="2219"/>
    <n v="75"/>
    <n v="8.7899999999999991"/>
    <n v="659.24999999999989"/>
    <n v="1559.75"/>
  </r>
  <r>
    <s v="Carla Molina"/>
    <s v="New Zealand"/>
    <x v="7"/>
    <n v="714"/>
    <n v="231"/>
    <n v="11.73"/>
    <n v="2709.63"/>
    <n v="-1995.63"/>
  </r>
  <r>
    <s v="Curtice Advani"/>
    <s v="UK"/>
    <x v="12"/>
    <n v="6048"/>
    <n v="27"/>
    <n v="3.11"/>
    <n v="83.97"/>
    <n v="5964.03"/>
  </r>
  <r>
    <s v="Ram Mahesh"/>
    <s v="Canada"/>
    <x v="21"/>
    <n v="5439"/>
    <n v="30"/>
    <n v="13.15"/>
    <n v="394.5"/>
    <n v="5044.5"/>
  </r>
  <r>
    <s v="Ram Mahesh"/>
    <s v="New Zealand"/>
    <x v="19"/>
    <n v="7693"/>
    <n v="21"/>
    <n v="7.64"/>
    <n v="160.44"/>
    <n v="7532.56"/>
  </r>
  <r>
    <s v="Gigi Bohling"/>
    <s v="Canada"/>
    <x v="4"/>
    <n v="1526"/>
    <n v="105"/>
    <n v="14.49"/>
    <n v="1521.45"/>
    <n v="4.5499999999999545"/>
  </r>
  <r>
    <s v="Gunar Cockshoot"/>
    <s v="USA"/>
    <x v="20"/>
    <n v="2023"/>
    <n v="78"/>
    <n v="6.49"/>
    <n v="506.22"/>
    <n v="1516.78"/>
  </r>
  <r>
    <s v="Gunar Cockshoot"/>
    <s v="Canada"/>
    <x v="9"/>
    <n v="973"/>
    <n v="162"/>
    <n v="10.38"/>
    <n v="1681.5600000000002"/>
    <n v="-708.56000000000017"/>
  </r>
  <r>
    <s v="Gigi Bohling"/>
    <s v="India"/>
    <x v="2"/>
    <n v="1652"/>
    <n v="93"/>
    <n v="12.37"/>
    <n v="1150.4099999999999"/>
    <n v="501.59000000000015"/>
  </r>
  <r>
    <s v="Curtice Advani"/>
    <s v="New Zealand"/>
    <x v="6"/>
    <n v="1505"/>
    <n v="102"/>
    <n v="6.47"/>
    <n v="659.93999999999994"/>
    <n v="845.06000000000006"/>
  </r>
  <r>
    <s v="Ches Bonnell"/>
    <s v="India"/>
    <x v="21"/>
    <n v="1568"/>
    <n v="96"/>
    <n v="13.15"/>
    <n v="1262.4000000000001"/>
    <n v="305.59999999999991"/>
  </r>
  <r>
    <s v="Gigi Bohling"/>
    <s v="India"/>
    <x v="11"/>
    <n v="6986"/>
    <n v="21"/>
    <n v="16.73"/>
    <n v="351.33"/>
    <n v="6634.67"/>
  </r>
  <r>
    <s v="Curtice Advani"/>
    <s v="Australia"/>
    <x v="13"/>
    <n v="2681"/>
    <n v="54"/>
    <n v="5.79"/>
    <n v="312.66000000000003"/>
    <n v="2368.34"/>
  </r>
  <r>
    <s v="Brien Boise"/>
    <s v="Australia"/>
    <x v="11"/>
    <n v="2268"/>
    <n v="63"/>
    <n v="16.73"/>
    <n v="1053.99"/>
    <n v="1214.01"/>
  </r>
  <r>
    <s v="Husein Augar"/>
    <s v="USA"/>
    <x v="18"/>
    <n v="959"/>
    <n v="147"/>
    <n v="11.88"/>
    <n v="1746.3600000000001"/>
    <n v="-787.36000000000013"/>
  </r>
  <r>
    <s v="Oby Sorrel"/>
    <s v="New Zealand"/>
    <x v="20"/>
    <n v="4683"/>
    <n v="30"/>
    <n v="6.49"/>
    <n v="194.70000000000002"/>
    <n v="4488.3"/>
  </r>
  <r>
    <s v="Gunar Cockshoot"/>
    <s v="USA"/>
    <x v="16"/>
    <n v="2114"/>
    <n v="66"/>
    <n v="7.16"/>
    <n v="472.56"/>
    <n v="1641.44"/>
  </r>
  <r>
    <s v="Oby Sorrel"/>
    <s v="India"/>
    <x v="21"/>
    <n v="1428"/>
    <n v="93"/>
    <n v="13.15"/>
    <n v="1222.95"/>
    <n v="205.04999999999995"/>
  </r>
  <r>
    <s v="Husein Augar"/>
    <s v="New Zealand"/>
    <x v="9"/>
    <n v="2919"/>
    <n v="45"/>
    <n v="10.38"/>
    <n v="467.1"/>
    <n v="2451.9"/>
  </r>
  <r>
    <s v="Gunar Cockshoot"/>
    <s v="Canada"/>
    <x v="21"/>
    <n v="3339"/>
    <n v="39"/>
    <n v="13.15"/>
    <n v="512.85"/>
    <n v="2826.15"/>
  </r>
  <r>
    <s v="Curtice Advani"/>
    <s v="Canada"/>
    <x v="10"/>
    <n v="4319"/>
    <n v="30"/>
    <n v="9.33"/>
    <n v="279.89999999999998"/>
    <n v="4039.1"/>
  </r>
  <r>
    <s v="Curtice Advani"/>
    <s v="Australia"/>
    <x v="2"/>
    <n v="959"/>
    <n v="135"/>
    <n v="12.37"/>
    <n v="1669.9499999999998"/>
    <n v="-710.94999999999982"/>
  </r>
  <r>
    <s v="Oby Sorrel"/>
    <s v="USA"/>
    <x v="15"/>
    <n v="567"/>
    <n v="228"/>
    <n v="9"/>
    <n v="2052"/>
    <n v="-1485"/>
  </r>
  <r>
    <s v="Husein Augar"/>
    <s v="India"/>
    <x v="12"/>
    <n v="707"/>
    <n v="174"/>
    <n v="3.11"/>
    <n v="541.14"/>
    <n v="165.86"/>
  </r>
  <r>
    <s v="Barr Faughny"/>
    <s v="New Zealand"/>
    <x v="7"/>
    <n v="2863"/>
    <n v="42"/>
    <n v="11.73"/>
    <n v="492.66"/>
    <n v="2370.34"/>
  </r>
  <r>
    <s v="Ram Mahesh"/>
    <s v="Australia"/>
    <x v="16"/>
    <n v="2541"/>
    <n v="45"/>
    <n v="7.16"/>
    <n v="322.2"/>
    <n v="2218.8000000000002"/>
  </r>
  <r>
    <s v="Carla Molina"/>
    <s v="USA"/>
    <x v="11"/>
    <n v="847"/>
    <n v="129"/>
    <n v="16.73"/>
    <n v="2158.17"/>
    <n v="-1311.17"/>
  </r>
  <r>
    <s v="Ches Bonnell"/>
    <s v="India"/>
    <x v="2"/>
    <n v="2226"/>
    <n v="48"/>
    <n v="12.37"/>
    <n v="593.76"/>
    <n v="1632.24"/>
  </r>
  <r>
    <s v="Gigi Bohling"/>
    <s v="Australia"/>
    <x v="1"/>
    <n v="5075"/>
    <n v="21"/>
    <n v="8.65"/>
    <n v="181.65"/>
    <n v="4893.3500000000004"/>
  </r>
  <r>
    <s v="Curtice Advani"/>
    <s v="UK"/>
    <x v="4"/>
    <n v="1638"/>
    <n v="63"/>
    <n v="14.49"/>
    <n v="912.87"/>
    <n v="725.13"/>
  </r>
  <r>
    <s v="Oby Sorrel"/>
    <s v="Canada"/>
    <x v="11"/>
    <n v="1407"/>
    <n v="72"/>
    <n v="16.73"/>
    <n v="1204.56"/>
    <n v="202.44000000000005"/>
  </r>
  <r>
    <s v="Oby Sorrel"/>
    <s v="India"/>
    <x v="8"/>
    <n v="4053"/>
    <n v="24"/>
    <n v="9.77"/>
    <n v="234.48"/>
    <n v="3818.52"/>
  </r>
  <r>
    <s v="Ches Bonnell"/>
    <s v="Australia"/>
    <x v="5"/>
    <n v="1281"/>
    <n v="75"/>
    <n v="11.7"/>
    <n v="877.5"/>
    <n v="403.5"/>
  </r>
  <r>
    <s v="Gigi Bohling"/>
    <s v="UK"/>
    <x v="6"/>
    <n v="385"/>
    <n v="249"/>
    <n v="6.47"/>
    <n v="1611.03"/>
    <n v="-1226.03"/>
  </r>
  <r>
    <s v="Gigi Bohling"/>
    <s v="Canada"/>
    <x v="20"/>
    <n v="6314"/>
    <n v="15"/>
    <n v="6.49"/>
    <n v="97.350000000000009"/>
    <n v="6216.65"/>
  </r>
  <r>
    <s v="Ches Bonnell"/>
    <s v="India"/>
    <x v="7"/>
    <n v="3829"/>
    <n v="24"/>
    <n v="11.73"/>
    <n v="281.52"/>
    <n v="3547.48"/>
  </r>
  <r>
    <s v="Oby Sorrel"/>
    <s v="New Zealand"/>
    <x v="9"/>
    <n v="3059"/>
    <n v="27"/>
    <n v="10.38"/>
    <n v="280.26000000000005"/>
    <n v="2778.74"/>
  </r>
  <r>
    <s v="Ram Mahesh"/>
    <s v="USA"/>
    <x v="14"/>
    <n v="1638"/>
    <n v="48"/>
    <n v="4.97"/>
    <n v="238.56"/>
    <n v="1399.44"/>
  </r>
  <r>
    <s v="Ram Mahesh"/>
    <s v="Australia"/>
    <x v="13"/>
    <n v="1988"/>
    <n v="39"/>
    <n v="5.79"/>
    <n v="225.81"/>
    <n v="1762.19"/>
  </r>
  <r>
    <s v="Oby Sorrel"/>
    <s v="Canada"/>
    <x v="10"/>
    <n v="945"/>
    <n v="75"/>
    <n v="9.33"/>
    <n v="699.75"/>
    <n v="245.25"/>
  </r>
  <r>
    <s v="Oby Sorrel"/>
    <s v="New Zealand"/>
    <x v="15"/>
    <n v="245"/>
    <n v="288"/>
    <n v="9"/>
    <n v="2592"/>
    <n v="-2347"/>
  </r>
  <r>
    <s v="Ram Mahesh"/>
    <s v="UK"/>
    <x v="8"/>
    <n v="5817"/>
    <n v="12"/>
    <n v="9.77"/>
    <n v="117.24"/>
    <n v="5699.76"/>
  </r>
  <r>
    <s v="Oby Sorrel"/>
    <s v="India"/>
    <x v="12"/>
    <n v="700"/>
    <n v="87"/>
    <n v="3.11"/>
    <n v="270.57"/>
    <n v="429.43"/>
  </r>
  <r>
    <s v="Carla Molina"/>
    <s v="USA"/>
    <x v="19"/>
    <n v="609"/>
    <n v="99"/>
    <n v="7.64"/>
    <n v="756.36"/>
    <n v="-147.36000000000001"/>
  </r>
  <r>
    <s v="Gigi Bohling"/>
    <s v="New Zealand"/>
    <x v="5"/>
    <n v="4991"/>
    <n v="12"/>
    <n v="11.7"/>
    <n v="140.39999999999998"/>
    <n v="4850.6000000000004"/>
  </r>
  <r>
    <s v="Ches Bonnell"/>
    <s v="USA"/>
    <x v="17"/>
    <n v="2135"/>
    <n v="27"/>
    <n v="8.7899999999999991"/>
    <n v="237.32999999999998"/>
    <n v="1897.67"/>
  </r>
  <r>
    <s v="Barr Faughny"/>
    <s v="New Zealand"/>
    <x v="5"/>
    <n v="1057"/>
    <n v="54"/>
    <n v="11.7"/>
    <n v="631.79999999999995"/>
    <n v="425.20000000000005"/>
  </r>
  <r>
    <s v="Carla Molina"/>
    <s v="India"/>
    <x v="12"/>
    <n v="1463"/>
    <n v="39"/>
    <n v="3.11"/>
    <n v="121.28999999999999"/>
    <n v="1341.71"/>
  </r>
  <r>
    <s v="Curtice Advani"/>
    <s v="Canada"/>
    <x v="1"/>
    <n v="6118"/>
    <n v="9"/>
    <n v="8.65"/>
    <n v="77.850000000000009"/>
    <n v="6040.15"/>
  </r>
  <r>
    <s v="Husein Augar"/>
    <s v="New Zealand"/>
    <x v="18"/>
    <n v="259"/>
    <n v="207"/>
    <n v="11.88"/>
    <n v="2459.1600000000003"/>
    <n v="-2200.1600000000003"/>
  </r>
  <r>
    <s v="Ram Mahesh"/>
    <s v="Australia"/>
    <x v="3"/>
    <n v="609"/>
    <n v="87"/>
    <n v="5.6"/>
    <n v="487.2"/>
    <n v="121.80000000000001"/>
  </r>
  <r>
    <s v="Ches Bonnell"/>
    <s v="USA"/>
    <x v="11"/>
    <n v="2478"/>
    <n v="21"/>
    <n v="16.73"/>
    <n v="351.33"/>
    <n v="2126.67"/>
  </r>
  <r>
    <s v="Carla Molina"/>
    <s v="India"/>
    <x v="8"/>
    <n v="336"/>
    <n v="144"/>
    <n v="9.77"/>
    <n v="1406.8799999999999"/>
    <n v="-1070.8799999999999"/>
  </r>
  <r>
    <s v="Gunar Cockshoot"/>
    <s v="India"/>
    <x v="0"/>
    <n v="2583"/>
    <n v="18"/>
    <n v="10.62"/>
    <n v="191.16"/>
    <n v="2391.84"/>
  </r>
  <r>
    <s v="Curtice Advani"/>
    <s v="New Zealand"/>
    <x v="4"/>
    <n v="560"/>
    <n v="81"/>
    <n v="14.49"/>
    <n v="1173.69"/>
    <n v="-613.69000000000005"/>
  </r>
  <r>
    <s v="Brien Boise"/>
    <s v="USA"/>
    <x v="2"/>
    <n v="357"/>
    <n v="126"/>
    <n v="12.37"/>
    <n v="1558.62"/>
    <n v="-1201.6199999999999"/>
  </r>
  <r>
    <s v="Oby Sorrel"/>
    <s v="India"/>
    <x v="3"/>
    <n v="4991"/>
    <n v="9"/>
    <n v="5.6"/>
    <n v="50.4"/>
    <n v="4940.6000000000004"/>
  </r>
  <r>
    <s v="Brien Boise"/>
    <s v="UK"/>
    <x v="3"/>
    <n v="1561"/>
    <n v="27"/>
    <n v="5.6"/>
    <n v="151.19999999999999"/>
    <n v="1409.8"/>
  </r>
  <r>
    <s v="Gigi Bohling"/>
    <s v="USA"/>
    <x v="8"/>
    <n v="490"/>
    <n v="84"/>
    <n v="9.77"/>
    <n v="820.68"/>
    <n v="-330.67999999999995"/>
  </r>
  <r>
    <s v="Curtice Advani"/>
    <s v="New Zealand"/>
    <x v="3"/>
    <n v="6818"/>
    <n v="6"/>
    <n v="5.6"/>
    <n v="33.599999999999994"/>
    <n v="6784.4"/>
  </r>
  <r>
    <s v="Gigi Bohling"/>
    <s v="New Zealand"/>
    <x v="8"/>
    <n v="518"/>
    <n v="75"/>
    <n v="9.77"/>
    <n v="732.75"/>
    <n v="-214.75"/>
  </r>
  <r>
    <s v="Brien Boise"/>
    <s v="New Zealand"/>
    <x v="15"/>
    <n v="434"/>
    <n v="87"/>
    <n v="9"/>
    <n v="783"/>
    <n v="-349"/>
  </r>
  <r>
    <s v="Gigi Bohling"/>
    <s v="USA"/>
    <x v="6"/>
    <n v="2415"/>
    <n v="15"/>
    <n v="6.47"/>
    <n v="97.05"/>
    <n v="2317.9499999999998"/>
  </r>
  <r>
    <s v="Curtice Advani"/>
    <s v="Australia"/>
    <x v="21"/>
    <n v="469"/>
    <n v="75"/>
    <n v="13.15"/>
    <n v="986.25"/>
    <n v="-517.25"/>
  </r>
  <r>
    <s v="Ram Mahesh"/>
    <s v="Australia"/>
    <x v="14"/>
    <n v="623"/>
    <n v="51"/>
    <n v="4.97"/>
    <n v="253.47"/>
    <n v="369.53"/>
  </r>
  <r>
    <s v="Curtice Advani"/>
    <s v="Canada"/>
    <x v="15"/>
    <n v="497"/>
    <n v="63"/>
    <n v="9"/>
    <n v="567"/>
    <n v="-70"/>
  </r>
  <r>
    <s v="Carla Molina"/>
    <s v="New Zealand"/>
    <x v="15"/>
    <n v="2933"/>
    <n v="9"/>
    <n v="9"/>
    <n v="81"/>
    <n v="2852"/>
  </r>
  <r>
    <s v="Curtice Advani"/>
    <s v="India"/>
    <x v="18"/>
    <n v="525"/>
    <n v="48"/>
    <n v="11.88"/>
    <n v="570.24"/>
    <n v="-45.240000000000009"/>
  </r>
  <r>
    <s v="Gigi Bohling"/>
    <s v="USA"/>
    <x v="18"/>
    <n v="2744"/>
    <n v="9"/>
    <n v="11.88"/>
    <n v="106.92"/>
    <n v="2637.08"/>
  </r>
  <r>
    <s v="Ches Bonnell"/>
    <s v="Canada"/>
    <x v="1"/>
    <n v="280"/>
    <n v="87"/>
    <n v="8.65"/>
    <n v="752.55000000000007"/>
    <n v="-472.55000000000007"/>
  </r>
  <r>
    <s v="Gunar Cockshoot"/>
    <s v="Canada"/>
    <x v="19"/>
    <n v="1281"/>
    <n v="18"/>
    <n v="7.64"/>
    <n v="137.51999999999998"/>
    <n v="1143.48"/>
  </r>
  <r>
    <s v="Barr Faughny"/>
    <s v="UK"/>
    <x v="20"/>
    <n v="630"/>
    <n v="36"/>
    <n v="6.49"/>
    <n v="233.64000000000001"/>
    <n v="396.36"/>
  </r>
  <r>
    <s v="Husein Augar"/>
    <s v="Australia"/>
    <x v="12"/>
    <n v="2408"/>
    <n v="9"/>
    <n v="3.11"/>
    <n v="27.99"/>
    <n v="2380.0100000000002"/>
  </r>
  <r>
    <s v="Curtice Advani"/>
    <s v="India"/>
    <x v="7"/>
    <n v="1442"/>
    <n v="15"/>
    <n v="11.73"/>
    <n v="175.95000000000002"/>
    <n v="1266.05"/>
  </r>
  <r>
    <s v="Carla Molina"/>
    <s v="Canada"/>
    <x v="3"/>
    <n v="98"/>
    <n v="204"/>
    <n v="5.6"/>
    <n v="1142.3999999999999"/>
    <n v="-1044.3999999999999"/>
  </r>
  <r>
    <s v="Gigi Bohling"/>
    <s v="Canada"/>
    <x v="6"/>
    <n v="6111"/>
    <n v="3"/>
    <n v="6.47"/>
    <n v="19.41"/>
    <n v="6091.59"/>
  </r>
  <r>
    <s v="Carla Molina"/>
    <s v="Australia"/>
    <x v="8"/>
    <n v="5915"/>
    <n v="3"/>
    <n v="9.77"/>
    <n v="29.31"/>
    <n v="5885.69"/>
  </r>
  <r>
    <s v="Husein Augar"/>
    <s v="USA"/>
    <x v="3"/>
    <n v="98"/>
    <n v="159"/>
    <n v="5.6"/>
    <n v="890.4"/>
    <n v="-792.4"/>
  </r>
  <r>
    <s v="Oby Sorrel"/>
    <s v="USA"/>
    <x v="7"/>
    <n v="2562"/>
    <n v="6"/>
    <n v="11.73"/>
    <n v="70.38"/>
    <n v="2491.62"/>
  </r>
  <r>
    <s v="Brien Boise"/>
    <s v="Australia"/>
    <x v="8"/>
    <n v="168"/>
    <n v="84"/>
    <n v="9.77"/>
    <n v="820.68"/>
    <n v="-652.67999999999995"/>
  </r>
  <r>
    <s v="Barr Faughny"/>
    <s v="India"/>
    <x v="10"/>
    <n v="252"/>
    <n v="54"/>
    <n v="9.33"/>
    <n v="503.82"/>
    <n v="-251.82"/>
  </r>
  <r>
    <s v="Barr Faughny"/>
    <s v="Australia"/>
    <x v="18"/>
    <n v="3549"/>
    <n v="3"/>
    <n v="11.88"/>
    <n v="35.64"/>
    <n v="3513.36"/>
  </r>
  <r>
    <s v="Barr Faughny"/>
    <s v="Canada"/>
    <x v="12"/>
    <n v="189"/>
    <n v="48"/>
    <n v="3.11"/>
    <n v="149.28"/>
    <n v="39.72"/>
  </r>
  <r>
    <s v="Curtice Advani"/>
    <s v="UK"/>
    <x v="14"/>
    <n v="2989"/>
    <n v="3"/>
    <n v="4.97"/>
    <n v="14.91"/>
    <n v="2974.09"/>
  </r>
  <r>
    <s v="Gigi Bohling"/>
    <s v="New Zealand"/>
    <x v="13"/>
    <n v="182"/>
    <n v="48"/>
    <n v="5.79"/>
    <n v="277.92"/>
    <n v="-95.920000000000016"/>
  </r>
  <r>
    <s v="Barr Faughny"/>
    <s v="USA"/>
    <x v="19"/>
    <n v="553"/>
    <n v="15"/>
    <n v="7.64"/>
    <n v="114.6"/>
    <n v="438.4"/>
  </r>
  <r>
    <s v="Ram Mahesh"/>
    <s v="Canada"/>
    <x v="18"/>
    <n v="217"/>
    <n v="36"/>
    <n v="11.88"/>
    <n v="427.68"/>
    <n v="-210.68"/>
  </r>
  <r>
    <s v="Oby Sorrel"/>
    <s v="Australia"/>
    <x v="10"/>
    <n v="63"/>
    <n v="123"/>
    <n v="9.33"/>
    <n v="1147.5899999999999"/>
    <n v="-1084.5899999999999"/>
  </r>
  <r>
    <s v="Brien Boise"/>
    <s v="New Zealand"/>
    <x v="4"/>
    <n v="42"/>
    <n v="150"/>
    <n v="14.49"/>
    <n v="2173.5"/>
    <n v="-2131.5"/>
  </r>
  <r>
    <s v="Curtice Advani"/>
    <s v="Australia"/>
    <x v="17"/>
    <n v="938"/>
    <n v="6"/>
    <n v="8.7899999999999991"/>
    <n v="52.739999999999995"/>
    <n v="885.26"/>
  </r>
  <r>
    <s v="Barr Faughny"/>
    <s v="New Zealand"/>
    <x v="19"/>
    <n v="238"/>
    <n v="18"/>
    <n v="7.64"/>
    <n v="137.51999999999998"/>
    <n v="100.48000000000002"/>
  </r>
  <r>
    <s v="Gunar Cockshoot"/>
    <s v="UK"/>
    <x v="17"/>
    <n v="21"/>
    <n v="168"/>
    <n v="8.7899999999999991"/>
    <n v="1476.7199999999998"/>
    <n v="-1455.7199999999998"/>
  </r>
  <r>
    <s v="Carla Molina"/>
    <s v="Australia"/>
    <x v="21"/>
    <n v="154"/>
    <n v="21"/>
    <n v="13.15"/>
    <n v="276.15000000000003"/>
    <n v="-122.15000000000003"/>
  </r>
  <r>
    <s v="Barr Faughny"/>
    <s v="Australia"/>
    <x v="10"/>
    <n v="56"/>
    <n v="51"/>
    <n v="9.33"/>
    <n v="475.83"/>
    <n v="-419.83"/>
  </r>
  <r>
    <s v="Ram Mahesh"/>
    <s v="UK"/>
    <x v="16"/>
    <n v="0"/>
    <n v="135"/>
    <n v="7.16"/>
    <n v="966.6"/>
    <n v="-966.6"/>
  </r>
  <r>
    <s v="Ches Bonnell"/>
    <s v="New Zealand"/>
    <x v="3"/>
    <n v="5306"/>
    <n v="0"/>
    <n v="5.6"/>
    <n v="0"/>
    <n v="5306"/>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
  <r>
    <x v="0"/>
    <x v="0"/>
    <s v="Orange Choco"/>
    <n v="15610"/>
    <n v="339"/>
  </r>
  <r>
    <x v="1"/>
    <x v="0"/>
    <s v="Orange Choco"/>
    <n v="8463"/>
    <n v="492"/>
  </r>
  <r>
    <x v="2"/>
    <x v="0"/>
    <s v="Choco Coated Almonds"/>
    <n v="7777"/>
    <n v="504"/>
  </r>
  <r>
    <x v="3"/>
    <x v="1"/>
    <s v="Peanut Butter Cubes"/>
    <n v="8869"/>
    <n v="432"/>
  </r>
  <r>
    <x v="4"/>
    <x v="0"/>
    <s v="Baker's Choco Chips"/>
    <n v="8008"/>
    <n v="456"/>
  </r>
  <r>
    <x v="5"/>
    <x v="2"/>
    <s v="70% Dark Bites"/>
    <n v="10129"/>
    <n v="312"/>
  </r>
  <r>
    <x v="6"/>
    <x v="1"/>
    <s v="Choco Coated Almonds"/>
    <n v="6706"/>
    <n v="459"/>
  </r>
  <r>
    <x v="7"/>
    <x v="2"/>
    <s v="50% Dark Bites"/>
    <n v="5586"/>
    <n v="525"/>
  </r>
  <r>
    <x v="3"/>
    <x v="1"/>
    <s v="Choco Coated Almonds"/>
    <n v="12348"/>
    <n v="234"/>
  </r>
  <r>
    <x v="8"/>
    <x v="3"/>
    <s v="Drinking Coco"/>
    <n v="9632"/>
    <n v="288"/>
  </r>
  <r>
    <x v="0"/>
    <x v="1"/>
    <s v="Raspberry Choco"/>
    <n v="13391"/>
    <n v="201"/>
  </r>
  <r>
    <x v="2"/>
    <x v="2"/>
    <s v="Baker's Choco Chips"/>
    <n v="8841"/>
    <n v="303"/>
  </r>
  <r>
    <x v="3"/>
    <x v="1"/>
    <s v="After Nines"/>
    <n v="6853"/>
    <n v="372"/>
  </r>
  <r>
    <x v="2"/>
    <x v="4"/>
    <s v="Caramel Stuffed Bars"/>
    <n v="7308"/>
    <n v="327"/>
  </r>
  <r>
    <x v="8"/>
    <x v="3"/>
    <s v="Milk Bars"/>
    <n v="10311"/>
    <n v="231"/>
  </r>
  <r>
    <x v="1"/>
    <x v="3"/>
    <s v="Organic Choco Syrup"/>
    <n v="11522"/>
    <n v="204"/>
  </r>
  <r>
    <x v="1"/>
    <x v="0"/>
    <s v="Caramel Stuffed Bars"/>
    <n v="14329"/>
    <n v="150"/>
  </r>
  <r>
    <x v="5"/>
    <x v="4"/>
    <s v="After Nines"/>
    <n v="9835"/>
    <n v="207"/>
  </r>
  <r>
    <x v="7"/>
    <x v="3"/>
    <s v="Choco Coated Almonds"/>
    <n v="6657"/>
    <n v="303"/>
  </r>
  <r>
    <x v="2"/>
    <x v="0"/>
    <s v="50% Dark Bites"/>
    <n v="7259"/>
    <n v="276"/>
  </r>
  <r>
    <x v="9"/>
    <x v="4"/>
    <s v="Eclairs"/>
    <n v="9926"/>
    <n v="201"/>
  </r>
  <r>
    <x v="1"/>
    <x v="1"/>
    <s v="Raspberry Choco"/>
    <n v="7833"/>
    <n v="243"/>
  </r>
  <r>
    <x v="6"/>
    <x v="5"/>
    <s v="Smooth Sliky Salty"/>
    <n v="8890"/>
    <n v="210"/>
  </r>
  <r>
    <x v="2"/>
    <x v="1"/>
    <s v="Raspberry Choco"/>
    <n v="6657"/>
    <n v="276"/>
  </r>
  <r>
    <x v="5"/>
    <x v="1"/>
    <s v="70% Dark Bites"/>
    <n v="6755"/>
    <n v="252"/>
  </r>
  <r>
    <x v="3"/>
    <x v="2"/>
    <s v="Milk Bars"/>
    <n v="5670"/>
    <n v="297"/>
  </r>
  <r>
    <x v="5"/>
    <x v="0"/>
    <s v="85% Dark Bars"/>
    <n v="8862"/>
    <n v="189"/>
  </r>
  <r>
    <x v="4"/>
    <x v="4"/>
    <s v="Caramel Stuffed Bars"/>
    <n v="3556"/>
    <n v="459"/>
  </r>
  <r>
    <x v="9"/>
    <x v="5"/>
    <s v="Spicy Special Slims"/>
    <n v="7651"/>
    <n v="213"/>
  </r>
  <r>
    <x v="8"/>
    <x v="1"/>
    <s v="Caramel Stuffed Bars"/>
    <n v="7455"/>
    <n v="216"/>
  </r>
  <r>
    <x v="0"/>
    <x v="1"/>
    <s v="Manuka Honey Choco"/>
    <n v="4480"/>
    <n v="357"/>
  </r>
  <r>
    <x v="9"/>
    <x v="4"/>
    <s v="Drinking Coco"/>
    <n v="11571"/>
    <n v="138"/>
  </r>
  <r>
    <x v="9"/>
    <x v="5"/>
    <s v="Orange Choco"/>
    <n v="9443"/>
    <n v="162"/>
  </r>
  <r>
    <x v="9"/>
    <x v="2"/>
    <s v="Smooth Sliky Salty"/>
    <n v="4326"/>
    <n v="348"/>
  </r>
  <r>
    <x v="5"/>
    <x v="1"/>
    <s v="Caramel Stuffed Bars"/>
    <n v="5194"/>
    <n v="288"/>
  </r>
  <r>
    <x v="5"/>
    <x v="4"/>
    <s v="Mint Chip Choco"/>
    <n v="4487"/>
    <n v="333"/>
  </r>
  <r>
    <x v="0"/>
    <x v="0"/>
    <s v="After Nines"/>
    <n v="6279"/>
    <n v="237"/>
  </r>
  <r>
    <x v="2"/>
    <x v="4"/>
    <s v="Manuka Honey Choco"/>
    <n v="4592"/>
    <n v="324"/>
  </r>
  <r>
    <x v="5"/>
    <x v="4"/>
    <s v="50% Dark Bites"/>
    <n v="6608"/>
    <n v="225"/>
  </r>
  <r>
    <x v="5"/>
    <x v="2"/>
    <s v="Caramel Stuffed Bars"/>
    <n v="5677"/>
    <n v="258"/>
  </r>
  <r>
    <x v="0"/>
    <x v="0"/>
    <s v="Raspberry Choco"/>
    <n v="7280"/>
    <n v="201"/>
  </r>
  <r>
    <x v="6"/>
    <x v="1"/>
    <s v="Organic Choco Syrup"/>
    <n v="4753"/>
    <n v="300"/>
  </r>
  <r>
    <x v="5"/>
    <x v="3"/>
    <s v="Manuka Honey Choco"/>
    <n v="5551"/>
    <n v="252"/>
  </r>
  <r>
    <x v="8"/>
    <x v="0"/>
    <s v="Peanut Butter Cubes"/>
    <n v="7847"/>
    <n v="174"/>
  </r>
  <r>
    <x v="7"/>
    <x v="5"/>
    <s v="Spicy Special Slims"/>
    <n v="4858"/>
    <n v="279"/>
  </r>
  <r>
    <x v="6"/>
    <x v="5"/>
    <s v="70% Dark Bites"/>
    <n v="7021"/>
    <n v="183"/>
  </r>
  <r>
    <x v="4"/>
    <x v="0"/>
    <s v="70% Dark Bites"/>
    <n v="3402"/>
    <n v="366"/>
  </r>
  <r>
    <x v="4"/>
    <x v="3"/>
    <s v="Almond Choco"/>
    <n v="10073"/>
    <n v="120"/>
  </r>
  <r>
    <x v="9"/>
    <x v="2"/>
    <s v="Caramel Stuffed Bars"/>
    <n v="6580"/>
    <n v="183"/>
  </r>
  <r>
    <x v="1"/>
    <x v="5"/>
    <s v="85% Dark Bars"/>
    <n v="3920"/>
    <n v="306"/>
  </r>
  <r>
    <x v="0"/>
    <x v="1"/>
    <s v="Smooth Sliky Salty"/>
    <n v="4753"/>
    <n v="246"/>
  </r>
  <r>
    <x v="0"/>
    <x v="3"/>
    <s v="Eclairs"/>
    <n v="3339"/>
    <n v="348"/>
  </r>
  <r>
    <x v="4"/>
    <x v="5"/>
    <s v="Manuka Honey Choco"/>
    <n v="3052"/>
    <n v="378"/>
  </r>
  <r>
    <x v="2"/>
    <x v="0"/>
    <s v="Caramel Stuffed Bars"/>
    <n v="3689"/>
    <n v="312"/>
  </r>
  <r>
    <x v="5"/>
    <x v="1"/>
    <s v="99% Dark &amp; Pure"/>
    <n v="4585"/>
    <n v="240"/>
  </r>
  <r>
    <x v="7"/>
    <x v="0"/>
    <s v="99% Dark &amp; Pure"/>
    <n v="5355"/>
    <n v="204"/>
  </r>
  <r>
    <x v="5"/>
    <x v="5"/>
    <s v="Eclairs"/>
    <n v="4438"/>
    <n v="246"/>
  </r>
  <r>
    <x v="8"/>
    <x v="3"/>
    <s v="70% Dark Bites"/>
    <n v="6118"/>
    <n v="174"/>
  </r>
  <r>
    <x v="7"/>
    <x v="1"/>
    <s v="Drinking Coco"/>
    <n v="3808"/>
    <n v="279"/>
  </r>
  <r>
    <x v="6"/>
    <x v="1"/>
    <s v="After Nines"/>
    <n v="5012"/>
    <n v="210"/>
  </r>
  <r>
    <x v="3"/>
    <x v="1"/>
    <s v="70% Dark Bites"/>
    <n v="2275"/>
    <n v="447"/>
  </r>
  <r>
    <x v="6"/>
    <x v="0"/>
    <s v="Smooth Sliky Salty"/>
    <n v="3507"/>
    <n v="288"/>
  </r>
  <r>
    <x v="6"/>
    <x v="1"/>
    <s v="Orange Choco"/>
    <n v="2702"/>
    <n v="363"/>
  </r>
  <r>
    <x v="3"/>
    <x v="3"/>
    <s v="Organic Choco Syrup"/>
    <n v="3164"/>
    <n v="306"/>
  </r>
  <r>
    <x v="4"/>
    <x v="4"/>
    <s v="Fruit &amp; Nut Bars"/>
    <n v="4949"/>
    <n v="189"/>
  </r>
  <r>
    <x v="0"/>
    <x v="2"/>
    <s v="99% Dark &amp; Pure"/>
    <n v="5474"/>
    <n v="168"/>
  </r>
  <r>
    <x v="9"/>
    <x v="0"/>
    <s v="99% Dark &amp; Pure"/>
    <n v="7511"/>
    <n v="120"/>
  </r>
  <r>
    <x v="3"/>
    <x v="3"/>
    <s v="Milk Bars"/>
    <n v="4424"/>
    <n v="201"/>
  </r>
  <r>
    <x v="3"/>
    <x v="3"/>
    <s v="Peanut Butter Cubes"/>
    <n v="9772"/>
    <n v="90"/>
  </r>
  <r>
    <x v="4"/>
    <x v="0"/>
    <s v="Organic Choco Syrup"/>
    <n v="4242"/>
    <n v="207"/>
  </r>
  <r>
    <x v="4"/>
    <x v="5"/>
    <s v="White Choc"/>
    <n v="2100"/>
    <n v="414"/>
  </r>
  <r>
    <x v="9"/>
    <x v="5"/>
    <s v="Caramel Stuffed Bars"/>
    <n v="6027"/>
    <n v="144"/>
  </r>
  <r>
    <x v="8"/>
    <x v="3"/>
    <s v="Choco Coated Almonds"/>
    <n v="10304"/>
    <n v="84"/>
  </r>
  <r>
    <x v="7"/>
    <x v="2"/>
    <s v="Almond Choco"/>
    <n v="6860"/>
    <n v="126"/>
  </r>
  <r>
    <x v="5"/>
    <x v="3"/>
    <s v="99% Dark &amp; Pure"/>
    <n v="2870"/>
    <n v="300"/>
  </r>
  <r>
    <x v="2"/>
    <x v="5"/>
    <s v="Baker's Choco Chips"/>
    <n v="4956"/>
    <n v="171"/>
  </r>
  <r>
    <x v="7"/>
    <x v="3"/>
    <s v="Manuka Honey Choco"/>
    <n v="2471"/>
    <n v="342"/>
  </r>
  <r>
    <x v="4"/>
    <x v="0"/>
    <s v="Choco Coated Almonds"/>
    <n v="6734"/>
    <n v="123"/>
  </r>
  <r>
    <x v="1"/>
    <x v="2"/>
    <s v="Peanut Butter Cubes"/>
    <n v="9506"/>
    <n v="87"/>
  </r>
  <r>
    <x v="9"/>
    <x v="5"/>
    <s v="White Choc"/>
    <n v="1785"/>
    <n v="462"/>
  </r>
  <r>
    <x v="3"/>
    <x v="1"/>
    <s v="Mint Chip Choco"/>
    <n v="4725"/>
    <n v="174"/>
  </r>
  <r>
    <x v="6"/>
    <x v="2"/>
    <s v="Choco Coated Almonds"/>
    <n v="3752"/>
    <n v="213"/>
  </r>
  <r>
    <x v="3"/>
    <x v="0"/>
    <s v="Eclairs"/>
    <n v="5019"/>
    <n v="156"/>
  </r>
  <r>
    <x v="4"/>
    <x v="3"/>
    <s v="Eclairs"/>
    <n v="4970"/>
    <n v="156"/>
  </r>
  <r>
    <x v="4"/>
    <x v="4"/>
    <s v="Mint Chip Choco"/>
    <n v="1904"/>
    <n v="405"/>
  </r>
  <r>
    <x v="9"/>
    <x v="3"/>
    <s v="Smooth Sliky Salty"/>
    <n v="3094"/>
    <n v="246"/>
  </r>
  <r>
    <x v="6"/>
    <x v="3"/>
    <s v="Fruit &amp; Nut Bars"/>
    <n v="5019"/>
    <n v="150"/>
  </r>
  <r>
    <x v="1"/>
    <x v="0"/>
    <s v="Fruit &amp; Nut Bars"/>
    <n v="8155"/>
    <n v="90"/>
  </r>
  <r>
    <x v="5"/>
    <x v="0"/>
    <s v="50% Dark Bites"/>
    <n v="1932"/>
    <n v="369"/>
  </r>
  <r>
    <x v="1"/>
    <x v="4"/>
    <s v="Baker's Choco Chips"/>
    <n v="2856"/>
    <n v="246"/>
  </r>
  <r>
    <x v="1"/>
    <x v="4"/>
    <s v="Orange Choco"/>
    <n v="7273"/>
    <n v="96"/>
  </r>
  <r>
    <x v="3"/>
    <x v="5"/>
    <s v="Caramel Stuffed Bars"/>
    <n v="3101"/>
    <n v="225"/>
  </r>
  <r>
    <x v="0"/>
    <x v="5"/>
    <s v="85% Dark Bars"/>
    <n v="4018"/>
    <n v="171"/>
  </r>
  <r>
    <x v="4"/>
    <x v="1"/>
    <s v="Organic Choco Syrup"/>
    <n v="3864"/>
    <n v="177"/>
  </r>
  <r>
    <x v="9"/>
    <x v="2"/>
    <s v="Fruit &amp; Nut Bars"/>
    <n v="4417"/>
    <n v="153"/>
  </r>
  <r>
    <x v="1"/>
    <x v="4"/>
    <s v="White Choc"/>
    <n v="4305"/>
    <n v="156"/>
  </r>
  <r>
    <x v="4"/>
    <x v="4"/>
    <s v="Smooth Sliky Salty"/>
    <n v="7693"/>
    <n v="87"/>
  </r>
  <r>
    <x v="8"/>
    <x v="4"/>
    <s v="85% Dark Bars"/>
    <n v="6398"/>
    <n v="102"/>
  </r>
  <r>
    <x v="3"/>
    <x v="0"/>
    <s v="99% Dark &amp; Pure"/>
    <n v="4018"/>
    <n v="162"/>
  </r>
  <r>
    <x v="3"/>
    <x v="4"/>
    <s v="Manuka Honey Choco"/>
    <n v="9002"/>
    <n v="72"/>
  </r>
  <r>
    <x v="9"/>
    <x v="5"/>
    <s v="Organic Choco Syrup"/>
    <n v="7812"/>
    <n v="81"/>
  </r>
  <r>
    <x v="0"/>
    <x v="3"/>
    <s v="Mint Chip Choco"/>
    <n v="16184"/>
    <n v="39"/>
  </r>
  <r>
    <x v="3"/>
    <x v="2"/>
    <s v="Almond Choco"/>
    <n v="6125"/>
    <n v="102"/>
  </r>
  <r>
    <x v="2"/>
    <x v="3"/>
    <s v="Fruit &amp; Nut Bars"/>
    <n v="3773"/>
    <n v="165"/>
  </r>
  <r>
    <x v="8"/>
    <x v="0"/>
    <s v="Fruit &amp; Nut Bars"/>
    <n v="4935"/>
    <n v="126"/>
  </r>
  <r>
    <x v="2"/>
    <x v="1"/>
    <s v="50% Dark Bites"/>
    <n v="2415"/>
    <n v="255"/>
  </r>
  <r>
    <x v="9"/>
    <x v="3"/>
    <s v="Manuka Honey Choco"/>
    <n v="8211"/>
    <n v="75"/>
  </r>
  <r>
    <x v="7"/>
    <x v="3"/>
    <s v="Fruit &amp; Nut Bars"/>
    <n v="2317"/>
    <n v="261"/>
  </r>
  <r>
    <x v="3"/>
    <x v="0"/>
    <s v="Peanut Butter Cubes"/>
    <n v="3794"/>
    <n v="159"/>
  </r>
  <r>
    <x v="4"/>
    <x v="1"/>
    <s v="70% Dark Bites"/>
    <n v="4781"/>
    <n v="123"/>
  </r>
  <r>
    <x v="2"/>
    <x v="1"/>
    <s v="White Choc"/>
    <n v="2464"/>
    <n v="234"/>
  </r>
  <r>
    <x v="2"/>
    <x v="4"/>
    <s v="Eclairs"/>
    <n v="3983"/>
    <n v="144"/>
  </r>
  <r>
    <x v="3"/>
    <x v="4"/>
    <s v="Organic Choco Syrup"/>
    <n v="6132"/>
    <n v="93"/>
  </r>
  <r>
    <x v="4"/>
    <x v="0"/>
    <s v="Eclairs"/>
    <n v="3759"/>
    <n v="150"/>
  </r>
  <r>
    <x v="0"/>
    <x v="5"/>
    <s v="After Nines"/>
    <n v="6909"/>
    <n v="81"/>
  </r>
  <r>
    <x v="1"/>
    <x v="3"/>
    <s v="Choco Coated Almonds"/>
    <n v="2954"/>
    <n v="189"/>
  </r>
  <r>
    <x v="1"/>
    <x v="5"/>
    <s v="Drinking Coco"/>
    <n v="2639"/>
    <n v="204"/>
  </r>
  <r>
    <x v="4"/>
    <x v="1"/>
    <s v="Almond Choco"/>
    <n v="1302"/>
    <n v="402"/>
  </r>
  <r>
    <x v="1"/>
    <x v="3"/>
    <s v="70% Dark Bites"/>
    <n v="9051"/>
    <n v="57"/>
  </r>
  <r>
    <x v="9"/>
    <x v="5"/>
    <s v="Peanut Butter Cubes"/>
    <n v="4018"/>
    <n v="126"/>
  </r>
  <r>
    <x v="6"/>
    <x v="2"/>
    <s v="Spicy Special Slims"/>
    <n v="6433"/>
    <n v="78"/>
  </r>
  <r>
    <x v="5"/>
    <x v="4"/>
    <s v="Eclairs"/>
    <n v="4487"/>
    <n v="111"/>
  </r>
  <r>
    <x v="9"/>
    <x v="1"/>
    <s v="Eclairs"/>
    <n v="1589"/>
    <n v="303"/>
  </r>
  <r>
    <x v="5"/>
    <x v="2"/>
    <s v="Drinking Coco"/>
    <n v="1778"/>
    <n v="270"/>
  </r>
  <r>
    <x v="5"/>
    <x v="3"/>
    <s v="Drinking Coco"/>
    <n v="2646"/>
    <n v="177"/>
  </r>
  <r>
    <x v="6"/>
    <x v="0"/>
    <s v="Mint Chip Choco"/>
    <n v="2009"/>
    <n v="219"/>
  </r>
  <r>
    <x v="6"/>
    <x v="2"/>
    <s v="Milk Bars"/>
    <n v="819"/>
    <n v="510"/>
  </r>
  <r>
    <x v="8"/>
    <x v="4"/>
    <s v="Orange Choco"/>
    <n v="3388"/>
    <n v="123"/>
  </r>
  <r>
    <x v="9"/>
    <x v="3"/>
    <s v="Organic Choco Syrup"/>
    <n v="798"/>
    <n v="519"/>
  </r>
  <r>
    <x v="8"/>
    <x v="4"/>
    <s v="Baker's Choco Chips"/>
    <n v="2324"/>
    <n v="177"/>
  </r>
  <r>
    <x v="6"/>
    <x v="2"/>
    <s v="Fruit &amp; Nut Bars"/>
    <n v="1701"/>
    <n v="234"/>
  </r>
  <r>
    <x v="8"/>
    <x v="1"/>
    <s v="Raspberry Choco"/>
    <n v="2114"/>
    <n v="186"/>
  </r>
  <r>
    <x v="1"/>
    <x v="2"/>
    <s v="White Choc"/>
    <n v="3850"/>
    <n v="102"/>
  </r>
  <r>
    <x v="7"/>
    <x v="5"/>
    <s v="Peanut Butter Cubes"/>
    <n v="12950"/>
    <n v="30"/>
  </r>
  <r>
    <x v="0"/>
    <x v="2"/>
    <s v="Milk Bars"/>
    <n v="7189"/>
    <n v="54"/>
  </r>
  <r>
    <x v="0"/>
    <x v="3"/>
    <s v="Milk Bars"/>
    <n v="6146"/>
    <n v="63"/>
  </r>
  <r>
    <x v="7"/>
    <x v="1"/>
    <s v="Orange Choco"/>
    <n v="1974"/>
    <n v="195"/>
  </r>
  <r>
    <x v="8"/>
    <x v="3"/>
    <s v="99% Dark &amp; Pure"/>
    <n v="1925"/>
    <n v="192"/>
  </r>
  <r>
    <x v="6"/>
    <x v="4"/>
    <s v="After Nines"/>
    <n v="1890"/>
    <n v="195"/>
  </r>
  <r>
    <x v="8"/>
    <x v="4"/>
    <s v="70% Dark Bites"/>
    <n v="1526"/>
    <n v="240"/>
  </r>
  <r>
    <x v="6"/>
    <x v="4"/>
    <s v="99% Dark &amp; Pure"/>
    <n v="1771"/>
    <n v="204"/>
  </r>
  <r>
    <x v="5"/>
    <x v="3"/>
    <s v="After Nines"/>
    <n v="8435"/>
    <n v="42"/>
  </r>
  <r>
    <x v="1"/>
    <x v="1"/>
    <s v="Organic Choco Syrup"/>
    <n v="2429"/>
    <n v="144"/>
  </r>
  <r>
    <x v="5"/>
    <x v="4"/>
    <s v="70% Dark Bites"/>
    <n v="6454"/>
    <n v="54"/>
  </r>
  <r>
    <x v="2"/>
    <x v="4"/>
    <s v="Almond Choco"/>
    <n v="938"/>
    <n v="366"/>
  </r>
  <r>
    <x v="6"/>
    <x v="1"/>
    <s v="Manuka Honey Choco"/>
    <n v="2023"/>
    <n v="168"/>
  </r>
  <r>
    <x v="0"/>
    <x v="2"/>
    <s v="White Choc"/>
    <n v="7483"/>
    <n v="45"/>
  </r>
  <r>
    <x v="7"/>
    <x v="1"/>
    <s v="50% Dark Bites"/>
    <n v="3472"/>
    <n v="96"/>
  </r>
  <r>
    <x v="2"/>
    <x v="3"/>
    <s v="Mint Chip Choco"/>
    <n v="9198"/>
    <n v="36"/>
  </r>
  <r>
    <x v="8"/>
    <x v="1"/>
    <s v="Milk Bars"/>
    <n v="4760"/>
    <n v="69"/>
  </r>
  <r>
    <x v="3"/>
    <x v="0"/>
    <s v="Baker's Choco Chips"/>
    <n v="6748"/>
    <n v="48"/>
  </r>
  <r>
    <x v="4"/>
    <x v="2"/>
    <s v="Organic Choco Syrup"/>
    <n v="1134"/>
    <n v="282"/>
  </r>
  <r>
    <x v="5"/>
    <x v="1"/>
    <s v="85% Dark Bars"/>
    <n v="2793"/>
    <n v="114"/>
  </r>
  <r>
    <x v="1"/>
    <x v="2"/>
    <s v="Mint Chip Choco"/>
    <n v="2646"/>
    <n v="120"/>
  </r>
  <r>
    <x v="7"/>
    <x v="2"/>
    <s v="After Nines"/>
    <n v="2205"/>
    <n v="141"/>
  </r>
  <r>
    <x v="3"/>
    <x v="0"/>
    <s v="Organic Choco Syrup"/>
    <n v="2289"/>
    <n v="135"/>
  </r>
  <r>
    <x v="5"/>
    <x v="4"/>
    <s v="Peanut Butter Cubes"/>
    <n v="6391"/>
    <n v="48"/>
  </r>
  <r>
    <x v="5"/>
    <x v="0"/>
    <s v="Orange Choco"/>
    <n v="2205"/>
    <n v="138"/>
  </r>
  <r>
    <x v="5"/>
    <x v="0"/>
    <s v="Eclairs"/>
    <n v="7777"/>
    <n v="39"/>
  </r>
  <r>
    <x v="1"/>
    <x v="4"/>
    <s v="Manuka Honey Choco"/>
    <n v="1085"/>
    <n v="273"/>
  </r>
  <r>
    <x v="0"/>
    <x v="0"/>
    <s v="Manuka Honey Choco"/>
    <n v="2891"/>
    <n v="102"/>
  </r>
  <r>
    <x v="6"/>
    <x v="1"/>
    <s v="70% Dark Bites"/>
    <n v="3598"/>
    <n v="81"/>
  </r>
  <r>
    <x v="6"/>
    <x v="4"/>
    <s v="Raspberry Choco"/>
    <n v="9709"/>
    <n v="30"/>
  </r>
  <r>
    <x v="5"/>
    <x v="1"/>
    <s v="50% Dark Bites"/>
    <n v="4606"/>
    <n v="63"/>
  </r>
  <r>
    <x v="4"/>
    <x v="1"/>
    <s v="Orange Choco"/>
    <n v="1071"/>
    <n v="270"/>
  </r>
  <r>
    <x v="8"/>
    <x v="0"/>
    <s v="Mint Chip Choco"/>
    <n v="1274"/>
    <n v="225"/>
  </r>
  <r>
    <x v="8"/>
    <x v="5"/>
    <s v="50% Dark Bites"/>
    <n v="3976"/>
    <n v="72"/>
  </r>
  <r>
    <x v="4"/>
    <x v="2"/>
    <s v="Milk Bars"/>
    <n v="2317"/>
    <n v="123"/>
  </r>
  <r>
    <x v="6"/>
    <x v="4"/>
    <s v="Baker's Choco Chips"/>
    <n v="6279"/>
    <n v="45"/>
  </r>
  <r>
    <x v="2"/>
    <x v="0"/>
    <s v="Eclairs"/>
    <n v="2919"/>
    <n v="93"/>
  </r>
  <r>
    <x v="0"/>
    <x v="5"/>
    <s v="Baker's Choco Chips"/>
    <n v="5236"/>
    <n v="51"/>
  </r>
  <r>
    <x v="2"/>
    <x v="0"/>
    <s v="White Choc"/>
    <n v="6300"/>
    <n v="42"/>
  </r>
  <r>
    <x v="8"/>
    <x v="3"/>
    <s v="Caramel Stuffed Bars"/>
    <n v="854"/>
    <n v="309"/>
  </r>
  <r>
    <x v="4"/>
    <x v="2"/>
    <s v="Spicy Special Slims"/>
    <n v="7322"/>
    <n v="36"/>
  </r>
  <r>
    <x v="6"/>
    <x v="5"/>
    <s v="Drinking Coco"/>
    <n v="9660"/>
    <n v="27"/>
  </r>
  <r>
    <x v="2"/>
    <x v="0"/>
    <s v="Fruit &amp; Nut Bars"/>
    <n v="2212"/>
    <n v="117"/>
  </r>
  <r>
    <x v="1"/>
    <x v="4"/>
    <s v="Fruit &amp; Nut Bars"/>
    <n v="2737"/>
    <n v="93"/>
  </r>
  <r>
    <x v="5"/>
    <x v="3"/>
    <s v="Smooth Sliky Salty"/>
    <n v="2149"/>
    <n v="117"/>
  </r>
  <r>
    <x v="2"/>
    <x v="1"/>
    <s v="Peanut Butter Cubes"/>
    <n v="819"/>
    <n v="306"/>
  </r>
  <r>
    <x v="4"/>
    <x v="0"/>
    <s v="Manuka Honey Choco"/>
    <n v="3339"/>
    <n v="75"/>
  </r>
  <r>
    <x v="1"/>
    <x v="2"/>
    <s v="85% Dark Bars"/>
    <n v="4137"/>
    <n v="60"/>
  </r>
  <r>
    <x v="5"/>
    <x v="0"/>
    <s v="Choco Coated Almonds"/>
    <n v="3262"/>
    <n v="75"/>
  </r>
  <r>
    <x v="1"/>
    <x v="3"/>
    <s v="White Choc"/>
    <n v="2142"/>
    <n v="114"/>
  </r>
  <r>
    <x v="3"/>
    <x v="5"/>
    <s v="Raspberry Choco"/>
    <n v="5775"/>
    <n v="42"/>
  </r>
  <r>
    <x v="1"/>
    <x v="2"/>
    <s v="Baker's Choco Chips"/>
    <n v="2436"/>
    <n v="99"/>
  </r>
  <r>
    <x v="9"/>
    <x v="3"/>
    <s v="Mint Chip Choco"/>
    <n v="11417"/>
    <n v="21"/>
  </r>
  <r>
    <x v="9"/>
    <x v="5"/>
    <s v="Mint Chip Choco"/>
    <n v="2016"/>
    <n v="117"/>
  </r>
  <r>
    <x v="1"/>
    <x v="5"/>
    <s v="White Choc"/>
    <n v="3192"/>
    <n v="72"/>
  </r>
  <r>
    <x v="3"/>
    <x v="2"/>
    <s v="White Choc"/>
    <n v="2541"/>
    <n v="90"/>
  </r>
  <r>
    <x v="9"/>
    <x v="5"/>
    <s v="After Nines"/>
    <n v="1568"/>
    <n v="141"/>
  </r>
  <r>
    <x v="3"/>
    <x v="0"/>
    <s v="Fruit &amp; Nut Bars"/>
    <n v="2779"/>
    <n v="75"/>
  </r>
  <r>
    <x v="3"/>
    <x v="1"/>
    <s v="Manuka Honey Choco"/>
    <n v="1617"/>
    <n v="126"/>
  </r>
  <r>
    <x v="5"/>
    <x v="5"/>
    <s v="Organic Choco Syrup"/>
    <n v="966"/>
    <n v="198"/>
  </r>
  <r>
    <x v="3"/>
    <x v="5"/>
    <s v="Organic Choco Syrup"/>
    <n v="6370"/>
    <n v="30"/>
  </r>
  <r>
    <x v="4"/>
    <x v="3"/>
    <s v="Manuka Honey Choco"/>
    <n v="1400"/>
    <n v="135"/>
  </r>
  <r>
    <x v="2"/>
    <x v="5"/>
    <s v="Manuka Honey Choco"/>
    <n v="3640"/>
    <n v="51"/>
  </r>
  <r>
    <x v="3"/>
    <x v="4"/>
    <s v="70% Dark Bites"/>
    <n v="1624"/>
    <n v="114"/>
  </r>
  <r>
    <x v="0"/>
    <x v="4"/>
    <s v="White Choc"/>
    <n v="8813"/>
    <n v="21"/>
  </r>
  <r>
    <x v="1"/>
    <x v="0"/>
    <s v="Spicy Special Slims"/>
    <n v="6832"/>
    <n v="27"/>
  </r>
  <r>
    <x v="1"/>
    <x v="0"/>
    <s v="Mint Chip Choco"/>
    <n v="938"/>
    <n v="189"/>
  </r>
  <r>
    <x v="9"/>
    <x v="5"/>
    <s v="Raspberry Choco"/>
    <n v="4802"/>
    <n v="36"/>
  </r>
  <r>
    <x v="2"/>
    <x v="5"/>
    <s v="Caramel Stuffed Bars"/>
    <n v="1652"/>
    <n v="102"/>
  </r>
  <r>
    <x v="0"/>
    <x v="0"/>
    <s v="99% Dark &amp; Pure"/>
    <n v="861"/>
    <n v="195"/>
  </r>
  <r>
    <x v="2"/>
    <x v="0"/>
    <s v="Baker's Choco Chips"/>
    <n v="3108"/>
    <n v="54"/>
  </r>
  <r>
    <x v="4"/>
    <x v="0"/>
    <s v="Mint Chip Choco"/>
    <n v="2219"/>
    <n v="75"/>
  </r>
  <r>
    <x v="8"/>
    <x v="4"/>
    <s v="Raspberry Choco"/>
    <n v="714"/>
    <n v="231"/>
  </r>
  <r>
    <x v="4"/>
    <x v="5"/>
    <s v="Eclairs"/>
    <n v="6048"/>
    <n v="27"/>
  </r>
  <r>
    <x v="3"/>
    <x v="3"/>
    <s v="White Choc"/>
    <n v="5439"/>
    <n v="30"/>
  </r>
  <r>
    <x v="3"/>
    <x v="4"/>
    <s v="99% Dark &amp; Pure"/>
    <n v="7693"/>
    <n v="21"/>
  </r>
  <r>
    <x v="0"/>
    <x v="3"/>
    <s v="70% Dark Bites"/>
    <n v="1526"/>
    <n v="105"/>
  </r>
  <r>
    <x v="2"/>
    <x v="1"/>
    <s v="Fruit &amp; Nut Bars"/>
    <n v="2023"/>
    <n v="78"/>
  </r>
  <r>
    <x v="2"/>
    <x v="3"/>
    <s v="Caramel Stuffed Bars"/>
    <n v="973"/>
    <n v="162"/>
  </r>
  <r>
    <x v="0"/>
    <x v="0"/>
    <s v="Peanut Butter Cubes"/>
    <n v="1652"/>
    <n v="93"/>
  </r>
  <r>
    <x v="4"/>
    <x v="4"/>
    <s v="Drinking Coco"/>
    <n v="1505"/>
    <n v="102"/>
  </r>
  <r>
    <x v="5"/>
    <x v="0"/>
    <s v="White Choc"/>
    <n v="1568"/>
    <n v="96"/>
  </r>
  <r>
    <x v="0"/>
    <x v="0"/>
    <s v="Organic Choco Syrup"/>
    <n v="6986"/>
    <n v="21"/>
  </r>
  <r>
    <x v="4"/>
    <x v="2"/>
    <s v="Smooth Sliky Salty"/>
    <n v="2681"/>
    <n v="54"/>
  </r>
  <r>
    <x v="6"/>
    <x v="2"/>
    <s v="Organic Choco Syrup"/>
    <n v="2268"/>
    <n v="63"/>
  </r>
  <r>
    <x v="1"/>
    <x v="1"/>
    <s v="Almond Choco"/>
    <n v="959"/>
    <n v="147"/>
  </r>
  <r>
    <x v="7"/>
    <x v="4"/>
    <s v="Fruit &amp; Nut Bars"/>
    <n v="4683"/>
    <n v="30"/>
  </r>
  <r>
    <x v="2"/>
    <x v="1"/>
    <s v="Manuka Honey Choco"/>
    <n v="2114"/>
    <n v="66"/>
  </r>
  <r>
    <x v="7"/>
    <x v="0"/>
    <s v="White Choc"/>
    <n v="1428"/>
    <n v="93"/>
  </r>
  <r>
    <x v="1"/>
    <x v="4"/>
    <s v="Caramel Stuffed Bars"/>
    <n v="2919"/>
    <n v="45"/>
  </r>
  <r>
    <x v="2"/>
    <x v="3"/>
    <s v="White Choc"/>
    <n v="3339"/>
    <n v="39"/>
  </r>
  <r>
    <x v="4"/>
    <x v="3"/>
    <s v="Milk Bars"/>
    <n v="4319"/>
    <n v="30"/>
  </r>
  <r>
    <x v="4"/>
    <x v="2"/>
    <s v="Peanut Butter Cubes"/>
    <n v="959"/>
    <n v="135"/>
  </r>
  <r>
    <x v="7"/>
    <x v="1"/>
    <s v="Spicy Special Slims"/>
    <n v="567"/>
    <n v="228"/>
  </r>
  <r>
    <x v="1"/>
    <x v="0"/>
    <s v="Eclairs"/>
    <n v="707"/>
    <n v="174"/>
  </r>
  <r>
    <x v="9"/>
    <x v="4"/>
    <s v="Raspberry Choco"/>
    <n v="2863"/>
    <n v="42"/>
  </r>
  <r>
    <x v="3"/>
    <x v="2"/>
    <s v="Manuka Honey Choco"/>
    <n v="2541"/>
    <n v="45"/>
  </r>
  <r>
    <x v="8"/>
    <x v="1"/>
    <s v="Organic Choco Syrup"/>
    <n v="847"/>
    <n v="129"/>
  </r>
  <r>
    <x v="5"/>
    <x v="0"/>
    <s v="Peanut Butter Cubes"/>
    <n v="2226"/>
    <n v="48"/>
  </r>
  <r>
    <x v="0"/>
    <x v="2"/>
    <s v="Choco Coated Almonds"/>
    <n v="5075"/>
    <n v="21"/>
  </r>
  <r>
    <x v="4"/>
    <x v="5"/>
    <s v="70% Dark Bites"/>
    <n v="1638"/>
    <n v="63"/>
  </r>
  <r>
    <x v="7"/>
    <x v="3"/>
    <s v="Organic Choco Syrup"/>
    <n v="1407"/>
    <n v="72"/>
  </r>
  <r>
    <x v="7"/>
    <x v="0"/>
    <s v="After Nines"/>
    <n v="4053"/>
    <n v="24"/>
  </r>
  <r>
    <x v="5"/>
    <x v="2"/>
    <s v="50% Dark Bites"/>
    <n v="1281"/>
    <n v="75"/>
  </r>
  <r>
    <x v="0"/>
    <x v="5"/>
    <s v="Drinking Coco"/>
    <n v="385"/>
    <n v="249"/>
  </r>
  <r>
    <x v="0"/>
    <x v="3"/>
    <s v="Fruit &amp; Nut Bars"/>
    <n v="6314"/>
    <n v="15"/>
  </r>
  <r>
    <x v="5"/>
    <x v="0"/>
    <s v="Raspberry Choco"/>
    <n v="3829"/>
    <n v="24"/>
  </r>
  <r>
    <x v="7"/>
    <x v="4"/>
    <s v="Caramel Stuffed Bars"/>
    <n v="3059"/>
    <n v="27"/>
  </r>
  <r>
    <x v="3"/>
    <x v="1"/>
    <s v="85% Dark Bars"/>
    <n v="1638"/>
    <n v="48"/>
  </r>
  <r>
    <x v="3"/>
    <x v="2"/>
    <s v="Smooth Sliky Salty"/>
    <n v="1988"/>
    <n v="39"/>
  </r>
  <r>
    <x v="7"/>
    <x v="3"/>
    <s v="Milk Bars"/>
    <n v="945"/>
    <n v="75"/>
  </r>
  <r>
    <x v="7"/>
    <x v="4"/>
    <s v="Spicy Special Slims"/>
    <n v="245"/>
    <n v="288"/>
  </r>
  <r>
    <x v="3"/>
    <x v="5"/>
    <s v="After Nines"/>
    <n v="5817"/>
    <n v="12"/>
  </r>
  <r>
    <x v="7"/>
    <x v="0"/>
    <s v="Eclairs"/>
    <n v="700"/>
    <n v="87"/>
  </r>
  <r>
    <x v="8"/>
    <x v="1"/>
    <s v="99% Dark &amp; Pure"/>
    <n v="609"/>
    <n v="99"/>
  </r>
  <r>
    <x v="0"/>
    <x v="4"/>
    <s v="50% Dark Bites"/>
    <n v="4991"/>
    <n v="12"/>
  </r>
  <r>
    <x v="5"/>
    <x v="1"/>
    <s v="Mint Chip Choco"/>
    <n v="2135"/>
    <n v="27"/>
  </r>
  <r>
    <x v="9"/>
    <x v="4"/>
    <s v="50% Dark Bites"/>
    <n v="1057"/>
    <n v="54"/>
  </r>
  <r>
    <x v="8"/>
    <x v="0"/>
    <s v="Eclairs"/>
    <n v="1463"/>
    <n v="39"/>
  </r>
  <r>
    <x v="4"/>
    <x v="3"/>
    <s v="Choco Coated Almonds"/>
    <n v="6118"/>
    <n v="9"/>
  </r>
  <r>
    <x v="1"/>
    <x v="4"/>
    <s v="Almond Choco"/>
    <n v="259"/>
    <n v="207"/>
  </r>
  <r>
    <x v="3"/>
    <x v="2"/>
    <s v="Baker's Choco Chips"/>
    <n v="609"/>
    <n v="87"/>
  </r>
  <r>
    <x v="5"/>
    <x v="1"/>
    <s v="Organic Choco Syrup"/>
    <n v="2478"/>
    <n v="21"/>
  </r>
  <r>
    <x v="8"/>
    <x v="0"/>
    <s v="After Nines"/>
    <n v="336"/>
    <n v="144"/>
  </r>
  <r>
    <x v="2"/>
    <x v="0"/>
    <s v="Orange Choco"/>
    <n v="2583"/>
    <n v="18"/>
  </r>
  <r>
    <x v="4"/>
    <x v="4"/>
    <s v="70% Dark Bites"/>
    <n v="560"/>
    <n v="81"/>
  </r>
  <r>
    <x v="6"/>
    <x v="1"/>
    <s v="Peanut Butter Cubes"/>
    <n v="357"/>
    <n v="126"/>
  </r>
  <r>
    <x v="7"/>
    <x v="0"/>
    <s v="Baker's Choco Chips"/>
    <n v="4991"/>
    <n v="9"/>
  </r>
  <r>
    <x v="6"/>
    <x v="5"/>
    <s v="Baker's Choco Chips"/>
    <n v="1561"/>
    <n v="27"/>
  </r>
  <r>
    <x v="0"/>
    <x v="1"/>
    <s v="After Nines"/>
    <n v="490"/>
    <n v="84"/>
  </r>
  <r>
    <x v="4"/>
    <x v="4"/>
    <s v="Baker's Choco Chips"/>
    <n v="6818"/>
    <n v="6"/>
  </r>
  <r>
    <x v="0"/>
    <x v="4"/>
    <s v="After Nines"/>
    <n v="518"/>
    <n v="75"/>
  </r>
  <r>
    <x v="6"/>
    <x v="4"/>
    <s v="Spicy Special Slims"/>
    <n v="434"/>
    <n v="87"/>
  </r>
  <r>
    <x v="0"/>
    <x v="1"/>
    <s v="Drinking Coco"/>
    <n v="2415"/>
    <n v="15"/>
  </r>
  <r>
    <x v="4"/>
    <x v="2"/>
    <s v="White Choc"/>
    <n v="469"/>
    <n v="75"/>
  </r>
  <r>
    <x v="3"/>
    <x v="2"/>
    <s v="85% Dark Bars"/>
    <n v="623"/>
    <n v="51"/>
  </r>
  <r>
    <x v="4"/>
    <x v="3"/>
    <s v="Spicy Special Slims"/>
    <n v="497"/>
    <n v="63"/>
  </r>
  <r>
    <x v="8"/>
    <x v="4"/>
    <s v="Spicy Special Slims"/>
    <n v="2933"/>
    <n v="9"/>
  </r>
  <r>
    <x v="4"/>
    <x v="0"/>
    <s v="Almond Choco"/>
    <n v="525"/>
    <n v="48"/>
  </r>
  <r>
    <x v="0"/>
    <x v="1"/>
    <s v="Almond Choco"/>
    <n v="2744"/>
    <n v="9"/>
  </r>
  <r>
    <x v="5"/>
    <x v="3"/>
    <s v="Choco Coated Almonds"/>
    <n v="280"/>
    <n v="87"/>
  </r>
  <r>
    <x v="2"/>
    <x v="3"/>
    <s v="99% Dark &amp; Pure"/>
    <n v="1281"/>
    <n v="18"/>
  </r>
  <r>
    <x v="9"/>
    <x v="5"/>
    <s v="Fruit &amp; Nut Bars"/>
    <n v="630"/>
    <n v="36"/>
  </r>
  <r>
    <x v="1"/>
    <x v="2"/>
    <s v="Eclairs"/>
    <n v="2408"/>
    <n v="9"/>
  </r>
  <r>
    <x v="4"/>
    <x v="0"/>
    <s v="Raspberry Choco"/>
    <n v="1442"/>
    <n v="15"/>
  </r>
  <r>
    <x v="8"/>
    <x v="3"/>
    <s v="Baker's Choco Chips"/>
    <n v="98"/>
    <n v="204"/>
  </r>
  <r>
    <x v="0"/>
    <x v="3"/>
    <s v="Drinking Coco"/>
    <n v="6111"/>
    <n v="3"/>
  </r>
  <r>
    <x v="8"/>
    <x v="2"/>
    <s v="After Nines"/>
    <n v="5915"/>
    <n v="3"/>
  </r>
  <r>
    <x v="1"/>
    <x v="1"/>
    <s v="Baker's Choco Chips"/>
    <n v="98"/>
    <n v="159"/>
  </r>
  <r>
    <x v="7"/>
    <x v="1"/>
    <s v="Raspberry Choco"/>
    <n v="2562"/>
    <n v="6"/>
  </r>
  <r>
    <x v="6"/>
    <x v="2"/>
    <s v="After Nines"/>
    <n v="168"/>
    <n v="84"/>
  </r>
  <r>
    <x v="9"/>
    <x v="0"/>
    <s v="Milk Bars"/>
    <n v="252"/>
    <n v="54"/>
  </r>
  <r>
    <x v="9"/>
    <x v="2"/>
    <s v="Almond Choco"/>
    <n v="3549"/>
    <n v="3"/>
  </r>
  <r>
    <x v="9"/>
    <x v="3"/>
    <s v="Eclairs"/>
    <n v="189"/>
    <n v="48"/>
  </r>
  <r>
    <x v="4"/>
    <x v="5"/>
    <s v="85% Dark Bars"/>
    <n v="2989"/>
    <n v="3"/>
  </r>
  <r>
    <x v="0"/>
    <x v="4"/>
    <s v="Smooth Sliky Salty"/>
    <n v="182"/>
    <n v="48"/>
  </r>
  <r>
    <x v="9"/>
    <x v="1"/>
    <s v="99% Dark &amp; Pure"/>
    <n v="553"/>
    <n v="15"/>
  </r>
  <r>
    <x v="3"/>
    <x v="3"/>
    <s v="Almond Choco"/>
    <n v="217"/>
    <n v="36"/>
  </r>
  <r>
    <x v="7"/>
    <x v="2"/>
    <s v="Milk Bars"/>
    <n v="63"/>
    <n v="123"/>
  </r>
  <r>
    <x v="6"/>
    <x v="4"/>
    <s v="70% Dark Bites"/>
    <n v="42"/>
    <n v="150"/>
  </r>
  <r>
    <x v="4"/>
    <x v="2"/>
    <s v="Mint Chip Choco"/>
    <n v="938"/>
    <n v="6"/>
  </r>
  <r>
    <x v="9"/>
    <x v="4"/>
    <s v="99% Dark &amp; Pure"/>
    <n v="238"/>
    <n v="18"/>
  </r>
  <r>
    <x v="2"/>
    <x v="5"/>
    <s v="Mint Chip Choco"/>
    <n v="21"/>
    <n v="168"/>
  </r>
  <r>
    <x v="8"/>
    <x v="2"/>
    <s v="White Choc"/>
    <n v="154"/>
    <n v="21"/>
  </r>
  <r>
    <x v="9"/>
    <x v="2"/>
    <s v="Milk Bars"/>
    <n v="56"/>
    <n v="51"/>
  </r>
  <r>
    <x v="3"/>
    <x v="5"/>
    <s v="Manuka Honey Choco"/>
    <n v="0"/>
    <n v="135"/>
  </r>
  <r>
    <x v="5"/>
    <x v="4"/>
    <s v="Baker's Choco Chips"/>
    <n v="5306"/>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90D1339-79C0-41D6-95D2-92F437C86B9E}" name="PivotTable1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72:C95" firstHeaderRow="0" firstDataRow="1" firstDataCol="1"/>
  <pivotFields count="8">
    <pivotField showAll="0"/>
    <pivotField showAll="0"/>
    <pivotField axis="axisRow" showAll="0" sortType="descending">
      <items count="23">
        <item x="5"/>
        <item x="4"/>
        <item x="14"/>
        <item x="19"/>
        <item x="8"/>
        <item x="18"/>
        <item x="3"/>
        <item x="9"/>
        <item x="1"/>
        <item x="6"/>
        <item x="12"/>
        <item x="20"/>
        <item x="16"/>
        <item x="10"/>
        <item x="17"/>
        <item x="0"/>
        <item x="11"/>
        <item x="2"/>
        <item x="7"/>
        <item x="13"/>
        <item x="15"/>
        <item x="21"/>
        <item t="default"/>
      </items>
      <autoSortScope>
        <pivotArea dataOnly="0" outline="0" fieldPosition="0">
          <references count="1">
            <reference field="4294967294" count="1" selected="0">
              <x v="1"/>
            </reference>
          </references>
        </pivotArea>
      </autoSortScope>
    </pivotField>
    <pivotField showAll="0"/>
    <pivotField showAll="0"/>
    <pivotField showAll="0"/>
    <pivotField dataField="1" showAll="0"/>
    <pivotField dataField="1" showAll="0"/>
  </pivotFields>
  <rowFields count="1">
    <field x="2"/>
  </rowFields>
  <rowItems count="23">
    <i>
      <x v="6"/>
    </i>
    <i>
      <x v="10"/>
    </i>
    <i>
      <x v="8"/>
    </i>
    <i>
      <x v="18"/>
    </i>
    <i>
      <x v="4"/>
    </i>
    <i>
      <x v="17"/>
    </i>
    <i>
      <x v="11"/>
    </i>
    <i>
      <x v="14"/>
    </i>
    <i>
      <x v="9"/>
    </i>
    <i>
      <x v="7"/>
    </i>
    <i>
      <x v="12"/>
    </i>
    <i>
      <x v="15"/>
    </i>
    <i>
      <x v="2"/>
    </i>
    <i>
      <x v="3"/>
    </i>
    <i>
      <x v="13"/>
    </i>
    <i>
      <x v="21"/>
    </i>
    <i>
      <x v="19"/>
    </i>
    <i>
      <x v="20"/>
    </i>
    <i>
      <x v="1"/>
    </i>
    <i>
      <x v="16"/>
    </i>
    <i>
      <x/>
    </i>
    <i>
      <x v="5"/>
    </i>
    <i t="grand">
      <x/>
    </i>
  </rowItems>
  <colFields count="1">
    <field x="-2"/>
  </colFields>
  <colItems count="2">
    <i>
      <x/>
    </i>
    <i i="1">
      <x v="1"/>
    </i>
  </colItems>
  <dataFields count="2">
    <dataField name="Sum of Revenue " fld="6" baseField="0" baseItem="0"/>
    <dataField name="Sum of Profit"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CBD881A-619A-41D8-A347-488A1C9E2F5D}"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0" rowHeaderCaption="Products">
  <location ref="A15:B38" firstHeaderRow="1" firstDataRow="1" firstDataCol="1"/>
  <pivotFields count="8">
    <pivotField showAll="0"/>
    <pivotField showAll="0"/>
    <pivotField axis="axisRow" showAll="0" sortType="descending">
      <items count="23">
        <item x="5"/>
        <item x="4"/>
        <item x="14"/>
        <item x="19"/>
        <item x="8"/>
        <item x="18"/>
        <item x="3"/>
        <item x="9"/>
        <item x="1"/>
        <item x="6"/>
        <item x="12"/>
        <item x="20"/>
        <item x="16"/>
        <item x="10"/>
        <item x="17"/>
        <item x="0"/>
        <item x="11"/>
        <item x="2"/>
        <item x="7"/>
        <item x="13"/>
        <item x="15"/>
        <item x="2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dataField="1" showAll="0"/>
  </pivotFields>
  <rowFields count="1">
    <field x="2"/>
  </rowFields>
  <rowItems count="23">
    <i>
      <x v="6"/>
    </i>
    <i>
      <x v="10"/>
    </i>
    <i>
      <x v="8"/>
    </i>
    <i>
      <x v="18"/>
    </i>
    <i>
      <x v="4"/>
    </i>
    <i>
      <x v="17"/>
    </i>
    <i>
      <x v="11"/>
    </i>
    <i>
      <x v="14"/>
    </i>
    <i>
      <x v="9"/>
    </i>
    <i>
      <x v="7"/>
    </i>
    <i>
      <x v="12"/>
    </i>
    <i>
      <x v="15"/>
    </i>
    <i>
      <x v="2"/>
    </i>
    <i>
      <x v="3"/>
    </i>
    <i>
      <x v="13"/>
    </i>
    <i>
      <x v="21"/>
    </i>
    <i>
      <x v="19"/>
    </i>
    <i>
      <x v="20"/>
    </i>
    <i>
      <x v="1"/>
    </i>
    <i>
      <x v="16"/>
    </i>
    <i>
      <x/>
    </i>
    <i>
      <x v="5"/>
    </i>
    <i t="grand">
      <x/>
    </i>
  </rowItems>
  <colItems count="1">
    <i/>
  </colItems>
  <dataFields count="1">
    <dataField name="Sum of Profit" fld="7" baseField="0" baseItem="0" numFmtId="44"/>
  </dataFields>
  <formats count="2">
    <format dxfId="8">
      <pivotArea outline="0" collapsedLevelsAreSubtotals="1" fieldPosition="0"/>
    </format>
    <format dxfId="7">
      <pivotArea dataOnly="0" labelOnly="1" outline="0" axis="axisValues" fieldPosition="0"/>
    </format>
  </formats>
  <chartFormats count="2">
    <chartFormat chart="26" format="0" series="1">
      <pivotArea type="data" outline="0" fieldPosition="0">
        <references count="1">
          <reference field="4294967294" count="1" selected="0">
            <x v="0"/>
          </reference>
        </references>
      </pivotArea>
    </chartFormat>
    <chartFormat chart="2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B31C931-EA25-4AB4-B0FE-21B28580F03E}"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1" rowHeaderCaption="Country">
  <location ref="A3:B10" firstHeaderRow="1" firstDataRow="1" firstDataCol="1"/>
  <pivotFields count="5">
    <pivotField showAll="0">
      <items count="11">
        <item x="9"/>
        <item x="6"/>
        <item x="8"/>
        <item x="5"/>
        <item x="4"/>
        <item x="0"/>
        <item x="2"/>
        <item x="1"/>
        <item x="7"/>
        <item x="3"/>
        <item t="default"/>
      </items>
    </pivotField>
    <pivotField axis="axisRow" showAll="0">
      <items count="7">
        <item x="2"/>
        <item x="3"/>
        <item x="0"/>
        <item x="4"/>
        <item x="5"/>
        <item x="1"/>
        <item t="default"/>
      </items>
    </pivotField>
    <pivotField showAll="0"/>
    <pivotField dataField="1" numFmtId="6" showAll="0"/>
    <pivotField numFmtId="3" showAll="0"/>
  </pivotFields>
  <rowFields count="1">
    <field x="1"/>
  </rowFields>
  <rowItems count="7">
    <i>
      <x/>
    </i>
    <i>
      <x v="1"/>
    </i>
    <i>
      <x v="2"/>
    </i>
    <i>
      <x v="3"/>
    </i>
    <i>
      <x v="4"/>
    </i>
    <i>
      <x v="5"/>
    </i>
    <i t="grand">
      <x/>
    </i>
  </rowItems>
  <colItems count="1">
    <i/>
  </colItems>
  <dataFields count="1">
    <dataField name="Sum of Amount" fld="3" baseField="0" baseItem="0" numFmtId="44"/>
  </dataFields>
  <formats count="2">
    <format dxfId="10">
      <pivotArea outline="0" collapsedLevelsAreSubtotals="1" fieldPosition="0"/>
    </format>
    <format dxfId="9">
      <pivotArea dataOnly="0" labelOnly="1" outline="0" axis="axisValues" fieldPosition="0"/>
    </format>
  </formats>
  <chartFormats count="12">
    <chartFormat chart="31" format="0" series="1">
      <pivotArea type="data" outline="0" fieldPosition="0">
        <references count="1">
          <reference field="4294967294" count="1" selected="0">
            <x v="0"/>
          </reference>
        </references>
      </pivotArea>
    </chartFormat>
    <chartFormat chart="31" format="1">
      <pivotArea type="data" outline="0" fieldPosition="0">
        <references count="2">
          <reference field="4294967294" count="1" selected="0">
            <x v="0"/>
          </reference>
          <reference field="1" count="1" selected="0">
            <x v="1"/>
          </reference>
        </references>
      </pivotArea>
    </chartFormat>
    <chartFormat chart="31" format="2">
      <pivotArea type="data" outline="0" fieldPosition="0">
        <references count="2">
          <reference field="4294967294" count="1" selected="0">
            <x v="0"/>
          </reference>
          <reference field="1" count="1" selected="0">
            <x v="3"/>
          </reference>
        </references>
      </pivotArea>
    </chartFormat>
    <chartFormat chart="31" format="3">
      <pivotArea type="data" outline="0" fieldPosition="0">
        <references count="2">
          <reference field="4294967294" count="1" selected="0">
            <x v="0"/>
          </reference>
          <reference field="1" count="1" selected="0">
            <x v="4"/>
          </reference>
        </references>
      </pivotArea>
    </chartFormat>
    <chartFormat chart="31" format="4">
      <pivotArea type="data" outline="0" fieldPosition="0">
        <references count="2">
          <reference field="4294967294" count="1" selected="0">
            <x v="0"/>
          </reference>
          <reference field="1" count="1" selected="0">
            <x v="5"/>
          </reference>
        </references>
      </pivotArea>
    </chartFormat>
    <chartFormat chart="35" format="10" series="1">
      <pivotArea type="data" outline="0" fieldPosition="0">
        <references count="1">
          <reference field="4294967294" count="1" selected="0">
            <x v="0"/>
          </reference>
        </references>
      </pivotArea>
    </chartFormat>
    <chartFormat chart="35" format="11">
      <pivotArea type="data" outline="0" fieldPosition="0">
        <references count="2">
          <reference field="4294967294" count="1" selected="0">
            <x v="0"/>
          </reference>
          <reference field="1" count="1" selected="0">
            <x v="1"/>
          </reference>
        </references>
      </pivotArea>
    </chartFormat>
    <chartFormat chart="35" format="12">
      <pivotArea type="data" outline="0" fieldPosition="0">
        <references count="2">
          <reference field="4294967294" count="1" selected="0">
            <x v="0"/>
          </reference>
          <reference field="1" count="1" selected="0">
            <x v="3"/>
          </reference>
        </references>
      </pivotArea>
    </chartFormat>
    <chartFormat chart="35" format="13">
      <pivotArea type="data" outline="0" fieldPosition="0">
        <references count="2">
          <reference field="4294967294" count="1" selected="0">
            <x v="0"/>
          </reference>
          <reference field="1" count="1" selected="0">
            <x v="4"/>
          </reference>
        </references>
      </pivotArea>
    </chartFormat>
    <chartFormat chart="35" format="14">
      <pivotArea type="data" outline="0" fieldPosition="0">
        <references count="2">
          <reference field="4294967294" count="1" selected="0">
            <x v="0"/>
          </reference>
          <reference field="1" count="1" selected="0">
            <x v="5"/>
          </reference>
        </references>
      </pivotArea>
    </chartFormat>
    <chartFormat chart="35" format="15">
      <pivotArea type="data" outline="0" fieldPosition="0">
        <references count="2">
          <reference field="4294967294" count="1" selected="0">
            <x v="0"/>
          </reference>
          <reference field="1" count="1" selected="0">
            <x v="2"/>
          </reference>
        </references>
      </pivotArea>
    </chartFormat>
    <chartFormat chart="35" format="16">
      <pivotArea type="data" outline="0" fieldPosition="0">
        <references count="2">
          <reference field="4294967294" count="1" selected="0">
            <x v="0"/>
          </reference>
          <reference field="1"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AA2035A-301F-4CA8-8D71-9F8F62967FDA}"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6:B57" firstHeaderRow="1" firstDataRow="1" firstDataCol="1" rowPageCount="1" colPageCount="1"/>
  <pivotFields count="5">
    <pivotField axis="axisRow" showAll="0" sortType="descending">
      <items count="11">
        <item x="9"/>
        <item x="6"/>
        <item x="8"/>
        <item x="5"/>
        <item x="4"/>
        <item x="0"/>
        <item x="2"/>
        <item x="1"/>
        <item x="7"/>
        <item x="3"/>
        <item t="default"/>
      </items>
      <autoSortScope>
        <pivotArea dataOnly="0" outline="0" fieldPosition="0">
          <references count="1">
            <reference field="4294967294" count="1" selected="0">
              <x v="0"/>
            </reference>
          </references>
        </pivotArea>
      </autoSortScope>
    </pivotField>
    <pivotField axis="axisPage" multipleItemSelectionAllowed="1" showAll="0">
      <items count="7">
        <item x="2"/>
        <item x="3"/>
        <item x="0"/>
        <item x="4"/>
        <item x="5"/>
        <item x="1"/>
        <item t="default"/>
      </items>
    </pivotField>
    <pivotField showAll="0"/>
    <pivotField dataField="1" showAll="0"/>
    <pivotField showAll="0"/>
  </pivotFields>
  <rowFields count="1">
    <field x="0"/>
  </rowFields>
  <rowItems count="11">
    <i>
      <x v="5"/>
    </i>
    <i>
      <x v="9"/>
    </i>
    <i>
      <x v="3"/>
    </i>
    <i>
      <x v="7"/>
    </i>
    <i>
      <x v="4"/>
    </i>
    <i>
      <x/>
    </i>
    <i>
      <x v="6"/>
    </i>
    <i>
      <x v="2"/>
    </i>
    <i>
      <x v="1"/>
    </i>
    <i>
      <x v="8"/>
    </i>
    <i t="grand">
      <x/>
    </i>
  </rowItems>
  <colItems count="1">
    <i/>
  </colItems>
  <pageFields count="1">
    <pageField fld="1" hier="-1"/>
  </pageFields>
  <dataFields count="1">
    <dataField name="Sum of Amount" fld="3" baseField="0" baseItem="0" numFmtId="44"/>
  </dataFields>
  <formats count="2">
    <format dxfId="12">
      <pivotArea outline="0" collapsedLevelsAreSubtotals="1" fieldPosition="0"/>
    </format>
    <format dxfId="11">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ography" xr10:uid="{927B98A3-0BCD-48A8-8ABA-0BA233B11AAF}" sourceName="Geography">
  <pivotTables>
    <pivotTable tabId="4" name="PivotTable4"/>
    <pivotTable tabId="4" name="PivotTable1"/>
  </pivotTables>
  <data>
    <tabular pivotCacheId="1625812905">
      <items count="6">
        <i x="2" s="1"/>
        <i x="3" s="1"/>
        <i x="0" s="1"/>
        <i x="4" s="1"/>
        <i x="5"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Person" xr10:uid="{6D62E457-849C-4F0A-9850-E00465C755A1}" sourceName="Sales Person">
  <pivotTables>
    <pivotTable tabId="4" name="PivotTable4"/>
    <pivotTable tabId="4" name="PivotTable1"/>
  </pivotTables>
  <data>
    <tabular pivotCacheId="1625812905">
      <items count="10">
        <i x="9" s="1"/>
        <i x="6" s="1"/>
        <i x="8" s="1"/>
        <i x="5" s="1"/>
        <i x="4" s="1"/>
        <i x="0" s="1"/>
        <i x="2" s="1"/>
        <i x="1" s="1"/>
        <i x="7"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ography" xr10:uid="{B937848B-8540-4230-B786-67B0BC9754C0}" cache="Slicer_Geography" caption="Geography" startItem="5" rowHeight="241300"/>
  <slicer name="Sales Person" xr10:uid="{72B7EF47-726A-4524-BA94-E08DC072530B}" cache="Slicer_Sales_Person" caption="Sales Person" startItem="3"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1743835-C238-49F8-8AF1-21161B6FAC5D}" name="Data5" displayName="Data5" ref="A1:E301" totalsRowShown="0" headerRowDxfId="17">
  <autoFilter ref="A1:E301" xr:uid="{51743835-C238-49F8-8AF1-21161B6FAC5D}"/>
  <tableColumns count="5">
    <tableColumn id="1" xr3:uid="{C09CFDF3-0F3A-47AF-A394-D221A9382200}" name="Sales Person"/>
    <tableColumn id="2" xr3:uid="{69217B5F-B077-495F-8B58-D5BF8208CAD0}" name="Geography"/>
    <tableColumn id="3" xr3:uid="{85FB9206-3A62-4BB0-A750-252F27D63FB4}" name="Product"/>
    <tableColumn id="4" xr3:uid="{55360C68-7916-480B-B125-C55829339956}" name="Amount" dataDxfId="16"/>
    <tableColumn id="5" xr3:uid="{0486B146-0B66-4A38-98F1-3B6F42B62D24}" name="Units" dataDxfId="15"/>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1810019-98D9-45E7-BE25-2FA27A2DF147}" name="Data" displayName="Data" ref="A1:E301" totalsRowShown="0" headerRowDxfId="14">
  <autoFilter ref="A1:E301" xr:uid="{61810019-98D9-45E7-BE25-2FA27A2DF147}"/>
  <tableColumns count="5">
    <tableColumn id="1" xr3:uid="{599D1041-38B1-4691-B697-34ACBFC84A23}" name="Sales Person"/>
    <tableColumn id="2" xr3:uid="{AEE54948-2EAB-4FAE-9A51-12CDE7C3CF5F}" name="Geography"/>
    <tableColumn id="3" xr3:uid="{EA8A232B-4204-4FC6-B09F-7EBD0520A6BF}" name="Product"/>
    <tableColumn id="4" xr3:uid="{43748BA5-24C9-448C-8DBC-69174A1B297F}" name="Amount"/>
    <tableColumn id="5" xr3:uid="{EFAC6D60-CF50-4386-85CB-914E1572B759}" name="Units"/>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3BE0E73-A81C-4F18-A2D0-E29EEB45D22A}" name="products" displayName="products" ref="A1:B23" totalsRowShown="0" headerRowDxfId="13">
  <sortState xmlns:xlrd2="http://schemas.microsoft.com/office/spreadsheetml/2017/richdata2" ref="A2:B23">
    <sortCondition descending="1" ref="B3:B23"/>
  </sortState>
  <tableColumns count="2">
    <tableColumn id="1" xr3:uid="{B3BB45D2-8816-406E-AC5D-F12189FBF3B4}" name="Product"/>
    <tableColumn id="2" xr3:uid="{6C3C9938-F6E5-4F44-ABC2-3DCB82E319BB}" name="Cost per unit"/>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96CC38-1CE5-4002-81D7-7A782319C0EF}">
  <dimension ref="A1:E301"/>
  <sheetViews>
    <sheetView workbookViewId="0">
      <selection activeCell="K9" sqref="K9"/>
    </sheetView>
  </sheetViews>
  <sheetFormatPr defaultRowHeight="14.5" x14ac:dyDescent="0.35"/>
  <cols>
    <col min="1" max="1" width="15.1796875" bestFit="1" customWidth="1"/>
    <col min="2" max="2" width="12.1796875" bestFit="1" customWidth="1"/>
    <col min="3" max="3" width="20.36328125" bestFit="1" customWidth="1"/>
    <col min="4" max="4" width="7.90625" bestFit="1" customWidth="1"/>
    <col min="5" max="5" width="5.1796875" bestFit="1" customWidth="1"/>
  </cols>
  <sheetData>
    <row r="1" spans="1:5" x14ac:dyDescent="0.35">
      <c r="A1" s="1" t="s">
        <v>0</v>
      </c>
      <c r="B1" s="1" t="s">
        <v>1</v>
      </c>
      <c r="C1" s="1" t="s">
        <v>2</v>
      </c>
      <c r="D1" s="2" t="s">
        <v>3</v>
      </c>
      <c r="E1" s="2" t="s">
        <v>4</v>
      </c>
    </row>
    <row r="2" spans="1:5" x14ac:dyDescent="0.35">
      <c r="A2" t="s">
        <v>5</v>
      </c>
      <c r="B2" t="s">
        <v>6</v>
      </c>
      <c r="C2" t="s">
        <v>7</v>
      </c>
      <c r="D2" s="3">
        <v>1624</v>
      </c>
      <c r="E2" s="4">
        <v>114</v>
      </c>
    </row>
    <row r="3" spans="1:5" x14ac:dyDescent="0.35">
      <c r="A3" t="s">
        <v>8</v>
      </c>
      <c r="B3" t="s">
        <v>9</v>
      </c>
      <c r="C3" t="s">
        <v>10</v>
      </c>
      <c r="D3" s="3">
        <v>6706</v>
      </c>
      <c r="E3" s="4">
        <v>459</v>
      </c>
    </row>
    <row r="4" spans="1:5" x14ac:dyDescent="0.35">
      <c r="A4" t="s">
        <v>11</v>
      </c>
      <c r="B4" t="s">
        <v>9</v>
      </c>
      <c r="C4" t="s">
        <v>12</v>
      </c>
      <c r="D4" s="3">
        <v>959</v>
      </c>
      <c r="E4" s="4">
        <v>147</v>
      </c>
    </row>
    <row r="5" spans="1:5" x14ac:dyDescent="0.35">
      <c r="A5" t="s">
        <v>13</v>
      </c>
      <c r="B5" t="s">
        <v>14</v>
      </c>
      <c r="C5" t="s">
        <v>15</v>
      </c>
      <c r="D5" s="3">
        <v>9632</v>
      </c>
      <c r="E5" s="4">
        <v>288</v>
      </c>
    </row>
    <row r="6" spans="1:5" x14ac:dyDescent="0.35">
      <c r="A6" t="s">
        <v>16</v>
      </c>
      <c r="B6" t="s">
        <v>17</v>
      </c>
      <c r="C6" t="s">
        <v>18</v>
      </c>
      <c r="D6" s="3">
        <v>2100</v>
      </c>
      <c r="E6" s="4">
        <v>414</v>
      </c>
    </row>
    <row r="7" spans="1:5" x14ac:dyDescent="0.35">
      <c r="A7" t="s">
        <v>5</v>
      </c>
      <c r="B7" t="s">
        <v>9</v>
      </c>
      <c r="C7" t="s">
        <v>19</v>
      </c>
      <c r="D7" s="3">
        <v>8869</v>
      </c>
      <c r="E7" s="4">
        <v>432</v>
      </c>
    </row>
    <row r="8" spans="1:5" x14ac:dyDescent="0.35">
      <c r="A8" t="s">
        <v>16</v>
      </c>
      <c r="B8" t="s">
        <v>20</v>
      </c>
      <c r="C8" t="s">
        <v>21</v>
      </c>
      <c r="D8" s="3">
        <v>2681</v>
      </c>
      <c r="E8" s="4">
        <v>54</v>
      </c>
    </row>
    <row r="9" spans="1:5" x14ac:dyDescent="0.35">
      <c r="A9" t="s">
        <v>8</v>
      </c>
      <c r="B9" t="s">
        <v>9</v>
      </c>
      <c r="C9" t="s">
        <v>22</v>
      </c>
      <c r="D9" s="3">
        <v>5012</v>
      </c>
      <c r="E9" s="4">
        <v>210</v>
      </c>
    </row>
    <row r="10" spans="1:5" x14ac:dyDescent="0.35">
      <c r="A10" t="s">
        <v>23</v>
      </c>
      <c r="B10" t="s">
        <v>20</v>
      </c>
      <c r="C10" t="s">
        <v>24</v>
      </c>
      <c r="D10" s="3">
        <v>1281</v>
      </c>
      <c r="E10" s="4">
        <v>75</v>
      </c>
    </row>
    <row r="11" spans="1:5" x14ac:dyDescent="0.35">
      <c r="A11" t="s">
        <v>25</v>
      </c>
      <c r="B11" t="s">
        <v>6</v>
      </c>
      <c r="C11" t="s">
        <v>24</v>
      </c>
      <c r="D11" s="3">
        <v>4991</v>
      </c>
      <c r="E11" s="4">
        <v>12</v>
      </c>
    </row>
    <row r="12" spans="1:5" x14ac:dyDescent="0.35">
      <c r="A12" t="s">
        <v>26</v>
      </c>
      <c r="B12" t="s">
        <v>17</v>
      </c>
      <c r="C12" t="s">
        <v>18</v>
      </c>
      <c r="D12" s="3">
        <v>1785</v>
      </c>
      <c r="E12" s="4">
        <v>462</v>
      </c>
    </row>
    <row r="13" spans="1:5" x14ac:dyDescent="0.35">
      <c r="A13" t="s">
        <v>27</v>
      </c>
      <c r="B13" t="s">
        <v>6</v>
      </c>
      <c r="C13" t="s">
        <v>28</v>
      </c>
      <c r="D13" s="3">
        <v>3983</v>
      </c>
      <c r="E13" s="4">
        <v>144</v>
      </c>
    </row>
    <row r="14" spans="1:5" x14ac:dyDescent="0.35">
      <c r="A14" t="s">
        <v>11</v>
      </c>
      <c r="B14" t="s">
        <v>20</v>
      </c>
      <c r="C14" t="s">
        <v>29</v>
      </c>
      <c r="D14" s="3">
        <v>2646</v>
      </c>
      <c r="E14" s="4">
        <v>120</v>
      </c>
    </row>
    <row r="15" spans="1:5" x14ac:dyDescent="0.35">
      <c r="A15" t="s">
        <v>26</v>
      </c>
      <c r="B15" t="s">
        <v>30</v>
      </c>
      <c r="C15" t="s">
        <v>31</v>
      </c>
      <c r="D15" s="3">
        <v>252</v>
      </c>
      <c r="E15" s="4">
        <v>54</v>
      </c>
    </row>
    <row r="16" spans="1:5" x14ac:dyDescent="0.35">
      <c r="A16" t="s">
        <v>27</v>
      </c>
      <c r="B16" t="s">
        <v>9</v>
      </c>
      <c r="C16" t="s">
        <v>18</v>
      </c>
      <c r="D16" s="3">
        <v>2464</v>
      </c>
      <c r="E16" s="4">
        <v>234</v>
      </c>
    </row>
    <row r="17" spans="1:5" x14ac:dyDescent="0.35">
      <c r="A17" t="s">
        <v>27</v>
      </c>
      <c r="B17" t="s">
        <v>9</v>
      </c>
      <c r="C17" t="s">
        <v>32</v>
      </c>
      <c r="D17" s="3">
        <v>2114</v>
      </c>
      <c r="E17" s="4">
        <v>66</v>
      </c>
    </row>
    <row r="18" spans="1:5" x14ac:dyDescent="0.35">
      <c r="A18" t="s">
        <v>16</v>
      </c>
      <c r="B18" t="s">
        <v>6</v>
      </c>
      <c r="C18" t="s">
        <v>21</v>
      </c>
      <c r="D18" s="3">
        <v>7693</v>
      </c>
      <c r="E18" s="4">
        <v>87</v>
      </c>
    </row>
    <row r="19" spans="1:5" x14ac:dyDescent="0.35">
      <c r="A19" t="s">
        <v>25</v>
      </c>
      <c r="B19" t="s">
        <v>30</v>
      </c>
      <c r="C19" t="s">
        <v>33</v>
      </c>
      <c r="D19" s="3">
        <v>15610</v>
      </c>
      <c r="E19" s="4">
        <v>339</v>
      </c>
    </row>
    <row r="20" spans="1:5" x14ac:dyDescent="0.35">
      <c r="A20" t="s">
        <v>13</v>
      </c>
      <c r="B20" t="s">
        <v>30</v>
      </c>
      <c r="C20" t="s">
        <v>22</v>
      </c>
      <c r="D20" s="3">
        <v>336</v>
      </c>
      <c r="E20" s="4">
        <v>144</v>
      </c>
    </row>
    <row r="21" spans="1:5" x14ac:dyDescent="0.35">
      <c r="A21" t="s">
        <v>26</v>
      </c>
      <c r="B21" t="s">
        <v>17</v>
      </c>
      <c r="C21" t="s">
        <v>33</v>
      </c>
      <c r="D21" s="3">
        <v>9443</v>
      </c>
      <c r="E21" s="4">
        <v>162</v>
      </c>
    </row>
    <row r="22" spans="1:5" x14ac:dyDescent="0.35">
      <c r="A22" t="s">
        <v>11</v>
      </c>
      <c r="B22" t="s">
        <v>30</v>
      </c>
      <c r="C22" t="s">
        <v>34</v>
      </c>
      <c r="D22" s="3">
        <v>8155</v>
      </c>
      <c r="E22" s="4">
        <v>90</v>
      </c>
    </row>
    <row r="23" spans="1:5" x14ac:dyDescent="0.35">
      <c r="A23" t="s">
        <v>8</v>
      </c>
      <c r="B23" t="s">
        <v>20</v>
      </c>
      <c r="C23" t="s">
        <v>34</v>
      </c>
      <c r="D23" s="3">
        <v>1701</v>
      </c>
      <c r="E23" s="4">
        <v>234</v>
      </c>
    </row>
    <row r="24" spans="1:5" x14ac:dyDescent="0.35">
      <c r="A24" t="s">
        <v>35</v>
      </c>
      <c r="B24" t="s">
        <v>20</v>
      </c>
      <c r="C24" t="s">
        <v>22</v>
      </c>
      <c r="D24" s="3">
        <v>2205</v>
      </c>
      <c r="E24" s="4">
        <v>141</v>
      </c>
    </row>
    <row r="25" spans="1:5" x14ac:dyDescent="0.35">
      <c r="A25" t="s">
        <v>8</v>
      </c>
      <c r="B25" t="s">
        <v>6</v>
      </c>
      <c r="C25" t="s">
        <v>36</v>
      </c>
      <c r="D25" s="3">
        <v>1771</v>
      </c>
      <c r="E25" s="4">
        <v>204</v>
      </c>
    </row>
    <row r="26" spans="1:5" x14ac:dyDescent="0.35">
      <c r="A26" t="s">
        <v>13</v>
      </c>
      <c r="B26" t="s">
        <v>9</v>
      </c>
      <c r="C26" t="s">
        <v>37</v>
      </c>
      <c r="D26" s="3">
        <v>2114</v>
      </c>
      <c r="E26" s="4">
        <v>186</v>
      </c>
    </row>
    <row r="27" spans="1:5" x14ac:dyDescent="0.35">
      <c r="A27" t="s">
        <v>13</v>
      </c>
      <c r="B27" t="s">
        <v>14</v>
      </c>
      <c r="C27" t="s">
        <v>31</v>
      </c>
      <c r="D27" s="3">
        <v>10311</v>
      </c>
      <c r="E27" s="4">
        <v>231</v>
      </c>
    </row>
    <row r="28" spans="1:5" x14ac:dyDescent="0.35">
      <c r="A28" t="s">
        <v>27</v>
      </c>
      <c r="B28" t="s">
        <v>17</v>
      </c>
      <c r="C28" t="s">
        <v>29</v>
      </c>
      <c r="D28" s="3">
        <v>21</v>
      </c>
      <c r="E28" s="4">
        <v>168</v>
      </c>
    </row>
    <row r="29" spans="1:5" x14ac:dyDescent="0.35">
      <c r="A29" t="s">
        <v>35</v>
      </c>
      <c r="B29" t="s">
        <v>9</v>
      </c>
      <c r="C29" t="s">
        <v>33</v>
      </c>
      <c r="D29" s="3">
        <v>1974</v>
      </c>
      <c r="E29" s="4">
        <v>195</v>
      </c>
    </row>
    <row r="30" spans="1:5" x14ac:dyDescent="0.35">
      <c r="A30" t="s">
        <v>25</v>
      </c>
      <c r="B30" t="s">
        <v>14</v>
      </c>
      <c r="C30" t="s">
        <v>34</v>
      </c>
      <c r="D30" s="3">
        <v>6314</v>
      </c>
      <c r="E30" s="4">
        <v>15</v>
      </c>
    </row>
    <row r="31" spans="1:5" x14ac:dyDescent="0.35">
      <c r="A31" t="s">
        <v>35</v>
      </c>
      <c r="B31" t="s">
        <v>6</v>
      </c>
      <c r="C31" t="s">
        <v>34</v>
      </c>
      <c r="D31" s="3">
        <v>4683</v>
      </c>
      <c r="E31" s="4">
        <v>30</v>
      </c>
    </row>
    <row r="32" spans="1:5" x14ac:dyDescent="0.35">
      <c r="A32" t="s">
        <v>13</v>
      </c>
      <c r="B32" t="s">
        <v>6</v>
      </c>
      <c r="C32" t="s">
        <v>38</v>
      </c>
      <c r="D32" s="3">
        <v>6398</v>
      </c>
      <c r="E32" s="4">
        <v>102</v>
      </c>
    </row>
    <row r="33" spans="1:5" x14ac:dyDescent="0.35">
      <c r="A33" t="s">
        <v>26</v>
      </c>
      <c r="B33" t="s">
        <v>9</v>
      </c>
      <c r="C33" t="s">
        <v>36</v>
      </c>
      <c r="D33" s="3">
        <v>553</v>
      </c>
      <c r="E33" s="4">
        <v>15</v>
      </c>
    </row>
    <row r="34" spans="1:5" x14ac:dyDescent="0.35">
      <c r="A34" t="s">
        <v>8</v>
      </c>
      <c r="B34" t="s">
        <v>17</v>
      </c>
      <c r="C34" t="s">
        <v>7</v>
      </c>
      <c r="D34" s="3">
        <v>7021</v>
      </c>
      <c r="E34" s="4">
        <v>183</v>
      </c>
    </row>
    <row r="35" spans="1:5" x14ac:dyDescent="0.35">
      <c r="A35" t="s">
        <v>5</v>
      </c>
      <c r="B35" t="s">
        <v>17</v>
      </c>
      <c r="C35" t="s">
        <v>22</v>
      </c>
      <c r="D35" s="3">
        <v>5817</v>
      </c>
      <c r="E35" s="4">
        <v>12</v>
      </c>
    </row>
    <row r="36" spans="1:5" x14ac:dyDescent="0.35">
      <c r="A36" t="s">
        <v>13</v>
      </c>
      <c r="B36" t="s">
        <v>17</v>
      </c>
      <c r="C36" t="s">
        <v>24</v>
      </c>
      <c r="D36" s="3">
        <v>3976</v>
      </c>
      <c r="E36" s="4">
        <v>72</v>
      </c>
    </row>
    <row r="37" spans="1:5" x14ac:dyDescent="0.35">
      <c r="A37" t="s">
        <v>16</v>
      </c>
      <c r="B37" t="s">
        <v>20</v>
      </c>
      <c r="C37" t="s">
        <v>39</v>
      </c>
      <c r="D37" s="3">
        <v>1134</v>
      </c>
      <c r="E37" s="4">
        <v>282</v>
      </c>
    </row>
    <row r="38" spans="1:5" x14ac:dyDescent="0.35">
      <c r="A38" t="s">
        <v>26</v>
      </c>
      <c r="B38" t="s">
        <v>17</v>
      </c>
      <c r="C38" t="s">
        <v>40</v>
      </c>
      <c r="D38" s="3">
        <v>6027</v>
      </c>
      <c r="E38" s="4">
        <v>144</v>
      </c>
    </row>
    <row r="39" spans="1:5" x14ac:dyDescent="0.35">
      <c r="A39" t="s">
        <v>16</v>
      </c>
      <c r="B39" t="s">
        <v>6</v>
      </c>
      <c r="C39" t="s">
        <v>29</v>
      </c>
      <c r="D39" s="3">
        <v>1904</v>
      </c>
      <c r="E39" s="4">
        <v>405</v>
      </c>
    </row>
    <row r="40" spans="1:5" x14ac:dyDescent="0.35">
      <c r="A40" t="s">
        <v>23</v>
      </c>
      <c r="B40" t="s">
        <v>30</v>
      </c>
      <c r="C40" t="s">
        <v>10</v>
      </c>
      <c r="D40" s="3">
        <v>3262</v>
      </c>
      <c r="E40" s="4">
        <v>75</v>
      </c>
    </row>
    <row r="41" spans="1:5" x14ac:dyDescent="0.35">
      <c r="A41" t="s">
        <v>5</v>
      </c>
      <c r="B41" t="s">
        <v>30</v>
      </c>
      <c r="C41" t="s">
        <v>39</v>
      </c>
      <c r="D41" s="3">
        <v>2289</v>
      </c>
      <c r="E41" s="4">
        <v>135</v>
      </c>
    </row>
    <row r="42" spans="1:5" x14ac:dyDescent="0.35">
      <c r="A42" t="s">
        <v>25</v>
      </c>
      <c r="B42" t="s">
        <v>30</v>
      </c>
      <c r="C42" t="s">
        <v>39</v>
      </c>
      <c r="D42" s="3">
        <v>6986</v>
      </c>
      <c r="E42" s="4">
        <v>21</v>
      </c>
    </row>
    <row r="43" spans="1:5" x14ac:dyDescent="0.35">
      <c r="A43" t="s">
        <v>26</v>
      </c>
      <c r="B43" t="s">
        <v>20</v>
      </c>
      <c r="C43" t="s">
        <v>34</v>
      </c>
      <c r="D43" s="3">
        <v>4417</v>
      </c>
      <c r="E43" s="4">
        <v>153</v>
      </c>
    </row>
    <row r="44" spans="1:5" x14ac:dyDescent="0.35">
      <c r="A44" t="s">
        <v>16</v>
      </c>
      <c r="B44" t="s">
        <v>30</v>
      </c>
      <c r="C44" t="s">
        <v>37</v>
      </c>
      <c r="D44" s="3">
        <v>1442</v>
      </c>
      <c r="E44" s="4">
        <v>15</v>
      </c>
    </row>
    <row r="45" spans="1:5" x14ac:dyDescent="0.35">
      <c r="A45" t="s">
        <v>27</v>
      </c>
      <c r="B45" t="s">
        <v>9</v>
      </c>
      <c r="C45" t="s">
        <v>24</v>
      </c>
      <c r="D45" s="3">
        <v>2415</v>
      </c>
      <c r="E45" s="4">
        <v>255</v>
      </c>
    </row>
    <row r="46" spans="1:5" x14ac:dyDescent="0.35">
      <c r="A46" t="s">
        <v>26</v>
      </c>
      <c r="B46" t="s">
        <v>6</v>
      </c>
      <c r="C46" t="s">
        <v>36</v>
      </c>
      <c r="D46" s="3">
        <v>238</v>
      </c>
      <c r="E46" s="4">
        <v>18</v>
      </c>
    </row>
    <row r="47" spans="1:5" x14ac:dyDescent="0.35">
      <c r="A47" t="s">
        <v>16</v>
      </c>
      <c r="B47" t="s">
        <v>6</v>
      </c>
      <c r="C47" t="s">
        <v>34</v>
      </c>
      <c r="D47" s="3">
        <v>4949</v>
      </c>
      <c r="E47" s="4">
        <v>189</v>
      </c>
    </row>
    <row r="48" spans="1:5" x14ac:dyDescent="0.35">
      <c r="A48" t="s">
        <v>25</v>
      </c>
      <c r="B48" t="s">
        <v>20</v>
      </c>
      <c r="C48" t="s">
        <v>10</v>
      </c>
      <c r="D48" s="3">
        <v>5075</v>
      </c>
      <c r="E48" s="4">
        <v>21</v>
      </c>
    </row>
    <row r="49" spans="1:5" x14ac:dyDescent="0.35">
      <c r="A49" t="s">
        <v>27</v>
      </c>
      <c r="B49" t="s">
        <v>14</v>
      </c>
      <c r="C49" t="s">
        <v>29</v>
      </c>
      <c r="D49" s="3">
        <v>9198</v>
      </c>
      <c r="E49" s="4">
        <v>36</v>
      </c>
    </row>
    <row r="50" spans="1:5" x14ac:dyDescent="0.35">
      <c r="A50" t="s">
        <v>16</v>
      </c>
      <c r="B50" t="s">
        <v>30</v>
      </c>
      <c r="C50" t="s">
        <v>32</v>
      </c>
      <c r="D50" s="3">
        <v>3339</v>
      </c>
      <c r="E50" s="4">
        <v>75</v>
      </c>
    </row>
    <row r="51" spans="1:5" x14ac:dyDescent="0.35">
      <c r="A51" t="s">
        <v>5</v>
      </c>
      <c r="B51" t="s">
        <v>30</v>
      </c>
      <c r="C51" t="s">
        <v>28</v>
      </c>
      <c r="D51" s="3">
        <v>5019</v>
      </c>
      <c r="E51" s="4">
        <v>156</v>
      </c>
    </row>
    <row r="52" spans="1:5" x14ac:dyDescent="0.35">
      <c r="A52" t="s">
        <v>25</v>
      </c>
      <c r="B52" t="s">
        <v>14</v>
      </c>
      <c r="C52" t="s">
        <v>29</v>
      </c>
      <c r="D52" s="3">
        <v>16184</v>
      </c>
      <c r="E52" s="4">
        <v>39</v>
      </c>
    </row>
    <row r="53" spans="1:5" x14ac:dyDescent="0.35">
      <c r="A53" t="s">
        <v>16</v>
      </c>
      <c r="B53" t="s">
        <v>14</v>
      </c>
      <c r="C53" t="s">
        <v>41</v>
      </c>
      <c r="D53" s="3">
        <v>497</v>
      </c>
      <c r="E53" s="4">
        <v>63</v>
      </c>
    </row>
    <row r="54" spans="1:5" x14ac:dyDescent="0.35">
      <c r="A54" t="s">
        <v>26</v>
      </c>
      <c r="B54" t="s">
        <v>14</v>
      </c>
      <c r="C54" t="s">
        <v>32</v>
      </c>
      <c r="D54" s="3">
        <v>8211</v>
      </c>
      <c r="E54" s="4">
        <v>75</v>
      </c>
    </row>
    <row r="55" spans="1:5" x14ac:dyDescent="0.35">
      <c r="A55" t="s">
        <v>26</v>
      </c>
      <c r="B55" t="s">
        <v>20</v>
      </c>
      <c r="C55" t="s">
        <v>40</v>
      </c>
      <c r="D55" s="3">
        <v>6580</v>
      </c>
      <c r="E55" s="4">
        <v>183</v>
      </c>
    </row>
    <row r="56" spans="1:5" x14ac:dyDescent="0.35">
      <c r="A56" t="s">
        <v>13</v>
      </c>
      <c r="B56" t="s">
        <v>9</v>
      </c>
      <c r="C56" t="s">
        <v>31</v>
      </c>
      <c r="D56" s="3">
        <v>4760</v>
      </c>
      <c r="E56" s="4">
        <v>69</v>
      </c>
    </row>
    <row r="57" spans="1:5" x14ac:dyDescent="0.35">
      <c r="A57" t="s">
        <v>5</v>
      </c>
      <c r="B57" t="s">
        <v>14</v>
      </c>
      <c r="C57" t="s">
        <v>18</v>
      </c>
      <c r="D57" s="3">
        <v>5439</v>
      </c>
      <c r="E57" s="4">
        <v>30</v>
      </c>
    </row>
    <row r="58" spans="1:5" x14ac:dyDescent="0.35">
      <c r="A58" t="s">
        <v>13</v>
      </c>
      <c r="B58" t="s">
        <v>30</v>
      </c>
      <c r="C58" t="s">
        <v>28</v>
      </c>
      <c r="D58" s="3">
        <v>1463</v>
      </c>
      <c r="E58" s="4">
        <v>39</v>
      </c>
    </row>
    <row r="59" spans="1:5" x14ac:dyDescent="0.35">
      <c r="A59" t="s">
        <v>27</v>
      </c>
      <c r="B59" t="s">
        <v>30</v>
      </c>
      <c r="C59" t="s">
        <v>10</v>
      </c>
      <c r="D59" s="3">
        <v>7777</v>
      </c>
      <c r="E59" s="4">
        <v>504</v>
      </c>
    </row>
    <row r="60" spans="1:5" x14ac:dyDescent="0.35">
      <c r="A60" t="s">
        <v>11</v>
      </c>
      <c r="B60" t="s">
        <v>6</v>
      </c>
      <c r="C60" t="s">
        <v>32</v>
      </c>
      <c r="D60" s="3">
        <v>1085</v>
      </c>
      <c r="E60" s="4">
        <v>273</v>
      </c>
    </row>
    <row r="61" spans="1:5" x14ac:dyDescent="0.35">
      <c r="A61" t="s">
        <v>25</v>
      </c>
      <c r="B61" t="s">
        <v>6</v>
      </c>
      <c r="C61" t="s">
        <v>21</v>
      </c>
      <c r="D61" s="3">
        <v>182</v>
      </c>
      <c r="E61" s="4">
        <v>48</v>
      </c>
    </row>
    <row r="62" spans="1:5" x14ac:dyDescent="0.35">
      <c r="A62" t="s">
        <v>16</v>
      </c>
      <c r="B62" t="s">
        <v>30</v>
      </c>
      <c r="C62" t="s">
        <v>39</v>
      </c>
      <c r="D62" s="3">
        <v>4242</v>
      </c>
      <c r="E62" s="4">
        <v>207</v>
      </c>
    </row>
    <row r="63" spans="1:5" x14ac:dyDescent="0.35">
      <c r="A63" t="s">
        <v>16</v>
      </c>
      <c r="B63" t="s">
        <v>14</v>
      </c>
      <c r="C63" t="s">
        <v>10</v>
      </c>
      <c r="D63" s="3">
        <v>6118</v>
      </c>
      <c r="E63" s="4">
        <v>9</v>
      </c>
    </row>
    <row r="64" spans="1:5" x14ac:dyDescent="0.35">
      <c r="A64" t="s">
        <v>35</v>
      </c>
      <c r="B64" t="s">
        <v>14</v>
      </c>
      <c r="C64" t="s">
        <v>34</v>
      </c>
      <c r="D64" s="3">
        <v>2317</v>
      </c>
      <c r="E64" s="4">
        <v>261</v>
      </c>
    </row>
    <row r="65" spans="1:5" x14ac:dyDescent="0.35">
      <c r="A65" t="s">
        <v>16</v>
      </c>
      <c r="B65" t="s">
        <v>20</v>
      </c>
      <c r="C65" t="s">
        <v>29</v>
      </c>
      <c r="D65" s="3">
        <v>938</v>
      </c>
      <c r="E65" s="4">
        <v>6</v>
      </c>
    </row>
    <row r="66" spans="1:5" x14ac:dyDescent="0.35">
      <c r="A66" t="s">
        <v>8</v>
      </c>
      <c r="B66" t="s">
        <v>6</v>
      </c>
      <c r="C66" t="s">
        <v>37</v>
      </c>
      <c r="D66" s="3">
        <v>9709</v>
      </c>
      <c r="E66" s="4">
        <v>30</v>
      </c>
    </row>
    <row r="67" spans="1:5" x14ac:dyDescent="0.35">
      <c r="A67" t="s">
        <v>23</v>
      </c>
      <c r="B67" t="s">
        <v>30</v>
      </c>
      <c r="C67" t="s">
        <v>33</v>
      </c>
      <c r="D67" s="3">
        <v>2205</v>
      </c>
      <c r="E67" s="4">
        <v>138</v>
      </c>
    </row>
    <row r="68" spans="1:5" x14ac:dyDescent="0.35">
      <c r="A68" t="s">
        <v>23</v>
      </c>
      <c r="B68" t="s">
        <v>6</v>
      </c>
      <c r="C68" t="s">
        <v>28</v>
      </c>
      <c r="D68" s="3">
        <v>4487</v>
      </c>
      <c r="E68" s="4">
        <v>111</v>
      </c>
    </row>
    <row r="69" spans="1:5" x14ac:dyDescent="0.35">
      <c r="A69" t="s">
        <v>25</v>
      </c>
      <c r="B69" t="s">
        <v>9</v>
      </c>
      <c r="C69" t="s">
        <v>15</v>
      </c>
      <c r="D69" s="3">
        <v>2415</v>
      </c>
      <c r="E69" s="4">
        <v>15</v>
      </c>
    </row>
    <row r="70" spans="1:5" x14ac:dyDescent="0.35">
      <c r="A70" t="s">
        <v>5</v>
      </c>
      <c r="B70" t="s">
        <v>30</v>
      </c>
      <c r="C70" t="s">
        <v>36</v>
      </c>
      <c r="D70" s="3">
        <v>4018</v>
      </c>
      <c r="E70" s="4">
        <v>162</v>
      </c>
    </row>
    <row r="71" spans="1:5" x14ac:dyDescent="0.35">
      <c r="A71" t="s">
        <v>25</v>
      </c>
      <c r="B71" t="s">
        <v>30</v>
      </c>
      <c r="C71" t="s">
        <v>36</v>
      </c>
      <c r="D71" s="3">
        <v>861</v>
      </c>
      <c r="E71" s="4">
        <v>195</v>
      </c>
    </row>
    <row r="72" spans="1:5" x14ac:dyDescent="0.35">
      <c r="A72" t="s">
        <v>35</v>
      </c>
      <c r="B72" t="s">
        <v>20</v>
      </c>
      <c r="C72" t="s">
        <v>24</v>
      </c>
      <c r="D72" s="3">
        <v>5586</v>
      </c>
      <c r="E72" s="4">
        <v>525</v>
      </c>
    </row>
    <row r="73" spans="1:5" x14ac:dyDescent="0.35">
      <c r="A73" t="s">
        <v>23</v>
      </c>
      <c r="B73" t="s">
        <v>30</v>
      </c>
      <c r="C73" t="s">
        <v>19</v>
      </c>
      <c r="D73" s="3">
        <v>2226</v>
      </c>
      <c r="E73" s="4">
        <v>48</v>
      </c>
    </row>
    <row r="74" spans="1:5" x14ac:dyDescent="0.35">
      <c r="A74" t="s">
        <v>11</v>
      </c>
      <c r="B74" t="s">
        <v>30</v>
      </c>
      <c r="C74" t="s">
        <v>40</v>
      </c>
      <c r="D74" s="3">
        <v>14329</v>
      </c>
      <c r="E74" s="4">
        <v>150</v>
      </c>
    </row>
    <row r="75" spans="1:5" x14ac:dyDescent="0.35">
      <c r="A75" t="s">
        <v>11</v>
      </c>
      <c r="B75" t="s">
        <v>30</v>
      </c>
      <c r="C75" t="s">
        <v>33</v>
      </c>
      <c r="D75" s="3">
        <v>8463</v>
      </c>
      <c r="E75" s="4">
        <v>492</v>
      </c>
    </row>
    <row r="76" spans="1:5" x14ac:dyDescent="0.35">
      <c r="A76" t="s">
        <v>25</v>
      </c>
      <c r="B76" t="s">
        <v>30</v>
      </c>
      <c r="C76" t="s">
        <v>32</v>
      </c>
      <c r="D76" s="3">
        <v>2891</v>
      </c>
      <c r="E76" s="4">
        <v>102</v>
      </c>
    </row>
    <row r="77" spans="1:5" x14ac:dyDescent="0.35">
      <c r="A77" t="s">
        <v>27</v>
      </c>
      <c r="B77" t="s">
        <v>14</v>
      </c>
      <c r="C77" t="s">
        <v>34</v>
      </c>
      <c r="D77" s="3">
        <v>3773</v>
      </c>
      <c r="E77" s="4">
        <v>165</v>
      </c>
    </row>
    <row r="78" spans="1:5" x14ac:dyDescent="0.35">
      <c r="A78" t="s">
        <v>13</v>
      </c>
      <c r="B78" t="s">
        <v>14</v>
      </c>
      <c r="C78" t="s">
        <v>40</v>
      </c>
      <c r="D78" s="3">
        <v>854</v>
      </c>
      <c r="E78" s="4">
        <v>309</v>
      </c>
    </row>
    <row r="79" spans="1:5" x14ac:dyDescent="0.35">
      <c r="A79" t="s">
        <v>16</v>
      </c>
      <c r="B79" t="s">
        <v>14</v>
      </c>
      <c r="C79" t="s">
        <v>28</v>
      </c>
      <c r="D79" s="3">
        <v>4970</v>
      </c>
      <c r="E79" s="4">
        <v>156</v>
      </c>
    </row>
    <row r="80" spans="1:5" x14ac:dyDescent="0.35">
      <c r="A80" t="s">
        <v>11</v>
      </c>
      <c r="B80" t="s">
        <v>9</v>
      </c>
      <c r="C80" t="s">
        <v>42</v>
      </c>
      <c r="D80" s="3">
        <v>98</v>
      </c>
      <c r="E80" s="4">
        <v>159</v>
      </c>
    </row>
    <row r="81" spans="1:5" x14ac:dyDescent="0.35">
      <c r="A81" t="s">
        <v>25</v>
      </c>
      <c r="B81" t="s">
        <v>9</v>
      </c>
      <c r="C81" t="s">
        <v>37</v>
      </c>
      <c r="D81" s="3">
        <v>13391</v>
      </c>
      <c r="E81" s="4">
        <v>201</v>
      </c>
    </row>
    <row r="82" spans="1:5" x14ac:dyDescent="0.35">
      <c r="A82" t="s">
        <v>8</v>
      </c>
      <c r="B82" t="s">
        <v>17</v>
      </c>
      <c r="C82" t="s">
        <v>21</v>
      </c>
      <c r="D82" s="3">
        <v>8890</v>
      </c>
      <c r="E82" s="4">
        <v>210</v>
      </c>
    </row>
    <row r="83" spans="1:5" x14ac:dyDescent="0.35">
      <c r="A83" t="s">
        <v>26</v>
      </c>
      <c r="B83" t="s">
        <v>20</v>
      </c>
      <c r="C83" t="s">
        <v>31</v>
      </c>
      <c r="D83" s="3">
        <v>56</v>
      </c>
      <c r="E83" s="4">
        <v>51</v>
      </c>
    </row>
    <row r="84" spans="1:5" x14ac:dyDescent="0.35">
      <c r="A84" t="s">
        <v>27</v>
      </c>
      <c r="B84" t="s">
        <v>14</v>
      </c>
      <c r="C84" t="s">
        <v>18</v>
      </c>
      <c r="D84" s="3">
        <v>3339</v>
      </c>
      <c r="E84" s="4">
        <v>39</v>
      </c>
    </row>
    <row r="85" spans="1:5" x14ac:dyDescent="0.35">
      <c r="A85" t="s">
        <v>35</v>
      </c>
      <c r="B85" t="s">
        <v>9</v>
      </c>
      <c r="C85" t="s">
        <v>15</v>
      </c>
      <c r="D85" s="3">
        <v>3808</v>
      </c>
      <c r="E85" s="4">
        <v>279</v>
      </c>
    </row>
    <row r="86" spans="1:5" x14ac:dyDescent="0.35">
      <c r="A86" t="s">
        <v>35</v>
      </c>
      <c r="B86" t="s">
        <v>20</v>
      </c>
      <c r="C86" t="s">
        <v>31</v>
      </c>
      <c r="D86" s="3">
        <v>63</v>
      </c>
      <c r="E86" s="4">
        <v>123</v>
      </c>
    </row>
    <row r="87" spans="1:5" x14ac:dyDescent="0.35">
      <c r="A87" t="s">
        <v>26</v>
      </c>
      <c r="B87" t="s">
        <v>17</v>
      </c>
      <c r="C87" t="s">
        <v>39</v>
      </c>
      <c r="D87" s="3">
        <v>7812</v>
      </c>
      <c r="E87" s="4">
        <v>81</v>
      </c>
    </row>
    <row r="88" spans="1:5" x14ac:dyDescent="0.35">
      <c r="A88" t="s">
        <v>5</v>
      </c>
      <c r="B88" t="s">
        <v>6</v>
      </c>
      <c r="C88" t="s">
        <v>36</v>
      </c>
      <c r="D88" s="3">
        <v>7693</v>
      </c>
      <c r="E88" s="4">
        <v>21</v>
      </c>
    </row>
    <row r="89" spans="1:5" x14ac:dyDescent="0.35">
      <c r="A89" t="s">
        <v>27</v>
      </c>
      <c r="B89" t="s">
        <v>14</v>
      </c>
      <c r="C89" t="s">
        <v>40</v>
      </c>
      <c r="D89" s="3">
        <v>973</v>
      </c>
      <c r="E89" s="4">
        <v>162</v>
      </c>
    </row>
    <row r="90" spans="1:5" x14ac:dyDescent="0.35">
      <c r="A90" t="s">
        <v>35</v>
      </c>
      <c r="B90" t="s">
        <v>9</v>
      </c>
      <c r="C90" t="s">
        <v>41</v>
      </c>
      <c r="D90" s="3">
        <v>567</v>
      </c>
      <c r="E90" s="4">
        <v>228</v>
      </c>
    </row>
    <row r="91" spans="1:5" x14ac:dyDescent="0.35">
      <c r="A91" t="s">
        <v>35</v>
      </c>
      <c r="B91" t="s">
        <v>14</v>
      </c>
      <c r="C91" t="s">
        <v>32</v>
      </c>
      <c r="D91" s="3">
        <v>2471</v>
      </c>
      <c r="E91" s="4">
        <v>342</v>
      </c>
    </row>
    <row r="92" spans="1:5" x14ac:dyDescent="0.35">
      <c r="A92" t="s">
        <v>25</v>
      </c>
      <c r="B92" t="s">
        <v>20</v>
      </c>
      <c r="C92" t="s">
        <v>31</v>
      </c>
      <c r="D92" s="3">
        <v>7189</v>
      </c>
      <c r="E92" s="4">
        <v>54</v>
      </c>
    </row>
    <row r="93" spans="1:5" x14ac:dyDescent="0.35">
      <c r="A93" t="s">
        <v>13</v>
      </c>
      <c r="B93" t="s">
        <v>9</v>
      </c>
      <c r="C93" t="s">
        <v>40</v>
      </c>
      <c r="D93" s="3">
        <v>7455</v>
      </c>
      <c r="E93" s="4">
        <v>216</v>
      </c>
    </row>
    <row r="94" spans="1:5" x14ac:dyDescent="0.35">
      <c r="A94" t="s">
        <v>27</v>
      </c>
      <c r="B94" t="s">
        <v>30</v>
      </c>
      <c r="C94" t="s">
        <v>42</v>
      </c>
      <c r="D94" s="3">
        <v>3108</v>
      </c>
      <c r="E94" s="4">
        <v>54</v>
      </c>
    </row>
    <row r="95" spans="1:5" x14ac:dyDescent="0.35">
      <c r="A95" t="s">
        <v>16</v>
      </c>
      <c r="B95" t="s">
        <v>20</v>
      </c>
      <c r="C95" t="s">
        <v>18</v>
      </c>
      <c r="D95" s="3">
        <v>469</v>
      </c>
      <c r="E95" s="4">
        <v>75</v>
      </c>
    </row>
    <row r="96" spans="1:5" x14ac:dyDescent="0.35">
      <c r="A96" t="s">
        <v>11</v>
      </c>
      <c r="B96" t="s">
        <v>6</v>
      </c>
      <c r="C96" t="s">
        <v>34</v>
      </c>
      <c r="D96" s="3">
        <v>2737</v>
      </c>
      <c r="E96" s="4">
        <v>93</v>
      </c>
    </row>
    <row r="97" spans="1:5" x14ac:dyDescent="0.35">
      <c r="A97" t="s">
        <v>11</v>
      </c>
      <c r="B97" t="s">
        <v>6</v>
      </c>
      <c r="C97" t="s">
        <v>18</v>
      </c>
      <c r="D97" s="3">
        <v>4305</v>
      </c>
      <c r="E97" s="4">
        <v>156</v>
      </c>
    </row>
    <row r="98" spans="1:5" x14ac:dyDescent="0.35">
      <c r="A98" t="s">
        <v>11</v>
      </c>
      <c r="B98" t="s">
        <v>20</v>
      </c>
      <c r="C98" t="s">
        <v>28</v>
      </c>
      <c r="D98" s="3">
        <v>2408</v>
      </c>
      <c r="E98" s="4">
        <v>9</v>
      </c>
    </row>
    <row r="99" spans="1:5" x14ac:dyDescent="0.35">
      <c r="A99" t="s">
        <v>27</v>
      </c>
      <c r="B99" t="s">
        <v>14</v>
      </c>
      <c r="C99" t="s">
        <v>36</v>
      </c>
      <c r="D99" s="3">
        <v>1281</v>
      </c>
      <c r="E99" s="4">
        <v>18</v>
      </c>
    </row>
    <row r="100" spans="1:5" x14ac:dyDescent="0.35">
      <c r="A100" t="s">
        <v>5</v>
      </c>
      <c r="B100" t="s">
        <v>9</v>
      </c>
      <c r="C100" t="s">
        <v>10</v>
      </c>
      <c r="D100" s="3">
        <v>12348</v>
      </c>
      <c r="E100" s="4">
        <v>234</v>
      </c>
    </row>
    <row r="101" spans="1:5" x14ac:dyDescent="0.35">
      <c r="A101" t="s">
        <v>27</v>
      </c>
      <c r="B101" t="s">
        <v>30</v>
      </c>
      <c r="C101" t="s">
        <v>40</v>
      </c>
      <c r="D101" s="3">
        <v>3689</v>
      </c>
      <c r="E101" s="4">
        <v>312</v>
      </c>
    </row>
    <row r="102" spans="1:5" x14ac:dyDescent="0.35">
      <c r="A102" t="s">
        <v>23</v>
      </c>
      <c r="B102" t="s">
        <v>14</v>
      </c>
      <c r="C102" t="s">
        <v>36</v>
      </c>
      <c r="D102" s="3">
        <v>2870</v>
      </c>
      <c r="E102" s="4">
        <v>300</v>
      </c>
    </row>
    <row r="103" spans="1:5" x14ac:dyDescent="0.35">
      <c r="A103" t="s">
        <v>26</v>
      </c>
      <c r="B103" t="s">
        <v>14</v>
      </c>
      <c r="C103" t="s">
        <v>39</v>
      </c>
      <c r="D103" s="3">
        <v>798</v>
      </c>
      <c r="E103" s="4">
        <v>519</v>
      </c>
    </row>
    <row r="104" spans="1:5" x14ac:dyDescent="0.35">
      <c r="A104" t="s">
        <v>13</v>
      </c>
      <c r="B104" t="s">
        <v>6</v>
      </c>
      <c r="C104" t="s">
        <v>41</v>
      </c>
      <c r="D104" s="3">
        <v>2933</v>
      </c>
      <c r="E104" s="4">
        <v>9</v>
      </c>
    </row>
    <row r="105" spans="1:5" x14ac:dyDescent="0.35">
      <c r="A105" t="s">
        <v>25</v>
      </c>
      <c r="B105" t="s">
        <v>9</v>
      </c>
      <c r="C105" t="s">
        <v>12</v>
      </c>
      <c r="D105" s="3">
        <v>2744</v>
      </c>
      <c r="E105" s="4">
        <v>9</v>
      </c>
    </row>
    <row r="106" spans="1:5" x14ac:dyDescent="0.35">
      <c r="A106" t="s">
        <v>5</v>
      </c>
      <c r="B106" t="s">
        <v>14</v>
      </c>
      <c r="C106" t="s">
        <v>19</v>
      </c>
      <c r="D106" s="3">
        <v>9772</v>
      </c>
      <c r="E106" s="4">
        <v>90</v>
      </c>
    </row>
    <row r="107" spans="1:5" x14ac:dyDescent="0.35">
      <c r="A107" t="s">
        <v>23</v>
      </c>
      <c r="B107" t="s">
        <v>30</v>
      </c>
      <c r="C107" t="s">
        <v>18</v>
      </c>
      <c r="D107" s="3">
        <v>1568</v>
      </c>
      <c r="E107" s="4">
        <v>96</v>
      </c>
    </row>
    <row r="108" spans="1:5" x14ac:dyDescent="0.35">
      <c r="A108" t="s">
        <v>26</v>
      </c>
      <c r="B108" t="s">
        <v>14</v>
      </c>
      <c r="C108" t="s">
        <v>29</v>
      </c>
      <c r="D108" s="3">
        <v>11417</v>
      </c>
      <c r="E108" s="4">
        <v>21</v>
      </c>
    </row>
    <row r="109" spans="1:5" x14ac:dyDescent="0.35">
      <c r="A109" t="s">
        <v>5</v>
      </c>
      <c r="B109" t="s">
        <v>30</v>
      </c>
      <c r="C109" t="s">
        <v>42</v>
      </c>
      <c r="D109" s="3">
        <v>6748</v>
      </c>
      <c r="E109" s="4">
        <v>48</v>
      </c>
    </row>
    <row r="110" spans="1:5" x14ac:dyDescent="0.35">
      <c r="A110" t="s">
        <v>35</v>
      </c>
      <c r="B110" t="s">
        <v>14</v>
      </c>
      <c r="C110" t="s">
        <v>39</v>
      </c>
      <c r="D110" s="3">
        <v>1407</v>
      </c>
      <c r="E110" s="4">
        <v>72</v>
      </c>
    </row>
    <row r="111" spans="1:5" x14ac:dyDescent="0.35">
      <c r="A111" t="s">
        <v>8</v>
      </c>
      <c r="B111" t="s">
        <v>9</v>
      </c>
      <c r="C111" t="s">
        <v>32</v>
      </c>
      <c r="D111" s="3">
        <v>2023</v>
      </c>
      <c r="E111" s="4">
        <v>168</v>
      </c>
    </row>
    <row r="112" spans="1:5" x14ac:dyDescent="0.35">
      <c r="A112" t="s">
        <v>25</v>
      </c>
      <c r="B112" t="s">
        <v>17</v>
      </c>
      <c r="C112" t="s">
        <v>42</v>
      </c>
      <c r="D112" s="3">
        <v>5236</v>
      </c>
      <c r="E112" s="4">
        <v>51</v>
      </c>
    </row>
    <row r="113" spans="1:5" x14ac:dyDescent="0.35">
      <c r="A113" t="s">
        <v>13</v>
      </c>
      <c r="B113" t="s">
        <v>14</v>
      </c>
      <c r="C113" t="s">
        <v>36</v>
      </c>
      <c r="D113" s="3">
        <v>1925</v>
      </c>
      <c r="E113" s="4">
        <v>192</v>
      </c>
    </row>
    <row r="114" spans="1:5" x14ac:dyDescent="0.35">
      <c r="A114" t="s">
        <v>23</v>
      </c>
      <c r="B114" t="s">
        <v>6</v>
      </c>
      <c r="C114" t="s">
        <v>24</v>
      </c>
      <c r="D114" s="3">
        <v>6608</v>
      </c>
      <c r="E114" s="4">
        <v>225</v>
      </c>
    </row>
    <row r="115" spans="1:5" x14ac:dyDescent="0.35">
      <c r="A115" t="s">
        <v>16</v>
      </c>
      <c r="B115" t="s">
        <v>30</v>
      </c>
      <c r="C115" t="s">
        <v>42</v>
      </c>
      <c r="D115" s="3">
        <v>8008</v>
      </c>
      <c r="E115" s="4">
        <v>456</v>
      </c>
    </row>
    <row r="116" spans="1:5" x14ac:dyDescent="0.35">
      <c r="A116" t="s">
        <v>35</v>
      </c>
      <c r="B116" t="s">
        <v>30</v>
      </c>
      <c r="C116" t="s">
        <v>18</v>
      </c>
      <c r="D116" s="3">
        <v>1428</v>
      </c>
      <c r="E116" s="4">
        <v>93</v>
      </c>
    </row>
    <row r="117" spans="1:5" x14ac:dyDescent="0.35">
      <c r="A117" t="s">
        <v>16</v>
      </c>
      <c r="B117" t="s">
        <v>30</v>
      </c>
      <c r="C117" t="s">
        <v>12</v>
      </c>
      <c r="D117" s="3">
        <v>525</v>
      </c>
      <c r="E117" s="4">
        <v>48</v>
      </c>
    </row>
    <row r="118" spans="1:5" x14ac:dyDescent="0.35">
      <c r="A118" t="s">
        <v>16</v>
      </c>
      <c r="B118" t="s">
        <v>6</v>
      </c>
      <c r="C118" t="s">
        <v>15</v>
      </c>
      <c r="D118" s="3">
        <v>1505</v>
      </c>
      <c r="E118" s="4">
        <v>102</v>
      </c>
    </row>
    <row r="119" spans="1:5" x14ac:dyDescent="0.35">
      <c r="A119" t="s">
        <v>23</v>
      </c>
      <c r="B119" t="s">
        <v>9</v>
      </c>
      <c r="C119" t="s">
        <v>7</v>
      </c>
      <c r="D119" s="3">
        <v>6755</v>
      </c>
      <c r="E119" s="4">
        <v>252</v>
      </c>
    </row>
    <row r="120" spans="1:5" x14ac:dyDescent="0.35">
      <c r="A120" t="s">
        <v>26</v>
      </c>
      <c r="B120" t="s">
        <v>6</v>
      </c>
      <c r="C120" t="s">
        <v>15</v>
      </c>
      <c r="D120" s="3">
        <v>11571</v>
      </c>
      <c r="E120" s="4">
        <v>138</v>
      </c>
    </row>
    <row r="121" spans="1:5" x14ac:dyDescent="0.35">
      <c r="A121" t="s">
        <v>5</v>
      </c>
      <c r="B121" t="s">
        <v>20</v>
      </c>
      <c r="C121" t="s">
        <v>18</v>
      </c>
      <c r="D121" s="3">
        <v>2541</v>
      </c>
      <c r="E121" s="4">
        <v>90</v>
      </c>
    </row>
    <row r="122" spans="1:5" x14ac:dyDescent="0.35">
      <c r="A122" t="s">
        <v>13</v>
      </c>
      <c r="B122" t="s">
        <v>6</v>
      </c>
      <c r="C122" t="s">
        <v>7</v>
      </c>
      <c r="D122" s="3">
        <v>1526</v>
      </c>
      <c r="E122" s="4">
        <v>240</v>
      </c>
    </row>
    <row r="123" spans="1:5" x14ac:dyDescent="0.35">
      <c r="A123" t="s">
        <v>5</v>
      </c>
      <c r="B123" t="s">
        <v>20</v>
      </c>
      <c r="C123" t="s">
        <v>12</v>
      </c>
      <c r="D123" s="3">
        <v>6125</v>
      </c>
      <c r="E123" s="4">
        <v>102</v>
      </c>
    </row>
    <row r="124" spans="1:5" x14ac:dyDescent="0.35">
      <c r="A124" t="s">
        <v>13</v>
      </c>
      <c r="B124" t="s">
        <v>9</v>
      </c>
      <c r="C124" t="s">
        <v>39</v>
      </c>
      <c r="D124" s="3">
        <v>847</v>
      </c>
      <c r="E124" s="4">
        <v>129</v>
      </c>
    </row>
    <row r="125" spans="1:5" x14ac:dyDescent="0.35">
      <c r="A125" t="s">
        <v>8</v>
      </c>
      <c r="B125" t="s">
        <v>9</v>
      </c>
      <c r="C125" t="s">
        <v>39</v>
      </c>
      <c r="D125" s="3">
        <v>4753</v>
      </c>
      <c r="E125" s="4">
        <v>300</v>
      </c>
    </row>
    <row r="126" spans="1:5" x14ac:dyDescent="0.35">
      <c r="A126" t="s">
        <v>16</v>
      </c>
      <c r="B126" t="s">
        <v>20</v>
      </c>
      <c r="C126" t="s">
        <v>19</v>
      </c>
      <c r="D126" s="3">
        <v>959</v>
      </c>
      <c r="E126" s="4">
        <v>135</v>
      </c>
    </row>
    <row r="127" spans="1:5" x14ac:dyDescent="0.35">
      <c r="A127" t="s">
        <v>23</v>
      </c>
      <c r="B127" t="s">
        <v>9</v>
      </c>
      <c r="C127" t="s">
        <v>38</v>
      </c>
      <c r="D127" s="3">
        <v>2793</v>
      </c>
      <c r="E127" s="4">
        <v>114</v>
      </c>
    </row>
    <row r="128" spans="1:5" x14ac:dyDescent="0.35">
      <c r="A128" t="s">
        <v>23</v>
      </c>
      <c r="B128" t="s">
        <v>9</v>
      </c>
      <c r="C128" t="s">
        <v>24</v>
      </c>
      <c r="D128" s="3">
        <v>4606</v>
      </c>
      <c r="E128" s="4">
        <v>63</v>
      </c>
    </row>
    <row r="129" spans="1:5" x14ac:dyDescent="0.35">
      <c r="A129" t="s">
        <v>23</v>
      </c>
      <c r="B129" t="s">
        <v>14</v>
      </c>
      <c r="C129" t="s">
        <v>32</v>
      </c>
      <c r="D129" s="3">
        <v>5551</v>
      </c>
      <c r="E129" s="4">
        <v>252</v>
      </c>
    </row>
    <row r="130" spans="1:5" x14ac:dyDescent="0.35">
      <c r="A130" t="s">
        <v>35</v>
      </c>
      <c r="B130" t="s">
        <v>14</v>
      </c>
      <c r="C130" t="s">
        <v>10</v>
      </c>
      <c r="D130" s="3">
        <v>6657</v>
      </c>
      <c r="E130" s="4">
        <v>303</v>
      </c>
    </row>
    <row r="131" spans="1:5" x14ac:dyDescent="0.35">
      <c r="A131" t="s">
        <v>23</v>
      </c>
      <c r="B131" t="s">
        <v>17</v>
      </c>
      <c r="C131" t="s">
        <v>28</v>
      </c>
      <c r="D131" s="3">
        <v>4438</v>
      </c>
      <c r="E131" s="4">
        <v>246</v>
      </c>
    </row>
    <row r="132" spans="1:5" x14ac:dyDescent="0.35">
      <c r="A132" t="s">
        <v>8</v>
      </c>
      <c r="B132" t="s">
        <v>20</v>
      </c>
      <c r="C132" t="s">
        <v>22</v>
      </c>
      <c r="D132" s="3">
        <v>168</v>
      </c>
      <c r="E132" s="4">
        <v>84</v>
      </c>
    </row>
    <row r="133" spans="1:5" x14ac:dyDescent="0.35">
      <c r="A133" t="s">
        <v>23</v>
      </c>
      <c r="B133" t="s">
        <v>30</v>
      </c>
      <c r="C133" t="s">
        <v>28</v>
      </c>
      <c r="D133" s="3">
        <v>7777</v>
      </c>
      <c r="E133" s="4">
        <v>39</v>
      </c>
    </row>
    <row r="134" spans="1:5" x14ac:dyDescent="0.35">
      <c r="A134" t="s">
        <v>25</v>
      </c>
      <c r="B134" t="s">
        <v>14</v>
      </c>
      <c r="C134" t="s">
        <v>28</v>
      </c>
      <c r="D134" s="3">
        <v>3339</v>
      </c>
      <c r="E134" s="4">
        <v>348</v>
      </c>
    </row>
    <row r="135" spans="1:5" x14ac:dyDescent="0.35">
      <c r="A135" t="s">
        <v>23</v>
      </c>
      <c r="B135" t="s">
        <v>6</v>
      </c>
      <c r="C135" t="s">
        <v>19</v>
      </c>
      <c r="D135" s="3">
        <v>6391</v>
      </c>
      <c r="E135" s="4">
        <v>48</v>
      </c>
    </row>
    <row r="136" spans="1:5" x14ac:dyDescent="0.35">
      <c r="A136" t="s">
        <v>25</v>
      </c>
      <c r="B136" t="s">
        <v>6</v>
      </c>
      <c r="C136" t="s">
        <v>22</v>
      </c>
      <c r="D136" s="3">
        <v>518</v>
      </c>
      <c r="E136" s="4">
        <v>75</v>
      </c>
    </row>
    <row r="137" spans="1:5" x14ac:dyDescent="0.35">
      <c r="A137" t="s">
        <v>23</v>
      </c>
      <c r="B137" t="s">
        <v>20</v>
      </c>
      <c r="C137" t="s">
        <v>40</v>
      </c>
      <c r="D137" s="3">
        <v>5677</v>
      </c>
      <c r="E137" s="4">
        <v>258</v>
      </c>
    </row>
    <row r="138" spans="1:5" x14ac:dyDescent="0.35">
      <c r="A138" t="s">
        <v>16</v>
      </c>
      <c r="B138" t="s">
        <v>17</v>
      </c>
      <c r="C138" t="s">
        <v>28</v>
      </c>
      <c r="D138" s="3">
        <v>6048</v>
      </c>
      <c r="E138" s="4">
        <v>27</v>
      </c>
    </row>
    <row r="139" spans="1:5" x14ac:dyDescent="0.35">
      <c r="A139" t="s">
        <v>8</v>
      </c>
      <c r="B139" t="s">
        <v>20</v>
      </c>
      <c r="C139" t="s">
        <v>10</v>
      </c>
      <c r="D139" s="3">
        <v>3752</v>
      </c>
      <c r="E139" s="4">
        <v>213</v>
      </c>
    </row>
    <row r="140" spans="1:5" x14ac:dyDescent="0.35">
      <c r="A140" t="s">
        <v>25</v>
      </c>
      <c r="B140" t="s">
        <v>9</v>
      </c>
      <c r="C140" t="s">
        <v>32</v>
      </c>
      <c r="D140" s="3">
        <v>4480</v>
      </c>
      <c r="E140" s="4">
        <v>357</v>
      </c>
    </row>
    <row r="141" spans="1:5" x14ac:dyDescent="0.35">
      <c r="A141" t="s">
        <v>11</v>
      </c>
      <c r="B141" t="s">
        <v>6</v>
      </c>
      <c r="C141" t="s">
        <v>12</v>
      </c>
      <c r="D141" s="3">
        <v>259</v>
      </c>
      <c r="E141" s="4">
        <v>207</v>
      </c>
    </row>
    <row r="142" spans="1:5" x14ac:dyDescent="0.35">
      <c r="A142" t="s">
        <v>8</v>
      </c>
      <c r="B142" t="s">
        <v>6</v>
      </c>
      <c r="C142" t="s">
        <v>7</v>
      </c>
      <c r="D142" s="3">
        <v>42</v>
      </c>
      <c r="E142" s="4">
        <v>150</v>
      </c>
    </row>
    <row r="143" spans="1:5" x14ac:dyDescent="0.35">
      <c r="A143" t="s">
        <v>13</v>
      </c>
      <c r="B143" t="s">
        <v>14</v>
      </c>
      <c r="C143" t="s">
        <v>42</v>
      </c>
      <c r="D143" s="3">
        <v>98</v>
      </c>
      <c r="E143" s="4">
        <v>204</v>
      </c>
    </row>
    <row r="144" spans="1:5" x14ac:dyDescent="0.35">
      <c r="A144" t="s">
        <v>23</v>
      </c>
      <c r="B144" t="s">
        <v>9</v>
      </c>
      <c r="C144" t="s">
        <v>39</v>
      </c>
      <c r="D144" s="3">
        <v>2478</v>
      </c>
      <c r="E144" s="4">
        <v>21</v>
      </c>
    </row>
    <row r="145" spans="1:5" x14ac:dyDescent="0.35">
      <c r="A145" t="s">
        <v>13</v>
      </c>
      <c r="B145" t="s">
        <v>30</v>
      </c>
      <c r="C145" t="s">
        <v>19</v>
      </c>
      <c r="D145" s="3">
        <v>7847</v>
      </c>
      <c r="E145" s="4">
        <v>174</v>
      </c>
    </row>
    <row r="146" spans="1:5" x14ac:dyDescent="0.35">
      <c r="A146" t="s">
        <v>26</v>
      </c>
      <c r="B146" t="s">
        <v>6</v>
      </c>
      <c r="C146" t="s">
        <v>28</v>
      </c>
      <c r="D146" s="3">
        <v>9926</v>
      </c>
      <c r="E146" s="4">
        <v>201</v>
      </c>
    </row>
    <row r="147" spans="1:5" x14ac:dyDescent="0.35">
      <c r="A147" t="s">
        <v>8</v>
      </c>
      <c r="B147" t="s">
        <v>20</v>
      </c>
      <c r="C147" t="s">
        <v>31</v>
      </c>
      <c r="D147" s="3">
        <v>819</v>
      </c>
      <c r="E147" s="4">
        <v>510</v>
      </c>
    </row>
    <row r="148" spans="1:5" x14ac:dyDescent="0.35">
      <c r="A148" t="s">
        <v>16</v>
      </c>
      <c r="B148" t="s">
        <v>17</v>
      </c>
      <c r="C148" t="s">
        <v>32</v>
      </c>
      <c r="D148" s="3">
        <v>3052</v>
      </c>
      <c r="E148" s="4">
        <v>378</v>
      </c>
    </row>
    <row r="149" spans="1:5" x14ac:dyDescent="0.35">
      <c r="A149" t="s">
        <v>11</v>
      </c>
      <c r="B149" t="s">
        <v>30</v>
      </c>
      <c r="C149" t="s">
        <v>41</v>
      </c>
      <c r="D149" s="3">
        <v>6832</v>
      </c>
      <c r="E149" s="4">
        <v>27</v>
      </c>
    </row>
    <row r="150" spans="1:5" x14ac:dyDescent="0.35">
      <c r="A150" t="s">
        <v>26</v>
      </c>
      <c r="B150" t="s">
        <v>17</v>
      </c>
      <c r="C150" t="s">
        <v>29</v>
      </c>
      <c r="D150" s="3">
        <v>2016</v>
      </c>
      <c r="E150" s="4">
        <v>117</v>
      </c>
    </row>
    <row r="151" spans="1:5" x14ac:dyDescent="0.35">
      <c r="A151" t="s">
        <v>16</v>
      </c>
      <c r="B151" t="s">
        <v>20</v>
      </c>
      <c r="C151" t="s">
        <v>41</v>
      </c>
      <c r="D151" s="3">
        <v>7322</v>
      </c>
      <c r="E151" s="4">
        <v>36</v>
      </c>
    </row>
    <row r="152" spans="1:5" x14ac:dyDescent="0.35">
      <c r="A152" t="s">
        <v>8</v>
      </c>
      <c r="B152" t="s">
        <v>9</v>
      </c>
      <c r="C152" t="s">
        <v>19</v>
      </c>
      <c r="D152" s="3">
        <v>357</v>
      </c>
      <c r="E152" s="4">
        <v>126</v>
      </c>
    </row>
    <row r="153" spans="1:5" x14ac:dyDescent="0.35">
      <c r="A153" t="s">
        <v>11</v>
      </c>
      <c r="B153" t="s">
        <v>17</v>
      </c>
      <c r="C153" t="s">
        <v>18</v>
      </c>
      <c r="D153" s="3">
        <v>3192</v>
      </c>
      <c r="E153" s="4">
        <v>72</v>
      </c>
    </row>
    <row r="154" spans="1:5" x14ac:dyDescent="0.35">
      <c r="A154" t="s">
        <v>23</v>
      </c>
      <c r="B154" t="s">
        <v>14</v>
      </c>
      <c r="C154" t="s">
        <v>22</v>
      </c>
      <c r="D154" s="3">
        <v>8435</v>
      </c>
      <c r="E154" s="4">
        <v>42</v>
      </c>
    </row>
    <row r="155" spans="1:5" x14ac:dyDescent="0.35">
      <c r="A155" t="s">
        <v>5</v>
      </c>
      <c r="B155" t="s">
        <v>17</v>
      </c>
      <c r="C155" t="s">
        <v>32</v>
      </c>
      <c r="D155" s="3">
        <v>0</v>
      </c>
      <c r="E155" s="4">
        <v>135</v>
      </c>
    </row>
    <row r="156" spans="1:5" x14ac:dyDescent="0.35">
      <c r="A156" t="s">
        <v>23</v>
      </c>
      <c r="B156" t="s">
        <v>30</v>
      </c>
      <c r="C156" t="s">
        <v>38</v>
      </c>
      <c r="D156" s="3">
        <v>8862</v>
      </c>
      <c r="E156" s="4">
        <v>189</v>
      </c>
    </row>
    <row r="157" spans="1:5" x14ac:dyDescent="0.35">
      <c r="A157" t="s">
        <v>16</v>
      </c>
      <c r="B157" t="s">
        <v>6</v>
      </c>
      <c r="C157" t="s">
        <v>40</v>
      </c>
      <c r="D157" s="3">
        <v>3556</v>
      </c>
      <c r="E157" s="4">
        <v>459</v>
      </c>
    </row>
    <row r="158" spans="1:5" x14ac:dyDescent="0.35">
      <c r="A158" t="s">
        <v>25</v>
      </c>
      <c r="B158" t="s">
        <v>30</v>
      </c>
      <c r="C158" t="s">
        <v>37</v>
      </c>
      <c r="D158" s="3">
        <v>7280</v>
      </c>
      <c r="E158" s="4">
        <v>201</v>
      </c>
    </row>
    <row r="159" spans="1:5" x14ac:dyDescent="0.35">
      <c r="A159" t="s">
        <v>16</v>
      </c>
      <c r="B159" t="s">
        <v>30</v>
      </c>
      <c r="C159" t="s">
        <v>7</v>
      </c>
      <c r="D159" s="3">
        <v>3402</v>
      </c>
      <c r="E159" s="4">
        <v>366</v>
      </c>
    </row>
    <row r="160" spans="1:5" x14ac:dyDescent="0.35">
      <c r="A160" t="s">
        <v>27</v>
      </c>
      <c r="B160" t="s">
        <v>6</v>
      </c>
      <c r="C160" t="s">
        <v>32</v>
      </c>
      <c r="D160" s="3">
        <v>4592</v>
      </c>
      <c r="E160" s="4">
        <v>324</v>
      </c>
    </row>
    <row r="161" spans="1:5" x14ac:dyDescent="0.35">
      <c r="A161" t="s">
        <v>11</v>
      </c>
      <c r="B161" t="s">
        <v>9</v>
      </c>
      <c r="C161" t="s">
        <v>37</v>
      </c>
      <c r="D161" s="3">
        <v>7833</v>
      </c>
      <c r="E161" s="4">
        <v>243</v>
      </c>
    </row>
    <row r="162" spans="1:5" x14ac:dyDescent="0.35">
      <c r="A162" t="s">
        <v>26</v>
      </c>
      <c r="B162" t="s">
        <v>17</v>
      </c>
      <c r="C162" t="s">
        <v>41</v>
      </c>
      <c r="D162" s="3">
        <v>7651</v>
      </c>
      <c r="E162" s="4">
        <v>213</v>
      </c>
    </row>
    <row r="163" spans="1:5" x14ac:dyDescent="0.35">
      <c r="A163" t="s">
        <v>5</v>
      </c>
      <c r="B163" t="s">
        <v>9</v>
      </c>
      <c r="C163" t="s">
        <v>7</v>
      </c>
      <c r="D163" s="3">
        <v>2275</v>
      </c>
      <c r="E163" s="4">
        <v>447</v>
      </c>
    </row>
    <row r="164" spans="1:5" x14ac:dyDescent="0.35">
      <c r="A164" t="s">
        <v>5</v>
      </c>
      <c r="B164" t="s">
        <v>20</v>
      </c>
      <c r="C164" t="s">
        <v>31</v>
      </c>
      <c r="D164" s="3">
        <v>5670</v>
      </c>
      <c r="E164" s="4">
        <v>297</v>
      </c>
    </row>
    <row r="165" spans="1:5" x14ac:dyDescent="0.35">
      <c r="A165" t="s">
        <v>23</v>
      </c>
      <c r="B165" t="s">
        <v>9</v>
      </c>
      <c r="C165" t="s">
        <v>29</v>
      </c>
      <c r="D165" s="3">
        <v>2135</v>
      </c>
      <c r="E165" s="4">
        <v>27</v>
      </c>
    </row>
    <row r="166" spans="1:5" x14ac:dyDescent="0.35">
      <c r="A166" t="s">
        <v>5</v>
      </c>
      <c r="B166" t="s">
        <v>30</v>
      </c>
      <c r="C166" t="s">
        <v>34</v>
      </c>
      <c r="D166" s="3">
        <v>2779</v>
      </c>
      <c r="E166" s="4">
        <v>75</v>
      </c>
    </row>
    <row r="167" spans="1:5" x14ac:dyDescent="0.35">
      <c r="A167" t="s">
        <v>35</v>
      </c>
      <c r="B167" t="s">
        <v>17</v>
      </c>
      <c r="C167" t="s">
        <v>19</v>
      </c>
      <c r="D167" s="3">
        <v>12950</v>
      </c>
      <c r="E167" s="4">
        <v>30</v>
      </c>
    </row>
    <row r="168" spans="1:5" x14ac:dyDescent="0.35">
      <c r="A168" t="s">
        <v>23</v>
      </c>
      <c r="B168" t="s">
        <v>14</v>
      </c>
      <c r="C168" t="s">
        <v>15</v>
      </c>
      <c r="D168" s="3">
        <v>2646</v>
      </c>
      <c r="E168" s="4">
        <v>177</v>
      </c>
    </row>
    <row r="169" spans="1:5" x14ac:dyDescent="0.35">
      <c r="A169" t="s">
        <v>5</v>
      </c>
      <c r="B169" t="s">
        <v>30</v>
      </c>
      <c r="C169" t="s">
        <v>19</v>
      </c>
      <c r="D169" s="3">
        <v>3794</v>
      </c>
      <c r="E169" s="4">
        <v>159</v>
      </c>
    </row>
    <row r="170" spans="1:5" x14ac:dyDescent="0.35">
      <c r="A170" t="s">
        <v>27</v>
      </c>
      <c r="B170" t="s">
        <v>9</v>
      </c>
      <c r="C170" t="s">
        <v>19</v>
      </c>
      <c r="D170" s="3">
        <v>819</v>
      </c>
      <c r="E170" s="4">
        <v>306</v>
      </c>
    </row>
    <row r="171" spans="1:5" x14ac:dyDescent="0.35">
      <c r="A171" t="s">
        <v>27</v>
      </c>
      <c r="B171" t="s">
        <v>30</v>
      </c>
      <c r="C171" t="s">
        <v>33</v>
      </c>
      <c r="D171" s="3">
        <v>2583</v>
      </c>
      <c r="E171" s="4">
        <v>18</v>
      </c>
    </row>
    <row r="172" spans="1:5" x14ac:dyDescent="0.35">
      <c r="A172" t="s">
        <v>23</v>
      </c>
      <c r="B172" t="s">
        <v>9</v>
      </c>
      <c r="C172" t="s">
        <v>36</v>
      </c>
      <c r="D172" s="3">
        <v>4585</v>
      </c>
      <c r="E172" s="4">
        <v>240</v>
      </c>
    </row>
    <row r="173" spans="1:5" x14ac:dyDescent="0.35">
      <c r="A173" t="s">
        <v>25</v>
      </c>
      <c r="B173" t="s">
        <v>30</v>
      </c>
      <c r="C173" t="s">
        <v>19</v>
      </c>
      <c r="D173" s="3">
        <v>1652</v>
      </c>
      <c r="E173" s="4">
        <v>93</v>
      </c>
    </row>
    <row r="174" spans="1:5" x14ac:dyDescent="0.35">
      <c r="A174" t="s">
        <v>35</v>
      </c>
      <c r="B174" t="s">
        <v>30</v>
      </c>
      <c r="C174" t="s">
        <v>42</v>
      </c>
      <c r="D174" s="3">
        <v>4991</v>
      </c>
      <c r="E174" s="4">
        <v>9</v>
      </c>
    </row>
    <row r="175" spans="1:5" x14ac:dyDescent="0.35">
      <c r="A175" t="s">
        <v>8</v>
      </c>
      <c r="B175" t="s">
        <v>30</v>
      </c>
      <c r="C175" t="s">
        <v>29</v>
      </c>
      <c r="D175" s="3">
        <v>2009</v>
      </c>
      <c r="E175" s="4">
        <v>219</v>
      </c>
    </row>
    <row r="176" spans="1:5" x14ac:dyDescent="0.35">
      <c r="A176" t="s">
        <v>26</v>
      </c>
      <c r="B176" t="s">
        <v>17</v>
      </c>
      <c r="C176" t="s">
        <v>22</v>
      </c>
      <c r="D176" s="3">
        <v>1568</v>
      </c>
      <c r="E176" s="4">
        <v>141</v>
      </c>
    </row>
    <row r="177" spans="1:5" x14ac:dyDescent="0.35">
      <c r="A177" t="s">
        <v>13</v>
      </c>
      <c r="B177" t="s">
        <v>6</v>
      </c>
      <c r="C177" t="s">
        <v>33</v>
      </c>
      <c r="D177" s="3">
        <v>3388</v>
      </c>
      <c r="E177" s="4">
        <v>123</v>
      </c>
    </row>
    <row r="178" spans="1:5" x14ac:dyDescent="0.35">
      <c r="A178" t="s">
        <v>5</v>
      </c>
      <c r="B178" t="s">
        <v>20</v>
      </c>
      <c r="C178" t="s">
        <v>38</v>
      </c>
      <c r="D178" s="3">
        <v>623</v>
      </c>
      <c r="E178" s="4">
        <v>51</v>
      </c>
    </row>
    <row r="179" spans="1:5" x14ac:dyDescent="0.35">
      <c r="A179" t="s">
        <v>16</v>
      </c>
      <c r="B179" t="s">
        <v>14</v>
      </c>
      <c r="C179" t="s">
        <v>12</v>
      </c>
      <c r="D179" s="3">
        <v>10073</v>
      </c>
      <c r="E179" s="4">
        <v>120</v>
      </c>
    </row>
    <row r="180" spans="1:5" x14ac:dyDescent="0.35">
      <c r="A180" t="s">
        <v>8</v>
      </c>
      <c r="B180" t="s">
        <v>17</v>
      </c>
      <c r="C180" t="s">
        <v>42</v>
      </c>
      <c r="D180" s="3">
        <v>1561</v>
      </c>
      <c r="E180" s="4">
        <v>27</v>
      </c>
    </row>
    <row r="181" spans="1:5" x14ac:dyDescent="0.35">
      <c r="A181" t="s">
        <v>11</v>
      </c>
      <c r="B181" t="s">
        <v>14</v>
      </c>
      <c r="C181" t="s">
        <v>39</v>
      </c>
      <c r="D181" s="3">
        <v>11522</v>
      </c>
      <c r="E181" s="4">
        <v>204</v>
      </c>
    </row>
    <row r="182" spans="1:5" x14ac:dyDescent="0.35">
      <c r="A182" t="s">
        <v>16</v>
      </c>
      <c r="B182" t="s">
        <v>20</v>
      </c>
      <c r="C182" t="s">
        <v>31</v>
      </c>
      <c r="D182" s="3">
        <v>2317</v>
      </c>
      <c r="E182" s="4">
        <v>123</v>
      </c>
    </row>
    <row r="183" spans="1:5" x14ac:dyDescent="0.35">
      <c r="A183" t="s">
        <v>35</v>
      </c>
      <c r="B183" t="s">
        <v>6</v>
      </c>
      <c r="C183" t="s">
        <v>40</v>
      </c>
      <c r="D183" s="3">
        <v>3059</v>
      </c>
      <c r="E183" s="4">
        <v>27</v>
      </c>
    </row>
    <row r="184" spans="1:5" x14ac:dyDescent="0.35">
      <c r="A184" t="s">
        <v>13</v>
      </c>
      <c r="B184" t="s">
        <v>6</v>
      </c>
      <c r="C184" t="s">
        <v>42</v>
      </c>
      <c r="D184" s="3">
        <v>2324</v>
      </c>
      <c r="E184" s="4">
        <v>177</v>
      </c>
    </row>
    <row r="185" spans="1:5" x14ac:dyDescent="0.35">
      <c r="A185" t="s">
        <v>27</v>
      </c>
      <c r="B185" t="s">
        <v>17</v>
      </c>
      <c r="C185" t="s">
        <v>42</v>
      </c>
      <c r="D185" s="3">
        <v>4956</v>
      </c>
      <c r="E185" s="4">
        <v>171</v>
      </c>
    </row>
    <row r="186" spans="1:5" x14ac:dyDescent="0.35">
      <c r="A186" t="s">
        <v>35</v>
      </c>
      <c r="B186" t="s">
        <v>30</v>
      </c>
      <c r="C186" t="s">
        <v>36</v>
      </c>
      <c r="D186" s="3">
        <v>5355</v>
      </c>
      <c r="E186" s="4">
        <v>204</v>
      </c>
    </row>
    <row r="187" spans="1:5" x14ac:dyDescent="0.35">
      <c r="A187" t="s">
        <v>27</v>
      </c>
      <c r="B187" t="s">
        <v>30</v>
      </c>
      <c r="C187" t="s">
        <v>24</v>
      </c>
      <c r="D187" s="3">
        <v>7259</v>
      </c>
      <c r="E187" s="4">
        <v>276</v>
      </c>
    </row>
    <row r="188" spans="1:5" x14ac:dyDescent="0.35">
      <c r="A188" t="s">
        <v>8</v>
      </c>
      <c r="B188" t="s">
        <v>6</v>
      </c>
      <c r="C188" t="s">
        <v>42</v>
      </c>
      <c r="D188" s="3">
        <v>6279</v>
      </c>
      <c r="E188" s="4">
        <v>45</v>
      </c>
    </row>
    <row r="189" spans="1:5" x14ac:dyDescent="0.35">
      <c r="A189" t="s">
        <v>5</v>
      </c>
      <c r="B189" t="s">
        <v>20</v>
      </c>
      <c r="C189" t="s">
        <v>32</v>
      </c>
      <c r="D189" s="3">
        <v>2541</v>
      </c>
      <c r="E189" s="4">
        <v>45</v>
      </c>
    </row>
    <row r="190" spans="1:5" x14ac:dyDescent="0.35">
      <c r="A190" t="s">
        <v>16</v>
      </c>
      <c r="B190" t="s">
        <v>9</v>
      </c>
      <c r="C190" t="s">
        <v>39</v>
      </c>
      <c r="D190" s="3">
        <v>3864</v>
      </c>
      <c r="E190" s="4">
        <v>177</v>
      </c>
    </row>
    <row r="191" spans="1:5" x14ac:dyDescent="0.35">
      <c r="A191" t="s">
        <v>25</v>
      </c>
      <c r="B191" t="s">
        <v>14</v>
      </c>
      <c r="C191" t="s">
        <v>31</v>
      </c>
      <c r="D191" s="3">
        <v>6146</v>
      </c>
      <c r="E191" s="4">
        <v>63</v>
      </c>
    </row>
    <row r="192" spans="1:5" x14ac:dyDescent="0.35">
      <c r="A192" t="s">
        <v>11</v>
      </c>
      <c r="B192" t="s">
        <v>17</v>
      </c>
      <c r="C192" t="s">
        <v>15</v>
      </c>
      <c r="D192" s="3">
        <v>2639</v>
      </c>
      <c r="E192" s="4">
        <v>204</v>
      </c>
    </row>
    <row r="193" spans="1:5" x14ac:dyDescent="0.35">
      <c r="A193" t="s">
        <v>8</v>
      </c>
      <c r="B193" t="s">
        <v>6</v>
      </c>
      <c r="C193" t="s">
        <v>22</v>
      </c>
      <c r="D193" s="3">
        <v>1890</v>
      </c>
      <c r="E193" s="4">
        <v>195</v>
      </c>
    </row>
    <row r="194" spans="1:5" x14ac:dyDescent="0.35">
      <c r="A194" t="s">
        <v>23</v>
      </c>
      <c r="B194" t="s">
        <v>30</v>
      </c>
      <c r="C194" t="s">
        <v>24</v>
      </c>
      <c r="D194" s="3">
        <v>1932</v>
      </c>
      <c r="E194" s="4">
        <v>369</v>
      </c>
    </row>
    <row r="195" spans="1:5" x14ac:dyDescent="0.35">
      <c r="A195" t="s">
        <v>27</v>
      </c>
      <c r="B195" t="s">
        <v>30</v>
      </c>
      <c r="C195" t="s">
        <v>18</v>
      </c>
      <c r="D195" s="3">
        <v>6300</v>
      </c>
      <c r="E195" s="4">
        <v>42</v>
      </c>
    </row>
    <row r="196" spans="1:5" x14ac:dyDescent="0.35">
      <c r="A196" t="s">
        <v>16</v>
      </c>
      <c r="B196" t="s">
        <v>6</v>
      </c>
      <c r="C196" t="s">
        <v>7</v>
      </c>
      <c r="D196" s="3">
        <v>560</v>
      </c>
      <c r="E196" s="4">
        <v>81</v>
      </c>
    </row>
    <row r="197" spans="1:5" x14ac:dyDescent="0.35">
      <c r="A197" t="s">
        <v>11</v>
      </c>
      <c r="B197" t="s">
        <v>6</v>
      </c>
      <c r="C197" t="s">
        <v>42</v>
      </c>
      <c r="D197" s="3">
        <v>2856</v>
      </c>
      <c r="E197" s="4">
        <v>246</v>
      </c>
    </row>
    <row r="198" spans="1:5" x14ac:dyDescent="0.35">
      <c r="A198" t="s">
        <v>11</v>
      </c>
      <c r="B198" t="s">
        <v>30</v>
      </c>
      <c r="C198" t="s">
        <v>28</v>
      </c>
      <c r="D198" s="3">
        <v>707</v>
      </c>
      <c r="E198" s="4">
        <v>174</v>
      </c>
    </row>
    <row r="199" spans="1:5" x14ac:dyDescent="0.35">
      <c r="A199" t="s">
        <v>8</v>
      </c>
      <c r="B199" t="s">
        <v>9</v>
      </c>
      <c r="C199" t="s">
        <v>7</v>
      </c>
      <c r="D199" s="3">
        <v>3598</v>
      </c>
      <c r="E199" s="4">
        <v>81</v>
      </c>
    </row>
    <row r="200" spans="1:5" x14ac:dyDescent="0.35">
      <c r="A200" t="s">
        <v>5</v>
      </c>
      <c r="B200" t="s">
        <v>9</v>
      </c>
      <c r="C200" t="s">
        <v>22</v>
      </c>
      <c r="D200" s="3">
        <v>6853</v>
      </c>
      <c r="E200" s="4">
        <v>372</v>
      </c>
    </row>
    <row r="201" spans="1:5" x14ac:dyDescent="0.35">
      <c r="A201" t="s">
        <v>5</v>
      </c>
      <c r="B201" t="s">
        <v>9</v>
      </c>
      <c r="C201" t="s">
        <v>29</v>
      </c>
      <c r="D201" s="3">
        <v>4725</v>
      </c>
      <c r="E201" s="4">
        <v>174</v>
      </c>
    </row>
    <row r="202" spans="1:5" x14ac:dyDescent="0.35">
      <c r="A202" t="s">
        <v>13</v>
      </c>
      <c r="B202" t="s">
        <v>14</v>
      </c>
      <c r="C202" t="s">
        <v>10</v>
      </c>
      <c r="D202" s="3">
        <v>10304</v>
      </c>
      <c r="E202" s="4">
        <v>84</v>
      </c>
    </row>
    <row r="203" spans="1:5" x14ac:dyDescent="0.35">
      <c r="A203" t="s">
        <v>13</v>
      </c>
      <c r="B203" t="s">
        <v>30</v>
      </c>
      <c r="C203" t="s">
        <v>29</v>
      </c>
      <c r="D203" s="3">
        <v>1274</v>
      </c>
      <c r="E203" s="4">
        <v>225</v>
      </c>
    </row>
    <row r="204" spans="1:5" x14ac:dyDescent="0.35">
      <c r="A204" t="s">
        <v>25</v>
      </c>
      <c r="B204" t="s">
        <v>14</v>
      </c>
      <c r="C204" t="s">
        <v>7</v>
      </c>
      <c r="D204" s="3">
        <v>1526</v>
      </c>
      <c r="E204" s="4">
        <v>105</v>
      </c>
    </row>
    <row r="205" spans="1:5" x14ac:dyDescent="0.35">
      <c r="A205" t="s">
        <v>5</v>
      </c>
      <c r="B205" t="s">
        <v>17</v>
      </c>
      <c r="C205" t="s">
        <v>40</v>
      </c>
      <c r="D205" s="3">
        <v>3101</v>
      </c>
      <c r="E205" s="4">
        <v>225</v>
      </c>
    </row>
    <row r="206" spans="1:5" x14ac:dyDescent="0.35">
      <c r="A206" t="s">
        <v>26</v>
      </c>
      <c r="B206" t="s">
        <v>6</v>
      </c>
      <c r="C206" t="s">
        <v>24</v>
      </c>
      <c r="D206" s="3">
        <v>1057</v>
      </c>
      <c r="E206" s="4">
        <v>54</v>
      </c>
    </row>
    <row r="207" spans="1:5" x14ac:dyDescent="0.35">
      <c r="A207" t="s">
        <v>23</v>
      </c>
      <c r="B207" t="s">
        <v>6</v>
      </c>
      <c r="C207" t="s">
        <v>42</v>
      </c>
      <c r="D207" s="3">
        <v>5306</v>
      </c>
      <c r="E207" s="4">
        <v>0</v>
      </c>
    </row>
    <row r="208" spans="1:5" x14ac:dyDescent="0.35">
      <c r="A208" t="s">
        <v>25</v>
      </c>
      <c r="B208" t="s">
        <v>17</v>
      </c>
      <c r="C208" t="s">
        <v>38</v>
      </c>
      <c r="D208" s="3">
        <v>4018</v>
      </c>
      <c r="E208" s="4">
        <v>171</v>
      </c>
    </row>
    <row r="209" spans="1:5" x14ac:dyDescent="0.35">
      <c r="A209" t="s">
        <v>11</v>
      </c>
      <c r="B209" t="s">
        <v>30</v>
      </c>
      <c r="C209" t="s">
        <v>29</v>
      </c>
      <c r="D209" s="3">
        <v>938</v>
      </c>
      <c r="E209" s="4">
        <v>189</v>
      </c>
    </row>
    <row r="210" spans="1:5" x14ac:dyDescent="0.35">
      <c r="A210" t="s">
        <v>23</v>
      </c>
      <c r="B210" t="s">
        <v>20</v>
      </c>
      <c r="C210" t="s">
        <v>15</v>
      </c>
      <c r="D210" s="3">
        <v>1778</v>
      </c>
      <c r="E210" s="4">
        <v>270</v>
      </c>
    </row>
    <row r="211" spans="1:5" x14ac:dyDescent="0.35">
      <c r="A211" t="s">
        <v>16</v>
      </c>
      <c r="B211" t="s">
        <v>17</v>
      </c>
      <c r="C211" t="s">
        <v>7</v>
      </c>
      <c r="D211" s="3">
        <v>1638</v>
      </c>
      <c r="E211" s="4">
        <v>63</v>
      </c>
    </row>
    <row r="212" spans="1:5" x14ac:dyDescent="0.35">
      <c r="A212" t="s">
        <v>13</v>
      </c>
      <c r="B212" t="s">
        <v>20</v>
      </c>
      <c r="C212" t="s">
        <v>18</v>
      </c>
      <c r="D212" s="3">
        <v>154</v>
      </c>
      <c r="E212" s="4">
        <v>21</v>
      </c>
    </row>
    <row r="213" spans="1:5" x14ac:dyDescent="0.35">
      <c r="A213" t="s">
        <v>23</v>
      </c>
      <c r="B213" t="s">
        <v>6</v>
      </c>
      <c r="C213" t="s">
        <v>22</v>
      </c>
      <c r="D213" s="3">
        <v>9835</v>
      </c>
      <c r="E213" s="4">
        <v>207</v>
      </c>
    </row>
    <row r="214" spans="1:5" x14ac:dyDescent="0.35">
      <c r="A214" t="s">
        <v>11</v>
      </c>
      <c r="B214" t="s">
        <v>6</v>
      </c>
      <c r="C214" t="s">
        <v>33</v>
      </c>
      <c r="D214" s="3">
        <v>7273</v>
      </c>
      <c r="E214" s="4">
        <v>96</v>
      </c>
    </row>
    <row r="215" spans="1:5" x14ac:dyDescent="0.35">
      <c r="A215" t="s">
        <v>25</v>
      </c>
      <c r="B215" t="s">
        <v>17</v>
      </c>
      <c r="C215" t="s">
        <v>22</v>
      </c>
      <c r="D215" s="3">
        <v>6909</v>
      </c>
      <c r="E215" s="4">
        <v>81</v>
      </c>
    </row>
    <row r="216" spans="1:5" x14ac:dyDescent="0.35">
      <c r="A216" t="s">
        <v>11</v>
      </c>
      <c r="B216" t="s">
        <v>17</v>
      </c>
      <c r="C216" t="s">
        <v>38</v>
      </c>
      <c r="D216" s="3">
        <v>3920</v>
      </c>
      <c r="E216" s="4">
        <v>306</v>
      </c>
    </row>
    <row r="217" spans="1:5" x14ac:dyDescent="0.35">
      <c r="A217" t="s">
        <v>35</v>
      </c>
      <c r="B217" t="s">
        <v>17</v>
      </c>
      <c r="C217" t="s">
        <v>41</v>
      </c>
      <c r="D217" s="3">
        <v>4858</v>
      </c>
      <c r="E217" s="4">
        <v>279</v>
      </c>
    </row>
    <row r="218" spans="1:5" x14ac:dyDescent="0.35">
      <c r="A218" t="s">
        <v>26</v>
      </c>
      <c r="B218" t="s">
        <v>20</v>
      </c>
      <c r="C218" t="s">
        <v>12</v>
      </c>
      <c r="D218" s="3">
        <v>3549</v>
      </c>
      <c r="E218" s="4">
        <v>3</v>
      </c>
    </row>
    <row r="219" spans="1:5" x14ac:dyDescent="0.35">
      <c r="A219" t="s">
        <v>23</v>
      </c>
      <c r="B219" t="s">
        <v>17</v>
      </c>
      <c r="C219" t="s">
        <v>39</v>
      </c>
      <c r="D219" s="3">
        <v>966</v>
      </c>
      <c r="E219" s="4">
        <v>198</v>
      </c>
    </row>
    <row r="220" spans="1:5" x14ac:dyDescent="0.35">
      <c r="A220" t="s">
        <v>25</v>
      </c>
      <c r="B220" t="s">
        <v>17</v>
      </c>
      <c r="C220" t="s">
        <v>15</v>
      </c>
      <c r="D220" s="3">
        <v>385</v>
      </c>
      <c r="E220" s="4">
        <v>249</v>
      </c>
    </row>
    <row r="221" spans="1:5" x14ac:dyDescent="0.35">
      <c r="A221" t="s">
        <v>16</v>
      </c>
      <c r="B221" t="s">
        <v>30</v>
      </c>
      <c r="C221" t="s">
        <v>29</v>
      </c>
      <c r="D221" s="3">
        <v>2219</v>
      </c>
      <c r="E221" s="4">
        <v>75</v>
      </c>
    </row>
    <row r="222" spans="1:5" x14ac:dyDescent="0.35">
      <c r="A222" t="s">
        <v>11</v>
      </c>
      <c r="B222" t="s">
        <v>14</v>
      </c>
      <c r="C222" t="s">
        <v>10</v>
      </c>
      <c r="D222" s="3">
        <v>2954</v>
      </c>
      <c r="E222" s="4">
        <v>189</v>
      </c>
    </row>
    <row r="223" spans="1:5" x14ac:dyDescent="0.35">
      <c r="A223" t="s">
        <v>23</v>
      </c>
      <c r="B223" t="s">
        <v>14</v>
      </c>
      <c r="C223" t="s">
        <v>10</v>
      </c>
      <c r="D223" s="3">
        <v>280</v>
      </c>
      <c r="E223" s="4">
        <v>87</v>
      </c>
    </row>
    <row r="224" spans="1:5" x14ac:dyDescent="0.35">
      <c r="A224" t="s">
        <v>13</v>
      </c>
      <c r="B224" t="s">
        <v>14</v>
      </c>
      <c r="C224" t="s">
        <v>7</v>
      </c>
      <c r="D224" s="3">
        <v>6118</v>
      </c>
      <c r="E224" s="4">
        <v>174</v>
      </c>
    </row>
    <row r="225" spans="1:5" x14ac:dyDescent="0.35">
      <c r="A225" t="s">
        <v>26</v>
      </c>
      <c r="B225" t="s">
        <v>17</v>
      </c>
      <c r="C225" t="s">
        <v>37</v>
      </c>
      <c r="D225" s="3">
        <v>4802</v>
      </c>
      <c r="E225" s="4">
        <v>36</v>
      </c>
    </row>
    <row r="226" spans="1:5" x14ac:dyDescent="0.35">
      <c r="A226" t="s">
        <v>11</v>
      </c>
      <c r="B226" t="s">
        <v>20</v>
      </c>
      <c r="C226" t="s">
        <v>38</v>
      </c>
      <c r="D226" s="3">
        <v>4137</v>
      </c>
      <c r="E226" s="4">
        <v>60</v>
      </c>
    </row>
    <row r="227" spans="1:5" x14ac:dyDescent="0.35">
      <c r="A227" t="s">
        <v>27</v>
      </c>
      <c r="B227" t="s">
        <v>9</v>
      </c>
      <c r="C227" t="s">
        <v>34</v>
      </c>
      <c r="D227" s="3">
        <v>2023</v>
      </c>
      <c r="E227" s="4">
        <v>78</v>
      </c>
    </row>
    <row r="228" spans="1:5" x14ac:dyDescent="0.35">
      <c r="A228" t="s">
        <v>11</v>
      </c>
      <c r="B228" t="s">
        <v>14</v>
      </c>
      <c r="C228" t="s">
        <v>7</v>
      </c>
      <c r="D228" s="3">
        <v>9051</v>
      </c>
      <c r="E228" s="4">
        <v>57</v>
      </c>
    </row>
    <row r="229" spans="1:5" x14ac:dyDescent="0.35">
      <c r="A229" t="s">
        <v>11</v>
      </c>
      <c r="B229" t="s">
        <v>6</v>
      </c>
      <c r="C229" t="s">
        <v>40</v>
      </c>
      <c r="D229" s="3">
        <v>2919</v>
      </c>
      <c r="E229" s="4">
        <v>45</v>
      </c>
    </row>
    <row r="230" spans="1:5" x14ac:dyDescent="0.35">
      <c r="A230" t="s">
        <v>13</v>
      </c>
      <c r="B230" t="s">
        <v>20</v>
      </c>
      <c r="C230" t="s">
        <v>22</v>
      </c>
      <c r="D230" s="3">
        <v>5915</v>
      </c>
      <c r="E230" s="4">
        <v>3</v>
      </c>
    </row>
    <row r="231" spans="1:5" x14ac:dyDescent="0.35">
      <c r="A231" t="s">
        <v>35</v>
      </c>
      <c r="B231" t="s">
        <v>9</v>
      </c>
      <c r="C231" t="s">
        <v>37</v>
      </c>
      <c r="D231" s="3">
        <v>2562</v>
      </c>
      <c r="E231" s="4">
        <v>6</v>
      </c>
    </row>
    <row r="232" spans="1:5" x14ac:dyDescent="0.35">
      <c r="A232" t="s">
        <v>25</v>
      </c>
      <c r="B232" t="s">
        <v>6</v>
      </c>
      <c r="C232" t="s">
        <v>18</v>
      </c>
      <c r="D232" s="3">
        <v>8813</v>
      </c>
      <c r="E232" s="4">
        <v>21</v>
      </c>
    </row>
    <row r="233" spans="1:5" x14ac:dyDescent="0.35">
      <c r="A233" t="s">
        <v>25</v>
      </c>
      <c r="B233" t="s">
        <v>14</v>
      </c>
      <c r="C233" t="s">
        <v>15</v>
      </c>
      <c r="D233" s="3">
        <v>6111</v>
      </c>
      <c r="E233" s="4">
        <v>3</v>
      </c>
    </row>
    <row r="234" spans="1:5" x14ac:dyDescent="0.35">
      <c r="A234" t="s">
        <v>8</v>
      </c>
      <c r="B234" t="s">
        <v>30</v>
      </c>
      <c r="C234" t="s">
        <v>21</v>
      </c>
      <c r="D234" s="3">
        <v>3507</v>
      </c>
      <c r="E234" s="4">
        <v>288</v>
      </c>
    </row>
    <row r="235" spans="1:5" x14ac:dyDescent="0.35">
      <c r="A235" t="s">
        <v>16</v>
      </c>
      <c r="B235" t="s">
        <v>14</v>
      </c>
      <c r="C235" t="s">
        <v>31</v>
      </c>
      <c r="D235" s="3">
        <v>4319</v>
      </c>
      <c r="E235" s="4">
        <v>30</v>
      </c>
    </row>
    <row r="236" spans="1:5" x14ac:dyDescent="0.35">
      <c r="A236" t="s">
        <v>5</v>
      </c>
      <c r="B236" t="s">
        <v>20</v>
      </c>
      <c r="C236" t="s">
        <v>42</v>
      </c>
      <c r="D236" s="3">
        <v>609</v>
      </c>
      <c r="E236" s="4">
        <v>87</v>
      </c>
    </row>
    <row r="237" spans="1:5" x14ac:dyDescent="0.35">
      <c r="A237" t="s">
        <v>5</v>
      </c>
      <c r="B237" t="s">
        <v>17</v>
      </c>
      <c r="C237" t="s">
        <v>39</v>
      </c>
      <c r="D237" s="3">
        <v>6370</v>
      </c>
      <c r="E237" s="4">
        <v>30</v>
      </c>
    </row>
    <row r="238" spans="1:5" x14ac:dyDescent="0.35">
      <c r="A238" t="s">
        <v>25</v>
      </c>
      <c r="B238" t="s">
        <v>20</v>
      </c>
      <c r="C238" t="s">
        <v>36</v>
      </c>
      <c r="D238" s="3">
        <v>5474</v>
      </c>
      <c r="E238" s="4">
        <v>168</v>
      </c>
    </row>
    <row r="239" spans="1:5" x14ac:dyDescent="0.35">
      <c r="A239" t="s">
        <v>5</v>
      </c>
      <c r="B239" t="s">
        <v>14</v>
      </c>
      <c r="C239" t="s">
        <v>39</v>
      </c>
      <c r="D239" s="3">
        <v>3164</v>
      </c>
      <c r="E239" s="4">
        <v>306</v>
      </c>
    </row>
    <row r="240" spans="1:5" x14ac:dyDescent="0.35">
      <c r="A240" t="s">
        <v>16</v>
      </c>
      <c r="B240" t="s">
        <v>9</v>
      </c>
      <c r="C240" t="s">
        <v>12</v>
      </c>
      <c r="D240" s="3">
        <v>1302</v>
      </c>
      <c r="E240" s="4">
        <v>402</v>
      </c>
    </row>
    <row r="241" spans="1:5" x14ac:dyDescent="0.35">
      <c r="A241" t="s">
        <v>27</v>
      </c>
      <c r="B241" t="s">
        <v>6</v>
      </c>
      <c r="C241" t="s">
        <v>40</v>
      </c>
      <c r="D241" s="3">
        <v>7308</v>
      </c>
      <c r="E241" s="4">
        <v>327</v>
      </c>
    </row>
    <row r="242" spans="1:5" x14ac:dyDescent="0.35">
      <c r="A242" t="s">
        <v>5</v>
      </c>
      <c r="B242" t="s">
        <v>6</v>
      </c>
      <c r="C242" t="s">
        <v>39</v>
      </c>
      <c r="D242" s="3">
        <v>6132</v>
      </c>
      <c r="E242" s="4">
        <v>93</v>
      </c>
    </row>
    <row r="243" spans="1:5" x14ac:dyDescent="0.35">
      <c r="A243" t="s">
        <v>35</v>
      </c>
      <c r="B243" t="s">
        <v>9</v>
      </c>
      <c r="C243" t="s">
        <v>24</v>
      </c>
      <c r="D243" s="3">
        <v>3472</v>
      </c>
      <c r="E243" s="4">
        <v>96</v>
      </c>
    </row>
    <row r="244" spans="1:5" x14ac:dyDescent="0.35">
      <c r="A244" t="s">
        <v>8</v>
      </c>
      <c r="B244" t="s">
        <v>17</v>
      </c>
      <c r="C244" t="s">
        <v>15</v>
      </c>
      <c r="D244" s="3">
        <v>9660</v>
      </c>
      <c r="E244" s="4">
        <v>27</v>
      </c>
    </row>
    <row r="245" spans="1:5" x14ac:dyDescent="0.35">
      <c r="A245" t="s">
        <v>11</v>
      </c>
      <c r="B245" t="s">
        <v>20</v>
      </c>
      <c r="C245" t="s">
        <v>42</v>
      </c>
      <c r="D245" s="3">
        <v>2436</v>
      </c>
      <c r="E245" s="4">
        <v>99</v>
      </c>
    </row>
    <row r="246" spans="1:5" x14ac:dyDescent="0.35">
      <c r="A246" t="s">
        <v>11</v>
      </c>
      <c r="B246" t="s">
        <v>20</v>
      </c>
      <c r="C246" t="s">
        <v>19</v>
      </c>
      <c r="D246" s="3">
        <v>9506</v>
      </c>
      <c r="E246" s="4">
        <v>87</v>
      </c>
    </row>
    <row r="247" spans="1:5" x14ac:dyDescent="0.35">
      <c r="A247" t="s">
        <v>35</v>
      </c>
      <c r="B247" t="s">
        <v>6</v>
      </c>
      <c r="C247" t="s">
        <v>41</v>
      </c>
      <c r="D247" s="3">
        <v>245</v>
      </c>
      <c r="E247" s="4">
        <v>288</v>
      </c>
    </row>
    <row r="248" spans="1:5" x14ac:dyDescent="0.35">
      <c r="A248" t="s">
        <v>8</v>
      </c>
      <c r="B248" t="s">
        <v>9</v>
      </c>
      <c r="C248" t="s">
        <v>33</v>
      </c>
      <c r="D248" s="3">
        <v>2702</v>
      </c>
      <c r="E248" s="4">
        <v>363</v>
      </c>
    </row>
    <row r="249" spans="1:5" x14ac:dyDescent="0.35">
      <c r="A249" t="s">
        <v>35</v>
      </c>
      <c r="B249" t="s">
        <v>30</v>
      </c>
      <c r="C249" t="s">
        <v>28</v>
      </c>
      <c r="D249" s="3">
        <v>700</v>
      </c>
      <c r="E249" s="4">
        <v>87</v>
      </c>
    </row>
    <row r="250" spans="1:5" x14ac:dyDescent="0.35">
      <c r="A250" t="s">
        <v>16</v>
      </c>
      <c r="B250" t="s">
        <v>30</v>
      </c>
      <c r="C250" t="s">
        <v>28</v>
      </c>
      <c r="D250" s="3">
        <v>3759</v>
      </c>
      <c r="E250" s="4">
        <v>150</v>
      </c>
    </row>
    <row r="251" spans="1:5" x14ac:dyDescent="0.35">
      <c r="A251" t="s">
        <v>26</v>
      </c>
      <c r="B251" t="s">
        <v>9</v>
      </c>
      <c r="C251" t="s">
        <v>28</v>
      </c>
      <c r="D251" s="3">
        <v>1589</v>
      </c>
      <c r="E251" s="4">
        <v>303</v>
      </c>
    </row>
    <row r="252" spans="1:5" x14ac:dyDescent="0.35">
      <c r="A252" t="s">
        <v>23</v>
      </c>
      <c r="B252" t="s">
        <v>9</v>
      </c>
      <c r="C252" t="s">
        <v>40</v>
      </c>
      <c r="D252" s="3">
        <v>5194</v>
      </c>
      <c r="E252" s="4">
        <v>288</v>
      </c>
    </row>
    <row r="253" spans="1:5" x14ac:dyDescent="0.35">
      <c r="A253" t="s">
        <v>35</v>
      </c>
      <c r="B253" t="s">
        <v>14</v>
      </c>
      <c r="C253" t="s">
        <v>31</v>
      </c>
      <c r="D253" s="3">
        <v>945</v>
      </c>
      <c r="E253" s="4">
        <v>75</v>
      </c>
    </row>
    <row r="254" spans="1:5" x14ac:dyDescent="0.35">
      <c r="A254" t="s">
        <v>5</v>
      </c>
      <c r="B254" t="s">
        <v>20</v>
      </c>
      <c r="C254" t="s">
        <v>21</v>
      </c>
      <c r="D254" s="3">
        <v>1988</v>
      </c>
      <c r="E254" s="4">
        <v>39</v>
      </c>
    </row>
    <row r="255" spans="1:5" x14ac:dyDescent="0.35">
      <c r="A255" t="s">
        <v>16</v>
      </c>
      <c r="B255" t="s">
        <v>30</v>
      </c>
      <c r="C255" t="s">
        <v>10</v>
      </c>
      <c r="D255" s="3">
        <v>6734</v>
      </c>
      <c r="E255" s="4">
        <v>123</v>
      </c>
    </row>
    <row r="256" spans="1:5" x14ac:dyDescent="0.35">
      <c r="A256" t="s">
        <v>5</v>
      </c>
      <c r="B256" t="s">
        <v>14</v>
      </c>
      <c r="C256" t="s">
        <v>12</v>
      </c>
      <c r="D256" s="3">
        <v>217</v>
      </c>
      <c r="E256" s="4">
        <v>36</v>
      </c>
    </row>
    <row r="257" spans="1:5" x14ac:dyDescent="0.35">
      <c r="A257" t="s">
        <v>25</v>
      </c>
      <c r="B257" t="s">
        <v>30</v>
      </c>
      <c r="C257" t="s">
        <v>22</v>
      </c>
      <c r="D257" s="3">
        <v>6279</v>
      </c>
      <c r="E257" s="4">
        <v>237</v>
      </c>
    </row>
    <row r="258" spans="1:5" x14ac:dyDescent="0.35">
      <c r="A258" t="s">
        <v>5</v>
      </c>
      <c r="B258" t="s">
        <v>14</v>
      </c>
      <c r="C258" t="s">
        <v>31</v>
      </c>
      <c r="D258" s="3">
        <v>4424</v>
      </c>
      <c r="E258" s="4">
        <v>201</v>
      </c>
    </row>
    <row r="259" spans="1:5" x14ac:dyDescent="0.35">
      <c r="A259" t="s">
        <v>26</v>
      </c>
      <c r="B259" t="s">
        <v>14</v>
      </c>
      <c r="C259" t="s">
        <v>28</v>
      </c>
      <c r="D259" s="3">
        <v>189</v>
      </c>
      <c r="E259" s="4">
        <v>48</v>
      </c>
    </row>
    <row r="260" spans="1:5" x14ac:dyDescent="0.35">
      <c r="A260" t="s">
        <v>25</v>
      </c>
      <c r="B260" t="s">
        <v>9</v>
      </c>
      <c r="C260" t="s">
        <v>22</v>
      </c>
      <c r="D260" s="3">
        <v>490</v>
      </c>
      <c r="E260" s="4">
        <v>84</v>
      </c>
    </row>
    <row r="261" spans="1:5" x14ac:dyDescent="0.35">
      <c r="A261" t="s">
        <v>8</v>
      </c>
      <c r="B261" t="s">
        <v>6</v>
      </c>
      <c r="C261" t="s">
        <v>41</v>
      </c>
      <c r="D261" s="3">
        <v>434</v>
      </c>
      <c r="E261" s="4">
        <v>87</v>
      </c>
    </row>
    <row r="262" spans="1:5" x14ac:dyDescent="0.35">
      <c r="A262" t="s">
        <v>23</v>
      </c>
      <c r="B262" t="s">
        <v>20</v>
      </c>
      <c r="C262" t="s">
        <v>7</v>
      </c>
      <c r="D262" s="3">
        <v>10129</v>
      </c>
      <c r="E262" s="4">
        <v>312</v>
      </c>
    </row>
    <row r="263" spans="1:5" x14ac:dyDescent="0.35">
      <c r="A263" t="s">
        <v>27</v>
      </c>
      <c r="B263" t="s">
        <v>17</v>
      </c>
      <c r="C263" t="s">
        <v>40</v>
      </c>
      <c r="D263" s="3">
        <v>1652</v>
      </c>
      <c r="E263" s="4">
        <v>102</v>
      </c>
    </row>
    <row r="264" spans="1:5" x14ac:dyDescent="0.35">
      <c r="A264" t="s">
        <v>8</v>
      </c>
      <c r="B264" t="s">
        <v>20</v>
      </c>
      <c r="C264" t="s">
        <v>41</v>
      </c>
      <c r="D264" s="3">
        <v>6433</v>
      </c>
      <c r="E264" s="4">
        <v>78</v>
      </c>
    </row>
    <row r="265" spans="1:5" x14ac:dyDescent="0.35">
      <c r="A265" t="s">
        <v>27</v>
      </c>
      <c r="B265" t="s">
        <v>30</v>
      </c>
      <c r="C265" t="s">
        <v>34</v>
      </c>
      <c r="D265" s="3">
        <v>2212</v>
      </c>
      <c r="E265" s="4">
        <v>117</v>
      </c>
    </row>
    <row r="266" spans="1:5" x14ac:dyDescent="0.35">
      <c r="A266" t="s">
        <v>13</v>
      </c>
      <c r="B266" t="s">
        <v>9</v>
      </c>
      <c r="C266" t="s">
        <v>36</v>
      </c>
      <c r="D266" s="3">
        <v>609</v>
      </c>
      <c r="E266" s="4">
        <v>99</v>
      </c>
    </row>
    <row r="267" spans="1:5" x14ac:dyDescent="0.35">
      <c r="A267" t="s">
        <v>5</v>
      </c>
      <c r="B267" t="s">
        <v>9</v>
      </c>
      <c r="C267" t="s">
        <v>38</v>
      </c>
      <c r="D267" s="3">
        <v>1638</v>
      </c>
      <c r="E267" s="4">
        <v>48</v>
      </c>
    </row>
    <row r="268" spans="1:5" x14ac:dyDescent="0.35">
      <c r="A268" t="s">
        <v>23</v>
      </c>
      <c r="B268" t="s">
        <v>30</v>
      </c>
      <c r="C268" t="s">
        <v>37</v>
      </c>
      <c r="D268" s="3">
        <v>3829</v>
      </c>
      <c r="E268" s="4">
        <v>24</v>
      </c>
    </row>
    <row r="269" spans="1:5" x14ac:dyDescent="0.35">
      <c r="A269" t="s">
        <v>5</v>
      </c>
      <c r="B269" t="s">
        <v>17</v>
      </c>
      <c r="C269" t="s">
        <v>37</v>
      </c>
      <c r="D269" s="3">
        <v>5775</v>
      </c>
      <c r="E269" s="4">
        <v>42</v>
      </c>
    </row>
    <row r="270" spans="1:5" x14ac:dyDescent="0.35">
      <c r="A270" t="s">
        <v>16</v>
      </c>
      <c r="B270" t="s">
        <v>9</v>
      </c>
      <c r="C270" t="s">
        <v>33</v>
      </c>
      <c r="D270" s="3">
        <v>1071</v>
      </c>
      <c r="E270" s="4">
        <v>270</v>
      </c>
    </row>
    <row r="271" spans="1:5" x14ac:dyDescent="0.35">
      <c r="A271" t="s">
        <v>8</v>
      </c>
      <c r="B271" t="s">
        <v>14</v>
      </c>
      <c r="C271" t="s">
        <v>34</v>
      </c>
      <c r="D271" s="3">
        <v>5019</v>
      </c>
      <c r="E271" s="4">
        <v>150</v>
      </c>
    </row>
    <row r="272" spans="1:5" x14ac:dyDescent="0.35">
      <c r="A272" t="s">
        <v>26</v>
      </c>
      <c r="B272" t="s">
        <v>6</v>
      </c>
      <c r="C272" t="s">
        <v>37</v>
      </c>
      <c r="D272" s="3">
        <v>2863</v>
      </c>
      <c r="E272" s="4">
        <v>42</v>
      </c>
    </row>
    <row r="273" spans="1:5" x14ac:dyDescent="0.35">
      <c r="A273" t="s">
        <v>5</v>
      </c>
      <c r="B273" t="s">
        <v>9</v>
      </c>
      <c r="C273" t="s">
        <v>32</v>
      </c>
      <c r="D273" s="3">
        <v>1617</v>
      </c>
      <c r="E273" s="4">
        <v>126</v>
      </c>
    </row>
    <row r="274" spans="1:5" x14ac:dyDescent="0.35">
      <c r="A274" t="s">
        <v>16</v>
      </c>
      <c r="B274" t="s">
        <v>6</v>
      </c>
      <c r="C274" t="s">
        <v>42</v>
      </c>
      <c r="D274" s="3">
        <v>6818</v>
      </c>
      <c r="E274" s="4">
        <v>6</v>
      </c>
    </row>
    <row r="275" spans="1:5" x14ac:dyDescent="0.35">
      <c r="A275" t="s">
        <v>27</v>
      </c>
      <c r="B275" t="s">
        <v>9</v>
      </c>
      <c r="C275" t="s">
        <v>37</v>
      </c>
      <c r="D275" s="3">
        <v>6657</v>
      </c>
      <c r="E275" s="4">
        <v>276</v>
      </c>
    </row>
    <row r="276" spans="1:5" x14ac:dyDescent="0.35">
      <c r="A276" t="s">
        <v>27</v>
      </c>
      <c r="B276" t="s">
        <v>30</v>
      </c>
      <c r="C276" t="s">
        <v>28</v>
      </c>
      <c r="D276" s="3">
        <v>2919</v>
      </c>
      <c r="E276" s="4">
        <v>93</v>
      </c>
    </row>
    <row r="277" spans="1:5" x14ac:dyDescent="0.35">
      <c r="A277" t="s">
        <v>26</v>
      </c>
      <c r="B277" t="s">
        <v>14</v>
      </c>
      <c r="C277" t="s">
        <v>21</v>
      </c>
      <c r="D277" s="3">
        <v>3094</v>
      </c>
      <c r="E277" s="4">
        <v>246</v>
      </c>
    </row>
    <row r="278" spans="1:5" x14ac:dyDescent="0.35">
      <c r="A278" t="s">
        <v>16</v>
      </c>
      <c r="B278" t="s">
        <v>17</v>
      </c>
      <c r="C278" t="s">
        <v>38</v>
      </c>
      <c r="D278" s="3">
        <v>2989</v>
      </c>
      <c r="E278" s="4">
        <v>3</v>
      </c>
    </row>
    <row r="279" spans="1:5" x14ac:dyDescent="0.35">
      <c r="A279" t="s">
        <v>8</v>
      </c>
      <c r="B279" t="s">
        <v>20</v>
      </c>
      <c r="C279" t="s">
        <v>39</v>
      </c>
      <c r="D279" s="3">
        <v>2268</v>
      </c>
      <c r="E279" s="4">
        <v>63</v>
      </c>
    </row>
    <row r="280" spans="1:5" x14ac:dyDescent="0.35">
      <c r="A280" t="s">
        <v>25</v>
      </c>
      <c r="B280" t="s">
        <v>9</v>
      </c>
      <c r="C280" t="s">
        <v>21</v>
      </c>
      <c r="D280" s="3">
        <v>4753</v>
      </c>
      <c r="E280" s="4">
        <v>246</v>
      </c>
    </row>
    <row r="281" spans="1:5" x14ac:dyDescent="0.35">
      <c r="A281" t="s">
        <v>26</v>
      </c>
      <c r="B281" t="s">
        <v>30</v>
      </c>
      <c r="C281" t="s">
        <v>36</v>
      </c>
      <c r="D281" s="3">
        <v>7511</v>
      </c>
      <c r="E281" s="4">
        <v>120</v>
      </c>
    </row>
    <row r="282" spans="1:5" x14ac:dyDescent="0.35">
      <c r="A282" t="s">
        <v>26</v>
      </c>
      <c r="B282" t="s">
        <v>20</v>
      </c>
      <c r="C282" t="s">
        <v>21</v>
      </c>
      <c r="D282" s="3">
        <v>4326</v>
      </c>
      <c r="E282" s="4">
        <v>348</v>
      </c>
    </row>
    <row r="283" spans="1:5" x14ac:dyDescent="0.35">
      <c r="A283" t="s">
        <v>13</v>
      </c>
      <c r="B283" t="s">
        <v>30</v>
      </c>
      <c r="C283" t="s">
        <v>34</v>
      </c>
      <c r="D283" s="3">
        <v>4935</v>
      </c>
      <c r="E283" s="4">
        <v>126</v>
      </c>
    </row>
    <row r="284" spans="1:5" x14ac:dyDescent="0.35">
      <c r="A284" t="s">
        <v>16</v>
      </c>
      <c r="B284" t="s">
        <v>9</v>
      </c>
      <c r="C284" t="s">
        <v>7</v>
      </c>
      <c r="D284" s="3">
        <v>4781</v>
      </c>
      <c r="E284" s="4">
        <v>123</v>
      </c>
    </row>
    <row r="285" spans="1:5" x14ac:dyDescent="0.35">
      <c r="A285" t="s">
        <v>25</v>
      </c>
      <c r="B285" t="s">
        <v>20</v>
      </c>
      <c r="C285" t="s">
        <v>18</v>
      </c>
      <c r="D285" s="3">
        <v>7483</v>
      </c>
      <c r="E285" s="4">
        <v>45</v>
      </c>
    </row>
    <row r="286" spans="1:5" x14ac:dyDescent="0.35">
      <c r="A286" t="s">
        <v>35</v>
      </c>
      <c r="B286" t="s">
        <v>20</v>
      </c>
      <c r="C286" t="s">
        <v>12</v>
      </c>
      <c r="D286" s="3">
        <v>6860</v>
      </c>
      <c r="E286" s="4">
        <v>126</v>
      </c>
    </row>
    <row r="287" spans="1:5" x14ac:dyDescent="0.35">
      <c r="A287" t="s">
        <v>5</v>
      </c>
      <c r="B287" t="s">
        <v>6</v>
      </c>
      <c r="C287" t="s">
        <v>32</v>
      </c>
      <c r="D287" s="3">
        <v>9002</v>
      </c>
      <c r="E287" s="4">
        <v>72</v>
      </c>
    </row>
    <row r="288" spans="1:5" x14ac:dyDescent="0.35">
      <c r="A288" t="s">
        <v>16</v>
      </c>
      <c r="B288" t="s">
        <v>14</v>
      </c>
      <c r="C288" t="s">
        <v>32</v>
      </c>
      <c r="D288" s="3">
        <v>1400</v>
      </c>
      <c r="E288" s="4">
        <v>135</v>
      </c>
    </row>
    <row r="289" spans="1:5" x14ac:dyDescent="0.35">
      <c r="A289" t="s">
        <v>35</v>
      </c>
      <c r="B289" t="s">
        <v>30</v>
      </c>
      <c r="C289" t="s">
        <v>22</v>
      </c>
      <c r="D289" s="3">
        <v>4053</v>
      </c>
      <c r="E289" s="4">
        <v>24</v>
      </c>
    </row>
    <row r="290" spans="1:5" x14ac:dyDescent="0.35">
      <c r="A290" t="s">
        <v>23</v>
      </c>
      <c r="B290" t="s">
        <v>14</v>
      </c>
      <c r="C290" t="s">
        <v>21</v>
      </c>
      <c r="D290" s="3">
        <v>2149</v>
      </c>
      <c r="E290" s="4">
        <v>117</v>
      </c>
    </row>
    <row r="291" spans="1:5" x14ac:dyDescent="0.35">
      <c r="A291" t="s">
        <v>27</v>
      </c>
      <c r="B291" t="s">
        <v>17</v>
      </c>
      <c r="C291" t="s">
        <v>32</v>
      </c>
      <c r="D291" s="3">
        <v>3640</v>
      </c>
      <c r="E291" s="4">
        <v>51</v>
      </c>
    </row>
    <row r="292" spans="1:5" x14ac:dyDescent="0.35">
      <c r="A292" t="s">
        <v>26</v>
      </c>
      <c r="B292" t="s">
        <v>17</v>
      </c>
      <c r="C292" t="s">
        <v>34</v>
      </c>
      <c r="D292" s="3">
        <v>630</v>
      </c>
      <c r="E292" s="4">
        <v>36</v>
      </c>
    </row>
    <row r="293" spans="1:5" x14ac:dyDescent="0.35">
      <c r="A293" t="s">
        <v>11</v>
      </c>
      <c r="B293" t="s">
        <v>9</v>
      </c>
      <c r="C293" t="s">
        <v>39</v>
      </c>
      <c r="D293" s="3">
        <v>2429</v>
      </c>
      <c r="E293" s="4">
        <v>144</v>
      </c>
    </row>
    <row r="294" spans="1:5" x14ac:dyDescent="0.35">
      <c r="A294" t="s">
        <v>11</v>
      </c>
      <c r="B294" t="s">
        <v>14</v>
      </c>
      <c r="C294" t="s">
        <v>18</v>
      </c>
      <c r="D294" s="3">
        <v>2142</v>
      </c>
      <c r="E294" s="4">
        <v>114</v>
      </c>
    </row>
    <row r="295" spans="1:5" x14ac:dyDescent="0.35">
      <c r="A295" t="s">
        <v>23</v>
      </c>
      <c r="B295" t="s">
        <v>6</v>
      </c>
      <c r="C295" t="s">
        <v>7</v>
      </c>
      <c r="D295" s="3">
        <v>6454</v>
      </c>
      <c r="E295" s="4">
        <v>54</v>
      </c>
    </row>
    <row r="296" spans="1:5" x14ac:dyDescent="0.35">
      <c r="A296" t="s">
        <v>23</v>
      </c>
      <c r="B296" t="s">
        <v>6</v>
      </c>
      <c r="C296" t="s">
        <v>29</v>
      </c>
      <c r="D296" s="3">
        <v>4487</v>
      </c>
      <c r="E296" s="4">
        <v>333</v>
      </c>
    </row>
    <row r="297" spans="1:5" x14ac:dyDescent="0.35">
      <c r="A297" t="s">
        <v>27</v>
      </c>
      <c r="B297" t="s">
        <v>6</v>
      </c>
      <c r="C297" t="s">
        <v>12</v>
      </c>
      <c r="D297" s="3">
        <v>938</v>
      </c>
      <c r="E297" s="4">
        <v>366</v>
      </c>
    </row>
    <row r="298" spans="1:5" x14ac:dyDescent="0.35">
      <c r="A298" t="s">
        <v>27</v>
      </c>
      <c r="B298" t="s">
        <v>20</v>
      </c>
      <c r="C298" t="s">
        <v>42</v>
      </c>
      <c r="D298" s="3">
        <v>8841</v>
      </c>
      <c r="E298" s="4">
        <v>303</v>
      </c>
    </row>
    <row r="299" spans="1:5" x14ac:dyDescent="0.35">
      <c r="A299" t="s">
        <v>26</v>
      </c>
      <c r="B299" t="s">
        <v>17</v>
      </c>
      <c r="C299" t="s">
        <v>19</v>
      </c>
      <c r="D299" s="3">
        <v>4018</v>
      </c>
      <c r="E299" s="4">
        <v>126</v>
      </c>
    </row>
    <row r="300" spans="1:5" x14ac:dyDescent="0.35">
      <c r="A300" t="s">
        <v>13</v>
      </c>
      <c r="B300" t="s">
        <v>6</v>
      </c>
      <c r="C300" t="s">
        <v>37</v>
      </c>
      <c r="D300" s="3">
        <v>714</v>
      </c>
      <c r="E300" s="4">
        <v>231</v>
      </c>
    </row>
    <row r="301" spans="1:5" x14ac:dyDescent="0.35">
      <c r="A301" t="s">
        <v>11</v>
      </c>
      <c r="B301" t="s">
        <v>20</v>
      </c>
      <c r="C301" t="s">
        <v>18</v>
      </c>
      <c r="D301" s="3">
        <v>3850</v>
      </c>
      <c r="E301" s="4">
        <v>102</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301"/>
  <sheetViews>
    <sheetView workbookViewId="0">
      <selection activeCell="D28" sqref="D28"/>
    </sheetView>
  </sheetViews>
  <sheetFormatPr defaultRowHeight="14.5" x14ac:dyDescent="0.35"/>
  <cols>
    <col min="1" max="1" width="15.1796875" bestFit="1" customWidth="1"/>
    <col min="2" max="2" width="20.36328125" customWidth="1"/>
    <col min="3" max="3" width="26.81640625" customWidth="1"/>
    <col min="4" max="4" width="16.90625" customWidth="1"/>
    <col min="5" max="5" width="10.36328125" customWidth="1"/>
    <col min="6" max="6" width="18.6328125" customWidth="1"/>
    <col min="7" max="7" width="17.26953125" customWidth="1"/>
    <col min="8" max="8" width="19.81640625" customWidth="1"/>
    <col min="9" max="9" width="35.453125" customWidth="1"/>
    <col min="10" max="10" width="18.6328125" customWidth="1"/>
    <col min="11" max="11" width="13.1796875" customWidth="1"/>
    <col min="12" max="12" width="15.81640625" customWidth="1"/>
  </cols>
  <sheetData>
    <row r="1" spans="1:11" x14ac:dyDescent="0.35">
      <c r="A1" s="1" t="s">
        <v>0</v>
      </c>
      <c r="B1" s="1" t="s">
        <v>1</v>
      </c>
      <c r="C1" s="1" t="s">
        <v>2</v>
      </c>
      <c r="D1" s="1" t="s">
        <v>3</v>
      </c>
      <c r="E1" s="1" t="s">
        <v>4</v>
      </c>
      <c r="F1" s="1" t="s">
        <v>51</v>
      </c>
      <c r="G1" s="1" t="s">
        <v>47</v>
      </c>
      <c r="H1" s="1" t="s">
        <v>52</v>
      </c>
      <c r="I1" s="1"/>
      <c r="J1" t="s">
        <v>50</v>
      </c>
      <c r="K1" s="5" t="s">
        <v>43</v>
      </c>
    </row>
    <row r="2" spans="1:11" x14ac:dyDescent="0.35">
      <c r="A2" t="s">
        <v>25</v>
      </c>
      <c r="B2" t="s">
        <v>30</v>
      </c>
      <c r="C2" t="s">
        <v>33</v>
      </c>
      <c r="D2">
        <v>15610</v>
      </c>
      <c r="E2">
        <v>339</v>
      </c>
      <c r="F2">
        <v>10.62</v>
      </c>
      <c r="G2">
        <f>Data[[#This Row],[Units]]*F2</f>
        <v>3600.18</v>
      </c>
      <c r="H2">
        <f>Data[[#This Row],[Amount]]-G2</f>
        <v>12009.82</v>
      </c>
      <c r="J2" t="s">
        <v>39</v>
      </c>
      <c r="K2" s="5">
        <v>16.73</v>
      </c>
    </row>
    <row r="3" spans="1:11" x14ac:dyDescent="0.35">
      <c r="A3" t="s">
        <v>11</v>
      </c>
      <c r="B3" t="s">
        <v>30</v>
      </c>
      <c r="C3" t="s">
        <v>33</v>
      </c>
      <c r="D3">
        <v>8463</v>
      </c>
      <c r="E3">
        <v>492</v>
      </c>
      <c r="F3">
        <v>10.62</v>
      </c>
      <c r="G3">
        <f>Data[[#This Row],[Units]]*F3</f>
        <v>5225.04</v>
      </c>
      <c r="H3">
        <f>Data[[#This Row],[Amount]]-G3</f>
        <v>3237.96</v>
      </c>
      <c r="J3" t="s">
        <v>7</v>
      </c>
      <c r="K3" s="5">
        <v>14.49</v>
      </c>
    </row>
    <row r="4" spans="1:11" x14ac:dyDescent="0.35">
      <c r="A4" t="s">
        <v>27</v>
      </c>
      <c r="B4" t="s">
        <v>30</v>
      </c>
      <c r="C4" t="s">
        <v>10</v>
      </c>
      <c r="D4">
        <v>7777</v>
      </c>
      <c r="E4">
        <v>504</v>
      </c>
      <c r="F4">
        <v>8.65</v>
      </c>
      <c r="G4">
        <f>Data[[#This Row],[Units]]*F4</f>
        <v>4359.6000000000004</v>
      </c>
      <c r="H4">
        <f>Data[[#This Row],[Amount]]-G4</f>
        <v>3417.3999999999996</v>
      </c>
      <c r="J4" t="s">
        <v>18</v>
      </c>
      <c r="K4" s="5">
        <v>13.15</v>
      </c>
    </row>
    <row r="5" spans="1:11" x14ac:dyDescent="0.35">
      <c r="A5" t="s">
        <v>5</v>
      </c>
      <c r="B5" t="s">
        <v>9</v>
      </c>
      <c r="C5" t="s">
        <v>19</v>
      </c>
      <c r="D5">
        <v>8869</v>
      </c>
      <c r="E5">
        <v>432</v>
      </c>
      <c r="F5">
        <v>12.37</v>
      </c>
      <c r="G5">
        <f>Data[[#This Row],[Units]]*F5</f>
        <v>5343.8399999999992</v>
      </c>
      <c r="H5">
        <f>Data[[#This Row],[Amount]]-G5</f>
        <v>3525.1600000000008</v>
      </c>
      <c r="J5" t="s">
        <v>19</v>
      </c>
      <c r="K5" s="5">
        <v>12.37</v>
      </c>
    </row>
    <row r="6" spans="1:11" x14ac:dyDescent="0.35">
      <c r="A6" t="s">
        <v>16</v>
      </c>
      <c r="B6" t="s">
        <v>30</v>
      </c>
      <c r="C6" t="s">
        <v>42</v>
      </c>
      <c r="D6">
        <v>8008</v>
      </c>
      <c r="E6">
        <v>456</v>
      </c>
      <c r="F6">
        <v>5.6</v>
      </c>
      <c r="G6">
        <f>Data[[#This Row],[Units]]*F6</f>
        <v>2553.6</v>
      </c>
      <c r="H6">
        <f>Data[[#This Row],[Amount]]-G6</f>
        <v>5454.4</v>
      </c>
      <c r="J6" t="s">
        <v>12</v>
      </c>
      <c r="K6" s="5">
        <v>11.88</v>
      </c>
    </row>
    <row r="7" spans="1:11" x14ac:dyDescent="0.35">
      <c r="A7" t="s">
        <v>23</v>
      </c>
      <c r="B7" t="s">
        <v>20</v>
      </c>
      <c r="C7" t="s">
        <v>7</v>
      </c>
      <c r="D7">
        <v>10129</v>
      </c>
      <c r="E7">
        <v>312</v>
      </c>
      <c r="F7">
        <v>14.49</v>
      </c>
      <c r="G7">
        <f>Data[[#This Row],[Units]]*F7</f>
        <v>4520.88</v>
      </c>
      <c r="H7">
        <f>Data[[#This Row],[Amount]]-G7</f>
        <v>5608.12</v>
      </c>
      <c r="J7" t="s">
        <v>37</v>
      </c>
      <c r="K7" s="5">
        <v>11.73</v>
      </c>
    </row>
    <row r="8" spans="1:11" x14ac:dyDescent="0.35">
      <c r="A8" t="s">
        <v>8</v>
      </c>
      <c r="B8" t="s">
        <v>9</v>
      </c>
      <c r="C8" t="s">
        <v>10</v>
      </c>
      <c r="D8">
        <v>6706</v>
      </c>
      <c r="E8">
        <v>459</v>
      </c>
      <c r="F8">
        <v>8.65</v>
      </c>
      <c r="G8">
        <f>Data[[#This Row],[Units]]*F8</f>
        <v>3970.3500000000004</v>
      </c>
      <c r="H8">
        <f>Data[[#This Row],[Amount]]-G8</f>
        <v>2735.6499999999996</v>
      </c>
      <c r="J8" t="s">
        <v>24</v>
      </c>
      <c r="K8" s="5">
        <v>11.7</v>
      </c>
    </row>
    <row r="9" spans="1:11" x14ac:dyDescent="0.35">
      <c r="A9" t="s">
        <v>35</v>
      </c>
      <c r="B9" t="s">
        <v>20</v>
      </c>
      <c r="C9" t="s">
        <v>24</v>
      </c>
      <c r="D9">
        <v>5586</v>
      </c>
      <c r="E9">
        <v>525</v>
      </c>
      <c r="F9">
        <v>11.7</v>
      </c>
      <c r="G9">
        <f>Data[[#This Row],[Units]]*F9</f>
        <v>6142.5</v>
      </c>
      <c r="H9">
        <f>Data[[#This Row],[Amount]]-G9</f>
        <v>-556.5</v>
      </c>
      <c r="J9" t="s">
        <v>33</v>
      </c>
      <c r="K9" s="5">
        <v>10.62</v>
      </c>
    </row>
    <row r="10" spans="1:11" x14ac:dyDescent="0.35">
      <c r="A10" t="s">
        <v>5</v>
      </c>
      <c r="B10" t="s">
        <v>9</v>
      </c>
      <c r="C10" t="s">
        <v>10</v>
      </c>
      <c r="D10">
        <v>12348</v>
      </c>
      <c r="E10">
        <v>234</v>
      </c>
      <c r="F10">
        <v>8.65</v>
      </c>
      <c r="G10">
        <f>Data[[#This Row],[Units]]*F10</f>
        <v>2024.1000000000001</v>
      </c>
      <c r="H10">
        <f>Data[[#This Row],[Amount]]-G10</f>
        <v>10323.9</v>
      </c>
      <c r="J10" t="s">
        <v>40</v>
      </c>
      <c r="K10" s="5">
        <v>10.38</v>
      </c>
    </row>
    <row r="11" spans="1:11" x14ac:dyDescent="0.35">
      <c r="A11" t="s">
        <v>13</v>
      </c>
      <c r="B11" t="s">
        <v>14</v>
      </c>
      <c r="C11" t="s">
        <v>15</v>
      </c>
      <c r="D11">
        <v>9632</v>
      </c>
      <c r="E11">
        <v>288</v>
      </c>
      <c r="F11">
        <v>6.47</v>
      </c>
      <c r="G11">
        <f>Data[[#This Row],[Units]]*F11</f>
        <v>1863.36</v>
      </c>
      <c r="H11">
        <f>Data[[#This Row],[Amount]]-G11</f>
        <v>7768.64</v>
      </c>
      <c r="J11" t="s">
        <v>22</v>
      </c>
      <c r="K11" s="5">
        <v>9.77</v>
      </c>
    </row>
    <row r="12" spans="1:11" x14ac:dyDescent="0.35">
      <c r="A12" t="s">
        <v>25</v>
      </c>
      <c r="B12" t="s">
        <v>9</v>
      </c>
      <c r="C12" t="s">
        <v>37</v>
      </c>
      <c r="D12">
        <v>13391</v>
      </c>
      <c r="E12">
        <v>201</v>
      </c>
      <c r="F12">
        <v>11.73</v>
      </c>
      <c r="G12">
        <f>Data[[#This Row],[Units]]*F12</f>
        <v>2357.73</v>
      </c>
      <c r="H12">
        <f>Data[[#This Row],[Amount]]-G12</f>
        <v>11033.27</v>
      </c>
      <c r="J12" t="s">
        <v>31</v>
      </c>
      <c r="K12" s="5">
        <v>9.33</v>
      </c>
    </row>
    <row r="13" spans="1:11" x14ac:dyDescent="0.35">
      <c r="A13" t="s">
        <v>27</v>
      </c>
      <c r="B13" t="s">
        <v>20</v>
      </c>
      <c r="C13" t="s">
        <v>42</v>
      </c>
      <c r="D13">
        <v>8841</v>
      </c>
      <c r="E13">
        <v>303</v>
      </c>
      <c r="F13">
        <v>5.6</v>
      </c>
      <c r="G13">
        <f>Data[[#This Row],[Units]]*F13</f>
        <v>1696.8</v>
      </c>
      <c r="H13">
        <f>Data[[#This Row],[Amount]]-G13</f>
        <v>7144.2</v>
      </c>
      <c r="J13" t="s">
        <v>41</v>
      </c>
      <c r="K13" s="5">
        <v>9</v>
      </c>
    </row>
    <row r="14" spans="1:11" x14ac:dyDescent="0.35">
      <c r="A14" t="s">
        <v>5</v>
      </c>
      <c r="B14" t="s">
        <v>9</v>
      </c>
      <c r="C14" t="s">
        <v>22</v>
      </c>
      <c r="D14">
        <v>6853</v>
      </c>
      <c r="E14">
        <v>372</v>
      </c>
      <c r="F14">
        <v>9.77</v>
      </c>
      <c r="G14">
        <f>Data[[#This Row],[Units]]*F14</f>
        <v>3634.44</v>
      </c>
      <c r="H14">
        <f>Data[[#This Row],[Amount]]-G14</f>
        <v>3218.56</v>
      </c>
      <c r="J14" t="s">
        <v>29</v>
      </c>
      <c r="K14" s="5">
        <v>8.7899999999999991</v>
      </c>
    </row>
    <row r="15" spans="1:11" x14ac:dyDescent="0.35">
      <c r="A15" t="s">
        <v>27</v>
      </c>
      <c r="B15" t="s">
        <v>6</v>
      </c>
      <c r="C15" t="s">
        <v>40</v>
      </c>
      <c r="D15">
        <v>7308</v>
      </c>
      <c r="E15">
        <v>327</v>
      </c>
      <c r="F15">
        <v>10.38</v>
      </c>
      <c r="G15">
        <f>Data[[#This Row],[Units]]*F15</f>
        <v>3394.26</v>
      </c>
      <c r="H15">
        <f>Data[[#This Row],[Amount]]-G15</f>
        <v>3913.74</v>
      </c>
      <c r="J15" t="s">
        <v>10</v>
      </c>
      <c r="K15" s="5">
        <v>8.65</v>
      </c>
    </row>
    <row r="16" spans="1:11" x14ac:dyDescent="0.35">
      <c r="A16" t="s">
        <v>13</v>
      </c>
      <c r="B16" t="s">
        <v>14</v>
      </c>
      <c r="C16" t="s">
        <v>31</v>
      </c>
      <c r="D16">
        <v>10311</v>
      </c>
      <c r="E16">
        <v>231</v>
      </c>
      <c r="F16">
        <v>9.33</v>
      </c>
      <c r="G16">
        <f>Data[[#This Row],[Units]]*F16</f>
        <v>2155.23</v>
      </c>
      <c r="H16">
        <f>Data[[#This Row],[Amount]]-G16</f>
        <v>8155.77</v>
      </c>
      <c r="J16" t="s">
        <v>36</v>
      </c>
      <c r="K16" s="5">
        <v>7.64</v>
      </c>
    </row>
    <row r="17" spans="1:11" x14ac:dyDescent="0.35">
      <c r="A17" t="s">
        <v>11</v>
      </c>
      <c r="B17" t="s">
        <v>14</v>
      </c>
      <c r="C17" t="s">
        <v>39</v>
      </c>
      <c r="D17">
        <v>11522</v>
      </c>
      <c r="E17">
        <v>204</v>
      </c>
      <c r="F17">
        <v>16.73</v>
      </c>
      <c r="G17">
        <f>Data[[#This Row],[Units]]*F17</f>
        <v>3412.92</v>
      </c>
      <c r="H17">
        <f>Data[[#This Row],[Amount]]-G17</f>
        <v>8109.08</v>
      </c>
      <c r="J17" t="s">
        <v>32</v>
      </c>
      <c r="K17" s="5">
        <v>7.16</v>
      </c>
    </row>
    <row r="18" spans="1:11" x14ac:dyDescent="0.35">
      <c r="A18" t="s">
        <v>11</v>
      </c>
      <c r="B18" t="s">
        <v>30</v>
      </c>
      <c r="C18" t="s">
        <v>40</v>
      </c>
      <c r="D18">
        <v>14329</v>
      </c>
      <c r="E18">
        <v>150</v>
      </c>
      <c r="F18">
        <v>10.38</v>
      </c>
      <c r="G18">
        <f>Data[[#This Row],[Units]]*F18</f>
        <v>1557.0000000000002</v>
      </c>
      <c r="H18">
        <f>Data[[#This Row],[Amount]]-G18</f>
        <v>12772</v>
      </c>
      <c r="J18" t="s">
        <v>34</v>
      </c>
      <c r="K18" s="5">
        <v>6.49</v>
      </c>
    </row>
    <row r="19" spans="1:11" x14ac:dyDescent="0.35">
      <c r="A19" t="s">
        <v>23</v>
      </c>
      <c r="B19" t="s">
        <v>6</v>
      </c>
      <c r="C19" t="s">
        <v>22</v>
      </c>
      <c r="D19">
        <v>9835</v>
      </c>
      <c r="E19">
        <v>207</v>
      </c>
      <c r="F19">
        <v>9.77</v>
      </c>
      <c r="G19">
        <f>Data[[#This Row],[Units]]*F19</f>
        <v>2022.3899999999999</v>
      </c>
      <c r="H19">
        <f>Data[[#This Row],[Amount]]-G19</f>
        <v>7812.6100000000006</v>
      </c>
      <c r="J19" t="s">
        <v>15</v>
      </c>
      <c r="K19" s="5">
        <v>6.47</v>
      </c>
    </row>
    <row r="20" spans="1:11" x14ac:dyDescent="0.35">
      <c r="A20" t="s">
        <v>35</v>
      </c>
      <c r="B20" t="s">
        <v>14</v>
      </c>
      <c r="C20" t="s">
        <v>10</v>
      </c>
      <c r="D20">
        <v>6657</v>
      </c>
      <c r="E20">
        <v>303</v>
      </c>
      <c r="F20">
        <v>8.65</v>
      </c>
      <c r="G20">
        <f>Data[[#This Row],[Units]]*F20</f>
        <v>2620.9500000000003</v>
      </c>
      <c r="H20">
        <f>Data[[#This Row],[Amount]]-G20</f>
        <v>4036.0499999999997</v>
      </c>
      <c r="J20" t="s">
        <v>21</v>
      </c>
      <c r="K20" s="5">
        <v>5.79</v>
      </c>
    </row>
    <row r="21" spans="1:11" x14ac:dyDescent="0.35">
      <c r="A21" t="s">
        <v>27</v>
      </c>
      <c r="B21" t="s">
        <v>30</v>
      </c>
      <c r="C21" t="s">
        <v>24</v>
      </c>
      <c r="D21">
        <v>7259</v>
      </c>
      <c r="E21">
        <v>276</v>
      </c>
      <c r="F21">
        <v>11.7</v>
      </c>
      <c r="G21">
        <f>Data[[#This Row],[Units]]*F21</f>
        <v>3229.2</v>
      </c>
      <c r="H21">
        <f>Data[[#This Row],[Amount]]-G21</f>
        <v>4029.8</v>
      </c>
      <c r="J21" t="s">
        <v>42</v>
      </c>
      <c r="K21" s="5">
        <v>5.6</v>
      </c>
    </row>
    <row r="22" spans="1:11" x14ac:dyDescent="0.35">
      <c r="A22" t="s">
        <v>26</v>
      </c>
      <c r="B22" t="s">
        <v>6</v>
      </c>
      <c r="C22" t="s">
        <v>28</v>
      </c>
      <c r="D22">
        <v>9926</v>
      </c>
      <c r="E22">
        <v>201</v>
      </c>
      <c r="F22">
        <v>3.11</v>
      </c>
      <c r="G22">
        <f>Data[[#This Row],[Units]]*F22</f>
        <v>625.11</v>
      </c>
      <c r="H22">
        <f>Data[[#This Row],[Amount]]-G22</f>
        <v>9300.89</v>
      </c>
      <c r="J22" t="s">
        <v>38</v>
      </c>
      <c r="K22" s="5">
        <v>4.97</v>
      </c>
    </row>
    <row r="23" spans="1:11" x14ac:dyDescent="0.35">
      <c r="A23" t="s">
        <v>11</v>
      </c>
      <c r="B23" t="s">
        <v>9</v>
      </c>
      <c r="C23" t="s">
        <v>37</v>
      </c>
      <c r="D23">
        <v>7833</v>
      </c>
      <c r="E23">
        <v>243</v>
      </c>
      <c r="F23">
        <v>11.73</v>
      </c>
      <c r="G23">
        <f>Data[[#This Row],[Units]]*F23</f>
        <v>2850.3900000000003</v>
      </c>
      <c r="H23">
        <f>Data[[#This Row],[Amount]]-G23</f>
        <v>4982.6099999999997</v>
      </c>
      <c r="J23" t="s">
        <v>28</v>
      </c>
      <c r="K23" s="5">
        <v>3.11</v>
      </c>
    </row>
    <row r="24" spans="1:11" x14ac:dyDescent="0.35">
      <c r="A24" t="s">
        <v>8</v>
      </c>
      <c r="B24" t="s">
        <v>17</v>
      </c>
      <c r="C24" t="s">
        <v>21</v>
      </c>
      <c r="D24">
        <v>8890</v>
      </c>
      <c r="E24">
        <v>210</v>
      </c>
      <c r="F24">
        <v>5.79</v>
      </c>
      <c r="G24">
        <f>Data[[#This Row],[Units]]*F24</f>
        <v>1215.9000000000001</v>
      </c>
      <c r="H24">
        <f>Data[[#This Row],[Amount]]-G24</f>
        <v>7674.1</v>
      </c>
    </row>
    <row r="25" spans="1:11" x14ac:dyDescent="0.35">
      <c r="A25" t="s">
        <v>27</v>
      </c>
      <c r="B25" t="s">
        <v>9</v>
      </c>
      <c r="C25" t="s">
        <v>37</v>
      </c>
      <c r="D25">
        <v>6657</v>
      </c>
      <c r="E25">
        <v>276</v>
      </c>
      <c r="F25">
        <v>11.73</v>
      </c>
      <c r="G25">
        <f>Data[[#This Row],[Units]]*F25</f>
        <v>3237.48</v>
      </c>
      <c r="H25">
        <f>Data[[#This Row],[Amount]]-G25</f>
        <v>3419.52</v>
      </c>
    </row>
    <row r="26" spans="1:11" x14ac:dyDescent="0.35">
      <c r="A26" t="s">
        <v>23</v>
      </c>
      <c r="B26" t="s">
        <v>9</v>
      </c>
      <c r="C26" t="s">
        <v>7</v>
      </c>
      <c r="D26">
        <v>6755</v>
      </c>
      <c r="E26">
        <v>252</v>
      </c>
      <c r="F26">
        <v>14.49</v>
      </c>
      <c r="G26">
        <f>Data[[#This Row],[Units]]*F26</f>
        <v>3651.48</v>
      </c>
      <c r="H26">
        <f>Data[[#This Row],[Amount]]-G26</f>
        <v>3103.52</v>
      </c>
    </row>
    <row r="27" spans="1:11" x14ac:dyDescent="0.35">
      <c r="A27" t="s">
        <v>5</v>
      </c>
      <c r="B27" t="s">
        <v>20</v>
      </c>
      <c r="C27" t="s">
        <v>31</v>
      </c>
      <c r="D27">
        <v>5670</v>
      </c>
      <c r="E27">
        <v>297</v>
      </c>
      <c r="F27">
        <v>9.33</v>
      </c>
      <c r="G27">
        <f>Data[[#This Row],[Units]]*F27</f>
        <v>2771.01</v>
      </c>
      <c r="H27">
        <f>Data[[#This Row],[Amount]]-G27</f>
        <v>2898.99</v>
      </c>
    </row>
    <row r="28" spans="1:11" x14ac:dyDescent="0.35">
      <c r="A28" t="s">
        <v>23</v>
      </c>
      <c r="B28" t="s">
        <v>30</v>
      </c>
      <c r="C28" t="s">
        <v>38</v>
      </c>
      <c r="D28">
        <v>8862</v>
      </c>
      <c r="E28">
        <v>189</v>
      </c>
      <c r="F28">
        <v>4.97</v>
      </c>
      <c r="G28">
        <f>Data[[#This Row],[Units]]*F28</f>
        <v>939.32999999999993</v>
      </c>
      <c r="H28">
        <f>Data[[#This Row],[Amount]]-G28</f>
        <v>7922.67</v>
      </c>
    </row>
    <row r="29" spans="1:11" x14ac:dyDescent="0.35">
      <c r="A29" t="s">
        <v>16</v>
      </c>
      <c r="B29" t="s">
        <v>6</v>
      </c>
      <c r="C29" t="s">
        <v>40</v>
      </c>
      <c r="D29">
        <v>3556</v>
      </c>
      <c r="E29">
        <v>459</v>
      </c>
      <c r="F29">
        <v>10.38</v>
      </c>
      <c r="G29">
        <f>Data[[#This Row],[Units]]*F29</f>
        <v>4764.42</v>
      </c>
      <c r="H29">
        <f>Data[[#This Row],[Amount]]-G29</f>
        <v>-1208.42</v>
      </c>
    </row>
    <row r="30" spans="1:11" x14ac:dyDescent="0.35">
      <c r="A30" t="s">
        <v>26</v>
      </c>
      <c r="B30" t="s">
        <v>17</v>
      </c>
      <c r="C30" t="s">
        <v>41</v>
      </c>
      <c r="D30">
        <v>7651</v>
      </c>
      <c r="E30">
        <v>213</v>
      </c>
      <c r="F30">
        <v>9</v>
      </c>
      <c r="G30">
        <f>Data[[#This Row],[Units]]*F30</f>
        <v>1917</v>
      </c>
      <c r="H30">
        <f>Data[[#This Row],[Amount]]-G30</f>
        <v>5734</v>
      </c>
    </row>
    <row r="31" spans="1:11" x14ac:dyDescent="0.35">
      <c r="A31" t="s">
        <v>13</v>
      </c>
      <c r="B31" t="s">
        <v>9</v>
      </c>
      <c r="C31" t="s">
        <v>40</v>
      </c>
      <c r="D31">
        <v>7455</v>
      </c>
      <c r="E31">
        <v>216</v>
      </c>
      <c r="F31">
        <v>10.38</v>
      </c>
      <c r="G31">
        <f>Data[[#This Row],[Units]]*F31</f>
        <v>2242.0800000000004</v>
      </c>
      <c r="H31">
        <f>Data[[#This Row],[Amount]]-G31</f>
        <v>5212.92</v>
      </c>
    </row>
    <row r="32" spans="1:11" x14ac:dyDescent="0.35">
      <c r="A32" t="s">
        <v>25</v>
      </c>
      <c r="B32" t="s">
        <v>9</v>
      </c>
      <c r="C32" t="s">
        <v>32</v>
      </c>
      <c r="D32">
        <v>4480</v>
      </c>
      <c r="E32">
        <v>357</v>
      </c>
      <c r="F32">
        <v>7.16</v>
      </c>
      <c r="G32">
        <f>Data[[#This Row],[Units]]*F32</f>
        <v>2556.12</v>
      </c>
      <c r="H32">
        <f>Data[[#This Row],[Amount]]-G32</f>
        <v>1923.88</v>
      </c>
    </row>
    <row r="33" spans="1:8" x14ac:dyDescent="0.35">
      <c r="A33" t="s">
        <v>26</v>
      </c>
      <c r="B33" t="s">
        <v>6</v>
      </c>
      <c r="C33" t="s">
        <v>15</v>
      </c>
      <c r="D33">
        <v>11571</v>
      </c>
      <c r="E33">
        <v>138</v>
      </c>
      <c r="F33">
        <v>6.47</v>
      </c>
      <c r="G33">
        <f>Data[[#This Row],[Units]]*F33</f>
        <v>892.86</v>
      </c>
      <c r="H33">
        <f>Data[[#This Row],[Amount]]-G33</f>
        <v>10678.14</v>
      </c>
    </row>
    <row r="34" spans="1:8" x14ac:dyDescent="0.35">
      <c r="A34" t="s">
        <v>26</v>
      </c>
      <c r="B34" t="s">
        <v>17</v>
      </c>
      <c r="C34" t="s">
        <v>33</v>
      </c>
      <c r="D34">
        <v>9443</v>
      </c>
      <c r="E34">
        <v>162</v>
      </c>
      <c r="F34">
        <v>10.62</v>
      </c>
      <c r="G34">
        <f>Data[[#This Row],[Units]]*F34</f>
        <v>1720.4399999999998</v>
      </c>
      <c r="H34">
        <f>Data[[#This Row],[Amount]]-G34</f>
        <v>7722.56</v>
      </c>
    </row>
    <row r="35" spans="1:8" x14ac:dyDescent="0.35">
      <c r="A35" t="s">
        <v>26</v>
      </c>
      <c r="B35" t="s">
        <v>20</v>
      </c>
      <c r="C35" t="s">
        <v>21</v>
      </c>
      <c r="D35">
        <v>4326</v>
      </c>
      <c r="E35">
        <v>348</v>
      </c>
      <c r="F35">
        <v>5.79</v>
      </c>
      <c r="G35">
        <f>Data[[#This Row],[Units]]*F35</f>
        <v>2014.92</v>
      </c>
      <c r="H35">
        <f>Data[[#This Row],[Amount]]-G35</f>
        <v>2311.08</v>
      </c>
    </row>
    <row r="36" spans="1:8" x14ac:dyDescent="0.35">
      <c r="A36" t="s">
        <v>23</v>
      </c>
      <c r="B36" t="s">
        <v>9</v>
      </c>
      <c r="C36" t="s">
        <v>40</v>
      </c>
      <c r="D36">
        <v>5194</v>
      </c>
      <c r="E36">
        <v>288</v>
      </c>
      <c r="F36">
        <v>10.38</v>
      </c>
      <c r="G36">
        <f>Data[[#This Row],[Units]]*F36</f>
        <v>2989.44</v>
      </c>
      <c r="H36">
        <f>Data[[#This Row],[Amount]]-G36</f>
        <v>2204.56</v>
      </c>
    </row>
    <row r="37" spans="1:8" x14ac:dyDescent="0.35">
      <c r="A37" t="s">
        <v>23</v>
      </c>
      <c r="B37" t="s">
        <v>6</v>
      </c>
      <c r="C37" t="s">
        <v>29</v>
      </c>
      <c r="D37">
        <v>4487</v>
      </c>
      <c r="E37">
        <v>333</v>
      </c>
      <c r="F37">
        <v>8.7899999999999991</v>
      </c>
      <c r="G37">
        <f>Data[[#This Row],[Units]]*F37</f>
        <v>2927.0699999999997</v>
      </c>
      <c r="H37">
        <f>Data[[#This Row],[Amount]]-G37</f>
        <v>1559.9300000000003</v>
      </c>
    </row>
    <row r="38" spans="1:8" x14ac:dyDescent="0.35">
      <c r="A38" t="s">
        <v>25</v>
      </c>
      <c r="B38" t="s">
        <v>30</v>
      </c>
      <c r="C38" t="s">
        <v>22</v>
      </c>
      <c r="D38">
        <v>6279</v>
      </c>
      <c r="E38">
        <v>237</v>
      </c>
      <c r="F38">
        <v>9.77</v>
      </c>
      <c r="G38">
        <f>Data[[#This Row],[Units]]*F38</f>
        <v>2315.4899999999998</v>
      </c>
      <c r="H38">
        <f>Data[[#This Row],[Amount]]-G38</f>
        <v>3963.51</v>
      </c>
    </row>
    <row r="39" spans="1:8" x14ac:dyDescent="0.35">
      <c r="A39" t="s">
        <v>27</v>
      </c>
      <c r="B39" t="s">
        <v>6</v>
      </c>
      <c r="C39" t="s">
        <v>32</v>
      </c>
      <c r="D39">
        <v>4592</v>
      </c>
      <c r="E39">
        <v>324</v>
      </c>
      <c r="F39">
        <v>7.16</v>
      </c>
      <c r="G39">
        <f>Data[[#This Row],[Units]]*F39</f>
        <v>2319.84</v>
      </c>
      <c r="H39">
        <f>Data[[#This Row],[Amount]]-G39</f>
        <v>2272.16</v>
      </c>
    </row>
    <row r="40" spans="1:8" x14ac:dyDescent="0.35">
      <c r="A40" t="s">
        <v>23</v>
      </c>
      <c r="B40" t="s">
        <v>6</v>
      </c>
      <c r="C40" t="s">
        <v>24</v>
      </c>
      <c r="D40">
        <v>6608</v>
      </c>
      <c r="E40">
        <v>225</v>
      </c>
      <c r="F40">
        <v>11.7</v>
      </c>
      <c r="G40">
        <f>Data[[#This Row],[Units]]*F40</f>
        <v>2632.5</v>
      </c>
      <c r="H40">
        <f>Data[[#This Row],[Amount]]-G40</f>
        <v>3975.5</v>
      </c>
    </row>
    <row r="41" spans="1:8" x14ac:dyDescent="0.35">
      <c r="A41" t="s">
        <v>23</v>
      </c>
      <c r="B41" t="s">
        <v>20</v>
      </c>
      <c r="C41" t="s">
        <v>40</v>
      </c>
      <c r="D41">
        <v>5677</v>
      </c>
      <c r="E41">
        <v>258</v>
      </c>
      <c r="F41">
        <v>10.38</v>
      </c>
      <c r="G41">
        <f>Data[[#This Row],[Units]]*F41</f>
        <v>2678.0400000000004</v>
      </c>
      <c r="H41">
        <f>Data[[#This Row],[Amount]]-G41</f>
        <v>2998.9599999999996</v>
      </c>
    </row>
    <row r="42" spans="1:8" x14ac:dyDescent="0.35">
      <c r="A42" t="s">
        <v>25</v>
      </c>
      <c r="B42" t="s">
        <v>30</v>
      </c>
      <c r="C42" t="s">
        <v>37</v>
      </c>
      <c r="D42">
        <v>7280</v>
      </c>
      <c r="E42">
        <v>201</v>
      </c>
      <c r="F42">
        <v>11.73</v>
      </c>
      <c r="G42">
        <f>Data[[#This Row],[Units]]*F42</f>
        <v>2357.73</v>
      </c>
      <c r="H42">
        <f>Data[[#This Row],[Amount]]-G42</f>
        <v>4922.2700000000004</v>
      </c>
    </row>
    <row r="43" spans="1:8" x14ac:dyDescent="0.35">
      <c r="A43" t="s">
        <v>8</v>
      </c>
      <c r="B43" t="s">
        <v>9</v>
      </c>
      <c r="C43" t="s">
        <v>39</v>
      </c>
      <c r="D43">
        <v>4753</v>
      </c>
      <c r="E43">
        <v>300</v>
      </c>
      <c r="F43">
        <v>16.73</v>
      </c>
      <c r="G43">
        <f>Data[[#This Row],[Units]]*F43</f>
        <v>5019</v>
      </c>
      <c r="H43">
        <f>Data[[#This Row],[Amount]]-G43</f>
        <v>-266</v>
      </c>
    </row>
    <row r="44" spans="1:8" x14ac:dyDescent="0.35">
      <c r="A44" t="s">
        <v>23</v>
      </c>
      <c r="B44" t="s">
        <v>14</v>
      </c>
      <c r="C44" t="s">
        <v>32</v>
      </c>
      <c r="D44">
        <v>5551</v>
      </c>
      <c r="E44">
        <v>252</v>
      </c>
      <c r="F44">
        <v>7.16</v>
      </c>
      <c r="G44">
        <f>Data[[#This Row],[Units]]*F44</f>
        <v>1804.32</v>
      </c>
      <c r="H44">
        <f>Data[[#This Row],[Amount]]-G44</f>
        <v>3746.6800000000003</v>
      </c>
    </row>
    <row r="45" spans="1:8" x14ac:dyDescent="0.35">
      <c r="A45" t="s">
        <v>13</v>
      </c>
      <c r="B45" t="s">
        <v>30</v>
      </c>
      <c r="C45" t="s">
        <v>19</v>
      </c>
      <c r="D45">
        <v>7847</v>
      </c>
      <c r="E45">
        <v>174</v>
      </c>
      <c r="F45">
        <v>12.37</v>
      </c>
      <c r="G45">
        <f>Data[[#This Row],[Units]]*F45</f>
        <v>2152.3799999999997</v>
      </c>
      <c r="H45">
        <f>Data[[#This Row],[Amount]]-G45</f>
        <v>5694.6200000000008</v>
      </c>
    </row>
    <row r="46" spans="1:8" x14ac:dyDescent="0.35">
      <c r="A46" t="s">
        <v>35</v>
      </c>
      <c r="B46" t="s">
        <v>17</v>
      </c>
      <c r="C46" t="s">
        <v>41</v>
      </c>
      <c r="D46">
        <v>4858</v>
      </c>
      <c r="E46">
        <v>279</v>
      </c>
      <c r="F46">
        <v>9</v>
      </c>
      <c r="G46">
        <f>Data[[#This Row],[Units]]*F46</f>
        <v>2511</v>
      </c>
      <c r="H46">
        <f>Data[[#This Row],[Amount]]-G46</f>
        <v>2347</v>
      </c>
    </row>
    <row r="47" spans="1:8" x14ac:dyDescent="0.35">
      <c r="A47" t="s">
        <v>8</v>
      </c>
      <c r="B47" t="s">
        <v>17</v>
      </c>
      <c r="C47" t="s">
        <v>7</v>
      </c>
      <c r="D47">
        <v>7021</v>
      </c>
      <c r="E47">
        <v>183</v>
      </c>
      <c r="F47">
        <v>14.49</v>
      </c>
      <c r="G47">
        <f>Data[[#This Row],[Units]]*F47</f>
        <v>2651.67</v>
      </c>
      <c r="H47">
        <f>Data[[#This Row],[Amount]]-G47</f>
        <v>4369.33</v>
      </c>
    </row>
    <row r="48" spans="1:8" x14ac:dyDescent="0.35">
      <c r="A48" t="s">
        <v>16</v>
      </c>
      <c r="B48" t="s">
        <v>30</v>
      </c>
      <c r="C48" t="s">
        <v>7</v>
      </c>
      <c r="D48">
        <v>3402</v>
      </c>
      <c r="E48">
        <v>366</v>
      </c>
      <c r="F48">
        <v>14.49</v>
      </c>
      <c r="G48">
        <f>Data[[#This Row],[Units]]*F48</f>
        <v>5303.34</v>
      </c>
      <c r="H48">
        <f>Data[[#This Row],[Amount]]-G48</f>
        <v>-1901.3400000000001</v>
      </c>
    </row>
    <row r="49" spans="1:8" x14ac:dyDescent="0.35">
      <c r="A49" t="s">
        <v>16</v>
      </c>
      <c r="B49" t="s">
        <v>14</v>
      </c>
      <c r="C49" t="s">
        <v>12</v>
      </c>
      <c r="D49">
        <v>10073</v>
      </c>
      <c r="E49">
        <v>120</v>
      </c>
      <c r="F49">
        <v>11.88</v>
      </c>
      <c r="G49">
        <f>Data[[#This Row],[Units]]*F49</f>
        <v>1425.6000000000001</v>
      </c>
      <c r="H49">
        <f>Data[[#This Row],[Amount]]-G49</f>
        <v>8647.4</v>
      </c>
    </row>
    <row r="50" spans="1:8" x14ac:dyDescent="0.35">
      <c r="A50" t="s">
        <v>26</v>
      </c>
      <c r="B50" t="s">
        <v>20</v>
      </c>
      <c r="C50" t="s">
        <v>40</v>
      </c>
      <c r="D50">
        <v>6580</v>
      </c>
      <c r="E50">
        <v>183</v>
      </c>
      <c r="F50">
        <v>10.38</v>
      </c>
      <c r="G50">
        <f>Data[[#This Row],[Units]]*F50</f>
        <v>1899.5400000000002</v>
      </c>
      <c r="H50">
        <f>Data[[#This Row],[Amount]]-G50</f>
        <v>4680.46</v>
      </c>
    </row>
    <row r="51" spans="1:8" x14ac:dyDescent="0.35">
      <c r="A51" t="s">
        <v>11</v>
      </c>
      <c r="B51" t="s">
        <v>17</v>
      </c>
      <c r="C51" t="s">
        <v>38</v>
      </c>
      <c r="D51">
        <v>3920</v>
      </c>
      <c r="E51">
        <v>306</v>
      </c>
      <c r="F51">
        <v>4.97</v>
      </c>
      <c r="G51">
        <f>Data[[#This Row],[Units]]*F51</f>
        <v>1520.82</v>
      </c>
      <c r="H51">
        <f>Data[[#This Row],[Amount]]-G51</f>
        <v>2399.1800000000003</v>
      </c>
    </row>
    <row r="52" spans="1:8" x14ac:dyDescent="0.35">
      <c r="A52" t="s">
        <v>25</v>
      </c>
      <c r="B52" t="s">
        <v>9</v>
      </c>
      <c r="C52" t="s">
        <v>21</v>
      </c>
      <c r="D52">
        <v>4753</v>
      </c>
      <c r="E52">
        <v>246</v>
      </c>
      <c r="F52">
        <v>5.79</v>
      </c>
      <c r="G52">
        <f>Data[[#This Row],[Units]]*F52</f>
        <v>1424.34</v>
      </c>
      <c r="H52">
        <f>Data[[#This Row],[Amount]]-G52</f>
        <v>3328.66</v>
      </c>
    </row>
    <row r="53" spans="1:8" x14ac:dyDescent="0.35">
      <c r="A53" t="s">
        <v>25</v>
      </c>
      <c r="B53" t="s">
        <v>14</v>
      </c>
      <c r="C53" t="s">
        <v>28</v>
      </c>
      <c r="D53">
        <v>3339</v>
      </c>
      <c r="E53">
        <v>348</v>
      </c>
      <c r="F53">
        <v>3.11</v>
      </c>
      <c r="G53">
        <f>Data[[#This Row],[Units]]*F53</f>
        <v>1082.28</v>
      </c>
      <c r="H53">
        <f>Data[[#This Row],[Amount]]-G53</f>
        <v>2256.7200000000003</v>
      </c>
    </row>
    <row r="54" spans="1:8" x14ac:dyDescent="0.35">
      <c r="A54" t="s">
        <v>16</v>
      </c>
      <c r="B54" t="s">
        <v>17</v>
      </c>
      <c r="C54" t="s">
        <v>32</v>
      </c>
      <c r="D54">
        <v>3052</v>
      </c>
      <c r="E54">
        <v>378</v>
      </c>
      <c r="F54">
        <v>7.16</v>
      </c>
      <c r="G54">
        <f>Data[[#This Row],[Units]]*F54</f>
        <v>2706.48</v>
      </c>
      <c r="H54">
        <f>Data[[#This Row],[Amount]]-G54</f>
        <v>345.52</v>
      </c>
    </row>
    <row r="55" spans="1:8" x14ac:dyDescent="0.35">
      <c r="A55" t="s">
        <v>27</v>
      </c>
      <c r="B55" t="s">
        <v>30</v>
      </c>
      <c r="C55" t="s">
        <v>40</v>
      </c>
      <c r="D55">
        <v>3689</v>
      </c>
      <c r="E55">
        <v>312</v>
      </c>
      <c r="F55">
        <v>10.38</v>
      </c>
      <c r="G55">
        <f>Data[[#This Row],[Units]]*F55</f>
        <v>3238.5600000000004</v>
      </c>
      <c r="H55">
        <f>Data[[#This Row],[Amount]]-G55</f>
        <v>450.4399999999996</v>
      </c>
    </row>
    <row r="56" spans="1:8" x14ac:dyDescent="0.35">
      <c r="A56" t="s">
        <v>23</v>
      </c>
      <c r="B56" t="s">
        <v>9</v>
      </c>
      <c r="C56" t="s">
        <v>36</v>
      </c>
      <c r="D56">
        <v>4585</v>
      </c>
      <c r="E56">
        <v>240</v>
      </c>
      <c r="F56">
        <v>7.64</v>
      </c>
      <c r="G56">
        <f>Data[[#This Row],[Units]]*F56</f>
        <v>1833.6</v>
      </c>
      <c r="H56">
        <f>Data[[#This Row],[Amount]]-G56</f>
        <v>2751.4</v>
      </c>
    </row>
    <row r="57" spans="1:8" x14ac:dyDescent="0.35">
      <c r="A57" t="s">
        <v>35</v>
      </c>
      <c r="B57" t="s">
        <v>30</v>
      </c>
      <c r="C57" t="s">
        <v>36</v>
      </c>
      <c r="D57">
        <v>5355</v>
      </c>
      <c r="E57">
        <v>204</v>
      </c>
      <c r="F57">
        <v>7.64</v>
      </c>
      <c r="G57">
        <f>Data[[#This Row],[Units]]*F57</f>
        <v>1558.56</v>
      </c>
      <c r="H57">
        <f>Data[[#This Row],[Amount]]-G57</f>
        <v>3796.44</v>
      </c>
    </row>
    <row r="58" spans="1:8" x14ac:dyDescent="0.35">
      <c r="A58" t="s">
        <v>23</v>
      </c>
      <c r="B58" t="s">
        <v>17</v>
      </c>
      <c r="C58" t="s">
        <v>28</v>
      </c>
      <c r="D58">
        <v>4438</v>
      </c>
      <c r="E58">
        <v>246</v>
      </c>
      <c r="F58">
        <v>3.11</v>
      </c>
      <c r="G58">
        <f>Data[[#This Row],[Units]]*F58</f>
        <v>765.06</v>
      </c>
      <c r="H58">
        <f>Data[[#This Row],[Amount]]-G58</f>
        <v>3672.94</v>
      </c>
    </row>
    <row r="59" spans="1:8" x14ac:dyDescent="0.35">
      <c r="A59" t="s">
        <v>13</v>
      </c>
      <c r="B59" t="s">
        <v>14</v>
      </c>
      <c r="C59" t="s">
        <v>7</v>
      </c>
      <c r="D59">
        <v>6118</v>
      </c>
      <c r="E59">
        <v>174</v>
      </c>
      <c r="F59">
        <v>14.49</v>
      </c>
      <c r="G59">
        <f>Data[[#This Row],[Units]]*F59</f>
        <v>2521.2600000000002</v>
      </c>
      <c r="H59">
        <f>Data[[#This Row],[Amount]]-G59</f>
        <v>3596.74</v>
      </c>
    </row>
    <row r="60" spans="1:8" x14ac:dyDescent="0.35">
      <c r="A60" t="s">
        <v>35</v>
      </c>
      <c r="B60" t="s">
        <v>9</v>
      </c>
      <c r="C60" t="s">
        <v>15</v>
      </c>
      <c r="D60">
        <v>3808</v>
      </c>
      <c r="E60">
        <v>279</v>
      </c>
      <c r="F60">
        <v>6.47</v>
      </c>
      <c r="G60">
        <f>Data[[#This Row],[Units]]*F60</f>
        <v>1805.1299999999999</v>
      </c>
      <c r="H60">
        <f>Data[[#This Row],[Amount]]-G60</f>
        <v>2002.8700000000001</v>
      </c>
    </row>
    <row r="61" spans="1:8" x14ac:dyDescent="0.35">
      <c r="A61" t="s">
        <v>8</v>
      </c>
      <c r="B61" t="s">
        <v>9</v>
      </c>
      <c r="C61" t="s">
        <v>22</v>
      </c>
      <c r="D61">
        <v>5012</v>
      </c>
      <c r="E61">
        <v>210</v>
      </c>
      <c r="F61">
        <v>9.77</v>
      </c>
      <c r="G61">
        <f>Data[[#This Row],[Units]]*F61</f>
        <v>2051.6999999999998</v>
      </c>
      <c r="H61">
        <f>Data[[#This Row],[Amount]]-G61</f>
        <v>2960.3</v>
      </c>
    </row>
    <row r="62" spans="1:8" x14ac:dyDescent="0.35">
      <c r="A62" t="s">
        <v>5</v>
      </c>
      <c r="B62" t="s">
        <v>9</v>
      </c>
      <c r="C62" t="s">
        <v>7</v>
      </c>
      <c r="D62">
        <v>2275</v>
      </c>
      <c r="E62">
        <v>447</v>
      </c>
      <c r="F62">
        <v>14.49</v>
      </c>
      <c r="G62">
        <f>Data[[#This Row],[Units]]*F62</f>
        <v>6477.03</v>
      </c>
      <c r="H62">
        <f>Data[[#This Row],[Amount]]-G62</f>
        <v>-4202.03</v>
      </c>
    </row>
    <row r="63" spans="1:8" x14ac:dyDescent="0.35">
      <c r="A63" t="s">
        <v>8</v>
      </c>
      <c r="B63" t="s">
        <v>30</v>
      </c>
      <c r="C63" t="s">
        <v>21</v>
      </c>
      <c r="D63">
        <v>3507</v>
      </c>
      <c r="E63">
        <v>288</v>
      </c>
      <c r="F63">
        <v>5.79</v>
      </c>
      <c r="G63">
        <f>Data[[#This Row],[Units]]*F63</f>
        <v>1667.52</v>
      </c>
      <c r="H63">
        <f>Data[[#This Row],[Amount]]-G63</f>
        <v>1839.48</v>
      </c>
    </row>
    <row r="64" spans="1:8" x14ac:dyDescent="0.35">
      <c r="A64" t="s">
        <v>8</v>
      </c>
      <c r="B64" t="s">
        <v>9</v>
      </c>
      <c r="C64" t="s">
        <v>33</v>
      </c>
      <c r="D64">
        <v>2702</v>
      </c>
      <c r="E64">
        <v>363</v>
      </c>
      <c r="F64">
        <v>10.62</v>
      </c>
      <c r="G64">
        <f>Data[[#This Row],[Units]]*F64</f>
        <v>3855.0599999999995</v>
      </c>
      <c r="H64">
        <f>Data[[#This Row],[Amount]]-G64</f>
        <v>-1153.0599999999995</v>
      </c>
    </row>
    <row r="65" spans="1:8" x14ac:dyDescent="0.35">
      <c r="A65" t="s">
        <v>5</v>
      </c>
      <c r="B65" t="s">
        <v>14</v>
      </c>
      <c r="C65" t="s">
        <v>39</v>
      </c>
      <c r="D65">
        <v>3164</v>
      </c>
      <c r="E65">
        <v>306</v>
      </c>
      <c r="F65">
        <v>16.73</v>
      </c>
      <c r="G65">
        <f>Data[[#This Row],[Units]]*F65</f>
        <v>5119.38</v>
      </c>
      <c r="H65">
        <f>Data[[#This Row],[Amount]]-G65</f>
        <v>-1955.38</v>
      </c>
    </row>
    <row r="66" spans="1:8" x14ac:dyDescent="0.35">
      <c r="A66" t="s">
        <v>16</v>
      </c>
      <c r="B66" t="s">
        <v>6</v>
      </c>
      <c r="C66" t="s">
        <v>34</v>
      </c>
      <c r="D66">
        <v>4949</v>
      </c>
      <c r="E66">
        <v>189</v>
      </c>
      <c r="F66">
        <v>6.49</v>
      </c>
      <c r="G66">
        <f>Data[[#This Row],[Units]]*F66</f>
        <v>1226.6100000000001</v>
      </c>
      <c r="H66">
        <f>Data[[#This Row],[Amount]]-G66</f>
        <v>3722.39</v>
      </c>
    </row>
    <row r="67" spans="1:8" x14ac:dyDescent="0.35">
      <c r="A67" t="s">
        <v>25</v>
      </c>
      <c r="B67" t="s">
        <v>20</v>
      </c>
      <c r="C67" t="s">
        <v>36</v>
      </c>
      <c r="D67">
        <v>5474</v>
      </c>
      <c r="E67">
        <v>168</v>
      </c>
      <c r="F67">
        <v>7.64</v>
      </c>
      <c r="G67">
        <f>Data[[#This Row],[Units]]*F67</f>
        <v>1283.52</v>
      </c>
      <c r="H67">
        <f>Data[[#This Row],[Amount]]-G67</f>
        <v>4190.4799999999996</v>
      </c>
    </row>
    <row r="68" spans="1:8" x14ac:dyDescent="0.35">
      <c r="A68" t="s">
        <v>26</v>
      </c>
      <c r="B68" t="s">
        <v>30</v>
      </c>
      <c r="C68" t="s">
        <v>36</v>
      </c>
      <c r="D68">
        <v>7511</v>
      </c>
      <c r="E68">
        <v>120</v>
      </c>
      <c r="F68">
        <v>7.64</v>
      </c>
      <c r="G68">
        <f>Data[[#This Row],[Units]]*F68</f>
        <v>916.8</v>
      </c>
      <c r="H68">
        <f>Data[[#This Row],[Amount]]-G68</f>
        <v>6594.2</v>
      </c>
    </row>
    <row r="69" spans="1:8" x14ac:dyDescent="0.35">
      <c r="A69" t="s">
        <v>5</v>
      </c>
      <c r="B69" t="s">
        <v>14</v>
      </c>
      <c r="C69" t="s">
        <v>31</v>
      </c>
      <c r="D69">
        <v>4424</v>
      </c>
      <c r="E69">
        <v>201</v>
      </c>
      <c r="F69">
        <v>9.33</v>
      </c>
      <c r="G69">
        <f>Data[[#This Row],[Units]]*F69</f>
        <v>1875.33</v>
      </c>
      <c r="H69">
        <f>Data[[#This Row],[Amount]]-G69</f>
        <v>2548.67</v>
      </c>
    </row>
    <row r="70" spans="1:8" x14ac:dyDescent="0.35">
      <c r="A70" t="s">
        <v>5</v>
      </c>
      <c r="B70" t="s">
        <v>14</v>
      </c>
      <c r="C70" t="s">
        <v>19</v>
      </c>
      <c r="D70">
        <v>9772</v>
      </c>
      <c r="E70">
        <v>90</v>
      </c>
      <c r="F70">
        <v>12.37</v>
      </c>
      <c r="G70">
        <f>Data[[#This Row],[Units]]*F70</f>
        <v>1113.3</v>
      </c>
      <c r="H70">
        <f>Data[[#This Row],[Amount]]-G70</f>
        <v>8658.7000000000007</v>
      </c>
    </row>
    <row r="71" spans="1:8" x14ac:dyDescent="0.35">
      <c r="A71" t="s">
        <v>16</v>
      </c>
      <c r="B71" t="s">
        <v>30</v>
      </c>
      <c r="C71" t="s">
        <v>39</v>
      </c>
      <c r="D71">
        <v>4242</v>
      </c>
      <c r="E71">
        <v>207</v>
      </c>
      <c r="F71">
        <v>16.73</v>
      </c>
      <c r="G71">
        <f>Data[[#This Row],[Units]]*F71</f>
        <v>3463.11</v>
      </c>
      <c r="H71">
        <f>Data[[#This Row],[Amount]]-G71</f>
        <v>778.88999999999987</v>
      </c>
    </row>
    <row r="72" spans="1:8" x14ac:dyDescent="0.35">
      <c r="A72" t="s">
        <v>16</v>
      </c>
      <c r="B72" t="s">
        <v>17</v>
      </c>
      <c r="C72" t="s">
        <v>18</v>
      </c>
      <c r="D72">
        <v>2100</v>
      </c>
      <c r="E72">
        <v>414</v>
      </c>
      <c r="F72">
        <v>13.15</v>
      </c>
      <c r="G72">
        <f>Data[[#This Row],[Units]]*F72</f>
        <v>5444.1</v>
      </c>
      <c r="H72">
        <f>Data[[#This Row],[Amount]]-G72</f>
        <v>-3344.1000000000004</v>
      </c>
    </row>
    <row r="73" spans="1:8" x14ac:dyDescent="0.35">
      <c r="A73" t="s">
        <v>26</v>
      </c>
      <c r="B73" t="s">
        <v>17</v>
      </c>
      <c r="C73" t="s">
        <v>40</v>
      </c>
      <c r="D73">
        <v>6027</v>
      </c>
      <c r="E73">
        <v>144</v>
      </c>
      <c r="F73">
        <v>10.38</v>
      </c>
      <c r="G73">
        <f>Data[[#This Row],[Units]]*F73</f>
        <v>1494.72</v>
      </c>
      <c r="H73">
        <f>Data[[#This Row],[Amount]]-G73</f>
        <v>4532.28</v>
      </c>
    </row>
    <row r="74" spans="1:8" x14ac:dyDescent="0.35">
      <c r="A74" t="s">
        <v>13</v>
      </c>
      <c r="B74" t="s">
        <v>14</v>
      </c>
      <c r="C74" t="s">
        <v>10</v>
      </c>
      <c r="D74">
        <v>10304</v>
      </c>
      <c r="E74">
        <v>84</v>
      </c>
      <c r="F74">
        <v>8.65</v>
      </c>
      <c r="G74">
        <f>Data[[#This Row],[Units]]*F74</f>
        <v>726.6</v>
      </c>
      <c r="H74">
        <f>Data[[#This Row],[Amount]]-G74</f>
        <v>9577.4</v>
      </c>
    </row>
    <row r="75" spans="1:8" x14ac:dyDescent="0.35">
      <c r="A75" t="s">
        <v>35</v>
      </c>
      <c r="B75" t="s">
        <v>20</v>
      </c>
      <c r="C75" t="s">
        <v>12</v>
      </c>
      <c r="D75">
        <v>6860</v>
      </c>
      <c r="E75">
        <v>126</v>
      </c>
      <c r="F75">
        <v>11.88</v>
      </c>
      <c r="G75">
        <f>Data[[#This Row],[Units]]*F75</f>
        <v>1496.88</v>
      </c>
      <c r="H75">
        <f>Data[[#This Row],[Amount]]-G75</f>
        <v>5363.12</v>
      </c>
    </row>
    <row r="76" spans="1:8" x14ac:dyDescent="0.35">
      <c r="A76" t="s">
        <v>23</v>
      </c>
      <c r="B76" t="s">
        <v>14</v>
      </c>
      <c r="C76" t="s">
        <v>36</v>
      </c>
      <c r="D76">
        <v>2870</v>
      </c>
      <c r="E76">
        <v>300</v>
      </c>
      <c r="F76">
        <v>7.64</v>
      </c>
      <c r="G76">
        <f>Data[[#This Row],[Units]]*F76</f>
        <v>2292</v>
      </c>
      <c r="H76">
        <f>Data[[#This Row],[Amount]]-G76</f>
        <v>578</v>
      </c>
    </row>
    <row r="77" spans="1:8" x14ac:dyDescent="0.35">
      <c r="A77" t="s">
        <v>27</v>
      </c>
      <c r="B77" t="s">
        <v>17</v>
      </c>
      <c r="C77" t="s">
        <v>42</v>
      </c>
      <c r="D77">
        <v>4956</v>
      </c>
      <c r="E77">
        <v>171</v>
      </c>
      <c r="F77">
        <v>5.6</v>
      </c>
      <c r="G77">
        <f>Data[[#This Row],[Units]]*F77</f>
        <v>957.59999999999991</v>
      </c>
      <c r="H77">
        <f>Data[[#This Row],[Amount]]-G77</f>
        <v>3998.4</v>
      </c>
    </row>
    <row r="78" spans="1:8" x14ac:dyDescent="0.35">
      <c r="A78" t="s">
        <v>35</v>
      </c>
      <c r="B78" t="s">
        <v>14</v>
      </c>
      <c r="C78" t="s">
        <v>32</v>
      </c>
      <c r="D78">
        <v>2471</v>
      </c>
      <c r="E78">
        <v>342</v>
      </c>
      <c r="F78">
        <v>7.16</v>
      </c>
      <c r="G78">
        <f>Data[[#This Row],[Units]]*F78</f>
        <v>2448.7200000000003</v>
      </c>
      <c r="H78">
        <f>Data[[#This Row],[Amount]]-G78</f>
        <v>22.279999999999745</v>
      </c>
    </row>
    <row r="79" spans="1:8" x14ac:dyDescent="0.35">
      <c r="A79" t="s">
        <v>16</v>
      </c>
      <c r="B79" t="s">
        <v>30</v>
      </c>
      <c r="C79" t="s">
        <v>10</v>
      </c>
      <c r="D79">
        <v>6734</v>
      </c>
      <c r="E79">
        <v>123</v>
      </c>
      <c r="F79">
        <v>8.65</v>
      </c>
      <c r="G79">
        <f>Data[[#This Row],[Units]]*F79</f>
        <v>1063.95</v>
      </c>
      <c r="H79">
        <f>Data[[#This Row],[Amount]]-G79</f>
        <v>5670.05</v>
      </c>
    </row>
    <row r="80" spans="1:8" x14ac:dyDescent="0.35">
      <c r="A80" t="s">
        <v>11</v>
      </c>
      <c r="B80" t="s">
        <v>20</v>
      </c>
      <c r="C80" t="s">
        <v>19</v>
      </c>
      <c r="D80">
        <v>9506</v>
      </c>
      <c r="E80">
        <v>87</v>
      </c>
      <c r="F80">
        <v>12.37</v>
      </c>
      <c r="G80">
        <f>Data[[#This Row],[Units]]*F80</f>
        <v>1076.1899999999998</v>
      </c>
      <c r="H80">
        <f>Data[[#This Row],[Amount]]-G80</f>
        <v>8429.81</v>
      </c>
    </row>
    <row r="81" spans="1:8" x14ac:dyDescent="0.35">
      <c r="A81" t="s">
        <v>26</v>
      </c>
      <c r="B81" t="s">
        <v>17</v>
      </c>
      <c r="C81" t="s">
        <v>18</v>
      </c>
      <c r="D81">
        <v>1785</v>
      </c>
      <c r="E81">
        <v>462</v>
      </c>
      <c r="F81">
        <v>13.15</v>
      </c>
      <c r="G81">
        <f>Data[[#This Row],[Units]]*F81</f>
        <v>6075.3</v>
      </c>
      <c r="H81">
        <f>Data[[#This Row],[Amount]]-G81</f>
        <v>-4290.3</v>
      </c>
    </row>
    <row r="82" spans="1:8" x14ac:dyDescent="0.35">
      <c r="A82" t="s">
        <v>5</v>
      </c>
      <c r="B82" t="s">
        <v>9</v>
      </c>
      <c r="C82" t="s">
        <v>29</v>
      </c>
      <c r="D82">
        <v>4725</v>
      </c>
      <c r="E82">
        <v>174</v>
      </c>
      <c r="F82">
        <v>8.7899999999999991</v>
      </c>
      <c r="G82">
        <f>Data[[#This Row],[Units]]*F82</f>
        <v>1529.4599999999998</v>
      </c>
      <c r="H82">
        <f>Data[[#This Row],[Amount]]-G82</f>
        <v>3195.54</v>
      </c>
    </row>
    <row r="83" spans="1:8" x14ac:dyDescent="0.35">
      <c r="A83" t="s">
        <v>8</v>
      </c>
      <c r="B83" t="s">
        <v>20</v>
      </c>
      <c r="C83" t="s">
        <v>10</v>
      </c>
      <c r="D83">
        <v>3752</v>
      </c>
      <c r="E83">
        <v>213</v>
      </c>
      <c r="F83">
        <v>8.65</v>
      </c>
      <c r="G83">
        <f>Data[[#This Row],[Units]]*F83</f>
        <v>1842.45</v>
      </c>
      <c r="H83">
        <f>Data[[#This Row],[Amount]]-G83</f>
        <v>1909.55</v>
      </c>
    </row>
    <row r="84" spans="1:8" x14ac:dyDescent="0.35">
      <c r="A84" t="s">
        <v>5</v>
      </c>
      <c r="B84" t="s">
        <v>30</v>
      </c>
      <c r="C84" t="s">
        <v>28</v>
      </c>
      <c r="D84">
        <v>5019</v>
      </c>
      <c r="E84">
        <v>156</v>
      </c>
      <c r="F84">
        <v>3.11</v>
      </c>
      <c r="G84">
        <f>Data[[#This Row],[Units]]*F84</f>
        <v>485.15999999999997</v>
      </c>
      <c r="H84">
        <f>Data[[#This Row],[Amount]]-G84</f>
        <v>4533.84</v>
      </c>
    </row>
    <row r="85" spans="1:8" x14ac:dyDescent="0.35">
      <c r="A85" t="s">
        <v>16</v>
      </c>
      <c r="B85" t="s">
        <v>14</v>
      </c>
      <c r="C85" t="s">
        <v>28</v>
      </c>
      <c r="D85">
        <v>4970</v>
      </c>
      <c r="E85">
        <v>156</v>
      </c>
      <c r="F85">
        <v>3.11</v>
      </c>
      <c r="G85">
        <f>Data[[#This Row],[Units]]*F85</f>
        <v>485.15999999999997</v>
      </c>
      <c r="H85">
        <f>Data[[#This Row],[Amount]]-G85</f>
        <v>4484.84</v>
      </c>
    </row>
    <row r="86" spans="1:8" x14ac:dyDescent="0.35">
      <c r="A86" t="s">
        <v>16</v>
      </c>
      <c r="B86" t="s">
        <v>6</v>
      </c>
      <c r="C86" t="s">
        <v>29</v>
      </c>
      <c r="D86">
        <v>1904</v>
      </c>
      <c r="E86">
        <v>405</v>
      </c>
      <c r="F86">
        <v>8.7899999999999991</v>
      </c>
      <c r="G86">
        <f>Data[[#This Row],[Units]]*F86</f>
        <v>3559.95</v>
      </c>
      <c r="H86">
        <f>Data[[#This Row],[Amount]]-G86</f>
        <v>-1655.9499999999998</v>
      </c>
    </row>
    <row r="87" spans="1:8" x14ac:dyDescent="0.35">
      <c r="A87" t="s">
        <v>26</v>
      </c>
      <c r="B87" t="s">
        <v>14</v>
      </c>
      <c r="C87" t="s">
        <v>21</v>
      </c>
      <c r="D87">
        <v>3094</v>
      </c>
      <c r="E87">
        <v>246</v>
      </c>
      <c r="F87">
        <v>5.79</v>
      </c>
      <c r="G87">
        <f>Data[[#This Row],[Units]]*F87</f>
        <v>1424.34</v>
      </c>
      <c r="H87">
        <f>Data[[#This Row],[Amount]]-G87</f>
        <v>1669.66</v>
      </c>
    </row>
    <row r="88" spans="1:8" x14ac:dyDescent="0.35">
      <c r="A88" t="s">
        <v>8</v>
      </c>
      <c r="B88" t="s">
        <v>14</v>
      </c>
      <c r="C88" t="s">
        <v>34</v>
      </c>
      <c r="D88">
        <v>5019</v>
      </c>
      <c r="E88">
        <v>150</v>
      </c>
      <c r="F88">
        <v>6.49</v>
      </c>
      <c r="G88">
        <f>Data[[#This Row],[Units]]*F88</f>
        <v>973.5</v>
      </c>
      <c r="H88">
        <f>Data[[#This Row],[Amount]]-G88</f>
        <v>4045.5</v>
      </c>
    </row>
    <row r="89" spans="1:8" x14ac:dyDescent="0.35">
      <c r="A89" t="s">
        <v>11</v>
      </c>
      <c r="B89" t="s">
        <v>30</v>
      </c>
      <c r="C89" t="s">
        <v>34</v>
      </c>
      <c r="D89">
        <v>8155</v>
      </c>
      <c r="E89">
        <v>90</v>
      </c>
      <c r="F89">
        <v>6.49</v>
      </c>
      <c r="G89">
        <f>Data[[#This Row],[Units]]*F89</f>
        <v>584.1</v>
      </c>
      <c r="H89">
        <f>Data[[#This Row],[Amount]]-G89</f>
        <v>7570.9</v>
      </c>
    </row>
    <row r="90" spans="1:8" x14ac:dyDescent="0.35">
      <c r="A90" t="s">
        <v>23</v>
      </c>
      <c r="B90" t="s">
        <v>30</v>
      </c>
      <c r="C90" t="s">
        <v>24</v>
      </c>
      <c r="D90">
        <v>1932</v>
      </c>
      <c r="E90">
        <v>369</v>
      </c>
      <c r="F90">
        <v>11.7</v>
      </c>
      <c r="G90">
        <f>Data[[#This Row],[Units]]*F90</f>
        <v>4317.3</v>
      </c>
      <c r="H90">
        <f>Data[[#This Row],[Amount]]-G90</f>
        <v>-2385.3000000000002</v>
      </c>
    </row>
    <row r="91" spans="1:8" x14ac:dyDescent="0.35">
      <c r="A91" t="s">
        <v>11</v>
      </c>
      <c r="B91" t="s">
        <v>6</v>
      </c>
      <c r="C91" t="s">
        <v>42</v>
      </c>
      <c r="D91">
        <v>2856</v>
      </c>
      <c r="E91">
        <v>246</v>
      </c>
      <c r="F91">
        <v>5.6</v>
      </c>
      <c r="G91">
        <f>Data[[#This Row],[Units]]*F91</f>
        <v>1377.6</v>
      </c>
      <c r="H91">
        <f>Data[[#This Row],[Amount]]-G91</f>
        <v>1478.4</v>
      </c>
    </row>
    <row r="92" spans="1:8" x14ac:dyDescent="0.35">
      <c r="A92" t="s">
        <v>11</v>
      </c>
      <c r="B92" t="s">
        <v>6</v>
      </c>
      <c r="C92" t="s">
        <v>33</v>
      </c>
      <c r="D92">
        <v>7273</v>
      </c>
      <c r="E92">
        <v>96</v>
      </c>
      <c r="F92">
        <v>10.62</v>
      </c>
      <c r="G92">
        <f>Data[[#This Row],[Units]]*F92</f>
        <v>1019.52</v>
      </c>
      <c r="H92">
        <f>Data[[#This Row],[Amount]]-G92</f>
        <v>6253.48</v>
      </c>
    </row>
    <row r="93" spans="1:8" x14ac:dyDescent="0.35">
      <c r="A93" t="s">
        <v>5</v>
      </c>
      <c r="B93" t="s">
        <v>17</v>
      </c>
      <c r="C93" t="s">
        <v>40</v>
      </c>
      <c r="D93">
        <v>3101</v>
      </c>
      <c r="E93">
        <v>225</v>
      </c>
      <c r="F93">
        <v>10.38</v>
      </c>
      <c r="G93">
        <f>Data[[#This Row],[Units]]*F93</f>
        <v>2335.5</v>
      </c>
      <c r="H93">
        <f>Data[[#This Row],[Amount]]-G93</f>
        <v>765.5</v>
      </c>
    </row>
    <row r="94" spans="1:8" x14ac:dyDescent="0.35">
      <c r="A94" t="s">
        <v>25</v>
      </c>
      <c r="B94" t="s">
        <v>17</v>
      </c>
      <c r="C94" t="s">
        <v>38</v>
      </c>
      <c r="D94">
        <v>4018</v>
      </c>
      <c r="E94">
        <v>171</v>
      </c>
      <c r="F94">
        <v>4.97</v>
      </c>
      <c r="G94">
        <f>Data[[#This Row],[Units]]*F94</f>
        <v>849.87</v>
      </c>
      <c r="H94">
        <f>Data[[#This Row],[Amount]]-G94</f>
        <v>3168.13</v>
      </c>
    </row>
    <row r="95" spans="1:8" x14ac:dyDescent="0.35">
      <c r="A95" t="s">
        <v>16</v>
      </c>
      <c r="B95" t="s">
        <v>9</v>
      </c>
      <c r="C95" t="s">
        <v>39</v>
      </c>
      <c r="D95">
        <v>3864</v>
      </c>
      <c r="E95">
        <v>177</v>
      </c>
      <c r="F95">
        <v>16.73</v>
      </c>
      <c r="G95">
        <f>Data[[#This Row],[Units]]*F95</f>
        <v>2961.21</v>
      </c>
      <c r="H95">
        <f>Data[[#This Row],[Amount]]-G95</f>
        <v>902.79</v>
      </c>
    </row>
    <row r="96" spans="1:8" x14ac:dyDescent="0.35">
      <c r="A96" t="s">
        <v>26</v>
      </c>
      <c r="B96" t="s">
        <v>20</v>
      </c>
      <c r="C96" t="s">
        <v>34</v>
      </c>
      <c r="D96">
        <v>4417</v>
      </c>
      <c r="E96">
        <v>153</v>
      </c>
      <c r="F96">
        <v>6.49</v>
      </c>
      <c r="G96">
        <f>Data[[#This Row],[Units]]*F96</f>
        <v>992.97</v>
      </c>
      <c r="H96">
        <f>Data[[#This Row],[Amount]]-G96</f>
        <v>3424.0299999999997</v>
      </c>
    </row>
    <row r="97" spans="1:8" x14ac:dyDescent="0.35">
      <c r="A97" t="s">
        <v>11</v>
      </c>
      <c r="B97" t="s">
        <v>6</v>
      </c>
      <c r="C97" t="s">
        <v>18</v>
      </c>
      <c r="D97">
        <v>4305</v>
      </c>
      <c r="E97">
        <v>156</v>
      </c>
      <c r="F97">
        <v>13.15</v>
      </c>
      <c r="G97">
        <f>Data[[#This Row],[Units]]*F97</f>
        <v>2051.4</v>
      </c>
      <c r="H97">
        <f>Data[[#This Row],[Amount]]-G97</f>
        <v>2253.6</v>
      </c>
    </row>
    <row r="98" spans="1:8" x14ac:dyDescent="0.35">
      <c r="A98" t="s">
        <v>16</v>
      </c>
      <c r="B98" t="s">
        <v>6</v>
      </c>
      <c r="C98" t="s">
        <v>21</v>
      </c>
      <c r="D98">
        <v>7693</v>
      </c>
      <c r="E98">
        <v>87</v>
      </c>
      <c r="F98">
        <v>5.79</v>
      </c>
      <c r="G98">
        <f>Data[[#This Row],[Units]]*F98</f>
        <v>503.73</v>
      </c>
      <c r="H98">
        <f>Data[[#This Row],[Amount]]-G98</f>
        <v>7189.27</v>
      </c>
    </row>
    <row r="99" spans="1:8" x14ac:dyDescent="0.35">
      <c r="A99" t="s">
        <v>13</v>
      </c>
      <c r="B99" t="s">
        <v>6</v>
      </c>
      <c r="C99" t="s">
        <v>38</v>
      </c>
      <c r="D99">
        <v>6398</v>
      </c>
      <c r="E99">
        <v>102</v>
      </c>
      <c r="F99">
        <v>4.97</v>
      </c>
      <c r="G99">
        <f>Data[[#This Row],[Units]]*F99</f>
        <v>506.94</v>
      </c>
      <c r="H99">
        <f>Data[[#This Row],[Amount]]-G99</f>
        <v>5891.06</v>
      </c>
    </row>
    <row r="100" spans="1:8" x14ac:dyDescent="0.35">
      <c r="A100" t="s">
        <v>5</v>
      </c>
      <c r="B100" t="s">
        <v>30</v>
      </c>
      <c r="C100" t="s">
        <v>36</v>
      </c>
      <c r="D100">
        <v>4018</v>
      </c>
      <c r="E100">
        <v>162</v>
      </c>
      <c r="F100">
        <v>7.64</v>
      </c>
      <c r="G100">
        <f>Data[[#This Row],[Units]]*F100</f>
        <v>1237.6799999999998</v>
      </c>
      <c r="H100">
        <f>Data[[#This Row],[Amount]]-G100</f>
        <v>2780.32</v>
      </c>
    </row>
    <row r="101" spans="1:8" x14ac:dyDescent="0.35">
      <c r="A101" t="s">
        <v>5</v>
      </c>
      <c r="B101" t="s">
        <v>6</v>
      </c>
      <c r="C101" t="s">
        <v>32</v>
      </c>
      <c r="D101">
        <v>9002</v>
      </c>
      <c r="E101">
        <v>72</v>
      </c>
      <c r="F101">
        <v>7.16</v>
      </c>
      <c r="G101">
        <f>Data[[#This Row],[Units]]*F101</f>
        <v>515.52</v>
      </c>
      <c r="H101">
        <f>Data[[#This Row],[Amount]]-G101</f>
        <v>8486.48</v>
      </c>
    </row>
    <row r="102" spans="1:8" x14ac:dyDescent="0.35">
      <c r="A102" t="s">
        <v>26</v>
      </c>
      <c r="B102" t="s">
        <v>17</v>
      </c>
      <c r="C102" t="s">
        <v>39</v>
      </c>
      <c r="D102">
        <v>7812</v>
      </c>
      <c r="E102">
        <v>81</v>
      </c>
      <c r="F102">
        <v>16.73</v>
      </c>
      <c r="G102">
        <f>Data[[#This Row],[Units]]*F102</f>
        <v>1355.13</v>
      </c>
      <c r="H102">
        <f>Data[[#This Row],[Amount]]-G102</f>
        <v>6456.87</v>
      </c>
    </row>
    <row r="103" spans="1:8" x14ac:dyDescent="0.35">
      <c r="A103" t="s">
        <v>25</v>
      </c>
      <c r="B103" t="s">
        <v>14</v>
      </c>
      <c r="C103" t="s">
        <v>29</v>
      </c>
      <c r="D103">
        <v>16184</v>
      </c>
      <c r="E103">
        <v>39</v>
      </c>
      <c r="F103">
        <v>8.7899999999999991</v>
      </c>
      <c r="G103">
        <f>Data[[#This Row],[Units]]*F103</f>
        <v>342.80999999999995</v>
      </c>
      <c r="H103">
        <f>Data[[#This Row],[Amount]]-G103</f>
        <v>15841.19</v>
      </c>
    </row>
    <row r="104" spans="1:8" x14ac:dyDescent="0.35">
      <c r="A104" t="s">
        <v>5</v>
      </c>
      <c r="B104" t="s">
        <v>20</v>
      </c>
      <c r="C104" t="s">
        <v>12</v>
      </c>
      <c r="D104">
        <v>6125</v>
      </c>
      <c r="E104">
        <v>102</v>
      </c>
      <c r="F104">
        <v>11.88</v>
      </c>
      <c r="G104">
        <f>Data[[#This Row],[Units]]*F104</f>
        <v>1211.76</v>
      </c>
      <c r="H104">
        <f>Data[[#This Row],[Amount]]-G104</f>
        <v>4913.24</v>
      </c>
    </row>
    <row r="105" spans="1:8" x14ac:dyDescent="0.35">
      <c r="A105" t="s">
        <v>27</v>
      </c>
      <c r="B105" t="s">
        <v>14</v>
      </c>
      <c r="C105" t="s">
        <v>34</v>
      </c>
      <c r="D105">
        <v>3773</v>
      </c>
      <c r="E105">
        <v>165</v>
      </c>
      <c r="F105">
        <v>6.49</v>
      </c>
      <c r="G105">
        <f>Data[[#This Row],[Units]]*F105</f>
        <v>1070.8500000000001</v>
      </c>
      <c r="H105">
        <f>Data[[#This Row],[Amount]]-G105</f>
        <v>2702.1499999999996</v>
      </c>
    </row>
    <row r="106" spans="1:8" x14ac:dyDescent="0.35">
      <c r="A106" t="s">
        <v>13</v>
      </c>
      <c r="B106" t="s">
        <v>30</v>
      </c>
      <c r="C106" t="s">
        <v>34</v>
      </c>
      <c r="D106">
        <v>4935</v>
      </c>
      <c r="E106">
        <v>126</v>
      </c>
      <c r="F106">
        <v>6.49</v>
      </c>
      <c r="G106">
        <f>Data[[#This Row],[Units]]*F106</f>
        <v>817.74</v>
      </c>
      <c r="H106">
        <f>Data[[#This Row],[Amount]]-G106</f>
        <v>4117.26</v>
      </c>
    </row>
    <row r="107" spans="1:8" x14ac:dyDescent="0.35">
      <c r="A107" t="s">
        <v>27</v>
      </c>
      <c r="B107" t="s">
        <v>9</v>
      </c>
      <c r="C107" t="s">
        <v>24</v>
      </c>
      <c r="D107">
        <v>2415</v>
      </c>
      <c r="E107">
        <v>255</v>
      </c>
      <c r="F107">
        <v>11.7</v>
      </c>
      <c r="G107">
        <f>Data[[#This Row],[Units]]*F107</f>
        <v>2983.5</v>
      </c>
      <c r="H107">
        <f>Data[[#This Row],[Amount]]-G107</f>
        <v>-568.5</v>
      </c>
    </row>
    <row r="108" spans="1:8" x14ac:dyDescent="0.35">
      <c r="A108" t="s">
        <v>26</v>
      </c>
      <c r="B108" t="s">
        <v>14</v>
      </c>
      <c r="C108" t="s">
        <v>32</v>
      </c>
      <c r="D108">
        <v>8211</v>
      </c>
      <c r="E108">
        <v>75</v>
      </c>
      <c r="F108">
        <v>7.16</v>
      </c>
      <c r="G108">
        <f>Data[[#This Row],[Units]]*F108</f>
        <v>537</v>
      </c>
      <c r="H108">
        <f>Data[[#This Row],[Amount]]-G108</f>
        <v>7674</v>
      </c>
    </row>
    <row r="109" spans="1:8" x14ac:dyDescent="0.35">
      <c r="A109" t="s">
        <v>35</v>
      </c>
      <c r="B109" t="s">
        <v>14</v>
      </c>
      <c r="C109" t="s">
        <v>34</v>
      </c>
      <c r="D109">
        <v>2317</v>
      </c>
      <c r="E109">
        <v>261</v>
      </c>
      <c r="F109">
        <v>6.49</v>
      </c>
      <c r="G109">
        <f>Data[[#This Row],[Units]]*F109</f>
        <v>1693.89</v>
      </c>
      <c r="H109">
        <f>Data[[#This Row],[Amount]]-G109</f>
        <v>623.1099999999999</v>
      </c>
    </row>
    <row r="110" spans="1:8" x14ac:dyDescent="0.35">
      <c r="A110" t="s">
        <v>5</v>
      </c>
      <c r="B110" t="s">
        <v>30</v>
      </c>
      <c r="C110" t="s">
        <v>19</v>
      </c>
      <c r="D110">
        <v>3794</v>
      </c>
      <c r="E110">
        <v>159</v>
      </c>
      <c r="F110">
        <v>12.37</v>
      </c>
      <c r="G110">
        <f>Data[[#This Row],[Units]]*F110</f>
        <v>1966.83</v>
      </c>
      <c r="H110">
        <f>Data[[#This Row],[Amount]]-G110</f>
        <v>1827.17</v>
      </c>
    </row>
    <row r="111" spans="1:8" x14ac:dyDescent="0.35">
      <c r="A111" t="s">
        <v>16</v>
      </c>
      <c r="B111" t="s">
        <v>9</v>
      </c>
      <c r="C111" t="s">
        <v>7</v>
      </c>
      <c r="D111">
        <v>4781</v>
      </c>
      <c r="E111">
        <v>123</v>
      </c>
      <c r="F111">
        <v>14.49</v>
      </c>
      <c r="G111">
        <f>Data[[#This Row],[Units]]*F111</f>
        <v>1782.27</v>
      </c>
      <c r="H111">
        <f>Data[[#This Row],[Amount]]-G111</f>
        <v>2998.73</v>
      </c>
    </row>
    <row r="112" spans="1:8" x14ac:dyDescent="0.35">
      <c r="A112" t="s">
        <v>27</v>
      </c>
      <c r="B112" t="s">
        <v>9</v>
      </c>
      <c r="C112" t="s">
        <v>18</v>
      </c>
      <c r="D112">
        <v>2464</v>
      </c>
      <c r="E112">
        <v>234</v>
      </c>
      <c r="F112">
        <v>13.15</v>
      </c>
      <c r="G112">
        <f>Data[[#This Row],[Units]]*F112</f>
        <v>3077.1</v>
      </c>
      <c r="H112">
        <f>Data[[#This Row],[Amount]]-G112</f>
        <v>-613.09999999999991</v>
      </c>
    </row>
    <row r="113" spans="1:8" x14ac:dyDescent="0.35">
      <c r="A113" t="s">
        <v>27</v>
      </c>
      <c r="B113" t="s">
        <v>6</v>
      </c>
      <c r="C113" t="s">
        <v>28</v>
      </c>
      <c r="D113">
        <v>3983</v>
      </c>
      <c r="E113">
        <v>144</v>
      </c>
      <c r="F113">
        <v>3.11</v>
      </c>
      <c r="G113">
        <f>Data[[#This Row],[Units]]*F113</f>
        <v>447.84</v>
      </c>
      <c r="H113">
        <f>Data[[#This Row],[Amount]]-G113</f>
        <v>3535.16</v>
      </c>
    </row>
    <row r="114" spans="1:8" x14ac:dyDescent="0.35">
      <c r="A114" t="s">
        <v>5</v>
      </c>
      <c r="B114" t="s">
        <v>6</v>
      </c>
      <c r="C114" t="s">
        <v>39</v>
      </c>
      <c r="D114">
        <v>6132</v>
      </c>
      <c r="E114">
        <v>93</v>
      </c>
      <c r="F114">
        <v>16.73</v>
      </c>
      <c r="G114">
        <f>Data[[#This Row],[Units]]*F114</f>
        <v>1555.89</v>
      </c>
      <c r="H114">
        <f>Data[[#This Row],[Amount]]-G114</f>
        <v>4576.1099999999997</v>
      </c>
    </row>
    <row r="115" spans="1:8" x14ac:dyDescent="0.35">
      <c r="A115" t="s">
        <v>16</v>
      </c>
      <c r="B115" t="s">
        <v>30</v>
      </c>
      <c r="C115" t="s">
        <v>28</v>
      </c>
      <c r="D115">
        <v>3759</v>
      </c>
      <c r="E115">
        <v>150</v>
      </c>
      <c r="F115">
        <v>3.11</v>
      </c>
      <c r="G115">
        <f>Data[[#This Row],[Units]]*F115</f>
        <v>466.5</v>
      </c>
      <c r="H115">
        <f>Data[[#This Row],[Amount]]-G115</f>
        <v>3292.5</v>
      </c>
    </row>
    <row r="116" spans="1:8" x14ac:dyDescent="0.35">
      <c r="A116" t="s">
        <v>25</v>
      </c>
      <c r="B116" t="s">
        <v>17</v>
      </c>
      <c r="C116" t="s">
        <v>22</v>
      </c>
      <c r="D116">
        <v>6909</v>
      </c>
      <c r="E116">
        <v>81</v>
      </c>
      <c r="F116">
        <v>9.77</v>
      </c>
      <c r="G116">
        <f>Data[[#This Row],[Units]]*F116</f>
        <v>791.37</v>
      </c>
      <c r="H116">
        <f>Data[[#This Row],[Amount]]-G116</f>
        <v>6117.63</v>
      </c>
    </row>
    <row r="117" spans="1:8" x14ac:dyDescent="0.35">
      <c r="A117" t="s">
        <v>11</v>
      </c>
      <c r="B117" t="s">
        <v>14</v>
      </c>
      <c r="C117" t="s">
        <v>10</v>
      </c>
      <c r="D117">
        <v>2954</v>
      </c>
      <c r="E117">
        <v>189</v>
      </c>
      <c r="F117">
        <v>8.65</v>
      </c>
      <c r="G117">
        <f>Data[[#This Row],[Units]]*F117</f>
        <v>1634.8500000000001</v>
      </c>
      <c r="H117">
        <f>Data[[#This Row],[Amount]]-G117</f>
        <v>1319.1499999999999</v>
      </c>
    </row>
    <row r="118" spans="1:8" x14ac:dyDescent="0.35">
      <c r="A118" t="s">
        <v>11</v>
      </c>
      <c r="B118" t="s">
        <v>17</v>
      </c>
      <c r="C118" t="s">
        <v>15</v>
      </c>
      <c r="D118">
        <v>2639</v>
      </c>
      <c r="E118">
        <v>204</v>
      </c>
      <c r="F118">
        <v>6.47</v>
      </c>
      <c r="G118">
        <f>Data[[#This Row],[Units]]*F118</f>
        <v>1319.8799999999999</v>
      </c>
      <c r="H118">
        <f>Data[[#This Row],[Amount]]-G118</f>
        <v>1319.1200000000001</v>
      </c>
    </row>
    <row r="119" spans="1:8" x14ac:dyDescent="0.35">
      <c r="A119" t="s">
        <v>16</v>
      </c>
      <c r="B119" t="s">
        <v>9</v>
      </c>
      <c r="C119" t="s">
        <v>12</v>
      </c>
      <c r="D119">
        <v>1302</v>
      </c>
      <c r="E119">
        <v>402</v>
      </c>
      <c r="F119">
        <v>11.88</v>
      </c>
      <c r="G119">
        <f>Data[[#This Row],[Units]]*F119</f>
        <v>4775.76</v>
      </c>
      <c r="H119">
        <f>Data[[#This Row],[Amount]]-G119</f>
        <v>-3473.76</v>
      </c>
    </row>
    <row r="120" spans="1:8" x14ac:dyDescent="0.35">
      <c r="A120" t="s">
        <v>11</v>
      </c>
      <c r="B120" t="s">
        <v>14</v>
      </c>
      <c r="C120" t="s">
        <v>7</v>
      </c>
      <c r="D120">
        <v>9051</v>
      </c>
      <c r="E120">
        <v>57</v>
      </c>
      <c r="F120">
        <v>14.49</v>
      </c>
      <c r="G120">
        <f>Data[[#This Row],[Units]]*F120</f>
        <v>825.93000000000006</v>
      </c>
      <c r="H120">
        <f>Data[[#This Row],[Amount]]-G120</f>
        <v>8225.07</v>
      </c>
    </row>
    <row r="121" spans="1:8" x14ac:dyDescent="0.35">
      <c r="A121" t="s">
        <v>26</v>
      </c>
      <c r="B121" t="s">
        <v>17</v>
      </c>
      <c r="C121" t="s">
        <v>19</v>
      </c>
      <c r="D121">
        <v>4018</v>
      </c>
      <c r="E121">
        <v>126</v>
      </c>
      <c r="F121">
        <v>12.37</v>
      </c>
      <c r="G121">
        <f>Data[[#This Row],[Units]]*F121</f>
        <v>1558.62</v>
      </c>
      <c r="H121">
        <f>Data[[#This Row],[Amount]]-G121</f>
        <v>2459.38</v>
      </c>
    </row>
    <row r="122" spans="1:8" x14ac:dyDescent="0.35">
      <c r="A122" t="s">
        <v>8</v>
      </c>
      <c r="B122" t="s">
        <v>20</v>
      </c>
      <c r="C122" t="s">
        <v>41</v>
      </c>
      <c r="D122">
        <v>6433</v>
      </c>
      <c r="E122">
        <v>78</v>
      </c>
      <c r="F122">
        <v>9</v>
      </c>
      <c r="G122">
        <f>Data[[#This Row],[Units]]*F122</f>
        <v>702</v>
      </c>
      <c r="H122">
        <f>Data[[#This Row],[Amount]]-G122</f>
        <v>5731</v>
      </c>
    </row>
    <row r="123" spans="1:8" x14ac:dyDescent="0.35">
      <c r="A123" t="s">
        <v>23</v>
      </c>
      <c r="B123" t="s">
        <v>6</v>
      </c>
      <c r="C123" t="s">
        <v>28</v>
      </c>
      <c r="D123">
        <v>4487</v>
      </c>
      <c r="E123">
        <v>111</v>
      </c>
      <c r="F123">
        <v>3.11</v>
      </c>
      <c r="G123">
        <f>Data[[#This Row],[Units]]*F123</f>
        <v>345.21</v>
      </c>
      <c r="H123">
        <f>Data[[#This Row],[Amount]]-G123</f>
        <v>4141.79</v>
      </c>
    </row>
    <row r="124" spans="1:8" x14ac:dyDescent="0.35">
      <c r="A124" t="s">
        <v>26</v>
      </c>
      <c r="B124" t="s">
        <v>9</v>
      </c>
      <c r="C124" t="s">
        <v>28</v>
      </c>
      <c r="D124">
        <v>1589</v>
      </c>
      <c r="E124">
        <v>303</v>
      </c>
      <c r="F124">
        <v>3.11</v>
      </c>
      <c r="G124">
        <f>Data[[#This Row],[Units]]*F124</f>
        <v>942.32999999999993</v>
      </c>
      <c r="H124">
        <f>Data[[#This Row],[Amount]]-G124</f>
        <v>646.67000000000007</v>
      </c>
    </row>
    <row r="125" spans="1:8" x14ac:dyDescent="0.35">
      <c r="A125" t="s">
        <v>23</v>
      </c>
      <c r="B125" t="s">
        <v>20</v>
      </c>
      <c r="C125" t="s">
        <v>15</v>
      </c>
      <c r="D125">
        <v>1778</v>
      </c>
      <c r="E125">
        <v>270</v>
      </c>
      <c r="F125">
        <v>6.47</v>
      </c>
      <c r="G125">
        <f>Data[[#This Row],[Units]]*F125</f>
        <v>1746.8999999999999</v>
      </c>
      <c r="H125">
        <f>Data[[#This Row],[Amount]]-G125</f>
        <v>31.100000000000136</v>
      </c>
    </row>
    <row r="126" spans="1:8" x14ac:dyDescent="0.35">
      <c r="A126" t="s">
        <v>23</v>
      </c>
      <c r="B126" t="s">
        <v>14</v>
      </c>
      <c r="C126" t="s">
        <v>15</v>
      </c>
      <c r="D126">
        <v>2646</v>
      </c>
      <c r="E126">
        <v>177</v>
      </c>
      <c r="F126">
        <v>6.47</v>
      </c>
      <c r="G126">
        <f>Data[[#This Row],[Units]]*F126</f>
        <v>1145.19</v>
      </c>
      <c r="H126">
        <f>Data[[#This Row],[Amount]]-G126</f>
        <v>1500.81</v>
      </c>
    </row>
    <row r="127" spans="1:8" x14ac:dyDescent="0.35">
      <c r="A127" t="s">
        <v>8</v>
      </c>
      <c r="B127" t="s">
        <v>30</v>
      </c>
      <c r="C127" t="s">
        <v>29</v>
      </c>
      <c r="D127">
        <v>2009</v>
      </c>
      <c r="E127">
        <v>219</v>
      </c>
      <c r="F127">
        <v>8.7899999999999991</v>
      </c>
      <c r="G127">
        <f>Data[[#This Row],[Units]]*F127</f>
        <v>1925.0099999999998</v>
      </c>
      <c r="H127">
        <f>Data[[#This Row],[Amount]]-G127</f>
        <v>83.990000000000236</v>
      </c>
    </row>
    <row r="128" spans="1:8" x14ac:dyDescent="0.35">
      <c r="A128" t="s">
        <v>8</v>
      </c>
      <c r="B128" t="s">
        <v>20</v>
      </c>
      <c r="C128" t="s">
        <v>31</v>
      </c>
      <c r="D128">
        <v>819</v>
      </c>
      <c r="E128">
        <v>510</v>
      </c>
      <c r="F128">
        <v>9.33</v>
      </c>
      <c r="G128">
        <f>Data[[#This Row],[Units]]*F128</f>
        <v>4758.3</v>
      </c>
      <c r="H128">
        <f>Data[[#This Row],[Amount]]-G128</f>
        <v>-3939.3</v>
      </c>
    </row>
    <row r="129" spans="1:8" x14ac:dyDescent="0.35">
      <c r="A129" t="s">
        <v>13</v>
      </c>
      <c r="B129" t="s">
        <v>6</v>
      </c>
      <c r="C129" t="s">
        <v>33</v>
      </c>
      <c r="D129">
        <v>3388</v>
      </c>
      <c r="E129">
        <v>123</v>
      </c>
      <c r="F129">
        <v>10.62</v>
      </c>
      <c r="G129">
        <f>Data[[#This Row],[Units]]*F129</f>
        <v>1306.26</v>
      </c>
      <c r="H129">
        <f>Data[[#This Row],[Amount]]-G129</f>
        <v>2081.7399999999998</v>
      </c>
    </row>
    <row r="130" spans="1:8" x14ac:dyDescent="0.35">
      <c r="A130" t="s">
        <v>26</v>
      </c>
      <c r="B130" t="s">
        <v>14</v>
      </c>
      <c r="C130" t="s">
        <v>39</v>
      </c>
      <c r="D130">
        <v>798</v>
      </c>
      <c r="E130">
        <v>519</v>
      </c>
      <c r="F130">
        <v>16.73</v>
      </c>
      <c r="G130">
        <f>Data[[#This Row],[Units]]*F130</f>
        <v>8682.8700000000008</v>
      </c>
      <c r="H130">
        <f>Data[[#This Row],[Amount]]-G130</f>
        <v>-7884.8700000000008</v>
      </c>
    </row>
    <row r="131" spans="1:8" x14ac:dyDescent="0.35">
      <c r="A131" t="s">
        <v>13</v>
      </c>
      <c r="B131" t="s">
        <v>6</v>
      </c>
      <c r="C131" t="s">
        <v>42</v>
      </c>
      <c r="D131">
        <v>2324</v>
      </c>
      <c r="E131">
        <v>177</v>
      </c>
      <c r="F131">
        <v>5.6</v>
      </c>
      <c r="G131">
        <f>Data[[#This Row],[Units]]*F131</f>
        <v>991.19999999999993</v>
      </c>
      <c r="H131">
        <f>Data[[#This Row],[Amount]]-G131</f>
        <v>1332.8000000000002</v>
      </c>
    </row>
    <row r="132" spans="1:8" x14ac:dyDescent="0.35">
      <c r="A132" t="s">
        <v>8</v>
      </c>
      <c r="B132" t="s">
        <v>20</v>
      </c>
      <c r="C132" t="s">
        <v>34</v>
      </c>
      <c r="D132">
        <v>1701</v>
      </c>
      <c r="E132">
        <v>234</v>
      </c>
      <c r="F132">
        <v>6.49</v>
      </c>
      <c r="G132">
        <f>Data[[#This Row],[Units]]*F132</f>
        <v>1518.66</v>
      </c>
      <c r="H132">
        <f>Data[[#This Row],[Amount]]-G132</f>
        <v>182.33999999999992</v>
      </c>
    </row>
    <row r="133" spans="1:8" x14ac:dyDescent="0.35">
      <c r="A133" t="s">
        <v>13</v>
      </c>
      <c r="B133" t="s">
        <v>9</v>
      </c>
      <c r="C133" t="s">
        <v>37</v>
      </c>
      <c r="D133">
        <v>2114</v>
      </c>
      <c r="E133">
        <v>186</v>
      </c>
      <c r="F133">
        <v>11.73</v>
      </c>
      <c r="G133">
        <f>Data[[#This Row],[Units]]*F133</f>
        <v>2181.7800000000002</v>
      </c>
      <c r="H133">
        <f>Data[[#This Row],[Amount]]-G133</f>
        <v>-67.7800000000002</v>
      </c>
    </row>
    <row r="134" spans="1:8" x14ac:dyDescent="0.35">
      <c r="A134" t="s">
        <v>11</v>
      </c>
      <c r="B134" t="s">
        <v>20</v>
      </c>
      <c r="C134" t="s">
        <v>18</v>
      </c>
      <c r="D134">
        <v>3850</v>
      </c>
      <c r="E134">
        <v>102</v>
      </c>
      <c r="F134">
        <v>13.15</v>
      </c>
      <c r="G134">
        <f>Data[[#This Row],[Units]]*F134</f>
        <v>1341.3</v>
      </c>
      <c r="H134">
        <f>Data[[#This Row],[Amount]]-G134</f>
        <v>2508.6999999999998</v>
      </c>
    </row>
    <row r="135" spans="1:8" x14ac:dyDescent="0.35">
      <c r="A135" t="s">
        <v>35</v>
      </c>
      <c r="B135" t="s">
        <v>17</v>
      </c>
      <c r="C135" t="s">
        <v>19</v>
      </c>
      <c r="D135">
        <v>12950</v>
      </c>
      <c r="E135">
        <v>30</v>
      </c>
      <c r="F135">
        <v>12.37</v>
      </c>
      <c r="G135">
        <f>Data[[#This Row],[Units]]*F135</f>
        <v>371.09999999999997</v>
      </c>
      <c r="H135">
        <f>Data[[#This Row],[Amount]]-G135</f>
        <v>12578.9</v>
      </c>
    </row>
    <row r="136" spans="1:8" x14ac:dyDescent="0.35">
      <c r="A136" t="s">
        <v>25</v>
      </c>
      <c r="B136" t="s">
        <v>20</v>
      </c>
      <c r="C136" t="s">
        <v>31</v>
      </c>
      <c r="D136">
        <v>7189</v>
      </c>
      <c r="E136">
        <v>54</v>
      </c>
      <c r="F136">
        <v>9.33</v>
      </c>
      <c r="G136">
        <f>Data[[#This Row],[Units]]*F136</f>
        <v>503.82</v>
      </c>
      <c r="H136">
        <f>Data[[#This Row],[Amount]]-G136</f>
        <v>6685.18</v>
      </c>
    </row>
    <row r="137" spans="1:8" x14ac:dyDescent="0.35">
      <c r="A137" t="s">
        <v>25</v>
      </c>
      <c r="B137" t="s">
        <v>14</v>
      </c>
      <c r="C137" t="s">
        <v>31</v>
      </c>
      <c r="D137">
        <v>6146</v>
      </c>
      <c r="E137">
        <v>63</v>
      </c>
      <c r="F137">
        <v>9.33</v>
      </c>
      <c r="G137">
        <f>Data[[#This Row],[Units]]*F137</f>
        <v>587.79</v>
      </c>
      <c r="H137">
        <f>Data[[#This Row],[Amount]]-G137</f>
        <v>5558.21</v>
      </c>
    </row>
    <row r="138" spans="1:8" x14ac:dyDescent="0.35">
      <c r="A138" t="s">
        <v>35</v>
      </c>
      <c r="B138" t="s">
        <v>9</v>
      </c>
      <c r="C138" t="s">
        <v>33</v>
      </c>
      <c r="D138">
        <v>1974</v>
      </c>
      <c r="E138">
        <v>195</v>
      </c>
      <c r="F138">
        <v>10.62</v>
      </c>
      <c r="G138">
        <f>Data[[#This Row],[Units]]*F138</f>
        <v>2070.8999999999996</v>
      </c>
      <c r="H138">
        <f>Data[[#This Row],[Amount]]-G138</f>
        <v>-96.899999999999636</v>
      </c>
    </row>
    <row r="139" spans="1:8" x14ac:dyDescent="0.35">
      <c r="A139" t="s">
        <v>13</v>
      </c>
      <c r="B139" t="s">
        <v>14</v>
      </c>
      <c r="C139" t="s">
        <v>36</v>
      </c>
      <c r="D139">
        <v>1925</v>
      </c>
      <c r="E139">
        <v>192</v>
      </c>
      <c r="F139">
        <v>7.64</v>
      </c>
      <c r="G139">
        <f>Data[[#This Row],[Units]]*F139</f>
        <v>1466.8799999999999</v>
      </c>
      <c r="H139">
        <f>Data[[#This Row],[Amount]]-G139</f>
        <v>458.12000000000012</v>
      </c>
    </row>
    <row r="140" spans="1:8" x14ac:dyDescent="0.35">
      <c r="A140" t="s">
        <v>8</v>
      </c>
      <c r="B140" t="s">
        <v>6</v>
      </c>
      <c r="C140" t="s">
        <v>22</v>
      </c>
      <c r="D140">
        <v>1890</v>
      </c>
      <c r="E140">
        <v>195</v>
      </c>
      <c r="F140">
        <v>9.77</v>
      </c>
      <c r="G140">
        <f>Data[[#This Row],[Units]]*F140</f>
        <v>1905.1499999999999</v>
      </c>
      <c r="H140">
        <f>Data[[#This Row],[Amount]]-G140</f>
        <v>-15.149999999999864</v>
      </c>
    </row>
    <row r="141" spans="1:8" x14ac:dyDescent="0.35">
      <c r="A141" t="s">
        <v>13</v>
      </c>
      <c r="B141" t="s">
        <v>6</v>
      </c>
      <c r="C141" t="s">
        <v>7</v>
      </c>
      <c r="D141">
        <v>1526</v>
      </c>
      <c r="E141">
        <v>240</v>
      </c>
      <c r="F141">
        <v>14.49</v>
      </c>
      <c r="G141">
        <f>Data[[#This Row],[Units]]*F141</f>
        <v>3477.6</v>
      </c>
      <c r="H141">
        <f>Data[[#This Row],[Amount]]-G141</f>
        <v>-1951.6</v>
      </c>
    </row>
    <row r="142" spans="1:8" x14ac:dyDescent="0.35">
      <c r="A142" t="s">
        <v>8</v>
      </c>
      <c r="B142" t="s">
        <v>6</v>
      </c>
      <c r="C142" t="s">
        <v>36</v>
      </c>
      <c r="D142">
        <v>1771</v>
      </c>
      <c r="E142">
        <v>204</v>
      </c>
      <c r="F142">
        <v>7.64</v>
      </c>
      <c r="G142">
        <f>Data[[#This Row],[Units]]*F142</f>
        <v>1558.56</v>
      </c>
      <c r="H142">
        <f>Data[[#This Row],[Amount]]-G142</f>
        <v>212.44000000000005</v>
      </c>
    </row>
    <row r="143" spans="1:8" x14ac:dyDescent="0.35">
      <c r="A143" t="s">
        <v>23</v>
      </c>
      <c r="B143" t="s">
        <v>14</v>
      </c>
      <c r="C143" t="s">
        <v>22</v>
      </c>
      <c r="D143">
        <v>8435</v>
      </c>
      <c r="E143">
        <v>42</v>
      </c>
      <c r="F143">
        <v>9.77</v>
      </c>
      <c r="G143">
        <f>Data[[#This Row],[Units]]*F143</f>
        <v>410.34</v>
      </c>
      <c r="H143">
        <f>Data[[#This Row],[Amount]]-G143</f>
        <v>8024.66</v>
      </c>
    </row>
    <row r="144" spans="1:8" x14ac:dyDescent="0.35">
      <c r="A144" t="s">
        <v>11</v>
      </c>
      <c r="B144" t="s">
        <v>9</v>
      </c>
      <c r="C144" t="s">
        <v>39</v>
      </c>
      <c r="D144">
        <v>2429</v>
      </c>
      <c r="E144">
        <v>144</v>
      </c>
      <c r="F144">
        <v>16.73</v>
      </c>
      <c r="G144">
        <f>Data[[#This Row],[Units]]*F144</f>
        <v>2409.12</v>
      </c>
      <c r="H144">
        <f>Data[[#This Row],[Amount]]-G144</f>
        <v>19.880000000000109</v>
      </c>
    </row>
    <row r="145" spans="1:8" x14ac:dyDescent="0.35">
      <c r="A145" t="s">
        <v>23</v>
      </c>
      <c r="B145" t="s">
        <v>6</v>
      </c>
      <c r="C145" t="s">
        <v>7</v>
      </c>
      <c r="D145">
        <v>6454</v>
      </c>
      <c r="E145">
        <v>54</v>
      </c>
      <c r="F145">
        <v>14.49</v>
      </c>
      <c r="G145">
        <f>Data[[#This Row],[Units]]*F145</f>
        <v>782.46</v>
      </c>
      <c r="H145">
        <f>Data[[#This Row],[Amount]]-G145</f>
        <v>5671.54</v>
      </c>
    </row>
    <row r="146" spans="1:8" x14ac:dyDescent="0.35">
      <c r="A146" t="s">
        <v>27</v>
      </c>
      <c r="B146" t="s">
        <v>6</v>
      </c>
      <c r="C146" t="s">
        <v>12</v>
      </c>
      <c r="D146">
        <v>938</v>
      </c>
      <c r="E146">
        <v>366</v>
      </c>
      <c r="F146">
        <v>11.88</v>
      </c>
      <c r="G146">
        <f>Data[[#This Row],[Units]]*F146</f>
        <v>4348.08</v>
      </c>
      <c r="H146">
        <f>Data[[#This Row],[Amount]]-G146</f>
        <v>-3410.08</v>
      </c>
    </row>
    <row r="147" spans="1:8" x14ac:dyDescent="0.35">
      <c r="A147" t="s">
        <v>8</v>
      </c>
      <c r="B147" t="s">
        <v>9</v>
      </c>
      <c r="C147" t="s">
        <v>32</v>
      </c>
      <c r="D147">
        <v>2023</v>
      </c>
      <c r="E147">
        <v>168</v>
      </c>
      <c r="F147">
        <v>7.16</v>
      </c>
      <c r="G147">
        <f>Data[[#This Row],[Units]]*F147</f>
        <v>1202.8800000000001</v>
      </c>
      <c r="H147">
        <f>Data[[#This Row],[Amount]]-G147</f>
        <v>820.11999999999989</v>
      </c>
    </row>
    <row r="148" spans="1:8" x14ac:dyDescent="0.35">
      <c r="A148" t="s">
        <v>25</v>
      </c>
      <c r="B148" t="s">
        <v>20</v>
      </c>
      <c r="C148" t="s">
        <v>18</v>
      </c>
      <c r="D148">
        <v>7483</v>
      </c>
      <c r="E148">
        <v>45</v>
      </c>
      <c r="F148">
        <v>13.15</v>
      </c>
      <c r="G148">
        <f>Data[[#This Row],[Units]]*F148</f>
        <v>591.75</v>
      </c>
      <c r="H148">
        <f>Data[[#This Row],[Amount]]-G148</f>
        <v>6891.25</v>
      </c>
    </row>
    <row r="149" spans="1:8" x14ac:dyDescent="0.35">
      <c r="A149" t="s">
        <v>35</v>
      </c>
      <c r="B149" t="s">
        <v>9</v>
      </c>
      <c r="C149" t="s">
        <v>24</v>
      </c>
      <c r="D149">
        <v>3472</v>
      </c>
      <c r="E149">
        <v>96</v>
      </c>
      <c r="F149">
        <v>11.7</v>
      </c>
      <c r="G149">
        <f>Data[[#This Row],[Units]]*F149</f>
        <v>1123.1999999999998</v>
      </c>
      <c r="H149">
        <f>Data[[#This Row],[Amount]]-G149</f>
        <v>2348.8000000000002</v>
      </c>
    </row>
    <row r="150" spans="1:8" x14ac:dyDescent="0.35">
      <c r="A150" t="s">
        <v>27</v>
      </c>
      <c r="B150" t="s">
        <v>14</v>
      </c>
      <c r="C150" t="s">
        <v>29</v>
      </c>
      <c r="D150">
        <v>9198</v>
      </c>
      <c r="E150">
        <v>36</v>
      </c>
      <c r="F150">
        <v>8.7899999999999991</v>
      </c>
      <c r="G150">
        <f>Data[[#This Row],[Units]]*F150</f>
        <v>316.43999999999994</v>
      </c>
      <c r="H150">
        <f>Data[[#This Row],[Amount]]-G150</f>
        <v>8881.56</v>
      </c>
    </row>
    <row r="151" spans="1:8" x14ac:dyDescent="0.35">
      <c r="A151" t="s">
        <v>13</v>
      </c>
      <c r="B151" t="s">
        <v>9</v>
      </c>
      <c r="C151" t="s">
        <v>31</v>
      </c>
      <c r="D151">
        <v>4760</v>
      </c>
      <c r="E151">
        <v>69</v>
      </c>
      <c r="F151">
        <v>9.33</v>
      </c>
      <c r="G151">
        <f>Data[[#This Row],[Units]]*F151</f>
        <v>643.77</v>
      </c>
      <c r="H151">
        <f>Data[[#This Row],[Amount]]-G151</f>
        <v>4116.2299999999996</v>
      </c>
    </row>
    <row r="152" spans="1:8" x14ac:dyDescent="0.35">
      <c r="A152" t="s">
        <v>5</v>
      </c>
      <c r="B152" t="s">
        <v>30</v>
      </c>
      <c r="C152" t="s">
        <v>42</v>
      </c>
      <c r="D152">
        <v>6748</v>
      </c>
      <c r="E152">
        <v>48</v>
      </c>
      <c r="F152">
        <v>5.6</v>
      </c>
      <c r="G152">
        <f>Data[[#This Row],[Units]]*F152</f>
        <v>268.79999999999995</v>
      </c>
      <c r="H152">
        <f>Data[[#This Row],[Amount]]-G152</f>
        <v>6479.2</v>
      </c>
    </row>
    <row r="153" spans="1:8" x14ac:dyDescent="0.35">
      <c r="A153" t="s">
        <v>16</v>
      </c>
      <c r="B153" t="s">
        <v>20</v>
      </c>
      <c r="C153" t="s">
        <v>39</v>
      </c>
      <c r="D153">
        <v>1134</v>
      </c>
      <c r="E153">
        <v>282</v>
      </c>
      <c r="F153">
        <v>16.73</v>
      </c>
      <c r="G153">
        <f>Data[[#This Row],[Units]]*F153</f>
        <v>4717.8599999999997</v>
      </c>
      <c r="H153">
        <f>Data[[#This Row],[Amount]]-G153</f>
        <v>-3583.8599999999997</v>
      </c>
    </row>
    <row r="154" spans="1:8" x14ac:dyDescent="0.35">
      <c r="A154" t="s">
        <v>23</v>
      </c>
      <c r="B154" t="s">
        <v>9</v>
      </c>
      <c r="C154" t="s">
        <v>38</v>
      </c>
      <c r="D154">
        <v>2793</v>
      </c>
      <c r="E154">
        <v>114</v>
      </c>
      <c r="F154">
        <v>4.97</v>
      </c>
      <c r="G154">
        <f>Data[[#This Row],[Units]]*F154</f>
        <v>566.57999999999993</v>
      </c>
      <c r="H154">
        <f>Data[[#This Row],[Amount]]-G154</f>
        <v>2226.42</v>
      </c>
    </row>
    <row r="155" spans="1:8" x14ac:dyDescent="0.35">
      <c r="A155" t="s">
        <v>11</v>
      </c>
      <c r="B155" t="s">
        <v>20</v>
      </c>
      <c r="C155" t="s">
        <v>29</v>
      </c>
      <c r="D155">
        <v>2646</v>
      </c>
      <c r="E155">
        <v>120</v>
      </c>
      <c r="F155">
        <v>8.7899999999999991</v>
      </c>
      <c r="G155">
        <f>Data[[#This Row],[Units]]*F155</f>
        <v>1054.8</v>
      </c>
      <c r="H155">
        <f>Data[[#This Row],[Amount]]-G155</f>
        <v>1591.2</v>
      </c>
    </row>
    <row r="156" spans="1:8" x14ac:dyDescent="0.35">
      <c r="A156" t="s">
        <v>35</v>
      </c>
      <c r="B156" t="s">
        <v>20</v>
      </c>
      <c r="C156" t="s">
        <v>22</v>
      </c>
      <c r="D156">
        <v>2205</v>
      </c>
      <c r="E156">
        <v>141</v>
      </c>
      <c r="F156">
        <v>9.77</v>
      </c>
      <c r="G156">
        <f>Data[[#This Row],[Units]]*F156</f>
        <v>1377.57</v>
      </c>
      <c r="H156">
        <f>Data[[#This Row],[Amount]]-G156</f>
        <v>827.43000000000006</v>
      </c>
    </row>
    <row r="157" spans="1:8" x14ac:dyDescent="0.35">
      <c r="A157" t="s">
        <v>5</v>
      </c>
      <c r="B157" t="s">
        <v>30</v>
      </c>
      <c r="C157" t="s">
        <v>39</v>
      </c>
      <c r="D157">
        <v>2289</v>
      </c>
      <c r="E157">
        <v>135</v>
      </c>
      <c r="F157">
        <v>16.73</v>
      </c>
      <c r="G157">
        <f>Data[[#This Row],[Units]]*F157</f>
        <v>2258.5500000000002</v>
      </c>
      <c r="H157">
        <f>Data[[#This Row],[Amount]]-G157</f>
        <v>30.449999999999818</v>
      </c>
    </row>
    <row r="158" spans="1:8" x14ac:dyDescent="0.35">
      <c r="A158" t="s">
        <v>23</v>
      </c>
      <c r="B158" t="s">
        <v>6</v>
      </c>
      <c r="C158" t="s">
        <v>19</v>
      </c>
      <c r="D158">
        <v>6391</v>
      </c>
      <c r="E158">
        <v>48</v>
      </c>
      <c r="F158">
        <v>12.37</v>
      </c>
      <c r="G158">
        <f>Data[[#This Row],[Units]]*F158</f>
        <v>593.76</v>
      </c>
      <c r="H158">
        <f>Data[[#This Row],[Amount]]-G158</f>
        <v>5797.24</v>
      </c>
    </row>
    <row r="159" spans="1:8" x14ac:dyDescent="0.35">
      <c r="A159" t="s">
        <v>23</v>
      </c>
      <c r="B159" t="s">
        <v>30</v>
      </c>
      <c r="C159" t="s">
        <v>33</v>
      </c>
      <c r="D159">
        <v>2205</v>
      </c>
      <c r="E159">
        <v>138</v>
      </c>
      <c r="F159">
        <v>10.62</v>
      </c>
      <c r="G159">
        <f>Data[[#This Row],[Units]]*F159</f>
        <v>1465.56</v>
      </c>
      <c r="H159">
        <f>Data[[#This Row],[Amount]]-G159</f>
        <v>739.44</v>
      </c>
    </row>
    <row r="160" spans="1:8" x14ac:dyDescent="0.35">
      <c r="A160" t="s">
        <v>23</v>
      </c>
      <c r="B160" t="s">
        <v>30</v>
      </c>
      <c r="C160" t="s">
        <v>28</v>
      </c>
      <c r="D160">
        <v>7777</v>
      </c>
      <c r="E160">
        <v>39</v>
      </c>
      <c r="F160">
        <v>3.11</v>
      </c>
      <c r="G160">
        <f>Data[[#This Row],[Units]]*F160</f>
        <v>121.28999999999999</v>
      </c>
      <c r="H160">
        <f>Data[[#This Row],[Amount]]-G160</f>
        <v>7655.71</v>
      </c>
    </row>
    <row r="161" spans="1:8" x14ac:dyDescent="0.35">
      <c r="A161" t="s">
        <v>11</v>
      </c>
      <c r="B161" t="s">
        <v>6</v>
      </c>
      <c r="C161" t="s">
        <v>32</v>
      </c>
      <c r="D161">
        <v>1085</v>
      </c>
      <c r="E161">
        <v>273</v>
      </c>
      <c r="F161">
        <v>7.16</v>
      </c>
      <c r="G161">
        <f>Data[[#This Row],[Units]]*F161</f>
        <v>1954.68</v>
      </c>
      <c r="H161">
        <f>Data[[#This Row],[Amount]]-G161</f>
        <v>-869.68000000000006</v>
      </c>
    </row>
    <row r="162" spans="1:8" x14ac:dyDescent="0.35">
      <c r="A162" t="s">
        <v>25</v>
      </c>
      <c r="B162" t="s">
        <v>30</v>
      </c>
      <c r="C162" t="s">
        <v>32</v>
      </c>
      <c r="D162">
        <v>2891</v>
      </c>
      <c r="E162">
        <v>102</v>
      </c>
      <c r="F162">
        <v>7.16</v>
      </c>
      <c r="G162">
        <f>Data[[#This Row],[Units]]*F162</f>
        <v>730.32</v>
      </c>
      <c r="H162">
        <f>Data[[#This Row],[Amount]]-G162</f>
        <v>2160.6799999999998</v>
      </c>
    </row>
    <row r="163" spans="1:8" x14ac:dyDescent="0.35">
      <c r="A163" t="s">
        <v>8</v>
      </c>
      <c r="B163" t="s">
        <v>9</v>
      </c>
      <c r="C163" t="s">
        <v>7</v>
      </c>
      <c r="D163">
        <v>3598</v>
      </c>
      <c r="E163">
        <v>81</v>
      </c>
      <c r="F163">
        <v>14.49</v>
      </c>
      <c r="G163">
        <f>Data[[#This Row],[Units]]*F163</f>
        <v>1173.69</v>
      </c>
      <c r="H163">
        <f>Data[[#This Row],[Amount]]-G163</f>
        <v>2424.31</v>
      </c>
    </row>
    <row r="164" spans="1:8" x14ac:dyDescent="0.35">
      <c r="A164" t="s">
        <v>8</v>
      </c>
      <c r="B164" t="s">
        <v>6</v>
      </c>
      <c r="C164" t="s">
        <v>37</v>
      </c>
      <c r="D164">
        <v>9709</v>
      </c>
      <c r="E164">
        <v>30</v>
      </c>
      <c r="F164">
        <v>11.73</v>
      </c>
      <c r="G164">
        <f>Data[[#This Row],[Units]]*F164</f>
        <v>351.90000000000003</v>
      </c>
      <c r="H164">
        <f>Data[[#This Row],[Amount]]-G164</f>
        <v>9357.1</v>
      </c>
    </row>
    <row r="165" spans="1:8" x14ac:dyDescent="0.35">
      <c r="A165" t="s">
        <v>23</v>
      </c>
      <c r="B165" t="s">
        <v>9</v>
      </c>
      <c r="C165" t="s">
        <v>24</v>
      </c>
      <c r="D165">
        <v>4606</v>
      </c>
      <c r="E165">
        <v>63</v>
      </c>
      <c r="F165">
        <v>11.7</v>
      </c>
      <c r="G165">
        <f>Data[[#This Row],[Units]]*F165</f>
        <v>737.09999999999991</v>
      </c>
      <c r="H165">
        <f>Data[[#This Row],[Amount]]-G165</f>
        <v>3868.9</v>
      </c>
    </row>
    <row r="166" spans="1:8" x14ac:dyDescent="0.35">
      <c r="A166" t="s">
        <v>16</v>
      </c>
      <c r="B166" t="s">
        <v>9</v>
      </c>
      <c r="C166" t="s">
        <v>33</v>
      </c>
      <c r="D166">
        <v>1071</v>
      </c>
      <c r="E166">
        <v>270</v>
      </c>
      <c r="F166">
        <v>10.62</v>
      </c>
      <c r="G166">
        <f>Data[[#This Row],[Units]]*F166</f>
        <v>2867.3999999999996</v>
      </c>
      <c r="H166">
        <f>Data[[#This Row],[Amount]]-G166</f>
        <v>-1796.3999999999996</v>
      </c>
    </row>
    <row r="167" spans="1:8" x14ac:dyDescent="0.35">
      <c r="A167" t="s">
        <v>13</v>
      </c>
      <c r="B167" t="s">
        <v>30</v>
      </c>
      <c r="C167" t="s">
        <v>29</v>
      </c>
      <c r="D167">
        <v>1274</v>
      </c>
      <c r="E167">
        <v>225</v>
      </c>
      <c r="F167">
        <v>8.7899999999999991</v>
      </c>
      <c r="G167">
        <f>Data[[#This Row],[Units]]*F167</f>
        <v>1977.7499999999998</v>
      </c>
      <c r="H167">
        <f>Data[[#This Row],[Amount]]-G167</f>
        <v>-703.74999999999977</v>
      </c>
    </row>
    <row r="168" spans="1:8" x14ac:dyDescent="0.35">
      <c r="A168" t="s">
        <v>13</v>
      </c>
      <c r="B168" t="s">
        <v>17</v>
      </c>
      <c r="C168" t="s">
        <v>24</v>
      </c>
      <c r="D168">
        <v>3976</v>
      </c>
      <c r="E168">
        <v>72</v>
      </c>
      <c r="F168">
        <v>11.7</v>
      </c>
      <c r="G168">
        <f>Data[[#This Row],[Units]]*F168</f>
        <v>842.4</v>
      </c>
      <c r="H168">
        <f>Data[[#This Row],[Amount]]-G168</f>
        <v>3133.6</v>
      </c>
    </row>
    <row r="169" spans="1:8" x14ac:dyDescent="0.35">
      <c r="A169" t="s">
        <v>16</v>
      </c>
      <c r="B169" t="s">
        <v>20</v>
      </c>
      <c r="C169" t="s">
        <v>31</v>
      </c>
      <c r="D169">
        <v>2317</v>
      </c>
      <c r="E169">
        <v>123</v>
      </c>
      <c r="F169">
        <v>9.33</v>
      </c>
      <c r="G169">
        <f>Data[[#This Row],[Units]]*F169</f>
        <v>1147.5899999999999</v>
      </c>
      <c r="H169">
        <f>Data[[#This Row],[Amount]]-G169</f>
        <v>1169.4100000000001</v>
      </c>
    </row>
    <row r="170" spans="1:8" x14ac:dyDescent="0.35">
      <c r="A170" t="s">
        <v>8</v>
      </c>
      <c r="B170" t="s">
        <v>6</v>
      </c>
      <c r="C170" t="s">
        <v>42</v>
      </c>
      <c r="D170">
        <v>6279</v>
      </c>
      <c r="E170">
        <v>45</v>
      </c>
      <c r="F170">
        <v>5.6</v>
      </c>
      <c r="G170">
        <f>Data[[#This Row],[Units]]*F170</f>
        <v>251.99999999999997</v>
      </c>
      <c r="H170">
        <f>Data[[#This Row],[Amount]]-G170</f>
        <v>6027</v>
      </c>
    </row>
    <row r="171" spans="1:8" x14ac:dyDescent="0.35">
      <c r="A171" t="s">
        <v>27</v>
      </c>
      <c r="B171" t="s">
        <v>30</v>
      </c>
      <c r="C171" t="s">
        <v>28</v>
      </c>
      <c r="D171">
        <v>2919</v>
      </c>
      <c r="E171">
        <v>93</v>
      </c>
      <c r="F171">
        <v>3.11</v>
      </c>
      <c r="G171">
        <f>Data[[#This Row],[Units]]*F171</f>
        <v>289.22999999999996</v>
      </c>
      <c r="H171">
        <f>Data[[#This Row],[Amount]]-G171</f>
        <v>2629.77</v>
      </c>
    </row>
    <row r="172" spans="1:8" x14ac:dyDescent="0.35">
      <c r="A172" t="s">
        <v>25</v>
      </c>
      <c r="B172" t="s">
        <v>17</v>
      </c>
      <c r="C172" t="s">
        <v>42</v>
      </c>
      <c r="D172">
        <v>5236</v>
      </c>
      <c r="E172">
        <v>51</v>
      </c>
      <c r="F172">
        <v>5.6</v>
      </c>
      <c r="G172">
        <f>Data[[#This Row],[Units]]*F172</f>
        <v>285.59999999999997</v>
      </c>
      <c r="H172">
        <f>Data[[#This Row],[Amount]]-G172</f>
        <v>4950.3999999999996</v>
      </c>
    </row>
    <row r="173" spans="1:8" x14ac:dyDescent="0.35">
      <c r="A173" t="s">
        <v>27</v>
      </c>
      <c r="B173" t="s">
        <v>30</v>
      </c>
      <c r="C173" t="s">
        <v>18</v>
      </c>
      <c r="D173">
        <v>6300</v>
      </c>
      <c r="E173">
        <v>42</v>
      </c>
      <c r="F173">
        <v>13.15</v>
      </c>
      <c r="G173">
        <f>Data[[#This Row],[Units]]*F173</f>
        <v>552.30000000000007</v>
      </c>
      <c r="H173">
        <f>Data[[#This Row],[Amount]]-G173</f>
        <v>5747.7</v>
      </c>
    </row>
    <row r="174" spans="1:8" x14ac:dyDescent="0.35">
      <c r="A174" t="s">
        <v>13</v>
      </c>
      <c r="B174" t="s">
        <v>14</v>
      </c>
      <c r="C174" t="s">
        <v>40</v>
      </c>
      <c r="D174">
        <v>854</v>
      </c>
      <c r="E174">
        <v>309</v>
      </c>
      <c r="F174">
        <v>10.38</v>
      </c>
      <c r="G174">
        <f>Data[[#This Row],[Units]]*F174</f>
        <v>3207.42</v>
      </c>
      <c r="H174">
        <f>Data[[#This Row],[Amount]]-G174</f>
        <v>-2353.42</v>
      </c>
    </row>
    <row r="175" spans="1:8" x14ac:dyDescent="0.35">
      <c r="A175" t="s">
        <v>16</v>
      </c>
      <c r="B175" t="s">
        <v>20</v>
      </c>
      <c r="C175" t="s">
        <v>41</v>
      </c>
      <c r="D175">
        <v>7322</v>
      </c>
      <c r="E175">
        <v>36</v>
      </c>
      <c r="F175">
        <v>9</v>
      </c>
      <c r="G175">
        <f>Data[[#This Row],[Units]]*F175</f>
        <v>324</v>
      </c>
      <c r="H175">
        <f>Data[[#This Row],[Amount]]-G175</f>
        <v>6998</v>
      </c>
    </row>
    <row r="176" spans="1:8" x14ac:dyDescent="0.35">
      <c r="A176" t="s">
        <v>8</v>
      </c>
      <c r="B176" t="s">
        <v>17</v>
      </c>
      <c r="C176" t="s">
        <v>15</v>
      </c>
      <c r="D176">
        <v>9660</v>
      </c>
      <c r="E176">
        <v>27</v>
      </c>
      <c r="F176">
        <v>6.47</v>
      </c>
      <c r="G176">
        <f>Data[[#This Row],[Units]]*F176</f>
        <v>174.69</v>
      </c>
      <c r="H176">
        <f>Data[[#This Row],[Amount]]-G176</f>
        <v>9485.31</v>
      </c>
    </row>
    <row r="177" spans="1:8" x14ac:dyDescent="0.35">
      <c r="A177" t="s">
        <v>27</v>
      </c>
      <c r="B177" t="s">
        <v>30</v>
      </c>
      <c r="C177" t="s">
        <v>34</v>
      </c>
      <c r="D177">
        <v>2212</v>
      </c>
      <c r="E177">
        <v>117</v>
      </c>
      <c r="F177">
        <v>6.49</v>
      </c>
      <c r="G177">
        <f>Data[[#This Row],[Units]]*F177</f>
        <v>759.33</v>
      </c>
      <c r="H177">
        <f>Data[[#This Row],[Amount]]-G177</f>
        <v>1452.67</v>
      </c>
    </row>
    <row r="178" spans="1:8" x14ac:dyDescent="0.35">
      <c r="A178" t="s">
        <v>11</v>
      </c>
      <c r="B178" t="s">
        <v>6</v>
      </c>
      <c r="C178" t="s">
        <v>34</v>
      </c>
      <c r="D178">
        <v>2737</v>
      </c>
      <c r="E178">
        <v>93</v>
      </c>
      <c r="F178">
        <v>6.49</v>
      </c>
      <c r="G178">
        <f>Data[[#This Row],[Units]]*F178</f>
        <v>603.57000000000005</v>
      </c>
      <c r="H178">
        <f>Data[[#This Row],[Amount]]-G178</f>
        <v>2133.4299999999998</v>
      </c>
    </row>
    <row r="179" spans="1:8" x14ac:dyDescent="0.35">
      <c r="A179" t="s">
        <v>23</v>
      </c>
      <c r="B179" t="s">
        <v>14</v>
      </c>
      <c r="C179" t="s">
        <v>21</v>
      </c>
      <c r="D179">
        <v>2149</v>
      </c>
      <c r="E179">
        <v>117</v>
      </c>
      <c r="F179">
        <v>5.79</v>
      </c>
      <c r="G179">
        <f>Data[[#This Row],[Units]]*F179</f>
        <v>677.43</v>
      </c>
      <c r="H179">
        <f>Data[[#This Row],[Amount]]-G179</f>
        <v>1471.5700000000002</v>
      </c>
    </row>
    <row r="180" spans="1:8" x14ac:dyDescent="0.35">
      <c r="A180" t="s">
        <v>27</v>
      </c>
      <c r="B180" t="s">
        <v>9</v>
      </c>
      <c r="C180" t="s">
        <v>19</v>
      </c>
      <c r="D180">
        <v>819</v>
      </c>
      <c r="E180">
        <v>306</v>
      </c>
      <c r="F180">
        <v>12.37</v>
      </c>
      <c r="G180">
        <f>Data[[#This Row],[Units]]*F180</f>
        <v>3785.22</v>
      </c>
      <c r="H180">
        <f>Data[[#This Row],[Amount]]-G180</f>
        <v>-2966.22</v>
      </c>
    </row>
    <row r="181" spans="1:8" x14ac:dyDescent="0.35">
      <c r="A181" t="s">
        <v>16</v>
      </c>
      <c r="B181" t="s">
        <v>30</v>
      </c>
      <c r="C181" t="s">
        <v>32</v>
      </c>
      <c r="D181">
        <v>3339</v>
      </c>
      <c r="E181">
        <v>75</v>
      </c>
      <c r="F181">
        <v>7.16</v>
      </c>
      <c r="G181">
        <f>Data[[#This Row],[Units]]*F181</f>
        <v>537</v>
      </c>
      <c r="H181">
        <f>Data[[#This Row],[Amount]]-G181</f>
        <v>2802</v>
      </c>
    </row>
    <row r="182" spans="1:8" x14ac:dyDescent="0.35">
      <c r="A182" t="s">
        <v>11</v>
      </c>
      <c r="B182" t="s">
        <v>20</v>
      </c>
      <c r="C182" t="s">
        <v>38</v>
      </c>
      <c r="D182">
        <v>4137</v>
      </c>
      <c r="E182">
        <v>60</v>
      </c>
      <c r="F182">
        <v>4.97</v>
      </c>
      <c r="G182">
        <f>Data[[#This Row],[Units]]*F182</f>
        <v>298.2</v>
      </c>
      <c r="H182">
        <f>Data[[#This Row],[Amount]]-G182</f>
        <v>3838.8</v>
      </c>
    </row>
    <row r="183" spans="1:8" x14ac:dyDescent="0.35">
      <c r="A183" t="s">
        <v>23</v>
      </c>
      <c r="B183" t="s">
        <v>30</v>
      </c>
      <c r="C183" t="s">
        <v>10</v>
      </c>
      <c r="D183">
        <v>3262</v>
      </c>
      <c r="E183">
        <v>75</v>
      </c>
      <c r="F183">
        <v>8.65</v>
      </c>
      <c r="G183">
        <f>Data[[#This Row],[Units]]*F183</f>
        <v>648.75</v>
      </c>
      <c r="H183">
        <f>Data[[#This Row],[Amount]]-G183</f>
        <v>2613.25</v>
      </c>
    </row>
    <row r="184" spans="1:8" x14ac:dyDescent="0.35">
      <c r="A184" t="s">
        <v>11</v>
      </c>
      <c r="B184" t="s">
        <v>14</v>
      </c>
      <c r="C184" t="s">
        <v>18</v>
      </c>
      <c r="D184">
        <v>2142</v>
      </c>
      <c r="E184">
        <v>114</v>
      </c>
      <c r="F184">
        <v>13.15</v>
      </c>
      <c r="G184">
        <f>Data[[#This Row],[Units]]*F184</f>
        <v>1499.1000000000001</v>
      </c>
      <c r="H184">
        <f>Data[[#This Row],[Amount]]-G184</f>
        <v>642.89999999999986</v>
      </c>
    </row>
    <row r="185" spans="1:8" x14ac:dyDescent="0.35">
      <c r="A185" t="s">
        <v>5</v>
      </c>
      <c r="B185" t="s">
        <v>17</v>
      </c>
      <c r="C185" t="s">
        <v>37</v>
      </c>
      <c r="D185">
        <v>5775</v>
      </c>
      <c r="E185">
        <v>42</v>
      </c>
      <c r="F185">
        <v>11.73</v>
      </c>
      <c r="G185">
        <f>Data[[#This Row],[Units]]*F185</f>
        <v>492.66</v>
      </c>
      <c r="H185">
        <f>Data[[#This Row],[Amount]]-G185</f>
        <v>5282.34</v>
      </c>
    </row>
    <row r="186" spans="1:8" x14ac:dyDescent="0.35">
      <c r="A186" t="s">
        <v>11</v>
      </c>
      <c r="B186" t="s">
        <v>20</v>
      </c>
      <c r="C186" t="s">
        <v>42</v>
      </c>
      <c r="D186">
        <v>2436</v>
      </c>
      <c r="E186">
        <v>99</v>
      </c>
      <c r="F186">
        <v>5.6</v>
      </c>
      <c r="G186">
        <f>Data[[#This Row],[Units]]*F186</f>
        <v>554.4</v>
      </c>
      <c r="H186">
        <f>Data[[#This Row],[Amount]]-G186</f>
        <v>1881.6</v>
      </c>
    </row>
    <row r="187" spans="1:8" x14ac:dyDescent="0.35">
      <c r="A187" t="s">
        <v>26</v>
      </c>
      <c r="B187" t="s">
        <v>14</v>
      </c>
      <c r="C187" t="s">
        <v>29</v>
      </c>
      <c r="D187">
        <v>11417</v>
      </c>
      <c r="E187">
        <v>21</v>
      </c>
      <c r="F187">
        <v>8.7899999999999991</v>
      </c>
      <c r="G187">
        <f>Data[[#This Row],[Units]]*F187</f>
        <v>184.58999999999997</v>
      </c>
      <c r="H187">
        <f>Data[[#This Row],[Amount]]-G187</f>
        <v>11232.41</v>
      </c>
    </row>
    <row r="188" spans="1:8" x14ac:dyDescent="0.35">
      <c r="A188" t="s">
        <v>26</v>
      </c>
      <c r="B188" t="s">
        <v>17</v>
      </c>
      <c r="C188" t="s">
        <v>29</v>
      </c>
      <c r="D188">
        <v>2016</v>
      </c>
      <c r="E188">
        <v>117</v>
      </c>
      <c r="F188">
        <v>8.7899999999999991</v>
      </c>
      <c r="G188">
        <f>Data[[#This Row],[Units]]*F188</f>
        <v>1028.4299999999998</v>
      </c>
      <c r="H188">
        <f>Data[[#This Row],[Amount]]-G188</f>
        <v>987.57000000000016</v>
      </c>
    </row>
    <row r="189" spans="1:8" x14ac:dyDescent="0.35">
      <c r="A189" t="s">
        <v>11</v>
      </c>
      <c r="B189" t="s">
        <v>17</v>
      </c>
      <c r="C189" t="s">
        <v>18</v>
      </c>
      <c r="D189">
        <v>3192</v>
      </c>
      <c r="E189">
        <v>72</v>
      </c>
      <c r="F189">
        <v>13.15</v>
      </c>
      <c r="G189">
        <f>Data[[#This Row],[Units]]*F189</f>
        <v>946.80000000000007</v>
      </c>
      <c r="H189">
        <f>Data[[#This Row],[Amount]]-G189</f>
        <v>2245.1999999999998</v>
      </c>
    </row>
    <row r="190" spans="1:8" x14ac:dyDescent="0.35">
      <c r="A190" t="s">
        <v>5</v>
      </c>
      <c r="B190" t="s">
        <v>20</v>
      </c>
      <c r="C190" t="s">
        <v>18</v>
      </c>
      <c r="D190">
        <v>2541</v>
      </c>
      <c r="E190">
        <v>90</v>
      </c>
      <c r="F190">
        <v>13.15</v>
      </c>
      <c r="G190">
        <f>Data[[#This Row],[Units]]*F190</f>
        <v>1183.5</v>
      </c>
      <c r="H190">
        <f>Data[[#This Row],[Amount]]-G190</f>
        <v>1357.5</v>
      </c>
    </row>
    <row r="191" spans="1:8" x14ac:dyDescent="0.35">
      <c r="A191" t="s">
        <v>26</v>
      </c>
      <c r="B191" t="s">
        <v>17</v>
      </c>
      <c r="C191" t="s">
        <v>22</v>
      </c>
      <c r="D191">
        <v>1568</v>
      </c>
      <c r="E191">
        <v>141</v>
      </c>
      <c r="F191">
        <v>9.77</v>
      </c>
      <c r="G191">
        <f>Data[[#This Row],[Units]]*F191</f>
        <v>1377.57</v>
      </c>
      <c r="H191">
        <f>Data[[#This Row],[Amount]]-G191</f>
        <v>190.43000000000006</v>
      </c>
    </row>
    <row r="192" spans="1:8" x14ac:dyDescent="0.35">
      <c r="A192" t="s">
        <v>5</v>
      </c>
      <c r="B192" t="s">
        <v>30</v>
      </c>
      <c r="C192" t="s">
        <v>34</v>
      </c>
      <c r="D192">
        <v>2779</v>
      </c>
      <c r="E192">
        <v>75</v>
      </c>
      <c r="F192">
        <v>6.49</v>
      </c>
      <c r="G192">
        <f>Data[[#This Row],[Units]]*F192</f>
        <v>486.75</v>
      </c>
      <c r="H192">
        <f>Data[[#This Row],[Amount]]-G192</f>
        <v>2292.25</v>
      </c>
    </row>
    <row r="193" spans="1:8" x14ac:dyDescent="0.35">
      <c r="A193" t="s">
        <v>5</v>
      </c>
      <c r="B193" t="s">
        <v>9</v>
      </c>
      <c r="C193" t="s">
        <v>32</v>
      </c>
      <c r="D193">
        <v>1617</v>
      </c>
      <c r="E193">
        <v>126</v>
      </c>
      <c r="F193">
        <v>7.16</v>
      </c>
      <c r="G193">
        <f>Data[[#This Row],[Units]]*F193</f>
        <v>902.16</v>
      </c>
      <c r="H193">
        <f>Data[[#This Row],[Amount]]-G193</f>
        <v>714.84</v>
      </c>
    </row>
    <row r="194" spans="1:8" x14ac:dyDescent="0.35">
      <c r="A194" t="s">
        <v>23</v>
      </c>
      <c r="B194" t="s">
        <v>17</v>
      </c>
      <c r="C194" t="s">
        <v>39</v>
      </c>
      <c r="D194">
        <v>966</v>
      </c>
      <c r="E194">
        <v>198</v>
      </c>
      <c r="F194">
        <v>16.73</v>
      </c>
      <c r="G194">
        <f>Data[[#This Row],[Units]]*F194</f>
        <v>3312.54</v>
      </c>
      <c r="H194">
        <f>Data[[#This Row],[Amount]]-G194</f>
        <v>-2346.54</v>
      </c>
    </row>
    <row r="195" spans="1:8" x14ac:dyDescent="0.35">
      <c r="A195" t="s">
        <v>5</v>
      </c>
      <c r="B195" t="s">
        <v>17</v>
      </c>
      <c r="C195" t="s">
        <v>39</v>
      </c>
      <c r="D195">
        <v>6370</v>
      </c>
      <c r="E195">
        <v>30</v>
      </c>
      <c r="F195">
        <v>16.73</v>
      </c>
      <c r="G195">
        <f>Data[[#This Row],[Units]]*F195</f>
        <v>501.90000000000003</v>
      </c>
      <c r="H195">
        <f>Data[[#This Row],[Amount]]-G195</f>
        <v>5868.1</v>
      </c>
    </row>
    <row r="196" spans="1:8" x14ac:dyDescent="0.35">
      <c r="A196" t="s">
        <v>16</v>
      </c>
      <c r="B196" t="s">
        <v>14</v>
      </c>
      <c r="C196" t="s">
        <v>32</v>
      </c>
      <c r="D196">
        <v>1400</v>
      </c>
      <c r="E196">
        <v>135</v>
      </c>
      <c r="F196">
        <v>7.16</v>
      </c>
      <c r="G196">
        <f>Data[[#This Row],[Units]]*F196</f>
        <v>966.6</v>
      </c>
      <c r="H196">
        <f>Data[[#This Row],[Amount]]-G196</f>
        <v>433.4</v>
      </c>
    </row>
    <row r="197" spans="1:8" x14ac:dyDescent="0.35">
      <c r="A197" t="s">
        <v>27</v>
      </c>
      <c r="B197" t="s">
        <v>17</v>
      </c>
      <c r="C197" t="s">
        <v>32</v>
      </c>
      <c r="D197">
        <v>3640</v>
      </c>
      <c r="E197">
        <v>51</v>
      </c>
      <c r="F197">
        <v>7.16</v>
      </c>
      <c r="G197">
        <f>Data[[#This Row],[Units]]*F197</f>
        <v>365.16</v>
      </c>
      <c r="H197">
        <f>Data[[#This Row],[Amount]]-G197</f>
        <v>3274.84</v>
      </c>
    </row>
    <row r="198" spans="1:8" x14ac:dyDescent="0.35">
      <c r="A198" t="s">
        <v>5</v>
      </c>
      <c r="B198" t="s">
        <v>6</v>
      </c>
      <c r="C198" t="s">
        <v>7</v>
      </c>
      <c r="D198">
        <v>1624</v>
      </c>
      <c r="E198">
        <v>114</v>
      </c>
      <c r="F198">
        <v>14.49</v>
      </c>
      <c r="G198">
        <f>Data[[#This Row],[Units]]*F198</f>
        <v>1651.8600000000001</v>
      </c>
      <c r="H198">
        <f>Data[[#This Row],[Amount]]-G198</f>
        <v>-27.860000000000127</v>
      </c>
    </row>
    <row r="199" spans="1:8" x14ac:dyDescent="0.35">
      <c r="A199" t="s">
        <v>25</v>
      </c>
      <c r="B199" t="s">
        <v>6</v>
      </c>
      <c r="C199" t="s">
        <v>18</v>
      </c>
      <c r="D199">
        <v>8813</v>
      </c>
      <c r="E199">
        <v>21</v>
      </c>
      <c r="F199">
        <v>13.15</v>
      </c>
      <c r="G199">
        <f>Data[[#This Row],[Units]]*F199</f>
        <v>276.15000000000003</v>
      </c>
      <c r="H199">
        <f>Data[[#This Row],[Amount]]-G199</f>
        <v>8536.85</v>
      </c>
    </row>
    <row r="200" spans="1:8" x14ac:dyDescent="0.35">
      <c r="A200" t="s">
        <v>11</v>
      </c>
      <c r="B200" t="s">
        <v>30</v>
      </c>
      <c r="C200" t="s">
        <v>41</v>
      </c>
      <c r="D200">
        <v>6832</v>
      </c>
      <c r="E200">
        <v>27</v>
      </c>
      <c r="F200">
        <v>9</v>
      </c>
      <c r="G200">
        <f>Data[[#This Row],[Units]]*F200</f>
        <v>243</v>
      </c>
      <c r="H200">
        <f>Data[[#This Row],[Amount]]-G200</f>
        <v>6589</v>
      </c>
    </row>
    <row r="201" spans="1:8" x14ac:dyDescent="0.35">
      <c r="A201" t="s">
        <v>11</v>
      </c>
      <c r="B201" t="s">
        <v>30</v>
      </c>
      <c r="C201" t="s">
        <v>29</v>
      </c>
      <c r="D201">
        <v>938</v>
      </c>
      <c r="E201">
        <v>189</v>
      </c>
      <c r="F201">
        <v>8.7899999999999991</v>
      </c>
      <c r="G201">
        <f>Data[[#This Row],[Units]]*F201</f>
        <v>1661.31</v>
      </c>
      <c r="H201">
        <f>Data[[#This Row],[Amount]]-G201</f>
        <v>-723.31</v>
      </c>
    </row>
    <row r="202" spans="1:8" x14ac:dyDescent="0.35">
      <c r="A202" t="s">
        <v>26</v>
      </c>
      <c r="B202" t="s">
        <v>17</v>
      </c>
      <c r="C202" t="s">
        <v>37</v>
      </c>
      <c r="D202">
        <v>4802</v>
      </c>
      <c r="E202">
        <v>36</v>
      </c>
      <c r="F202">
        <v>11.73</v>
      </c>
      <c r="G202">
        <f>Data[[#This Row],[Units]]*F202</f>
        <v>422.28000000000003</v>
      </c>
      <c r="H202">
        <f>Data[[#This Row],[Amount]]-G202</f>
        <v>4379.72</v>
      </c>
    </row>
    <row r="203" spans="1:8" x14ac:dyDescent="0.35">
      <c r="A203" t="s">
        <v>27</v>
      </c>
      <c r="B203" t="s">
        <v>17</v>
      </c>
      <c r="C203" t="s">
        <v>40</v>
      </c>
      <c r="D203">
        <v>1652</v>
      </c>
      <c r="E203">
        <v>102</v>
      </c>
      <c r="F203">
        <v>10.38</v>
      </c>
      <c r="G203">
        <f>Data[[#This Row],[Units]]*F203</f>
        <v>1058.76</v>
      </c>
      <c r="H203">
        <f>Data[[#This Row],[Amount]]-G203</f>
        <v>593.24</v>
      </c>
    </row>
    <row r="204" spans="1:8" x14ac:dyDescent="0.35">
      <c r="A204" t="s">
        <v>25</v>
      </c>
      <c r="B204" t="s">
        <v>30</v>
      </c>
      <c r="C204" t="s">
        <v>36</v>
      </c>
      <c r="D204">
        <v>861</v>
      </c>
      <c r="E204">
        <v>195</v>
      </c>
      <c r="F204">
        <v>7.64</v>
      </c>
      <c r="G204">
        <f>Data[[#This Row],[Units]]*F204</f>
        <v>1489.8</v>
      </c>
      <c r="H204">
        <f>Data[[#This Row],[Amount]]-G204</f>
        <v>-628.79999999999995</v>
      </c>
    </row>
    <row r="205" spans="1:8" x14ac:dyDescent="0.35">
      <c r="A205" t="s">
        <v>27</v>
      </c>
      <c r="B205" t="s">
        <v>30</v>
      </c>
      <c r="C205" t="s">
        <v>42</v>
      </c>
      <c r="D205">
        <v>3108</v>
      </c>
      <c r="E205">
        <v>54</v>
      </c>
      <c r="F205">
        <v>5.6</v>
      </c>
      <c r="G205">
        <f>Data[[#This Row],[Units]]*F205</f>
        <v>302.39999999999998</v>
      </c>
      <c r="H205">
        <f>Data[[#This Row],[Amount]]-G205</f>
        <v>2805.6</v>
      </c>
    </row>
    <row r="206" spans="1:8" x14ac:dyDescent="0.35">
      <c r="A206" t="s">
        <v>16</v>
      </c>
      <c r="B206" t="s">
        <v>30</v>
      </c>
      <c r="C206" t="s">
        <v>29</v>
      </c>
      <c r="D206">
        <v>2219</v>
      </c>
      <c r="E206">
        <v>75</v>
      </c>
      <c r="F206">
        <v>8.7899999999999991</v>
      </c>
      <c r="G206">
        <f>Data[[#This Row],[Units]]*F206</f>
        <v>659.24999999999989</v>
      </c>
      <c r="H206">
        <f>Data[[#This Row],[Amount]]-G206</f>
        <v>1559.75</v>
      </c>
    </row>
    <row r="207" spans="1:8" x14ac:dyDescent="0.35">
      <c r="A207" t="s">
        <v>13</v>
      </c>
      <c r="B207" t="s">
        <v>6</v>
      </c>
      <c r="C207" t="s">
        <v>37</v>
      </c>
      <c r="D207">
        <v>714</v>
      </c>
      <c r="E207">
        <v>231</v>
      </c>
      <c r="F207">
        <v>11.73</v>
      </c>
      <c r="G207">
        <f>Data[[#This Row],[Units]]*F207</f>
        <v>2709.63</v>
      </c>
      <c r="H207">
        <f>Data[[#This Row],[Amount]]-G207</f>
        <v>-1995.63</v>
      </c>
    </row>
    <row r="208" spans="1:8" x14ac:dyDescent="0.35">
      <c r="A208" t="s">
        <v>16</v>
      </c>
      <c r="B208" t="s">
        <v>17</v>
      </c>
      <c r="C208" t="s">
        <v>28</v>
      </c>
      <c r="D208">
        <v>6048</v>
      </c>
      <c r="E208">
        <v>27</v>
      </c>
      <c r="F208">
        <v>3.11</v>
      </c>
      <c r="G208">
        <f>Data[[#This Row],[Units]]*F208</f>
        <v>83.97</v>
      </c>
      <c r="H208">
        <f>Data[[#This Row],[Amount]]-G208</f>
        <v>5964.03</v>
      </c>
    </row>
    <row r="209" spans="1:8" x14ac:dyDescent="0.35">
      <c r="A209" t="s">
        <v>5</v>
      </c>
      <c r="B209" t="s">
        <v>14</v>
      </c>
      <c r="C209" t="s">
        <v>18</v>
      </c>
      <c r="D209">
        <v>5439</v>
      </c>
      <c r="E209">
        <v>30</v>
      </c>
      <c r="F209">
        <v>13.15</v>
      </c>
      <c r="G209">
        <f>Data[[#This Row],[Units]]*F209</f>
        <v>394.5</v>
      </c>
      <c r="H209">
        <f>Data[[#This Row],[Amount]]-G209</f>
        <v>5044.5</v>
      </c>
    </row>
    <row r="210" spans="1:8" x14ac:dyDescent="0.35">
      <c r="A210" t="s">
        <v>5</v>
      </c>
      <c r="B210" t="s">
        <v>6</v>
      </c>
      <c r="C210" t="s">
        <v>36</v>
      </c>
      <c r="D210">
        <v>7693</v>
      </c>
      <c r="E210">
        <v>21</v>
      </c>
      <c r="F210">
        <v>7.64</v>
      </c>
      <c r="G210">
        <f>Data[[#This Row],[Units]]*F210</f>
        <v>160.44</v>
      </c>
      <c r="H210">
        <f>Data[[#This Row],[Amount]]-G210</f>
        <v>7532.56</v>
      </c>
    </row>
    <row r="211" spans="1:8" x14ac:dyDescent="0.35">
      <c r="A211" t="s">
        <v>25</v>
      </c>
      <c r="B211" t="s">
        <v>14</v>
      </c>
      <c r="C211" t="s">
        <v>7</v>
      </c>
      <c r="D211">
        <v>1526</v>
      </c>
      <c r="E211">
        <v>105</v>
      </c>
      <c r="F211">
        <v>14.49</v>
      </c>
      <c r="G211">
        <f>Data[[#This Row],[Units]]*F211</f>
        <v>1521.45</v>
      </c>
      <c r="H211">
        <f>Data[[#This Row],[Amount]]-G211</f>
        <v>4.5499999999999545</v>
      </c>
    </row>
    <row r="212" spans="1:8" x14ac:dyDescent="0.35">
      <c r="A212" t="s">
        <v>27</v>
      </c>
      <c r="B212" t="s">
        <v>9</v>
      </c>
      <c r="C212" t="s">
        <v>34</v>
      </c>
      <c r="D212">
        <v>2023</v>
      </c>
      <c r="E212">
        <v>78</v>
      </c>
      <c r="F212">
        <v>6.49</v>
      </c>
      <c r="G212">
        <f>Data[[#This Row],[Units]]*F212</f>
        <v>506.22</v>
      </c>
      <c r="H212">
        <f>Data[[#This Row],[Amount]]-G212</f>
        <v>1516.78</v>
      </c>
    </row>
    <row r="213" spans="1:8" x14ac:dyDescent="0.35">
      <c r="A213" t="s">
        <v>27</v>
      </c>
      <c r="B213" t="s">
        <v>14</v>
      </c>
      <c r="C213" t="s">
        <v>40</v>
      </c>
      <c r="D213">
        <v>973</v>
      </c>
      <c r="E213">
        <v>162</v>
      </c>
      <c r="F213">
        <v>10.38</v>
      </c>
      <c r="G213">
        <f>Data[[#This Row],[Units]]*F213</f>
        <v>1681.5600000000002</v>
      </c>
      <c r="H213">
        <f>Data[[#This Row],[Amount]]-G213</f>
        <v>-708.56000000000017</v>
      </c>
    </row>
    <row r="214" spans="1:8" x14ac:dyDescent="0.35">
      <c r="A214" t="s">
        <v>25</v>
      </c>
      <c r="B214" t="s">
        <v>30</v>
      </c>
      <c r="C214" t="s">
        <v>19</v>
      </c>
      <c r="D214">
        <v>1652</v>
      </c>
      <c r="E214">
        <v>93</v>
      </c>
      <c r="F214">
        <v>12.37</v>
      </c>
      <c r="G214">
        <f>Data[[#This Row],[Units]]*F214</f>
        <v>1150.4099999999999</v>
      </c>
      <c r="H214">
        <f>Data[[#This Row],[Amount]]-G214</f>
        <v>501.59000000000015</v>
      </c>
    </row>
    <row r="215" spans="1:8" x14ac:dyDescent="0.35">
      <c r="A215" t="s">
        <v>16</v>
      </c>
      <c r="B215" t="s">
        <v>6</v>
      </c>
      <c r="C215" t="s">
        <v>15</v>
      </c>
      <c r="D215">
        <v>1505</v>
      </c>
      <c r="E215">
        <v>102</v>
      </c>
      <c r="F215">
        <v>6.47</v>
      </c>
      <c r="G215">
        <f>Data[[#This Row],[Units]]*F215</f>
        <v>659.93999999999994</v>
      </c>
      <c r="H215">
        <f>Data[[#This Row],[Amount]]-G215</f>
        <v>845.06000000000006</v>
      </c>
    </row>
    <row r="216" spans="1:8" x14ac:dyDescent="0.35">
      <c r="A216" t="s">
        <v>23</v>
      </c>
      <c r="B216" t="s">
        <v>30</v>
      </c>
      <c r="C216" t="s">
        <v>18</v>
      </c>
      <c r="D216">
        <v>1568</v>
      </c>
      <c r="E216">
        <v>96</v>
      </c>
      <c r="F216">
        <v>13.15</v>
      </c>
      <c r="G216">
        <f>Data[[#This Row],[Units]]*F216</f>
        <v>1262.4000000000001</v>
      </c>
      <c r="H216">
        <f>Data[[#This Row],[Amount]]-G216</f>
        <v>305.59999999999991</v>
      </c>
    </row>
    <row r="217" spans="1:8" x14ac:dyDescent="0.35">
      <c r="A217" t="s">
        <v>25</v>
      </c>
      <c r="B217" t="s">
        <v>30</v>
      </c>
      <c r="C217" t="s">
        <v>39</v>
      </c>
      <c r="D217">
        <v>6986</v>
      </c>
      <c r="E217">
        <v>21</v>
      </c>
      <c r="F217">
        <v>16.73</v>
      </c>
      <c r="G217">
        <f>Data[[#This Row],[Units]]*F217</f>
        <v>351.33</v>
      </c>
      <c r="H217">
        <f>Data[[#This Row],[Amount]]-G217</f>
        <v>6634.67</v>
      </c>
    </row>
    <row r="218" spans="1:8" x14ac:dyDescent="0.35">
      <c r="A218" t="s">
        <v>16</v>
      </c>
      <c r="B218" t="s">
        <v>20</v>
      </c>
      <c r="C218" t="s">
        <v>21</v>
      </c>
      <c r="D218">
        <v>2681</v>
      </c>
      <c r="E218">
        <v>54</v>
      </c>
      <c r="F218">
        <v>5.79</v>
      </c>
      <c r="G218">
        <f>Data[[#This Row],[Units]]*F218</f>
        <v>312.66000000000003</v>
      </c>
      <c r="H218">
        <f>Data[[#This Row],[Amount]]-G218</f>
        <v>2368.34</v>
      </c>
    </row>
    <row r="219" spans="1:8" x14ac:dyDescent="0.35">
      <c r="A219" t="s">
        <v>8</v>
      </c>
      <c r="B219" t="s">
        <v>20</v>
      </c>
      <c r="C219" t="s">
        <v>39</v>
      </c>
      <c r="D219">
        <v>2268</v>
      </c>
      <c r="E219">
        <v>63</v>
      </c>
      <c r="F219">
        <v>16.73</v>
      </c>
      <c r="G219">
        <f>Data[[#This Row],[Units]]*F219</f>
        <v>1053.99</v>
      </c>
      <c r="H219">
        <f>Data[[#This Row],[Amount]]-G219</f>
        <v>1214.01</v>
      </c>
    </row>
    <row r="220" spans="1:8" x14ac:dyDescent="0.35">
      <c r="A220" t="s">
        <v>11</v>
      </c>
      <c r="B220" t="s">
        <v>9</v>
      </c>
      <c r="C220" t="s">
        <v>12</v>
      </c>
      <c r="D220">
        <v>959</v>
      </c>
      <c r="E220">
        <v>147</v>
      </c>
      <c r="F220">
        <v>11.88</v>
      </c>
      <c r="G220">
        <f>Data[[#This Row],[Units]]*F220</f>
        <v>1746.3600000000001</v>
      </c>
      <c r="H220">
        <f>Data[[#This Row],[Amount]]-G220</f>
        <v>-787.36000000000013</v>
      </c>
    </row>
    <row r="221" spans="1:8" x14ac:dyDescent="0.35">
      <c r="A221" t="s">
        <v>35</v>
      </c>
      <c r="B221" t="s">
        <v>6</v>
      </c>
      <c r="C221" t="s">
        <v>34</v>
      </c>
      <c r="D221">
        <v>4683</v>
      </c>
      <c r="E221">
        <v>30</v>
      </c>
      <c r="F221">
        <v>6.49</v>
      </c>
      <c r="G221">
        <f>Data[[#This Row],[Units]]*F221</f>
        <v>194.70000000000002</v>
      </c>
      <c r="H221">
        <f>Data[[#This Row],[Amount]]-G221</f>
        <v>4488.3</v>
      </c>
    </row>
    <row r="222" spans="1:8" x14ac:dyDescent="0.35">
      <c r="A222" t="s">
        <v>27</v>
      </c>
      <c r="B222" t="s">
        <v>9</v>
      </c>
      <c r="C222" t="s">
        <v>32</v>
      </c>
      <c r="D222">
        <v>2114</v>
      </c>
      <c r="E222">
        <v>66</v>
      </c>
      <c r="F222">
        <v>7.16</v>
      </c>
      <c r="G222">
        <f>Data[[#This Row],[Units]]*F222</f>
        <v>472.56</v>
      </c>
      <c r="H222">
        <f>Data[[#This Row],[Amount]]-G222</f>
        <v>1641.44</v>
      </c>
    </row>
    <row r="223" spans="1:8" x14ac:dyDescent="0.35">
      <c r="A223" t="s">
        <v>35</v>
      </c>
      <c r="B223" t="s">
        <v>30</v>
      </c>
      <c r="C223" t="s">
        <v>18</v>
      </c>
      <c r="D223">
        <v>1428</v>
      </c>
      <c r="E223">
        <v>93</v>
      </c>
      <c r="F223">
        <v>13.15</v>
      </c>
      <c r="G223">
        <f>Data[[#This Row],[Units]]*F223</f>
        <v>1222.95</v>
      </c>
      <c r="H223">
        <f>Data[[#This Row],[Amount]]-G223</f>
        <v>205.04999999999995</v>
      </c>
    </row>
    <row r="224" spans="1:8" x14ac:dyDescent="0.35">
      <c r="A224" t="s">
        <v>11</v>
      </c>
      <c r="B224" t="s">
        <v>6</v>
      </c>
      <c r="C224" t="s">
        <v>40</v>
      </c>
      <c r="D224">
        <v>2919</v>
      </c>
      <c r="E224">
        <v>45</v>
      </c>
      <c r="F224">
        <v>10.38</v>
      </c>
      <c r="G224">
        <f>Data[[#This Row],[Units]]*F224</f>
        <v>467.1</v>
      </c>
      <c r="H224">
        <f>Data[[#This Row],[Amount]]-G224</f>
        <v>2451.9</v>
      </c>
    </row>
    <row r="225" spans="1:8" x14ac:dyDescent="0.35">
      <c r="A225" t="s">
        <v>27</v>
      </c>
      <c r="B225" t="s">
        <v>14</v>
      </c>
      <c r="C225" t="s">
        <v>18</v>
      </c>
      <c r="D225">
        <v>3339</v>
      </c>
      <c r="E225">
        <v>39</v>
      </c>
      <c r="F225">
        <v>13.15</v>
      </c>
      <c r="G225">
        <f>Data[[#This Row],[Units]]*F225</f>
        <v>512.85</v>
      </c>
      <c r="H225">
        <f>Data[[#This Row],[Amount]]-G225</f>
        <v>2826.15</v>
      </c>
    </row>
    <row r="226" spans="1:8" x14ac:dyDescent="0.35">
      <c r="A226" t="s">
        <v>16</v>
      </c>
      <c r="B226" t="s">
        <v>14</v>
      </c>
      <c r="C226" t="s">
        <v>31</v>
      </c>
      <c r="D226">
        <v>4319</v>
      </c>
      <c r="E226">
        <v>30</v>
      </c>
      <c r="F226">
        <v>9.33</v>
      </c>
      <c r="G226">
        <f>Data[[#This Row],[Units]]*F226</f>
        <v>279.89999999999998</v>
      </c>
      <c r="H226">
        <f>Data[[#This Row],[Amount]]-G226</f>
        <v>4039.1</v>
      </c>
    </row>
    <row r="227" spans="1:8" x14ac:dyDescent="0.35">
      <c r="A227" t="s">
        <v>16</v>
      </c>
      <c r="B227" t="s">
        <v>20</v>
      </c>
      <c r="C227" t="s">
        <v>19</v>
      </c>
      <c r="D227">
        <v>959</v>
      </c>
      <c r="E227">
        <v>135</v>
      </c>
      <c r="F227">
        <v>12.37</v>
      </c>
      <c r="G227">
        <f>Data[[#This Row],[Units]]*F227</f>
        <v>1669.9499999999998</v>
      </c>
      <c r="H227">
        <f>Data[[#This Row],[Amount]]-G227</f>
        <v>-710.94999999999982</v>
      </c>
    </row>
    <row r="228" spans="1:8" x14ac:dyDescent="0.35">
      <c r="A228" t="s">
        <v>35</v>
      </c>
      <c r="B228" t="s">
        <v>9</v>
      </c>
      <c r="C228" t="s">
        <v>41</v>
      </c>
      <c r="D228">
        <v>567</v>
      </c>
      <c r="E228">
        <v>228</v>
      </c>
      <c r="F228">
        <v>9</v>
      </c>
      <c r="G228">
        <f>Data[[#This Row],[Units]]*F228</f>
        <v>2052</v>
      </c>
      <c r="H228">
        <f>Data[[#This Row],[Amount]]-G228</f>
        <v>-1485</v>
      </c>
    </row>
    <row r="229" spans="1:8" x14ac:dyDescent="0.35">
      <c r="A229" t="s">
        <v>11</v>
      </c>
      <c r="B229" t="s">
        <v>30</v>
      </c>
      <c r="C229" t="s">
        <v>28</v>
      </c>
      <c r="D229">
        <v>707</v>
      </c>
      <c r="E229">
        <v>174</v>
      </c>
      <c r="F229">
        <v>3.11</v>
      </c>
      <c r="G229">
        <f>Data[[#This Row],[Units]]*F229</f>
        <v>541.14</v>
      </c>
      <c r="H229">
        <f>Data[[#This Row],[Amount]]-G229</f>
        <v>165.86</v>
      </c>
    </row>
    <row r="230" spans="1:8" x14ac:dyDescent="0.35">
      <c r="A230" t="s">
        <v>26</v>
      </c>
      <c r="B230" t="s">
        <v>6</v>
      </c>
      <c r="C230" t="s">
        <v>37</v>
      </c>
      <c r="D230">
        <v>2863</v>
      </c>
      <c r="E230">
        <v>42</v>
      </c>
      <c r="F230">
        <v>11.73</v>
      </c>
      <c r="G230">
        <f>Data[[#This Row],[Units]]*F230</f>
        <v>492.66</v>
      </c>
      <c r="H230">
        <f>Data[[#This Row],[Amount]]-G230</f>
        <v>2370.34</v>
      </c>
    </row>
    <row r="231" spans="1:8" x14ac:dyDescent="0.35">
      <c r="A231" t="s">
        <v>5</v>
      </c>
      <c r="B231" t="s">
        <v>20</v>
      </c>
      <c r="C231" t="s">
        <v>32</v>
      </c>
      <c r="D231">
        <v>2541</v>
      </c>
      <c r="E231">
        <v>45</v>
      </c>
      <c r="F231">
        <v>7.16</v>
      </c>
      <c r="G231">
        <f>Data[[#This Row],[Units]]*F231</f>
        <v>322.2</v>
      </c>
      <c r="H231">
        <f>Data[[#This Row],[Amount]]-G231</f>
        <v>2218.8000000000002</v>
      </c>
    </row>
    <row r="232" spans="1:8" x14ac:dyDescent="0.35">
      <c r="A232" t="s">
        <v>13</v>
      </c>
      <c r="B232" t="s">
        <v>9</v>
      </c>
      <c r="C232" t="s">
        <v>39</v>
      </c>
      <c r="D232">
        <v>847</v>
      </c>
      <c r="E232">
        <v>129</v>
      </c>
      <c r="F232">
        <v>16.73</v>
      </c>
      <c r="G232">
        <f>Data[[#This Row],[Units]]*F232</f>
        <v>2158.17</v>
      </c>
      <c r="H232">
        <f>Data[[#This Row],[Amount]]-G232</f>
        <v>-1311.17</v>
      </c>
    </row>
    <row r="233" spans="1:8" x14ac:dyDescent="0.35">
      <c r="A233" t="s">
        <v>23</v>
      </c>
      <c r="B233" t="s">
        <v>30</v>
      </c>
      <c r="C233" t="s">
        <v>19</v>
      </c>
      <c r="D233">
        <v>2226</v>
      </c>
      <c r="E233">
        <v>48</v>
      </c>
      <c r="F233">
        <v>12.37</v>
      </c>
      <c r="G233">
        <f>Data[[#This Row],[Units]]*F233</f>
        <v>593.76</v>
      </c>
      <c r="H233">
        <f>Data[[#This Row],[Amount]]-G233</f>
        <v>1632.24</v>
      </c>
    </row>
    <row r="234" spans="1:8" x14ac:dyDescent="0.35">
      <c r="A234" t="s">
        <v>25</v>
      </c>
      <c r="B234" t="s">
        <v>20</v>
      </c>
      <c r="C234" t="s">
        <v>10</v>
      </c>
      <c r="D234">
        <v>5075</v>
      </c>
      <c r="E234">
        <v>21</v>
      </c>
      <c r="F234">
        <v>8.65</v>
      </c>
      <c r="G234">
        <f>Data[[#This Row],[Units]]*F234</f>
        <v>181.65</v>
      </c>
      <c r="H234">
        <f>Data[[#This Row],[Amount]]-G234</f>
        <v>4893.3500000000004</v>
      </c>
    </row>
    <row r="235" spans="1:8" x14ac:dyDescent="0.35">
      <c r="A235" t="s">
        <v>16</v>
      </c>
      <c r="B235" t="s">
        <v>17</v>
      </c>
      <c r="C235" t="s">
        <v>7</v>
      </c>
      <c r="D235">
        <v>1638</v>
      </c>
      <c r="E235">
        <v>63</v>
      </c>
      <c r="F235">
        <v>14.49</v>
      </c>
      <c r="G235">
        <f>Data[[#This Row],[Units]]*F235</f>
        <v>912.87</v>
      </c>
      <c r="H235">
        <f>Data[[#This Row],[Amount]]-G235</f>
        <v>725.13</v>
      </c>
    </row>
    <row r="236" spans="1:8" x14ac:dyDescent="0.35">
      <c r="A236" t="s">
        <v>35</v>
      </c>
      <c r="B236" t="s">
        <v>14</v>
      </c>
      <c r="C236" t="s">
        <v>39</v>
      </c>
      <c r="D236">
        <v>1407</v>
      </c>
      <c r="E236">
        <v>72</v>
      </c>
      <c r="F236">
        <v>16.73</v>
      </c>
      <c r="G236">
        <f>Data[[#This Row],[Units]]*F236</f>
        <v>1204.56</v>
      </c>
      <c r="H236">
        <f>Data[[#This Row],[Amount]]-G236</f>
        <v>202.44000000000005</v>
      </c>
    </row>
    <row r="237" spans="1:8" x14ac:dyDescent="0.35">
      <c r="A237" t="s">
        <v>35</v>
      </c>
      <c r="B237" t="s">
        <v>30</v>
      </c>
      <c r="C237" t="s">
        <v>22</v>
      </c>
      <c r="D237">
        <v>4053</v>
      </c>
      <c r="E237">
        <v>24</v>
      </c>
      <c r="F237">
        <v>9.77</v>
      </c>
      <c r="G237">
        <f>Data[[#This Row],[Units]]*F237</f>
        <v>234.48</v>
      </c>
      <c r="H237">
        <f>Data[[#This Row],[Amount]]-G237</f>
        <v>3818.52</v>
      </c>
    </row>
    <row r="238" spans="1:8" x14ac:dyDescent="0.35">
      <c r="A238" t="s">
        <v>23</v>
      </c>
      <c r="B238" t="s">
        <v>20</v>
      </c>
      <c r="C238" t="s">
        <v>24</v>
      </c>
      <c r="D238">
        <v>1281</v>
      </c>
      <c r="E238">
        <v>75</v>
      </c>
      <c r="F238">
        <v>11.7</v>
      </c>
      <c r="G238">
        <f>Data[[#This Row],[Units]]*F238</f>
        <v>877.5</v>
      </c>
      <c r="H238">
        <f>Data[[#This Row],[Amount]]-G238</f>
        <v>403.5</v>
      </c>
    </row>
    <row r="239" spans="1:8" x14ac:dyDescent="0.35">
      <c r="A239" t="s">
        <v>25</v>
      </c>
      <c r="B239" t="s">
        <v>17</v>
      </c>
      <c r="C239" t="s">
        <v>15</v>
      </c>
      <c r="D239">
        <v>385</v>
      </c>
      <c r="E239">
        <v>249</v>
      </c>
      <c r="F239">
        <v>6.47</v>
      </c>
      <c r="G239">
        <f>Data[[#This Row],[Units]]*F239</f>
        <v>1611.03</v>
      </c>
      <c r="H239">
        <f>Data[[#This Row],[Amount]]-G239</f>
        <v>-1226.03</v>
      </c>
    </row>
    <row r="240" spans="1:8" x14ac:dyDescent="0.35">
      <c r="A240" t="s">
        <v>25</v>
      </c>
      <c r="B240" t="s">
        <v>14</v>
      </c>
      <c r="C240" t="s">
        <v>34</v>
      </c>
      <c r="D240">
        <v>6314</v>
      </c>
      <c r="E240">
        <v>15</v>
      </c>
      <c r="F240">
        <v>6.49</v>
      </c>
      <c r="G240">
        <f>Data[[#This Row],[Units]]*F240</f>
        <v>97.350000000000009</v>
      </c>
      <c r="H240">
        <f>Data[[#This Row],[Amount]]-G240</f>
        <v>6216.65</v>
      </c>
    </row>
    <row r="241" spans="1:8" x14ac:dyDescent="0.35">
      <c r="A241" t="s">
        <v>23</v>
      </c>
      <c r="B241" t="s">
        <v>30</v>
      </c>
      <c r="C241" t="s">
        <v>37</v>
      </c>
      <c r="D241">
        <v>3829</v>
      </c>
      <c r="E241">
        <v>24</v>
      </c>
      <c r="F241">
        <v>11.73</v>
      </c>
      <c r="G241">
        <f>Data[[#This Row],[Units]]*F241</f>
        <v>281.52</v>
      </c>
      <c r="H241">
        <f>Data[[#This Row],[Amount]]-G241</f>
        <v>3547.48</v>
      </c>
    </row>
    <row r="242" spans="1:8" x14ac:dyDescent="0.35">
      <c r="A242" t="s">
        <v>35</v>
      </c>
      <c r="B242" t="s">
        <v>6</v>
      </c>
      <c r="C242" t="s">
        <v>40</v>
      </c>
      <c r="D242">
        <v>3059</v>
      </c>
      <c r="E242">
        <v>27</v>
      </c>
      <c r="F242">
        <v>10.38</v>
      </c>
      <c r="G242">
        <f>Data[[#This Row],[Units]]*F242</f>
        <v>280.26000000000005</v>
      </c>
      <c r="H242">
        <f>Data[[#This Row],[Amount]]-G242</f>
        <v>2778.74</v>
      </c>
    </row>
    <row r="243" spans="1:8" x14ac:dyDescent="0.35">
      <c r="A243" t="s">
        <v>5</v>
      </c>
      <c r="B243" t="s">
        <v>9</v>
      </c>
      <c r="C243" t="s">
        <v>38</v>
      </c>
      <c r="D243">
        <v>1638</v>
      </c>
      <c r="E243">
        <v>48</v>
      </c>
      <c r="F243">
        <v>4.97</v>
      </c>
      <c r="G243">
        <f>Data[[#This Row],[Units]]*F243</f>
        <v>238.56</v>
      </c>
      <c r="H243">
        <f>Data[[#This Row],[Amount]]-G243</f>
        <v>1399.44</v>
      </c>
    </row>
    <row r="244" spans="1:8" x14ac:dyDescent="0.35">
      <c r="A244" t="s">
        <v>5</v>
      </c>
      <c r="B244" t="s">
        <v>20</v>
      </c>
      <c r="C244" t="s">
        <v>21</v>
      </c>
      <c r="D244">
        <v>1988</v>
      </c>
      <c r="E244">
        <v>39</v>
      </c>
      <c r="F244">
        <v>5.79</v>
      </c>
      <c r="G244">
        <f>Data[[#This Row],[Units]]*F244</f>
        <v>225.81</v>
      </c>
      <c r="H244">
        <f>Data[[#This Row],[Amount]]-G244</f>
        <v>1762.19</v>
      </c>
    </row>
    <row r="245" spans="1:8" x14ac:dyDescent="0.35">
      <c r="A245" t="s">
        <v>35</v>
      </c>
      <c r="B245" t="s">
        <v>14</v>
      </c>
      <c r="C245" t="s">
        <v>31</v>
      </c>
      <c r="D245">
        <v>945</v>
      </c>
      <c r="E245">
        <v>75</v>
      </c>
      <c r="F245">
        <v>9.33</v>
      </c>
      <c r="G245">
        <f>Data[[#This Row],[Units]]*F245</f>
        <v>699.75</v>
      </c>
      <c r="H245">
        <f>Data[[#This Row],[Amount]]-G245</f>
        <v>245.25</v>
      </c>
    </row>
    <row r="246" spans="1:8" x14ac:dyDescent="0.35">
      <c r="A246" t="s">
        <v>35</v>
      </c>
      <c r="B246" t="s">
        <v>6</v>
      </c>
      <c r="C246" t="s">
        <v>41</v>
      </c>
      <c r="D246">
        <v>245</v>
      </c>
      <c r="E246">
        <v>288</v>
      </c>
      <c r="F246">
        <v>9</v>
      </c>
      <c r="G246">
        <f>Data[[#This Row],[Units]]*F246</f>
        <v>2592</v>
      </c>
      <c r="H246">
        <f>Data[[#This Row],[Amount]]-G246</f>
        <v>-2347</v>
      </c>
    </row>
    <row r="247" spans="1:8" x14ac:dyDescent="0.35">
      <c r="A247" t="s">
        <v>5</v>
      </c>
      <c r="B247" t="s">
        <v>17</v>
      </c>
      <c r="C247" t="s">
        <v>22</v>
      </c>
      <c r="D247">
        <v>5817</v>
      </c>
      <c r="E247">
        <v>12</v>
      </c>
      <c r="F247">
        <v>9.77</v>
      </c>
      <c r="G247">
        <f>Data[[#This Row],[Units]]*F247</f>
        <v>117.24</v>
      </c>
      <c r="H247">
        <f>Data[[#This Row],[Amount]]-G247</f>
        <v>5699.76</v>
      </c>
    </row>
    <row r="248" spans="1:8" x14ac:dyDescent="0.35">
      <c r="A248" t="s">
        <v>35</v>
      </c>
      <c r="B248" t="s">
        <v>30</v>
      </c>
      <c r="C248" t="s">
        <v>28</v>
      </c>
      <c r="D248">
        <v>700</v>
      </c>
      <c r="E248">
        <v>87</v>
      </c>
      <c r="F248">
        <v>3.11</v>
      </c>
      <c r="G248">
        <f>Data[[#This Row],[Units]]*F248</f>
        <v>270.57</v>
      </c>
      <c r="H248">
        <f>Data[[#This Row],[Amount]]-G248</f>
        <v>429.43</v>
      </c>
    </row>
    <row r="249" spans="1:8" x14ac:dyDescent="0.35">
      <c r="A249" t="s">
        <v>13</v>
      </c>
      <c r="B249" t="s">
        <v>9</v>
      </c>
      <c r="C249" t="s">
        <v>36</v>
      </c>
      <c r="D249">
        <v>609</v>
      </c>
      <c r="E249">
        <v>99</v>
      </c>
      <c r="F249">
        <v>7.64</v>
      </c>
      <c r="G249">
        <f>Data[[#This Row],[Units]]*F249</f>
        <v>756.36</v>
      </c>
      <c r="H249">
        <f>Data[[#This Row],[Amount]]-G249</f>
        <v>-147.36000000000001</v>
      </c>
    </row>
    <row r="250" spans="1:8" x14ac:dyDescent="0.35">
      <c r="A250" t="s">
        <v>25</v>
      </c>
      <c r="B250" t="s">
        <v>6</v>
      </c>
      <c r="C250" t="s">
        <v>24</v>
      </c>
      <c r="D250">
        <v>4991</v>
      </c>
      <c r="E250">
        <v>12</v>
      </c>
      <c r="F250">
        <v>11.7</v>
      </c>
      <c r="G250">
        <f>Data[[#This Row],[Units]]*F250</f>
        <v>140.39999999999998</v>
      </c>
      <c r="H250">
        <f>Data[[#This Row],[Amount]]-G250</f>
        <v>4850.6000000000004</v>
      </c>
    </row>
    <row r="251" spans="1:8" x14ac:dyDescent="0.35">
      <c r="A251" t="s">
        <v>23</v>
      </c>
      <c r="B251" t="s">
        <v>9</v>
      </c>
      <c r="C251" t="s">
        <v>29</v>
      </c>
      <c r="D251">
        <v>2135</v>
      </c>
      <c r="E251">
        <v>27</v>
      </c>
      <c r="F251">
        <v>8.7899999999999991</v>
      </c>
      <c r="G251">
        <f>Data[[#This Row],[Units]]*F251</f>
        <v>237.32999999999998</v>
      </c>
      <c r="H251">
        <f>Data[[#This Row],[Amount]]-G251</f>
        <v>1897.67</v>
      </c>
    </row>
    <row r="252" spans="1:8" x14ac:dyDescent="0.35">
      <c r="A252" t="s">
        <v>26</v>
      </c>
      <c r="B252" t="s">
        <v>6</v>
      </c>
      <c r="C252" t="s">
        <v>24</v>
      </c>
      <c r="D252">
        <v>1057</v>
      </c>
      <c r="E252">
        <v>54</v>
      </c>
      <c r="F252">
        <v>11.7</v>
      </c>
      <c r="G252">
        <f>Data[[#This Row],[Units]]*F252</f>
        <v>631.79999999999995</v>
      </c>
      <c r="H252">
        <f>Data[[#This Row],[Amount]]-G252</f>
        <v>425.20000000000005</v>
      </c>
    </row>
    <row r="253" spans="1:8" x14ac:dyDescent="0.35">
      <c r="A253" t="s">
        <v>13</v>
      </c>
      <c r="B253" t="s">
        <v>30</v>
      </c>
      <c r="C253" t="s">
        <v>28</v>
      </c>
      <c r="D253">
        <v>1463</v>
      </c>
      <c r="E253">
        <v>39</v>
      </c>
      <c r="F253">
        <v>3.11</v>
      </c>
      <c r="G253">
        <f>Data[[#This Row],[Units]]*F253</f>
        <v>121.28999999999999</v>
      </c>
      <c r="H253">
        <f>Data[[#This Row],[Amount]]-G253</f>
        <v>1341.71</v>
      </c>
    </row>
    <row r="254" spans="1:8" x14ac:dyDescent="0.35">
      <c r="A254" t="s">
        <v>16</v>
      </c>
      <c r="B254" t="s">
        <v>14</v>
      </c>
      <c r="C254" t="s">
        <v>10</v>
      </c>
      <c r="D254">
        <v>6118</v>
      </c>
      <c r="E254">
        <v>9</v>
      </c>
      <c r="F254">
        <v>8.65</v>
      </c>
      <c r="G254">
        <f>Data[[#This Row],[Units]]*F254</f>
        <v>77.850000000000009</v>
      </c>
      <c r="H254">
        <f>Data[[#This Row],[Amount]]-G254</f>
        <v>6040.15</v>
      </c>
    </row>
    <row r="255" spans="1:8" x14ac:dyDescent="0.35">
      <c r="A255" t="s">
        <v>11</v>
      </c>
      <c r="B255" t="s">
        <v>6</v>
      </c>
      <c r="C255" t="s">
        <v>12</v>
      </c>
      <c r="D255">
        <v>259</v>
      </c>
      <c r="E255">
        <v>207</v>
      </c>
      <c r="F255">
        <v>11.88</v>
      </c>
      <c r="G255">
        <f>Data[[#This Row],[Units]]*F255</f>
        <v>2459.1600000000003</v>
      </c>
      <c r="H255">
        <f>Data[[#This Row],[Amount]]-G255</f>
        <v>-2200.1600000000003</v>
      </c>
    </row>
    <row r="256" spans="1:8" x14ac:dyDescent="0.35">
      <c r="A256" t="s">
        <v>5</v>
      </c>
      <c r="B256" t="s">
        <v>20</v>
      </c>
      <c r="C256" t="s">
        <v>42</v>
      </c>
      <c r="D256">
        <v>609</v>
      </c>
      <c r="E256">
        <v>87</v>
      </c>
      <c r="F256">
        <v>5.6</v>
      </c>
      <c r="G256">
        <f>Data[[#This Row],[Units]]*F256</f>
        <v>487.2</v>
      </c>
      <c r="H256">
        <f>Data[[#This Row],[Amount]]-G256</f>
        <v>121.80000000000001</v>
      </c>
    </row>
    <row r="257" spans="1:8" x14ac:dyDescent="0.35">
      <c r="A257" t="s">
        <v>23</v>
      </c>
      <c r="B257" t="s">
        <v>9</v>
      </c>
      <c r="C257" t="s">
        <v>39</v>
      </c>
      <c r="D257">
        <v>2478</v>
      </c>
      <c r="E257">
        <v>21</v>
      </c>
      <c r="F257">
        <v>16.73</v>
      </c>
      <c r="G257">
        <f>Data[[#This Row],[Units]]*F257</f>
        <v>351.33</v>
      </c>
      <c r="H257">
        <f>Data[[#This Row],[Amount]]-G257</f>
        <v>2126.67</v>
      </c>
    </row>
    <row r="258" spans="1:8" x14ac:dyDescent="0.35">
      <c r="A258" t="s">
        <v>13</v>
      </c>
      <c r="B258" t="s">
        <v>30</v>
      </c>
      <c r="C258" t="s">
        <v>22</v>
      </c>
      <c r="D258">
        <v>336</v>
      </c>
      <c r="E258">
        <v>144</v>
      </c>
      <c r="F258">
        <v>9.77</v>
      </c>
      <c r="G258">
        <f>Data[[#This Row],[Units]]*F258</f>
        <v>1406.8799999999999</v>
      </c>
      <c r="H258">
        <f>Data[[#This Row],[Amount]]-G258</f>
        <v>-1070.8799999999999</v>
      </c>
    </row>
    <row r="259" spans="1:8" x14ac:dyDescent="0.35">
      <c r="A259" t="s">
        <v>27</v>
      </c>
      <c r="B259" t="s">
        <v>30</v>
      </c>
      <c r="C259" t="s">
        <v>33</v>
      </c>
      <c r="D259">
        <v>2583</v>
      </c>
      <c r="E259">
        <v>18</v>
      </c>
      <c r="F259">
        <v>10.62</v>
      </c>
      <c r="G259">
        <f>Data[[#This Row],[Units]]*F259</f>
        <v>191.16</v>
      </c>
      <c r="H259">
        <f>Data[[#This Row],[Amount]]-G259</f>
        <v>2391.84</v>
      </c>
    </row>
    <row r="260" spans="1:8" x14ac:dyDescent="0.35">
      <c r="A260" t="s">
        <v>16</v>
      </c>
      <c r="B260" t="s">
        <v>6</v>
      </c>
      <c r="C260" t="s">
        <v>7</v>
      </c>
      <c r="D260">
        <v>560</v>
      </c>
      <c r="E260">
        <v>81</v>
      </c>
      <c r="F260">
        <v>14.49</v>
      </c>
      <c r="G260">
        <f>Data[[#This Row],[Units]]*F260</f>
        <v>1173.69</v>
      </c>
      <c r="H260">
        <f>Data[[#This Row],[Amount]]-G260</f>
        <v>-613.69000000000005</v>
      </c>
    </row>
    <row r="261" spans="1:8" x14ac:dyDescent="0.35">
      <c r="A261" t="s">
        <v>8</v>
      </c>
      <c r="B261" t="s">
        <v>9</v>
      </c>
      <c r="C261" t="s">
        <v>19</v>
      </c>
      <c r="D261">
        <v>357</v>
      </c>
      <c r="E261">
        <v>126</v>
      </c>
      <c r="F261">
        <v>12.37</v>
      </c>
      <c r="G261">
        <f>Data[[#This Row],[Units]]*F261</f>
        <v>1558.62</v>
      </c>
      <c r="H261">
        <f>Data[[#This Row],[Amount]]-G261</f>
        <v>-1201.6199999999999</v>
      </c>
    </row>
    <row r="262" spans="1:8" x14ac:dyDescent="0.35">
      <c r="A262" t="s">
        <v>35</v>
      </c>
      <c r="B262" t="s">
        <v>30</v>
      </c>
      <c r="C262" t="s">
        <v>42</v>
      </c>
      <c r="D262">
        <v>4991</v>
      </c>
      <c r="E262">
        <v>9</v>
      </c>
      <c r="F262">
        <v>5.6</v>
      </c>
      <c r="G262">
        <f>Data[[#This Row],[Units]]*F262</f>
        <v>50.4</v>
      </c>
      <c r="H262">
        <f>Data[[#This Row],[Amount]]-G262</f>
        <v>4940.6000000000004</v>
      </c>
    </row>
    <row r="263" spans="1:8" x14ac:dyDescent="0.35">
      <c r="A263" t="s">
        <v>8</v>
      </c>
      <c r="B263" t="s">
        <v>17</v>
      </c>
      <c r="C263" t="s">
        <v>42</v>
      </c>
      <c r="D263">
        <v>1561</v>
      </c>
      <c r="E263">
        <v>27</v>
      </c>
      <c r="F263">
        <v>5.6</v>
      </c>
      <c r="G263">
        <f>Data[[#This Row],[Units]]*F263</f>
        <v>151.19999999999999</v>
      </c>
      <c r="H263">
        <f>Data[[#This Row],[Amount]]-G263</f>
        <v>1409.8</v>
      </c>
    </row>
    <row r="264" spans="1:8" x14ac:dyDescent="0.35">
      <c r="A264" t="s">
        <v>25</v>
      </c>
      <c r="B264" t="s">
        <v>9</v>
      </c>
      <c r="C264" t="s">
        <v>22</v>
      </c>
      <c r="D264">
        <v>490</v>
      </c>
      <c r="E264">
        <v>84</v>
      </c>
      <c r="F264">
        <v>9.77</v>
      </c>
      <c r="G264">
        <f>Data[[#This Row],[Units]]*F264</f>
        <v>820.68</v>
      </c>
      <c r="H264">
        <f>Data[[#This Row],[Amount]]-G264</f>
        <v>-330.67999999999995</v>
      </c>
    </row>
    <row r="265" spans="1:8" x14ac:dyDescent="0.35">
      <c r="A265" t="s">
        <v>16</v>
      </c>
      <c r="B265" t="s">
        <v>6</v>
      </c>
      <c r="C265" t="s">
        <v>42</v>
      </c>
      <c r="D265">
        <v>6818</v>
      </c>
      <c r="E265">
        <v>6</v>
      </c>
      <c r="F265">
        <v>5.6</v>
      </c>
      <c r="G265">
        <f>Data[[#This Row],[Units]]*F265</f>
        <v>33.599999999999994</v>
      </c>
      <c r="H265">
        <f>Data[[#This Row],[Amount]]-G265</f>
        <v>6784.4</v>
      </c>
    </row>
    <row r="266" spans="1:8" x14ac:dyDescent="0.35">
      <c r="A266" t="s">
        <v>25</v>
      </c>
      <c r="B266" t="s">
        <v>6</v>
      </c>
      <c r="C266" t="s">
        <v>22</v>
      </c>
      <c r="D266">
        <v>518</v>
      </c>
      <c r="E266">
        <v>75</v>
      </c>
      <c r="F266">
        <v>9.77</v>
      </c>
      <c r="G266">
        <f>Data[[#This Row],[Units]]*F266</f>
        <v>732.75</v>
      </c>
      <c r="H266">
        <f>Data[[#This Row],[Amount]]-G266</f>
        <v>-214.75</v>
      </c>
    </row>
    <row r="267" spans="1:8" x14ac:dyDescent="0.35">
      <c r="A267" t="s">
        <v>8</v>
      </c>
      <c r="B267" t="s">
        <v>6</v>
      </c>
      <c r="C267" t="s">
        <v>41</v>
      </c>
      <c r="D267">
        <v>434</v>
      </c>
      <c r="E267">
        <v>87</v>
      </c>
      <c r="F267">
        <v>9</v>
      </c>
      <c r="G267">
        <f>Data[[#This Row],[Units]]*F267</f>
        <v>783</v>
      </c>
      <c r="H267">
        <f>Data[[#This Row],[Amount]]-G267</f>
        <v>-349</v>
      </c>
    </row>
    <row r="268" spans="1:8" x14ac:dyDescent="0.35">
      <c r="A268" t="s">
        <v>25</v>
      </c>
      <c r="B268" t="s">
        <v>9</v>
      </c>
      <c r="C268" t="s">
        <v>15</v>
      </c>
      <c r="D268">
        <v>2415</v>
      </c>
      <c r="E268">
        <v>15</v>
      </c>
      <c r="F268">
        <v>6.47</v>
      </c>
      <c r="G268">
        <f>Data[[#This Row],[Units]]*F268</f>
        <v>97.05</v>
      </c>
      <c r="H268">
        <f>Data[[#This Row],[Amount]]-G268</f>
        <v>2317.9499999999998</v>
      </c>
    </row>
    <row r="269" spans="1:8" x14ac:dyDescent="0.35">
      <c r="A269" t="s">
        <v>16</v>
      </c>
      <c r="B269" t="s">
        <v>20</v>
      </c>
      <c r="C269" t="s">
        <v>18</v>
      </c>
      <c r="D269">
        <v>469</v>
      </c>
      <c r="E269">
        <v>75</v>
      </c>
      <c r="F269">
        <v>13.15</v>
      </c>
      <c r="G269">
        <f>Data[[#This Row],[Units]]*F269</f>
        <v>986.25</v>
      </c>
      <c r="H269">
        <f>Data[[#This Row],[Amount]]-G269</f>
        <v>-517.25</v>
      </c>
    </row>
    <row r="270" spans="1:8" x14ac:dyDescent="0.35">
      <c r="A270" t="s">
        <v>5</v>
      </c>
      <c r="B270" t="s">
        <v>20</v>
      </c>
      <c r="C270" t="s">
        <v>38</v>
      </c>
      <c r="D270">
        <v>623</v>
      </c>
      <c r="E270">
        <v>51</v>
      </c>
      <c r="F270">
        <v>4.97</v>
      </c>
      <c r="G270">
        <f>Data[[#This Row],[Units]]*F270</f>
        <v>253.47</v>
      </c>
      <c r="H270">
        <f>Data[[#This Row],[Amount]]-G270</f>
        <v>369.53</v>
      </c>
    </row>
    <row r="271" spans="1:8" x14ac:dyDescent="0.35">
      <c r="A271" t="s">
        <v>16</v>
      </c>
      <c r="B271" t="s">
        <v>14</v>
      </c>
      <c r="C271" t="s">
        <v>41</v>
      </c>
      <c r="D271">
        <v>497</v>
      </c>
      <c r="E271">
        <v>63</v>
      </c>
      <c r="F271">
        <v>9</v>
      </c>
      <c r="G271">
        <f>Data[[#This Row],[Units]]*F271</f>
        <v>567</v>
      </c>
      <c r="H271">
        <f>Data[[#This Row],[Amount]]-G271</f>
        <v>-70</v>
      </c>
    </row>
    <row r="272" spans="1:8" x14ac:dyDescent="0.35">
      <c r="A272" t="s">
        <v>13</v>
      </c>
      <c r="B272" t="s">
        <v>6</v>
      </c>
      <c r="C272" t="s">
        <v>41</v>
      </c>
      <c r="D272">
        <v>2933</v>
      </c>
      <c r="E272">
        <v>9</v>
      </c>
      <c r="F272">
        <v>9</v>
      </c>
      <c r="G272">
        <f>Data[[#This Row],[Units]]*F272</f>
        <v>81</v>
      </c>
      <c r="H272">
        <f>Data[[#This Row],[Amount]]-G272</f>
        <v>2852</v>
      </c>
    </row>
    <row r="273" spans="1:8" x14ac:dyDescent="0.35">
      <c r="A273" t="s">
        <v>16</v>
      </c>
      <c r="B273" t="s">
        <v>30</v>
      </c>
      <c r="C273" t="s">
        <v>12</v>
      </c>
      <c r="D273">
        <v>525</v>
      </c>
      <c r="E273">
        <v>48</v>
      </c>
      <c r="F273">
        <v>11.88</v>
      </c>
      <c r="G273">
        <f>Data[[#This Row],[Units]]*F273</f>
        <v>570.24</v>
      </c>
      <c r="H273">
        <f>Data[[#This Row],[Amount]]-G273</f>
        <v>-45.240000000000009</v>
      </c>
    </row>
    <row r="274" spans="1:8" x14ac:dyDescent="0.35">
      <c r="A274" t="s">
        <v>25</v>
      </c>
      <c r="B274" t="s">
        <v>9</v>
      </c>
      <c r="C274" t="s">
        <v>12</v>
      </c>
      <c r="D274">
        <v>2744</v>
      </c>
      <c r="E274">
        <v>9</v>
      </c>
      <c r="F274">
        <v>11.88</v>
      </c>
      <c r="G274">
        <f>Data[[#This Row],[Units]]*F274</f>
        <v>106.92</v>
      </c>
      <c r="H274">
        <f>Data[[#This Row],[Amount]]-G274</f>
        <v>2637.08</v>
      </c>
    </row>
    <row r="275" spans="1:8" x14ac:dyDescent="0.35">
      <c r="A275" t="s">
        <v>23</v>
      </c>
      <c r="B275" t="s">
        <v>14</v>
      </c>
      <c r="C275" t="s">
        <v>10</v>
      </c>
      <c r="D275">
        <v>280</v>
      </c>
      <c r="E275">
        <v>87</v>
      </c>
      <c r="F275">
        <v>8.65</v>
      </c>
      <c r="G275">
        <f>Data[[#This Row],[Units]]*F275</f>
        <v>752.55000000000007</v>
      </c>
      <c r="H275">
        <f>Data[[#This Row],[Amount]]-G275</f>
        <v>-472.55000000000007</v>
      </c>
    </row>
    <row r="276" spans="1:8" x14ac:dyDescent="0.35">
      <c r="A276" t="s">
        <v>27</v>
      </c>
      <c r="B276" t="s">
        <v>14</v>
      </c>
      <c r="C276" t="s">
        <v>36</v>
      </c>
      <c r="D276">
        <v>1281</v>
      </c>
      <c r="E276">
        <v>18</v>
      </c>
      <c r="F276">
        <v>7.64</v>
      </c>
      <c r="G276">
        <f>Data[[#This Row],[Units]]*F276</f>
        <v>137.51999999999998</v>
      </c>
      <c r="H276">
        <f>Data[[#This Row],[Amount]]-G276</f>
        <v>1143.48</v>
      </c>
    </row>
    <row r="277" spans="1:8" x14ac:dyDescent="0.35">
      <c r="A277" t="s">
        <v>26</v>
      </c>
      <c r="B277" t="s">
        <v>17</v>
      </c>
      <c r="C277" t="s">
        <v>34</v>
      </c>
      <c r="D277">
        <v>630</v>
      </c>
      <c r="E277">
        <v>36</v>
      </c>
      <c r="F277">
        <v>6.49</v>
      </c>
      <c r="G277">
        <f>Data[[#This Row],[Units]]*F277</f>
        <v>233.64000000000001</v>
      </c>
      <c r="H277">
        <f>Data[[#This Row],[Amount]]-G277</f>
        <v>396.36</v>
      </c>
    </row>
    <row r="278" spans="1:8" x14ac:dyDescent="0.35">
      <c r="A278" t="s">
        <v>11</v>
      </c>
      <c r="B278" t="s">
        <v>20</v>
      </c>
      <c r="C278" t="s">
        <v>28</v>
      </c>
      <c r="D278">
        <v>2408</v>
      </c>
      <c r="E278">
        <v>9</v>
      </c>
      <c r="F278">
        <v>3.11</v>
      </c>
      <c r="G278">
        <f>Data[[#This Row],[Units]]*F278</f>
        <v>27.99</v>
      </c>
      <c r="H278">
        <f>Data[[#This Row],[Amount]]-G278</f>
        <v>2380.0100000000002</v>
      </c>
    </row>
    <row r="279" spans="1:8" x14ac:dyDescent="0.35">
      <c r="A279" t="s">
        <v>16</v>
      </c>
      <c r="B279" t="s">
        <v>30</v>
      </c>
      <c r="C279" t="s">
        <v>37</v>
      </c>
      <c r="D279">
        <v>1442</v>
      </c>
      <c r="E279">
        <v>15</v>
      </c>
      <c r="F279">
        <v>11.73</v>
      </c>
      <c r="G279">
        <f>Data[[#This Row],[Units]]*F279</f>
        <v>175.95000000000002</v>
      </c>
      <c r="H279">
        <f>Data[[#This Row],[Amount]]-G279</f>
        <v>1266.05</v>
      </c>
    </row>
    <row r="280" spans="1:8" x14ac:dyDescent="0.35">
      <c r="A280" t="s">
        <v>13</v>
      </c>
      <c r="B280" t="s">
        <v>14</v>
      </c>
      <c r="C280" t="s">
        <v>42</v>
      </c>
      <c r="D280">
        <v>98</v>
      </c>
      <c r="E280">
        <v>204</v>
      </c>
      <c r="F280">
        <v>5.6</v>
      </c>
      <c r="G280">
        <f>Data[[#This Row],[Units]]*F280</f>
        <v>1142.3999999999999</v>
      </c>
      <c r="H280">
        <f>Data[[#This Row],[Amount]]-G280</f>
        <v>-1044.3999999999999</v>
      </c>
    </row>
    <row r="281" spans="1:8" x14ac:dyDescent="0.35">
      <c r="A281" t="s">
        <v>25</v>
      </c>
      <c r="B281" t="s">
        <v>14</v>
      </c>
      <c r="C281" t="s">
        <v>15</v>
      </c>
      <c r="D281">
        <v>6111</v>
      </c>
      <c r="E281">
        <v>3</v>
      </c>
      <c r="F281">
        <v>6.47</v>
      </c>
      <c r="G281">
        <f>Data[[#This Row],[Units]]*F281</f>
        <v>19.41</v>
      </c>
      <c r="H281">
        <f>Data[[#This Row],[Amount]]-G281</f>
        <v>6091.59</v>
      </c>
    </row>
    <row r="282" spans="1:8" x14ac:dyDescent="0.35">
      <c r="A282" t="s">
        <v>13</v>
      </c>
      <c r="B282" t="s">
        <v>20</v>
      </c>
      <c r="C282" t="s">
        <v>22</v>
      </c>
      <c r="D282">
        <v>5915</v>
      </c>
      <c r="E282">
        <v>3</v>
      </c>
      <c r="F282">
        <v>9.77</v>
      </c>
      <c r="G282">
        <f>Data[[#This Row],[Units]]*F282</f>
        <v>29.31</v>
      </c>
      <c r="H282">
        <f>Data[[#This Row],[Amount]]-G282</f>
        <v>5885.69</v>
      </c>
    </row>
    <row r="283" spans="1:8" x14ac:dyDescent="0.35">
      <c r="A283" t="s">
        <v>11</v>
      </c>
      <c r="B283" t="s">
        <v>9</v>
      </c>
      <c r="C283" t="s">
        <v>42</v>
      </c>
      <c r="D283">
        <v>98</v>
      </c>
      <c r="E283">
        <v>159</v>
      </c>
      <c r="F283">
        <v>5.6</v>
      </c>
      <c r="G283">
        <f>Data[[#This Row],[Units]]*F283</f>
        <v>890.4</v>
      </c>
      <c r="H283">
        <f>Data[[#This Row],[Amount]]-G283</f>
        <v>-792.4</v>
      </c>
    </row>
    <row r="284" spans="1:8" x14ac:dyDescent="0.35">
      <c r="A284" t="s">
        <v>35</v>
      </c>
      <c r="B284" t="s">
        <v>9</v>
      </c>
      <c r="C284" t="s">
        <v>37</v>
      </c>
      <c r="D284">
        <v>2562</v>
      </c>
      <c r="E284">
        <v>6</v>
      </c>
      <c r="F284">
        <v>11.73</v>
      </c>
      <c r="G284">
        <f>Data[[#This Row],[Units]]*F284</f>
        <v>70.38</v>
      </c>
      <c r="H284">
        <f>Data[[#This Row],[Amount]]-G284</f>
        <v>2491.62</v>
      </c>
    </row>
    <row r="285" spans="1:8" x14ac:dyDescent="0.35">
      <c r="A285" t="s">
        <v>8</v>
      </c>
      <c r="B285" t="s">
        <v>20</v>
      </c>
      <c r="C285" t="s">
        <v>22</v>
      </c>
      <c r="D285">
        <v>168</v>
      </c>
      <c r="E285">
        <v>84</v>
      </c>
      <c r="F285">
        <v>9.77</v>
      </c>
      <c r="G285">
        <f>Data[[#This Row],[Units]]*F285</f>
        <v>820.68</v>
      </c>
      <c r="H285">
        <f>Data[[#This Row],[Amount]]-G285</f>
        <v>-652.67999999999995</v>
      </c>
    </row>
    <row r="286" spans="1:8" x14ac:dyDescent="0.35">
      <c r="A286" t="s">
        <v>26</v>
      </c>
      <c r="B286" t="s">
        <v>30</v>
      </c>
      <c r="C286" t="s">
        <v>31</v>
      </c>
      <c r="D286">
        <v>252</v>
      </c>
      <c r="E286">
        <v>54</v>
      </c>
      <c r="F286">
        <v>9.33</v>
      </c>
      <c r="G286">
        <f>Data[[#This Row],[Units]]*F286</f>
        <v>503.82</v>
      </c>
      <c r="H286">
        <f>Data[[#This Row],[Amount]]-G286</f>
        <v>-251.82</v>
      </c>
    </row>
    <row r="287" spans="1:8" x14ac:dyDescent="0.35">
      <c r="A287" t="s">
        <v>26</v>
      </c>
      <c r="B287" t="s">
        <v>20</v>
      </c>
      <c r="C287" t="s">
        <v>12</v>
      </c>
      <c r="D287">
        <v>3549</v>
      </c>
      <c r="E287">
        <v>3</v>
      </c>
      <c r="F287">
        <v>11.88</v>
      </c>
      <c r="G287">
        <f>Data[[#This Row],[Units]]*F287</f>
        <v>35.64</v>
      </c>
      <c r="H287">
        <f>Data[[#This Row],[Amount]]-G287</f>
        <v>3513.36</v>
      </c>
    </row>
    <row r="288" spans="1:8" x14ac:dyDescent="0.35">
      <c r="A288" t="s">
        <v>26</v>
      </c>
      <c r="B288" t="s">
        <v>14</v>
      </c>
      <c r="C288" t="s">
        <v>28</v>
      </c>
      <c r="D288">
        <v>189</v>
      </c>
      <c r="E288">
        <v>48</v>
      </c>
      <c r="F288">
        <v>3.11</v>
      </c>
      <c r="G288">
        <f>Data[[#This Row],[Units]]*F288</f>
        <v>149.28</v>
      </c>
      <c r="H288">
        <f>Data[[#This Row],[Amount]]-G288</f>
        <v>39.72</v>
      </c>
    </row>
    <row r="289" spans="1:8" x14ac:dyDescent="0.35">
      <c r="A289" t="s">
        <v>16</v>
      </c>
      <c r="B289" t="s">
        <v>17</v>
      </c>
      <c r="C289" t="s">
        <v>38</v>
      </c>
      <c r="D289">
        <v>2989</v>
      </c>
      <c r="E289">
        <v>3</v>
      </c>
      <c r="F289">
        <v>4.97</v>
      </c>
      <c r="G289">
        <f>Data[[#This Row],[Units]]*F289</f>
        <v>14.91</v>
      </c>
      <c r="H289">
        <f>Data[[#This Row],[Amount]]-G289</f>
        <v>2974.09</v>
      </c>
    </row>
    <row r="290" spans="1:8" x14ac:dyDescent="0.35">
      <c r="A290" t="s">
        <v>25</v>
      </c>
      <c r="B290" t="s">
        <v>6</v>
      </c>
      <c r="C290" t="s">
        <v>21</v>
      </c>
      <c r="D290">
        <v>182</v>
      </c>
      <c r="E290">
        <v>48</v>
      </c>
      <c r="F290">
        <v>5.79</v>
      </c>
      <c r="G290">
        <f>Data[[#This Row],[Units]]*F290</f>
        <v>277.92</v>
      </c>
      <c r="H290">
        <f>Data[[#This Row],[Amount]]-G290</f>
        <v>-95.920000000000016</v>
      </c>
    </row>
    <row r="291" spans="1:8" x14ac:dyDescent="0.35">
      <c r="A291" t="s">
        <v>26</v>
      </c>
      <c r="B291" t="s">
        <v>9</v>
      </c>
      <c r="C291" t="s">
        <v>36</v>
      </c>
      <c r="D291">
        <v>553</v>
      </c>
      <c r="E291">
        <v>15</v>
      </c>
      <c r="F291">
        <v>7.64</v>
      </c>
      <c r="G291">
        <f>Data[[#This Row],[Units]]*F291</f>
        <v>114.6</v>
      </c>
      <c r="H291">
        <f>Data[[#This Row],[Amount]]-G291</f>
        <v>438.4</v>
      </c>
    </row>
    <row r="292" spans="1:8" x14ac:dyDescent="0.35">
      <c r="A292" t="s">
        <v>5</v>
      </c>
      <c r="B292" t="s">
        <v>14</v>
      </c>
      <c r="C292" t="s">
        <v>12</v>
      </c>
      <c r="D292">
        <v>217</v>
      </c>
      <c r="E292">
        <v>36</v>
      </c>
      <c r="F292">
        <v>11.88</v>
      </c>
      <c r="G292">
        <f>Data[[#This Row],[Units]]*F292</f>
        <v>427.68</v>
      </c>
      <c r="H292">
        <f>Data[[#This Row],[Amount]]-G292</f>
        <v>-210.68</v>
      </c>
    </row>
    <row r="293" spans="1:8" x14ac:dyDescent="0.35">
      <c r="A293" t="s">
        <v>35</v>
      </c>
      <c r="B293" t="s">
        <v>20</v>
      </c>
      <c r="C293" t="s">
        <v>31</v>
      </c>
      <c r="D293">
        <v>63</v>
      </c>
      <c r="E293">
        <v>123</v>
      </c>
      <c r="F293">
        <v>9.33</v>
      </c>
      <c r="G293">
        <f>Data[[#This Row],[Units]]*F293</f>
        <v>1147.5899999999999</v>
      </c>
      <c r="H293">
        <f>Data[[#This Row],[Amount]]-G293</f>
        <v>-1084.5899999999999</v>
      </c>
    </row>
    <row r="294" spans="1:8" x14ac:dyDescent="0.35">
      <c r="A294" t="s">
        <v>8</v>
      </c>
      <c r="B294" t="s">
        <v>6</v>
      </c>
      <c r="C294" t="s">
        <v>7</v>
      </c>
      <c r="D294">
        <v>42</v>
      </c>
      <c r="E294">
        <v>150</v>
      </c>
      <c r="F294">
        <v>14.49</v>
      </c>
      <c r="G294">
        <f>Data[[#This Row],[Units]]*F294</f>
        <v>2173.5</v>
      </c>
      <c r="H294">
        <f>Data[[#This Row],[Amount]]-G294</f>
        <v>-2131.5</v>
      </c>
    </row>
    <row r="295" spans="1:8" x14ac:dyDescent="0.35">
      <c r="A295" t="s">
        <v>16</v>
      </c>
      <c r="B295" t="s">
        <v>20</v>
      </c>
      <c r="C295" t="s">
        <v>29</v>
      </c>
      <c r="D295">
        <v>938</v>
      </c>
      <c r="E295">
        <v>6</v>
      </c>
      <c r="F295">
        <v>8.7899999999999991</v>
      </c>
      <c r="G295">
        <f>Data[[#This Row],[Units]]*F295</f>
        <v>52.739999999999995</v>
      </c>
      <c r="H295">
        <f>Data[[#This Row],[Amount]]-G295</f>
        <v>885.26</v>
      </c>
    </row>
    <row r="296" spans="1:8" x14ac:dyDescent="0.35">
      <c r="A296" t="s">
        <v>26</v>
      </c>
      <c r="B296" t="s">
        <v>6</v>
      </c>
      <c r="C296" t="s">
        <v>36</v>
      </c>
      <c r="D296">
        <v>238</v>
      </c>
      <c r="E296">
        <v>18</v>
      </c>
      <c r="F296">
        <v>7.64</v>
      </c>
      <c r="G296">
        <f>Data[[#This Row],[Units]]*F296</f>
        <v>137.51999999999998</v>
      </c>
      <c r="H296">
        <f>Data[[#This Row],[Amount]]-G296</f>
        <v>100.48000000000002</v>
      </c>
    </row>
    <row r="297" spans="1:8" x14ac:dyDescent="0.35">
      <c r="A297" t="s">
        <v>27</v>
      </c>
      <c r="B297" t="s">
        <v>17</v>
      </c>
      <c r="C297" t="s">
        <v>29</v>
      </c>
      <c r="D297">
        <v>21</v>
      </c>
      <c r="E297">
        <v>168</v>
      </c>
      <c r="F297">
        <v>8.7899999999999991</v>
      </c>
      <c r="G297">
        <f>Data[[#This Row],[Units]]*F297</f>
        <v>1476.7199999999998</v>
      </c>
      <c r="H297">
        <f>Data[[#This Row],[Amount]]-G297</f>
        <v>-1455.7199999999998</v>
      </c>
    </row>
    <row r="298" spans="1:8" x14ac:dyDescent="0.35">
      <c r="A298" t="s">
        <v>13</v>
      </c>
      <c r="B298" t="s">
        <v>20</v>
      </c>
      <c r="C298" t="s">
        <v>18</v>
      </c>
      <c r="D298">
        <v>154</v>
      </c>
      <c r="E298">
        <v>21</v>
      </c>
      <c r="F298">
        <v>13.15</v>
      </c>
      <c r="G298">
        <f>Data[[#This Row],[Units]]*F298</f>
        <v>276.15000000000003</v>
      </c>
      <c r="H298">
        <f>Data[[#This Row],[Amount]]-G298</f>
        <v>-122.15000000000003</v>
      </c>
    </row>
    <row r="299" spans="1:8" x14ac:dyDescent="0.35">
      <c r="A299" t="s">
        <v>26</v>
      </c>
      <c r="B299" t="s">
        <v>20</v>
      </c>
      <c r="C299" t="s">
        <v>31</v>
      </c>
      <c r="D299">
        <v>56</v>
      </c>
      <c r="E299">
        <v>51</v>
      </c>
      <c r="F299">
        <v>9.33</v>
      </c>
      <c r="G299">
        <f>Data[[#This Row],[Units]]*F299</f>
        <v>475.83</v>
      </c>
      <c r="H299">
        <f>Data[[#This Row],[Amount]]-G299</f>
        <v>-419.83</v>
      </c>
    </row>
    <row r="300" spans="1:8" x14ac:dyDescent="0.35">
      <c r="A300" t="s">
        <v>5</v>
      </c>
      <c r="B300" t="s">
        <v>17</v>
      </c>
      <c r="C300" t="s">
        <v>32</v>
      </c>
      <c r="D300">
        <v>0</v>
      </c>
      <c r="E300">
        <v>135</v>
      </c>
      <c r="F300">
        <v>7.16</v>
      </c>
      <c r="G300">
        <f>Data[[#This Row],[Units]]*F300</f>
        <v>966.6</v>
      </c>
      <c r="H300">
        <f>Data[[#This Row],[Amount]]-G300</f>
        <v>-966.6</v>
      </c>
    </row>
    <row r="301" spans="1:8" x14ac:dyDescent="0.35">
      <c r="A301" t="s">
        <v>23</v>
      </c>
      <c r="B301" t="s">
        <v>6</v>
      </c>
      <c r="C301" t="s">
        <v>42</v>
      </c>
      <c r="D301">
        <v>5306</v>
      </c>
      <c r="E301">
        <v>0</v>
      </c>
      <c r="F301">
        <v>5.6</v>
      </c>
      <c r="G301">
        <f>Data[[#This Row],[Units]]*F301</f>
        <v>0</v>
      </c>
      <c r="H301">
        <f>Data[[#This Row],[Amount]]-G301</f>
        <v>5306</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99D819-68BD-4A1E-BB55-D55310826826}">
  <dimension ref="A1:B23"/>
  <sheetViews>
    <sheetView topLeftCell="A4" workbookViewId="0">
      <selection sqref="A1:B23"/>
    </sheetView>
  </sheetViews>
  <sheetFormatPr defaultRowHeight="14.5" x14ac:dyDescent="0.35"/>
  <cols>
    <col min="1" max="1" width="20.36328125" bestFit="1" customWidth="1"/>
    <col min="2" max="2" width="13.90625" bestFit="1" customWidth="1"/>
  </cols>
  <sheetData>
    <row r="1" spans="1:2" x14ac:dyDescent="0.35">
      <c r="A1" s="1" t="s">
        <v>2</v>
      </c>
      <c r="B1" s="1" t="s">
        <v>43</v>
      </c>
    </row>
    <row r="2" spans="1:2" x14ac:dyDescent="0.35">
      <c r="A2" t="s">
        <v>39</v>
      </c>
      <c r="B2">
        <v>16.73</v>
      </c>
    </row>
    <row r="3" spans="1:2" x14ac:dyDescent="0.35">
      <c r="A3" t="s">
        <v>7</v>
      </c>
      <c r="B3">
        <v>14.49</v>
      </c>
    </row>
    <row r="4" spans="1:2" x14ac:dyDescent="0.35">
      <c r="A4" t="s">
        <v>18</v>
      </c>
      <c r="B4">
        <v>13.15</v>
      </c>
    </row>
    <row r="5" spans="1:2" x14ac:dyDescent="0.35">
      <c r="A5" t="s">
        <v>19</v>
      </c>
      <c r="B5">
        <v>12.37</v>
      </c>
    </row>
    <row r="6" spans="1:2" x14ac:dyDescent="0.35">
      <c r="A6" t="s">
        <v>12</v>
      </c>
      <c r="B6">
        <v>11.88</v>
      </c>
    </row>
    <row r="7" spans="1:2" x14ac:dyDescent="0.35">
      <c r="A7" t="s">
        <v>37</v>
      </c>
      <c r="B7">
        <v>11.73</v>
      </c>
    </row>
    <row r="8" spans="1:2" x14ac:dyDescent="0.35">
      <c r="A8" t="s">
        <v>24</v>
      </c>
      <c r="B8">
        <v>11.7</v>
      </c>
    </row>
    <row r="9" spans="1:2" x14ac:dyDescent="0.35">
      <c r="A9" t="s">
        <v>33</v>
      </c>
      <c r="B9">
        <v>10.62</v>
      </c>
    </row>
    <row r="10" spans="1:2" x14ac:dyDescent="0.35">
      <c r="A10" t="s">
        <v>40</v>
      </c>
      <c r="B10">
        <v>10.38</v>
      </c>
    </row>
    <row r="11" spans="1:2" x14ac:dyDescent="0.35">
      <c r="A11" t="s">
        <v>22</v>
      </c>
      <c r="B11">
        <v>9.77</v>
      </c>
    </row>
    <row r="12" spans="1:2" x14ac:dyDescent="0.35">
      <c r="A12" t="s">
        <v>31</v>
      </c>
      <c r="B12">
        <v>9.33</v>
      </c>
    </row>
    <row r="13" spans="1:2" x14ac:dyDescent="0.35">
      <c r="A13" t="s">
        <v>41</v>
      </c>
      <c r="B13">
        <v>9</v>
      </c>
    </row>
    <row r="14" spans="1:2" x14ac:dyDescent="0.35">
      <c r="A14" t="s">
        <v>29</v>
      </c>
      <c r="B14">
        <v>8.7899999999999991</v>
      </c>
    </row>
    <row r="15" spans="1:2" x14ac:dyDescent="0.35">
      <c r="A15" t="s">
        <v>10</v>
      </c>
      <c r="B15">
        <v>8.65</v>
      </c>
    </row>
    <row r="16" spans="1:2" x14ac:dyDescent="0.35">
      <c r="A16" t="s">
        <v>36</v>
      </c>
      <c r="B16">
        <v>7.64</v>
      </c>
    </row>
    <row r="17" spans="1:2" x14ac:dyDescent="0.35">
      <c r="A17" t="s">
        <v>32</v>
      </c>
      <c r="B17">
        <v>7.16</v>
      </c>
    </row>
    <row r="18" spans="1:2" x14ac:dyDescent="0.35">
      <c r="A18" t="s">
        <v>34</v>
      </c>
      <c r="B18">
        <v>6.49</v>
      </c>
    </row>
    <row r="19" spans="1:2" x14ac:dyDescent="0.35">
      <c r="A19" t="s">
        <v>15</v>
      </c>
      <c r="B19">
        <v>6.47</v>
      </c>
    </row>
    <row r="20" spans="1:2" x14ac:dyDescent="0.35">
      <c r="A20" t="s">
        <v>21</v>
      </c>
      <c r="B20">
        <v>5.79</v>
      </c>
    </row>
    <row r="21" spans="1:2" x14ac:dyDescent="0.35">
      <c r="A21" t="s">
        <v>42</v>
      </c>
      <c r="B21">
        <v>5.6</v>
      </c>
    </row>
    <row r="22" spans="1:2" x14ac:dyDescent="0.35">
      <c r="A22" t="s">
        <v>38</v>
      </c>
      <c r="B22">
        <v>4.97</v>
      </c>
    </row>
    <row r="23" spans="1:2" x14ac:dyDescent="0.35">
      <c r="A23" t="s">
        <v>28</v>
      </c>
      <c r="B23">
        <v>3.11</v>
      </c>
    </row>
  </sheetData>
  <conditionalFormatting sqref="A2:B23">
    <cfRule type="top10" dxfId="6" priority="1" rank="10"/>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9F5026-5BD1-458E-9AB7-2AEF369A671D}">
  <sheetPr filterMode="1"/>
  <dimension ref="A2:H358"/>
  <sheetViews>
    <sheetView tabSelected="1" workbookViewId="0">
      <selection activeCell="D91" sqref="D91"/>
    </sheetView>
  </sheetViews>
  <sheetFormatPr defaultRowHeight="14.5" x14ac:dyDescent="0.35"/>
  <cols>
    <col min="1" max="1" width="11.54296875" bestFit="1" customWidth="1"/>
    <col min="2" max="2" width="15.26953125" style="8" bestFit="1" customWidth="1"/>
    <col min="3" max="3" width="11.81640625" bestFit="1" customWidth="1"/>
    <col min="4" max="4" width="26" customWidth="1"/>
    <col min="5" max="23" width="20.453125" bestFit="1" customWidth="1"/>
    <col min="24" max="25" width="10.7265625" bestFit="1" customWidth="1"/>
  </cols>
  <sheetData>
    <row r="2" spans="1:6" x14ac:dyDescent="0.35">
      <c r="A2" s="10"/>
    </row>
    <row r="3" spans="1:6" x14ac:dyDescent="0.35">
      <c r="A3" s="6" t="s">
        <v>46</v>
      </c>
      <c r="B3" s="9" t="s">
        <v>45</v>
      </c>
      <c r="D3" s="1"/>
      <c r="E3" s="1"/>
    </row>
    <row r="4" spans="1:6" x14ac:dyDescent="0.35">
      <c r="A4" s="7" t="s">
        <v>20</v>
      </c>
      <c r="B4" s="9">
        <v>168679</v>
      </c>
    </row>
    <row r="5" spans="1:6" x14ac:dyDescent="0.35">
      <c r="A5" s="7" t="s">
        <v>14</v>
      </c>
      <c r="B5" s="9">
        <v>237944</v>
      </c>
    </row>
    <row r="6" spans="1:6" x14ac:dyDescent="0.35">
      <c r="A6" s="7" t="s">
        <v>30</v>
      </c>
      <c r="B6" s="9">
        <v>252469</v>
      </c>
    </row>
    <row r="7" spans="1:6" x14ac:dyDescent="0.35">
      <c r="A7" s="7" t="s">
        <v>6</v>
      </c>
      <c r="B7" s="9">
        <v>218813</v>
      </c>
    </row>
    <row r="8" spans="1:6" x14ac:dyDescent="0.35">
      <c r="A8" s="7" t="s">
        <v>17</v>
      </c>
      <c r="B8" s="9">
        <v>173530</v>
      </c>
      <c r="F8" s="5"/>
    </row>
    <row r="9" spans="1:6" x14ac:dyDescent="0.35">
      <c r="A9" s="7" t="s">
        <v>9</v>
      </c>
      <c r="B9" s="9">
        <v>189434</v>
      </c>
    </row>
    <row r="10" spans="1:6" x14ac:dyDescent="0.35">
      <c r="A10" s="7" t="s">
        <v>44</v>
      </c>
      <c r="B10" s="9">
        <v>1240869</v>
      </c>
    </row>
    <row r="14" spans="1:6" x14ac:dyDescent="0.35">
      <c r="A14" s="10"/>
      <c r="B14" s="1"/>
      <c r="C14" s="1"/>
    </row>
    <row r="15" spans="1:6" x14ac:dyDescent="0.35">
      <c r="A15" s="6" t="s">
        <v>54</v>
      </c>
      <c r="B15" s="9" t="s">
        <v>53</v>
      </c>
    </row>
    <row r="16" spans="1:6" x14ac:dyDescent="0.35">
      <c r="A16" s="7" t="s">
        <v>42</v>
      </c>
      <c r="B16" s="9">
        <v>58277.8</v>
      </c>
    </row>
    <row r="17" spans="1:2" x14ac:dyDescent="0.35">
      <c r="A17" s="7" t="s">
        <v>28</v>
      </c>
      <c r="B17" s="9">
        <v>56471.59</v>
      </c>
    </row>
    <row r="18" spans="1:2" x14ac:dyDescent="0.35">
      <c r="A18" s="7" t="s">
        <v>10</v>
      </c>
      <c r="B18" s="9">
        <v>52063.35</v>
      </c>
    </row>
    <row r="19" spans="1:2" x14ac:dyDescent="0.35">
      <c r="A19" s="7" t="s">
        <v>37</v>
      </c>
      <c r="B19" s="9">
        <v>50988.910000000018</v>
      </c>
    </row>
    <row r="20" spans="1:2" x14ac:dyDescent="0.35">
      <c r="A20" s="7" t="s">
        <v>22</v>
      </c>
      <c r="B20" s="9">
        <v>46234.96</v>
      </c>
    </row>
    <row r="21" spans="1:2" x14ac:dyDescent="0.35">
      <c r="A21" s="7" t="s">
        <v>19</v>
      </c>
      <c r="B21" s="9">
        <v>46226.01999999999</v>
      </c>
    </row>
    <row r="22" spans="1:2" x14ac:dyDescent="0.35">
      <c r="A22" s="7" t="s">
        <v>34</v>
      </c>
      <c r="B22" s="9">
        <v>44884.12000000001</v>
      </c>
    </row>
    <row r="23" spans="1:2" x14ac:dyDescent="0.35">
      <c r="A23" s="7" t="s">
        <v>29</v>
      </c>
      <c r="B23" s="9">
        <v>43177.340000000004</v>
      </c>
    </row>
    <row r="24" spans="1:2" x14ac:dyDescent="0.35">
      <c r="A24" s="7" t="s">
        <v>15</v>
      </c>
      <c r="B24" s="9">
        <v>40814.559999999998</v>
      </c>
    </row>
    <row r="25" spans="1:2" x14ac:dyDescent="0.35">
      <c r="A25" s="7" t="s">
        <v>40</v>
      </c>
      <c r="B25" s="9">
        <v>39084.339999999997</v>
      </c>
    </row>
    <row r="26" spans="1:2" x14ac:dyDescent="0.35">
      <c r="A26" s="7" t="s">
        <v>32</v>
      </c>
      <c r="B26" s="9">
        <v>36700.840000000004</v>
      </c>
    </row>
    <row r="27" spans="1:2" x14ac:dyDescent="0.35">
      <c r="A27" s="7" t="s">
        <v>33</v>
      </c>
      <c r="B27" s="9">
        <v>31390.48</v>
      </c>
    </row>
    <row r="28" spans="1:2" x14ac:dyDescent="0.35">
      <c r="A28" s="7" t="s">
        <v>38</v>
      </c>
      <c r="B28" s="9">
        <v>30189.319999999996</v>
      </c>
    </row>
    <row r="29" spans="1:2" x14ac:dyDescent="0.35">
      <c r="A29" s="7" t="s">
        <v>36</v>
      </c>
      <c r="B29" s="9">
        <v>29800.16</v>
      </c>
    </row>
    <row r="30" spans="1:2" x14ac:dyDescent="0.35">
      <c r="A30" s="7" t="s">
        <v>31</v>
      </c>
      <c r="B30" s="9">
        <v>29721.269999999997</v>
      </c>
    </row>
    <row r="31" spans="1:2" x14ac:dyDescent="0.35">
      <c r="A31" s="7" t="s">
        <v>18</v>
      </c>
      <c r="B31" s="9">
        <v>29678.099999999995</v>
      </c>
    </row>
    <row r="32" spans="1:2" x14ac:dyDescent="0.35">
      <c r="A32" s="7" t="s">
        <v>21</v>
      </c>
      <c r="B32" s="9">
        <v>29518.43</v>
      </c>
    </row>
    <row r="33" spans="1:2" x14ac:dyDescent="0.35">
      <c r="A33" s="7" t="s">
        <v>41</v>
      </c>
      <c r="B33" s="9">
        <v>26000</v>
      </c>
    </row>
    <row r="34" spans="1:2" x14ac:dyDescent="0.35">
      <c r="A34" s="7" t="s">
        <v>7</v>
      </c>
      <c r="B34" s="9">
        <v>25899.020000000004</v>
      </c>
    </row>
    <row r="35" spans="1:2" x14ac:dyDescent="0.35">
      <c r="A35" s="7" t="s">
        <v>39</v>
      </c>
      <c r="B35" s="9">
        <v>19572.14</v>
      </c>
    </row>
    <row r="36" spans="1:2" x14ac:dyDescent="0.35">
      <c r="A36" s="7" t="s">
        <v>24</v>
      </c>
      <c r="B36" s="9">
        <v>19525.600000000002</v>
      </c>
    </row>
    <row r="37" spans="1:2" x14ac:dyDescent="0.35">
      <c r="A37" s="7" t="s">
        <v>12</v>
      </c>
      <c r="B37" s="9">
        <v>14946.920000000002</v>
      </c>
    </row>
    <row r="38" spans="1:2" x14ac:dyDescent="0.35">
      <c r="A38" s="7" t="s">
        <v>44</v>
      </c>
      <c r="B38" s="9">
        <v>801165.27</v>
      </c>
    </row>
    <row r="39" spans="1:2" x14ac:dyDescent="0.35">
      <c r="B39"/>
    </row>
    <row r="40" spans="1:2" x14ac:dyDescent="0.35">
      <c r="B40"/>
    </row>
    <row r="41" spans="1:2" x14ac:dyDescent="0.35">
      <c r="B41"/>
    </row>
    <row r="44" spans="1:2" x14ac:dyDescent="0.35">
      <c r="A44" s="6" t="s">
        <v>1</v>
      </c>
      <c r="B44" t="s">
        <v>55</v>
      </c>
    </row>
    <row r="46" spans="1:2" x14ac:dyDescent="0.35">
      <c r="A46" s="6" t="s">
        <v>49</v>
      </c>
      <c r="B46" s="9" t="s">
        <v>45</v>
      </c>
    </row>
    <row r="47" spans="1:2" x14ac:dyDescent="0.35">
      <c r="A47" s="7" t="s">
        <v>25</v>
      </c>
      <c r="B47" s="9">
        <v>165725</v>
      </c>
    </row>
    <row r="48" spans="1:2" x14ac:dyDescent="0.35">
      <c r="A48" s="7" t="s">
        <v>5</v>
      </c>
      <c r="B48" s="9">
        <v>151599</v>
      </c>
    </row>
    <row r="49" spans="1:2" x14ac:dyDescent="0.35">
      <c r="A49" s="7" t="s">
        <v>23</v>
      </c>
      <c r="B49" s="9">
        <v>149975</v>
      </c>
    </row>
    <row r="50" spans="1:2" x14ac:dyDescent="0.35">
      <c r="A50" s="7" t="s">
        <v>11</v>
      </c>
      <c r="B50" s="9">
        <v>132580</v>
      </c>
    </row>
    <row r="51" spans="1:2" x14ac:dyDescent="0.35">
      <c r="A51" s="7" t="s">
        <v>16</v>
      </c>
      <c r="B51" s="9">
        <v>130697</v>
      </c>
    </row>
    <row r="52" spans="1:2" x14ac:dyDescent="0.35">
      <c r="A52" s="7" t="s">
        <v>26</v>
      </c>
      <c r="B52" s="9">
        <v>123949</v>
      </c>
    </row>
    <row r="53" spans="1:2" x14ac:dyDescent="0.35">
      <c r="A53" s="7" t="s">
        <v>27</v>
      </c>
      <c r="B53" s="9">
        <v>106834</v>
      </c>
    </row>
    <row r="54" spans="1:2" x14ac:dyDescent="0.35">
      <c r="A54" s="7" t="s">
        <v>13</v>
      </c>
      <c r="B54" s="9">
        <v>98210</v>
      </c>
    </row>
    <row r="55" spans="1:2" x14ac:dyDescent="0.35">
      <c r="A55" s="7" t="s">
        <v>8</v>
      </c>
      <c r="B55" s="9">
        <v>98084</v>
      </c>
    </row>
    <row r="56" spans="1:2" x14ac:dyDescent="0.35">
      <c r="A56" s="7" t="s">
        <v>35</v>
      </c>
      <c r="B56" s="9">
        <v>83216</v>
      </c>
    </row>
    <row r="57" spans="1:2" x14ac:dyDescent="0.35">
      <c r="A57" s="7" t="s">
        <v>44</v>
      </c>
      <c r="B57" s="9">
        <v>1240869</v>
      </c>
    </row>
    <row r="58" spans="1:2" x14ac:dyDescent="0.35">
      <c r="B58"/>
    </row>
    <row r="59" spans="1:2" x14ac:dyDescent="0.35">
      <c r="B59"/>
    </row>
    <row r="60" spans="1:2" x14ac:dyDescent="0.35">
      <c r="B60"/>
    </row>
    <row r="61" spans="1:2" x14ac:dyDescent="0.35">
      <c r="A61" s="10"/>
      <c r="B61" s="10"/>
    </row>
    <row r="62" spans="1:2" x14ac:dyDescent="0.35">
      <c r="A62" s="1" t="s">
        <v>2</v>
      </c>
      <c r="B62" s="11" t="s">
        <v>43</v>
      </c>
    </row>
    <row r="63" spans="1:2" x14ac:dyDescent="0.35">
      <c r="A63" t="s">
        <v>39</v>
      </c>
      <c r="B63" s="8">
        <v>16.73</v>
      </c>
    </row>
    <row r="64" spans="1:2" x14ac:dyDescent="0.35">
      <c r="A64" t="s">
        <v>7</v>
      </c>
      <c r="B64" s="8">
        <v>14.49</v>
      </c>
    </row>
    <row r="65" spans="1:8" x14ac:dyDescent="0.35">
      <c r="A65" t="s">
        <v>18</v>
      </c>
      <c r="B65" s="8">
        <v>13.15</v>
      </c>
    </row>
    <row r="66" spans="1:8" x14ac:dyDescent="0.35">
      <c r="A66" t="s">
        <v>19</v>
      </c>
      <c r="B66" s="8">
        <v>12.37</v>
      </c>
    </row>
    <row r="67" spans="1:8" x14ac:dyDescent="0.35">
      <c r="A67" t="s">
        <v>12</v>
      </c>
      <c r="B67" s="8">
        <v>11.88</v>
      </c>
    </row>
    <row r="68" spans="1:8" x14ac:dyDescent="0.35">
      <c r="B68"/>
    </row>
    <row r="69" spans="1:8" x14ac:dyDescent="0.35">
      <c r="B69"/>
    </row>
    <row r="70" spans="1:8" x14ac:dyDescent="0.35">
      <c r="A70" s="10"/>
      <c r="B70"/>
    </row>
    <row r="71" spans="1:8" x14ac:dyDescent="0.35">
      <c r="B71"/>
    </row>
    <row r="72" spans="1:8" x14ac:dyDescent="0.35">
      <c r="A72" s="6" t="s">
        <v>49</v>
      </c>
      <c r="B72" t="s">
        <v>48</v>
      </c>
      <c r="C72" t="s">
        <v>53</v>
      </c>
      <c r="E72" s="1" t="s">
        <v>57</v>
      </c>
      <c r="F72" s="1" t="s">
        <v>48</v>
      </c>
      <c r="G72" s="1" t="s">
        <v>53</v>
      </c>
      <c r="H72" s="1" t="s">
        <v>56</v>
      </c>
    </row>
    <row r="73" spans="1:8" hidden="1" x14ac:dyDescent="0.35">
      <c r="A73" s="7" t="s">
        <v>42</v>
      </c>
      <c r="B73">
        <v>11995.2</v>
      </c>
      <c r="C73">
        <v>58277.8</v>
      </c>
      <c r="E73" t="s">
        <v>42</v>
      </c>
      <c r="F73">
        <v>11995.2</v>
      </c>
      <c r="G73">
        <v>58277.8</v>
      </c>
      <c r="H73" t="str">
        <f>IF(F73&gt;G73,"discontinue","continue")</f>
        <v>continue</v>
      </c>
    </row>
    <row r="74" spans="1:8" hidden="1" x14ac:dyDescent="0.35">
      <c r="A74" s="7" t="s">
        <v>28</v>
      </c>
      <c r="B74">
        <v>7249.4099999999989</v>
      </c>
      <c r="C74">
        <v>56471.59</v>
      </c>
      <c r="E74" t="s">
        <v>28</v>
      </c>
      <c r="F74">
        <v>7249.4099999999989</v>
      </c>
      <c r="G74">
        <v>56471.59</v>
      </c>
      <c r="H74" t="str">
        <f t="shared" ref="H74:H95" si="0">IF(F74&gt;G74,"discontinue","continue")</f>
        <v>continue</v>
      </c>
    </row>
    <row r="75" spans="1:8" hidden="1" x14ac:dyDescent="0.35">
      <c r="A75" s="7" t="s">
        <v>10</v>
      </c>
      <c r="B75">
        <v>19903.650000000001</v>
      </c>
      <c r="C75">
        <v>52063.35</v>
      </c>
      <c r="E75" t="s">
        <v>10</v>
      </c>
      <c r="F75">
        <v>19903.650000000001</v>
      </c>
      <c r="G75">
        <v>52063.35</v>
      </c>
      <c r="H75" t="str">
        <f t="shared" si="0"/>
        <v>continue</v>
      </c>
    </row>
    <row r="76" spans="1:8" hidden="1" x14ac:dyDescent="0.35">
      <c r="A76" s="7" t="s">
        <v>37</v>
      </c>
      <c r="B76">
        <v>17982.090000000004</v>
      </c>
      <c r="C76">
        <v>50988.910000000018</v>
      </c>
      <c r="E76" t="s">
        <v>37</v>
      </c>
      <c r="F76">
        <v>17982.090000000004</v>
      </c>
      <c r="G76">
        <v>50988.910000000018</v>
      </c>
      <c r="H76" t="str">
        <f t="shared" si="0"/>
        <v>continue</v>
      </c>
    </row>
    <row r="77" spans="1:8" hidden="1" x14ac:dyDescent="0.35">
      <c r="A77" s="7" t="s">
        <v>22</v>
      </c>
      <c r="B77">
        <v>20048.04</v>
      </c>
      <c r="C77">
        <v>46234.96</v>
      </c>
      <c r="E77" t="s">
        <v>22</v>
      </c>
      <c r="F77">
        <v>20048.04</v>
      </c>
      <c r="G77">
        <v>46234.96</v>
      </c>
      <c r="H77" t="str">
        <f t="shared" si="0"/>
        <v>continue</v>
      </c>
    </row>
    <row r="78" spans="1:8" hidden="1" x14ac:dyDescent="0.35">
      <c r="A78" s="7" t="s">
        <v>19</v>
      </c>
      <c r="B78">
        <v>22933.98</v>
      </c>
      <c r="C78">
        <v>46226.01999999999</v>
      </c>
      <c r="E78" t="s">
        <v>19</v>
      </c>
      <c r="F78">
        <v>22933.98</v>
      </c>
      <c r="G78">
        <v>46226.01999999999</v>
      </c>
      <c r="H78" t="str">
        <f t="shared" si="0"/>
        <v>continue</v>
      </c>
    </row>
    <row r="79" spans="1:8" hidden="1" x14ac:dyDescent="0.35">
      <c r="A79" s="7" t="s">
        <v>34</v>
      </c>
      <c r="B79">
        <v>11759.880000000001</v>
      </c>
      <c r="C79">
        <v>44884.12000000001</v>
      </c>
      <c r="E79" t="s">
        <v>34</v>
      </c>
      <c r="F79">
        <v>11759.880000000001</v>
      </c>
      <c r="G79">
        <v>44884.12000000001</v>
      </c>
      <c r="H79" t="str">
        <f t="shared" si="0"/>
        <v>continue</v>
      </c>
    </row>
    <row r="80" spans="1:8" hidden="1" x14ac:dyDescent="0.35">
      <c r="A80" s="7" t="s">
        <v>29</v>
      </c>
      <c r="B80">
        <v>18933.660000000003</v>
      </c>
      <c r="C80">
        <v>43177.340000000004</v>
      </c>
      <c r="E80" t="s">
        <v>29</v>
      </c>
      <c r="F80">
        <v>18933.660000000003</v>
      </c>
      <c r="G80">
        <v>43177.340000000004</v>
      </c>
      <c r="H80" t="str">
        <f t="shared" si="0"/>
        <v>continue</v>
      </c>
    </row>
    <row r="81" spans="1:8" hidden="1" x14ac:dyDescent="0.35">
      <c r="A81" s="7" t="s">
        <v>15</v>
      </c>
      <c r="B81">
        <v>11335.44</v>
      </c>
      <c r="C81">
        <v>40814.559999999998</v>
      </c>
      <c r="E81" t="s">
        <v>15</v>
      </c>
      <c r="F81">
        <v>11335.44</v>
      </c>
      <c r="G81">
        <v>40814.559999999998</v>
      </c>
      <c r="H81" t="str">
        <f t="shared" si="0"/>
        <v>continue</v>
      </c>
    </row>
    <row r="82" spans="1:8" hidden="1" x14ac:dyDescent="0.35">
      <c r="A82" s="7" t="s">
        <v>40</v>
      </c>
      <c r="B82">
        <v>33288.660000000003</v>
      </c>
      <c r="C82">
        <v>39084.339999999997</v>
      </c>
      <c r="E82" t="s">
        <v>40</v>
      </c>
      <c r="F82">
        <v>33288.660000000003</v>
      </c>
      <c r="G82">
        <v>39084.339999999997</v>
      </c>
      <c r="H82" t="str">
        <f t="shared" si="0"/>
        <v>continue</v>
      </c>
    </row>
    <row r="83" spans="1:8" hidden="1" x14ac:dyDescent="0.35">
      <c r="A83" s="7" t="s">
        <v>32</v>
      </c>
      <c r="B83">
        <v>21308.16</v>
      </c>
      <c r="C83">
        <v>36700.840000000004</v>
      </c>
      <c r="E83" t="s">
        <v>32</v>
      </c>
      <c r="F83">
        <v>21308.16</v>
      </c>
      <c r="G83">
        <v>36700.840000000004</v>
      </c>
      <c r="H83" t="str">
        <f t="shared" si="0"/>
        <v>continue</v>
      </c>
    </row>
    <row r="84" spans="1:8" hidden="1" x14ac:dyDescent="0.35">
      <c r="A84" s="7" t="s">
        <v>33</v>
      </c>
      <c r="B84">
        <v>23321.52</v>
      </c>
      <c r="C84">
        <v>31390.48</v>
      </c>
      <c r="E84" t="s">
        <v>33</v>
      </c>
      <c r="F84">
        <v>23321.52</v>
      </c>
      <c r="G84">
        <v>31390.48</v>
      </c>
      <c r="H84" t="str">
        <f t="shared" si="0"/>
        <v>continue</v>
      </c>
    </row>
    <row r="85" spans="1:8" hidden="1" x14ac:dyDescent="0.35">
      <c r="A85" s="7" t="s">
        <v>38</v>
      </c>
      <c r="B85">
        <v>5188.6799999999994</v>
      </c>
      <c r="C85">
        <v>30189.319999999996</v>
      </c>
      <c r="E85" t="s">
        <v>38</v>
      </c>
      <c r="F85">
        <v>5188.6799999999994</v>
      </c>
      <c r="G85">
        <v>30189.319999999996</v>
      </c>
      <c r="H85" t="str">
        <f t="shared" si="0"/>
        <v>continue</v>
      </c>
    </row>
    <row r="86" spans="1:8" hidden="1" x14ac:dyDescent="0.35">
      <c r="A86" s="7" t="s">
        <v>36</v>
      </c>
      <c r="B86">
        <v>14943.84</v>
      </c>
      <c r="C86">
        <v>29800.16</v>
      </c>
      <c r="E86" t="s">
        <v>36</v>
      </c>
      <c r="F86">
        <v>14943.84</v>
      </c>
      <c r="G86">
        <v>29800.16</v>
      </c>
      <c r="H86" t="str">
        <f t="shared" si="0"/>
        <v>continue</v>
      </c>
    </row>
    <row r="87" spans="1:8" hidden="1" x14ac:dyDescent="0.35">
      <c r="A87" s="7" t="s">
        <v>31</v>
      </c>
      <c r="B87">
        <v>17549.73</v>
      </c>
      <c r="C87">
        <v>29721.269999999997</v>
      </c>
      <c r="E87" t="s">
        <v>31</v>
      </c>
      <c r="F87">
        <v>17549.73</v>
      </c>
      <c r="G87">
        <v>29721.269999999997</v>
      </c>
      <c r="H87" t="str">
        <f t="shared" si="0"/>
        <v>continue</v>
      </c>
    </row>
    <row r="88" spans="1:8" hidden="1" x14ac:dyDescent="0.35">
      <c r="A88" s="7" t="s">
        <v>18</v>
      </c>
      <c r="B88">
        <v>27693.9</v>
      </c>
      <c r="C88">
        <v>29678.099999999995</v>
      </c>
      <c r="E88" t="s">
        <v>18</v>
      </c>
      <c r="F88">
        <v>27693.9</v>
      </c>
      <c r="G88">
        <v>29678.099999999995</v>
      </c>
      <c r="H88" t="str">
        <f t="shared" si="0"/>
        <v>continue</v>
      </c>
    </row>
    <row r="89" spans="1:8" hidden="1" x14ac:dyDescent="0.35">
      <c r="A89" s="7" t="s">
        <v>21</v>
      </c>
      <c r="B89">
        <v>9744.57</v>
      </c>
      <c r="C89">
        <v>29518.43</v>
      </c>
      <c r="E89" t="s">
        <v>21</v>
      </c>
      <c r="F89">
        <v>9744.57</v>
      </c>
      <c r="G89">
        <v>29518.43</v>
      </c>
      <c r="H89" t="str">
        <f t="shared" si="0"/>
        <v>continue</v>
      </c>
    </row>
    <row r="90" spans="1:8" hidden="1" x14ac:dyDescent="0.35">
      <c r="A90" s="7" t="s">
        <v>41</v>
      </c>
      <c r="B90">
        <v>11772</v>
      </c>
      <c r="C90">
        <v>26000</v>
      </c>
      <c r="E90" t="s">
        <v>41</v>
      </c>
      <c r="F90">
        <v>11772</v>
      </c>
      <c r="G90">
        <v>26000</v>
      </c>
      <c r="H90" t="str">
        <f t="shared" si="0"/>
        <v>continue</v>
      </c>
    </row>
    <row r="91" spans="1:8" x14ac:dyDescent="0.35">
      <c r="A91" s="7" t="s">
        <v>7</v>
      </c>
      <c r="B91">
        <v>40600.980000000003</v>
      </c>
      <c r="C91">
        <v>25899.020000000004</v>
      </c>
      <c r="E91" t="s">
        <v>7</v>
      </c>
      <c r="F91">
        <v>40600.980000000003</v>
      </c>
      <c r="G91">
        <v>25899.020000000004</v>
      </c>
      <c r="H91" t="str">
        <f t="shared" si="0"/>
        <v>discontinue</v>
      </c>
    </row>
    <row r="92" spans="1:8" x14ac:dyDescent="0.35">
      <c r="A92" s="7" t="s">
        <v>39</v>
      </c>
      <c r="B92">
        <v>49888.860000000008</v>
      </c>
      <c r="C92">
        <v>19572.14</v>
      </c>
      <c r="E92" t="s">
        <v>39</v>
      </c>
      <c r="F92">
        <v>49888.860000000008</v>
      </c>
      <c r="G92">
        <v>19572.14</v>
      </c>
      <c r="H92" t="str">
        <f t="shared" si="0"/>
        <v>discontinue</v>
      </c>
    </row>
    <row r="93" spans="1:8" x14ac:dyDescent="0.35">
      <c r="A93" s="7" t="s">
        <v>24</v>
      </c>
      <c r="B93">
        <v>23657.4</v>
      </c>
      <c r="C93">
        <v>19525.600000000002</v>
      </c>
      <c r="E93" t="s">
        <v>24</v>
      </c>
      <c r="F93">
        <v>23657.4</v>
      </c>
      <c r="G93">
        <v>19525.600000000002</v>
      </c>
      <c r="H93" t="str">
        <f t="shared" si="0"/>
        <v>discontinue</v>
      </c>
    </row>
    <row r="94" spans="1:8" x14ac:dyDescent="0.35">
      <c r="A94" s="7" t="s">
        <v>12</v>
      </c>
      <c r="B94">
        <v>18604.080000000002</v>
      </c>
      <c r="C94">
        <v>14946.920000000002</v>
      </c>
      <c r="E94" t="s">
        <v>12</v>
      </c>
      <c r="F94">
        <v>18604.080000000002</v>
      </c>
      <c r="G94">
        <v>14946.920000000002</v>
      </c>
      <c r="H94" t="str">
        <f t="shared" si="0"/>
        <v>discontinue</v>
      </c>
    </row>
    <row r="95" spans="1:8" hidden="1" x14ac:dyDescent="0.35">
      <c r="A95" s="7" t="s">
        <v>44</v>
      </c>
      <c r="B95">
        <v>439703.7300000001</v>
      </c>
      <c r="C95">
        <v>801165.27</v>
      </c>
      <c r="E95" t="s">
        <v>44</v>
      </c>
      <c r="F95">
        <v>439703.7300000001</v>
      </c>
      <c r="G95">
        <v>801165.27</v>
      </c>
      <c r="H95" t="str">
        <f t="shared" si="0"/>
        <v>continue</v>
      </c>
    </row>
    <row r="96" spans="1:8" x14ac:dyDescent="0.35">
      <c r="B96"/>
    </row>
    <row r="97" spans="1:4" x14ac:dyDescent="0.35">
      <c r="B97"/>
    </row>
    <row r="98" spans="1:4" x14ac:dyDescent="0.35">
      <c r="B98"/>
    </row>
    <row r="99" spans="1:4" x14ac:dyDescent="0.35">
      <c r="B99"/>
    </row>
    <row r="100" spans="1:4" x14ac:dyDescent="0.35">
      <c r="B100"/>
    </row>
    <row r="101" spans="1:4" x14ac:dyDescent="0.35">
      <c r="B101"/>
    </row>
    <row r="102" spans="1:4" x14ac:dyDescent="0.35">
      <c r="A102" s="1"/>
      <c r="B102" s="1"/>
      <c r="C102" s="1"/>
      <c r="D102" s="1"/>
    </row>
    <row r="103" spans="1:4" x14ac:dyDescent="0.35">
      <c r="B103"/>
    </row>
    <row r="104" spans="1:4" x14ac:dyDescent="0.35">
      <c r="B104"/>
    </row>
    <row r="105" spans="1:4" x14ac:dyDescent="0.35">
      <c r="B105"/>
    </row>
    <row r="106" spans="1:4" x14ac:dyDescent="0.35">
      <c r="B106"/>
    </row>
    <row r="107" spans="1:4" x14ac:dyDescent="0.35">
      <c r="B107"/>
    </row>
    <row r="108" spans="1:4" x14ac:dyDescent="0.35">
      <c r="B108"/>
    </row>
    <row r="109" spans="1:4" x14ac:dyDescent="0.35">
      <c r="B109"/>
    </row>
    <row r="110" spans="1:4" x14ac:dyDescent="0.35">
      <c r="B110"/>
    </row>
    <row r="111" spans="1:4" x14ac:dyDescent="0.35">
      <c r="B111"/>
    </row>
    <row r="112" spans="1:4" x14ac:dyDescent="0.35">
      <c r="B112"/>
    </row>
    <row r="113" spans="2:2" x14ac:dyDescent="0.35">
      <c r="B113"/>
    </row>
    <row r="114" spans="2:2" x14ac:dyDescent="0.35">
      <c r="B114"/>
    </row>
    <row r="115" spans="2:2" x14ac:dyDescent="0.35">
      <c r="B115"/>
    </row>
    <row r="116" spans="2:2" x14ac:dyDescent="0.35">
      <c r="B116"/>
    </row>
    <row r="117" spans="2:2" x14ac:dyDescent="0.35">
      <c r="B117"/>
    </row>
    <row r="118" spans="2:2" x14ac:dyDescent="0.35">
      <c r="B118"/>
    </row>
    <row r="119" spans="2:2" x14ac:dyDescent="0.35">
      <c r="B119"/>
    </row>
    <row r="120" spans="2:2" x14ac:dyDescent="0.35">
      <c r="B120"/>
    </row>
    <row r="121" spans="2:2" x14ac:dyDescent="0.35">
      <c r="B121"/>
    </row>
    <row r="122" spans="2:2" x14ac:dyDescent="0.35">
      <c r="B122"/>
    </row>
    <row r="123" spans="2:2" x14ac:dyDescent="0.35">
      <c r="B123"/>
    </row>
    <row r="124" spans="2:2" x14ac:dyDescent="0.35">
      <c r="B124"/>
    </row>
    <row r="125" spans="2:2" x14ac:dyDescent="0.35">
      <c r="B125"/>
    </row>
    <row r="126" spans="2:2" x14ac:dyDescent="0.35">
      <c r="B126"/>
    </row>
    <row r="127" spans="2:2" x14ac:dyDescent="0.35">
      <c r="B127"/>
    </row>
    <row r="128" spans="2:2" x14ac:dyDescent="0.35">
      <c r="B128"/>
    </row>
    <row r="129" spans="2:2" x14ac:dyDescent="0.35">
      <c r="B129"/>
    </row>
    <row r="130" spans="2:2" x14ac:dyDescent="0.35">
      <c r="B130"/>
    </row>
    <row r="131" spans="2:2" x14ac:dyDescent="0.35">
      <c r="B131"/>
    </row>
    <row r="132" spans="2:2" x14ac:dyDescent="0.35">
      <c r="B132"/>
    </row>
    <row r="133" spans="2:2" x14ac:dyDescent="0.35">
      <c r="B133"/>
    </row>
    <row r="134" spans="2:2" x14ac:dyDescent="0.35">
      <c r="B134"/>
    </row>
    <row r="135" spans="2:2" x14ac:dyDescent="0.35">
      <c r="B135"/>
    </row>
    <row r="136" spans="2:2" x14ac:dyDescent="0.35">
      <c r="B136"/>
    </row>
    <row r="137" spans="2:2" x14ac:dyDescent="0.35">
      <c r="B137"/>
    </row>
    <row r="138" spans="2:2" x14ac:dyDescent="0.35">
      <c r="B138"/>
    </row>
    <row r="139" spans="2:2" x14ac:dyDescent="0.35">
      <c r="B139"/>
    </row>
    <row r="140" spans="2:2" x14ac:dyDescent="0.35">
      <c r="B140"/>
    </row>
    <row r="141" spans="2:2" x14ac:dyDescent="0.35">
      <c r="B141"/>
    </row>
    <row r="142" spans="2:2" x14ac:dyDescent="0.35">
      <c r="B142"/>
    </row>
    <row r="143" spans="2:2" x14ac:dyDescent="0.35">
      <c r="B143"/>
    </row>
    <row r="144" spans="2:2" x14ac:dyDescent="0.35">
      <c r="B144"/>
    </row>
    <row r="145" spans="2:2" x14ac:dyDescent="0.35">
      <c r="B145"/>
    </row>
    <row r="146" spans="2:2" x14ac:dyDescent="0.35">
      <c r="B146"/>
    </row>
    <row r="147" spans="2:2" x14ac:dyDescent="0.35">
      <c r="B147"/>
    </row>
    <row r="148" spans="2:2" x14ac:dyDescent="0.35">
      <c r="B148"/>
    </row>
    <row r="149" spans="2:2" x14ac:dyDescent="0.35">
      <c r="B149"/>
    </row>
    <row r="150" spans="2:2" x14ac:dyDescent="0.35">
      <c r="B150"/>
    </row>
    <row r="151" spans="2:2" x14ac:dyDescent="0.35">
      <c r="B151"/>
    </row>
    <row r="152" spans="2:2" x14ac:dyDescent="0.35">
      <c r="B152"/>
    </row>
    <row r="153" spans="2:2" x14ac:dyDescent="0.35">
      <c r="B153"/>
    </row>
    <row r="154" spans="2:2" x14ac:dyDescent="0.35">
      <c r="B154"/>
    </row>
    <row r="155" spans="2:2" x14ac:dyDescent="0.35">
      <c r="B155"/>
    </row>
    <row r="156" spans="2:2" x14ac:dyDescent="0.35">
      <c r="B156"/>
    </row>
    <row r="157" spans="2:2" x14ac:dyDescent="0.35">
      <c r="B157"/>
    </row>
    <row r="158" spans="2:2" x14ac:dyDescent="0.35">
      <c r="B158"/>
    </row>
    <row r="159" spans="2:2" x14ac:dyDescent="0.35">
      <c r="B159"/>
    </row>
    <row r="160" spans="2:2" x14ac:dyDescent="0.35">
      <c r="B160"/>
    </row>
    <row r="161" spans="2:2" x14ac:dyDescent="0.35">
      <c r="B161"/>
    </row>
    <row r="162" spans="2:2" x14ac:dyDescent="0.35">
      <c r="B162"/>
    </row>
    <row r="163" spans="2:2" x14ac:dyDescent="0.35">
      <c r="B163"/>
    </row>
    <row r="164" spans="2:2" x14ac:dyDescent="0.35">
      <c r="B164"/>
    </row>
    <row r="165" spans="2:2" x14ac:dyDescent="0.35">
      <c r="B165"/>
    </row>
    <row r="166" spans="2:2" x14ac:dyDescent="0.35">
      <c r="B166"/>
    </row>
    <row r="167" spans="2:2" x14ac:dyDescent="0.35">
      <c r="B167"/>
    </row>
    <row r="168" spans="2:2" x14ac:dyDescent="0.35">
      <c r="B168"/>
    </row>
    <row r="169" spans="2:2" x14ac:dyDescent="0.35">
      <c r="B169"/>
    </row>
    <row r="170" spans="2:2" x14ac:dyDescent="0.35">
      <c r="B170"/>
    </row>
    <row r="171" spans="2:2" x14ac:dyDescent="0.35">
      <c r="B171"/>
    </row>
    <row r="172" spans="2:2" x14ac:dyDescent="0.35">
      <c r="B172"/>
    </row>
    <row r="173" spans="2:2" x14ac:dyDescent="0.35">
      <c r="B173"/>
    </row>
    <row r="174" spans="2:2" x14ac:dyDescent="0.35">
      <c r="B174"/>
    </row>
    <row r="175" spans="2:2" x14ac:dyDescent="0.35">
      <c r="B175"/>
    </row>
    <row r="176" spans="2:2" x14ac:dyDescent="0.35">
      <c r="B176"/>
    </row>
    <row r="177" spans="2:2" x14ac:dyDescent="0.35">
      <c r="B177"/>
    </row>
    <row r="178" spans="2:2" x14ac:dyDescent="0.35">
      <c r="B178"/>
    </row>
    <row r="179" spans="2:2" x14ac:dyDescent="0.35">
      <c r="B179"/>
    </row>
    <row r="180" spans="2:2" x14ac:dyDescent="0.35">
      <c r="B180"/>
    </row>
    <row r="181" spans="2:2" x14ac:dyDescent="0.35">
      <c r="B181"/>
    </row>
    <row r="182" spans="2:2" x14ac:dyDescent="0.35">
      <c r="B182"/>
    </row>
    <row r="183" spans="2:2" x14ac:dyDescent="0.35">
      <c r="B183"/>
    </row>
    <row r="184" spans="2:2" x14ac:dyDescent="0.35">
      <c r="B184"/>
    </row>
    <row r="185" spans="2:2" x14ac:dyDescent="0.35">
      <c r="B185"/>
    </row>
    <row r="186" spans="2:2" x14ac:dyDescent="0.35">
      <c r="B186"/>
    </row>
    <row r="187" spans="2:2" x14ac:dyDescent="0.35">
      <c r="B187"/>
    </row>
    <row r="188" spans="2:2" x14ac:dyDescent="0.35">
      <c r="B188"/>
    </row>
    <row r="189" spans="2:2" x14ac:dyDescent="0.35">
      <c r="B189"/>
    </row>
    <row r="190" spans="2:2" x14ac:dyDescent="0.35">
      <c r="B190"/>
    </row>
    <row r="191" spans="2:2" x14ac:dyDescent="0.35">
      <c r="B191"/>
    </row>
    <row r="192" spans="2:2" x14ac:dyDescent="0.35">
      <c r="B192"/>
    </row>
    <row r="193" spans="2:2" x14ac:dyDescent="0.35">
      <c r="B193"/>
    </row>
    <row r="194" spans="2:2" x14ac:dyDescent="0.35">
      <c r="B194"/>
    </row>
    <row r="195" spans="2:2" x14ac:dyDescent="0.35">
      <c r="B195"/>
    </row>
    <row r="196" spans="2:2" x14ac:dyDescent="0.35">
      <c r="B196"/>
    </row>
    <row r="197" spans="2:2" x14ac:dyDescent="0.35">
      <c r="B197"/>
    </row>
    <row r="198" spans="2:2" x14ac:dyDescent="0.35">
      <c r="B198"/>
    </row>
    <row r="199" spans="2:2" x14ac:dyDescent="0.35">
      <c r="B199"/>
    </row>
    <row r="200" spans="2:2" x14ac:dyDescent="0.35">
      <c r="B200"/>
    </row>
    <row r="201" spans="2:2" x14ac:dyDescent="0.35">
      <c r="B201"/>
    </row>
    <row r="202" spans="2:2" x14ac:dyDescent="0.35">
      <c r="B202"/>
    </row>
    <row r="203" spans="2:2" x14ac:dyDescent="0.35">
      <c r="B203"/>
    </row>
    <row r="204" spans="2:2" x14ac:dyDescent="0.35">
      <c r="B204"/>
    </row>
    <row r="205" spans="2:2" x14ac:dyDescent="0.35">
      <c r="B205"/>
    </row>
    <row r="206" spans="2:2" x14ac:dyDescent="0.35">
      <c r="B206"/>
    </row>
    <row r="207" spans="2:2" x14ac:dyDescent="0.35">
      <c r="B207"/>
    </row>
    <row r="208" spans="2:2" x14ac:dyDescent="0.35">
      <c r="B208"/>
    </row>
    <row r="209" spans="2:2" x14ac:dyDescent="0.35">
      <c r="B209"/>
    </row>
    <row r="210" spans="2:2" x14ac:dyDescent="0.35">
      <c r="B210"/>
    </row>
    <row r="211" spans="2:2" x14ac:dyDescent="0.35">
      <c r="B211"/>
    </row>
    <row r="212" spans="2:2" x14ac:dyDescent="0.35">
      <c r="B212"/>
    </row>
    <row r="213" spans="2:2" x14ac:dyDescent="0.35">
      <c r="B213"/>
    </row>
    <row r="214" spans="2:2" x14ac:dyDescent="0.35">
      <c r="B214"/>
    </row>
    <row r="215" spans="2:2" x14ac:dyDescent="0.35">
      <c r="B215"/>
    </row>
    <row r="216" spans="2:2" x14ac:dyDescent="0.35">
      <c r="B216"/>
    </row>
    <row r="217" spans="2:2" x14ac:dyDescent="0.35">
      <c r="B217"/>
    </row>
    <row r="218" spans="2:2" x14ac:dyDescent="0.35">
      <c r="B218"/>
    </row>
    <row r="219" spans="2:2" x14ac:dyDescent="0.35">
      <c r="B219"/>
    </row>
    <row r="220" spans="2:2" x14ac:dyDescent="0.35">
      <c r="B220"/>
    </row>
    <row r="221" spans="2:2" x14ac:dyDescent="0.35">
      <c r="B221"/>
    </row>
    <row r="222" spans="2:2" x14ac:dyDescent="0.35">
      <c r="B222"/>
    </row>
    <row r="223" spans="2:2" x14ac:dyDescent="0.35">
      <c r="B223"/>
    </row>
    <row r="224" spans="2:2" x14ac:dyDescent="0.35">
      <c r="B224"/>
    </row>
    <row r="225" spans="2:2" x14ac:dyDescent="0.35">
      <c r="B225"/>
    </row>
    <row r="226" spans="2:2" x14ac:dyDescent="0.35">
      <c r="B226"/>
    </row>
    <row r="227" spans="2:2" x14ac:dyDescent="0.35">
      <c r="B227"/>
    </row>
    <row r="228" spans="2:2" x14ac:dyDescent="0.35">
      <c r="B228"/>
    </row>
    <row r="229" spans="2:2" x14ac:dyDescent="0.35">
      <c r="B229"/>
    </row>
    <row r="230" spans="2:2" x14ac:dyDescent="0.35">
      <c r="B230"/>
    </row>
    <row r="231" spans="2:2" x14ac:dyDescent="0.35">
      <c r="B231"/>
    </row>
    <row r="232" spans="2:2" x14ac:dyDescent="0.35">
      <c r="B232"/>
    </row>
    <row r="233" spans="2:2" x14ac:dyDescent="0.35">
      <c r="B233"/>
    </row>
    <row r="234" spans="2:2" x14ac:dyDescent="0.35">
      <c r="B234"/>
    </row>
    <row r="235" spans="2:2" x14ac:dyDescent="0.35">
      <c r="B235"/>
    </row>
    <row r="236" spans="2:2" x14ac:dyDescent="0.35">
      <c r="B236"/>
    </row>
    <row r="237" spans="2:2" x14ac:dyDescent="0.35">
      <c r="B237"/>
    </row>
    <row r="238" spans="2:2" x14ac:dyDescent="0.35">
      <c r="B238"/>
    </row>
    <row r="239" spans="2:2" x14ac:dyDescent="0.35">
      <c r="B239"/>
    </row>
    <row r="240" spans="2:2" x14ac:dyDescent="0.35">
      <c r="B240"/>
    </row>
    <row r="241" spans="2:2" x14ac:dyDescent="0.35">
      <c r="B241"/>
    </row>
    <row r="242" spans="2:2" x14ac:dyDescent="0.35">
      <c r="B242"/>
    </row>
    <row r="243" spans="2:2" x14ac:dyDescent="0.35">
      <c r="B243"/>
    </row>
    <row r="244" spans="2:2" x14ac:dyDescent="0.35">
      <c r="B244"/>
    </row>
    <row r="245" spans="2:2" x14ac:dyDescent="0.35">
      <c r="B245"/>
    </row>
    <row r="246" spans="2:2" x14ac:dyDescent="0.35">
      <c r="B246"/>
    </row>
    <row r="247" spans="2:2" x14ac:dyDescent="0.35">
      <c r="B247"/>
    </row>
    <row r="248" spans="2:2" x14ac:dyDescent="0.35">
      <c r="B248"/>
    </row>
    <row r="249" spans="2:2" x14ac:dyDescent="0.35">
      <c r="B249"/>
    </row>
    <row r="250" spans="2:2" x14ac:dyDescent="0.35">
      <c r="B250"/>
    </row>
    <row r="251" spans="2:2" x14ac:dyDescent="0.35">
      <c r="B251"/>
    </row>
    <row r="252" spans="2:2" x14ac:dyDescent="0.35">
      <c r="B252"/>
    </row>
    <row r="253" spans="2:2" x14ac:dyDescent="0.35">
      <c r="B253"/>
    </row>
    <row r="254" spans="2:2" x14ac:dyDescent="0.35">
      <c r="B254"/>
    </row>
    <row r="255" spans="2:2" x14ac:dyDescent="0.35">
      <c r="B255"/>
    </row>
    <row r="256" spans="2:2" x14ac:dyDescent="0.35">
      <c r="B256"/>
    </row>
    <row r="257" spans="2:2" x14ac:dyDescent="0.35">
      <c r="B257"/>
    </row>
    <row r="258" spans="2:2" x14ac:dyDescent="0.35">
      <c r="B258"/>
    </row>
    <row r="259" spans="2:2" x14ac:dyDescent="0.35">
      <c r="B259"/>
    </row>
    <row r="260" spans="2:2" x14ac:dyDescent="0.35">
      <c r="B260"/>
    </row>
    <row r="261" spans="2:2" x14ac:dyDescent="0.35">
      <c r="B261"/>
    </row>
    <row r="262" spans="2:2" x14ac:dyDescent="0.35">
      <c r="B262"/>
    </row>
    <row r="263" spans="2:2" x14ac:dyDescent="0.35">
      <c r="B263"/>
    </row>
    <row r="264" spans="2:2" x14ac:dyDescent="0.35">
      <c r="B264"/>
    </row>
    <row r="265" spans="2:2" x14ac:dyDescent="0.35">
      <c r="B265"/>
    </row>
    <row r="266" spans="2:2" x14ac:dyDescent="0.35">
      <c r="B266"/>
    </row>
    <row r="267" spans="2:2" x14ac:dyDescent="0.35">
      <c r="B267"/>
    </row>
    <row r="268" spans="2:2" x14ac:dyDescent="0.35">
      <c r="B268"/>
    </row>
    <row r="269" spans="2:2" x14ac:dyDescent="0.35">
      <c r="B269"/>
    </row>
    <row r="270" spans="2:2" x14ac:dyDescent="0.35">
      <c r="B270"/>
    </row>
    <row r="271" spans="2:2" x14ac:dyDescent="0.35">
      <c r="B271"/>
    </row>
    <row r="272" spans="2:2" x14ac:dyDescent="0.35">
      <c r="B272"/>
    </row>
    <row r="273" spans="2:2" x14ac:dyDescent="0.35">
      <c r="B273"/>
    </row>
    <row r="274" spans="2:2" x14ac:dyDescent="0.35">
      <c r="B274"/>
    </row>
    <row r="275" spans="2:2" x14ac:dyDescent="0.35">
      <c r="B275"/>
    </row>
    <row r="276" spans="2:2" x14ac:dyDescent="0.35">
      <c r="B276"/>
    </row>
    <row r="277" spans="2:2" x14ac:dyDescent="0.35">
      <c r="B277"/>
    </row>
    <row r="278" spans="2:2" x14ac:dyDescent="0.35">
      <c r="B278"/>
    </row>
    <row r="279" spans="2:2" x14ac:dyDescent="0.35">
      <c r="B279"/>
    </row>
    <row r="280" spans="2:2" x14ac:dyDescent="0.35">
      <c r="B280"/>
    </row>
    <row r="281" spans="2:2" x14ac:dyDescent="0.35">
      <c r="B281"/>
    </row>
    <row r="282" spans="2:2" x14ac:dyDescent="0.35">
      <c r="B282"/>
    </row>
    <row r="283" spans="2:2" x14ac:dyDescent="0.35">
      <c r="B283"/>
    </row>
    <row r="284" spans="2:2" x14ac:dyDescent="0.35">
      <c r="B284"/>
    </row>
    <row r="285" spans="2:2" x14ac:dyDescent="0.35">
      <c r="B285"/>
    </row>
    <row r="286" spans="2:2" x14ac:dyDescent="0.35">
      <c r="B286"/>
    </row>
    <row r="287" spans="2:2" x14ac:dyDescent="0.35">
      <c r="B287"/>
    </row>
    <row r="288" spans="2:2" x14ac:dyDescent="0.35">
      <c r="B288"/>
    </row>
    <row r="289" spans="2:2" x14ac:dyDescent="0.35">
      <c r="B289"/>
    </row>
    <row r="290" spans="2:2" x14ac:dyDescent="0.35">
      <c r="B290"/>
    </row>
    <row r="291" spans="2:2" x14ac:dyDescent="0.35">
      <c r="B291"/>
    </row>
    <row r="292" spans="2:2" x14ac:dyDescent="0.35">
      <c r="B292"/>
    </row>
    <row r="293" spans="2:2" x14ac:dyDescent="0.35">
      <c r="B293"/>
    </row>
    <row r="294" spans="2:2" x14ac:dyDescent="0.35">
      <c r="B294"/>
    </row>
    <row r="295" spans="2:2" x14ac:dyDescent="0.35">
      <c r="B295"/>
    </row>
    <row r="296" spans="2:2" x14ac:dyDescent="0.35">
      <c r="B296"/>
    </row>
    <row r="297" spans="2:2" x14ac:dyDescent="0.35">
      <c r="B297"/>
    </row>
    <row r="298" spans="2:2" x14ac:dyDescent="0.35">
      <c r="B298"/>
    </row>
    <row r="299" spans="2:2" x14ac:dyDescent="0.35">
      <c r="B299"/>
    </row>
    <row r="300" spans="2:2" x14ac:dyDescent="0.35">
      <c r="B300"/>
    </row>
    <row r="301" spans="2:2" x14ac:dyDescent="0.35">
      <c r="B301"/>
    </row>
    <row r="302" spans="2:2" x14ac:dyDescent="0.35">
      <c r="B302"/>
    </row>
    <row r="303" spans="2:2" x14ac:dyDescent="0.35">
      <c r="B303"/>
    </row>
    <row r="304" spans="2:2" x14ac:dyDescent="0.35">
      <c r="B304"/>
    </row>
    <row r="305" spans="2:2" x14ac:dyDescent="0.35">
      <c r="B305"/>
    </row>
    <row r="306" spans="2:2" x14ac:dyDescent="0.35">
      <c r="B306"/>
    </row>
    <row r="307" spans="2:2" x14ac:dyDescent="0.35">
      <c r="B307"/>
    </row>
    <row r="308" spans="2:2" x14ac:dyDescent="0.35">
      <c r="B308"/>
    </row>
    <row r="309" spans="2:2" x14ac:dyDescent="0.35">
      <c r="B309"/>
    </row>
    <row r="310" spans="2:2" x14ac:dyDescent="0.35">
      <c r="B310"/>
    </row>
    <row r="311" spans="2:2" x14ac:dyDescent="0.35">
      <c r="B311"/>
    </row>
    <row r="312" spans="2:2" x14ac:dyDescent="0.35">
      <c r="B312"/>
    </row>
    <row r="313" spans="2:2" x14ac:dyDescent="0.35">
      <c r="B313"/>
    </row>
    <row r="314" spans="2:2" x14ac:dyDescent="0.35">
      <c r="B314"/>
    </row>
    <row r="315" spans="2:2" x14ac:dyDescent="0.35">
      <c r="B315"/>
    </row>
    <row r="316" spans="2:2" x14ac:dyDescent="0.35">
      <c r="B316"/>
    </row>
    <row r="317" spans="2:2" x14ac:dyDescent="0.35">
      <c r="B317"/>
    </row>
    <row r="318" spans="2:2" x14ac:dyDescent="0.35">
      <c r="B318"/>
    </row>
    <row r="319" spans="2:2" x14ac:dyDescent="0.35">
      <c r="B319"/>
    </row>
    <row r="320" spans="2:2" x14ac:dyDescent="0.35">
      <c r="B320"/>
    </row>
    <row r="321" spans="2:2" x14ac:dyDescent="0.35">
      <c r="B321"/>
    </row>
    <row r="322" spans="2:2" x14ac:dyDescent="0.35">
      <c r="B322"/>
    </row>
    <row r="323" spans="2:2" x14ac:dyDescent="0.35">
      <c r="B323"/>
    </row>
    <row r="324" spans="2:2" x14ac:dyDescent="0.35">
      <c r="B324"/>
    </row>
    <row r="325" spans="2:2" x14ac:dyDescent="0.35">
      <c r="B325"/>
    </row>
    <row r="326" spans="2:2" x14ac:dyDescent="0.35">
      <c r="B326"/>
    </row>
    <row r="327" spans="2:2" x14ac:dyDescent="0.35">
      <c r="B327"/>
    </row>
    <row r="328" spans="2:2" x14ac:dyDescent="0.35">
      <c r="B328"/>
    </row>
    <row r="329" spans="2:2" x14ac:dyDescent="0.35">
      <c r="B329"/>
    </row>
    <row r="330" spans="2:2" x14ac:dyDescent="0.35">
      <c r="B330"/>
    </row>
    <row r="331" spans="2:2" x14ac:dyDescent="0.35">
      <c r="B331"/>
    </row>
    <row r="332" spans="2:2" x14ac:dyDescent="0.35">
      <c r="B332"/>
    </row>
    <row r="333" spans="2:2" x14ac:dyDescent="0.35">
      <c r="B333"/>
    </row>
    <row r="334" spans="2:2" x14ac:dyDescent="0.35">
      <c r="B334"/>
    </row>
    <row r="335" spans="2:2" x14ac:dyDescent="0.35">
      <c r="B335"/>
    </row>
    <row r="336" spans="2:2" x14ac:dyDescent="0.35">
      <c r="B336"/>
    </row>
    <row r="337" spans="2:2" x14ac:dyDescent="0.35">
      <c r="B337"/>
    </row>
    <row r="338" spans="2:2" x14ac:dyDescent="0.35">
      <c r="B338"/>
    </row>
    <row r="339" spans="2:2" x14ac:dyDescent="0.35">
      <c r="B339"/>
    </row>
    <row r="340" spans="2:2" x14ac:dyDescent="0.35">
      <c r="B340"/>
    </row>
    <row r="341" spans="2:2" x14ac:dyDescent="0.35">
      <c r="B341"/>
    </row>
    <row r="342" spans="2:2" x14ac:dyDescent="0.35">
      <c r="B342"/>
    </row>
    <row r="343" spans="2:2" x14ac:dyDescent="0.35">
      <c r="B343"/>
    </row>
    <row r="344" spans="2:2" x14ac:dyDescent="0.35">
      <c r="B344"/>
    </row>
    <row r="345" spans="2:2" x14ac:dyDescent="0.35">
      <c r="B345"/>
    </row>
    <row r="346" spans="2:2" x14ac:dyDescent="0.35">
      <c r="B346"/>
    </row>
    <row r="347" spans="2:2" x14ac:dyDescent="0.35">
      <c r="B347"/>
    </row>
    <row r="348" spans="2:2" x14ac:dyDescent="0.35">
      <c r="B348"/>
    </row>
    <row r="349" spans="2:2" x14ac:dyDescent="0.35">
      <c r="B349"/>
    </row>
    <row r="350" spans="2:2" x14ac:dyDescent="0.35">
      <c r="B350"/>
    </row>
    <row r="351" spans="2:2" x14ac:dyDescent="0.35">
      <c r="B351"/>
    </row>
    <row r="352" spans="2:2" x14ac:dyDescent="0.35">
      <c r="B352"/>
    </row>
    <row r="353" spans="2:2" x14ac:dyDescent="0.35">
      <c r="B353"/>
    </row>
    <row r="354" spans="2:2" x14ac:dyDescent="0.35">
      <c r="B354"/>
    </row>
    <row r="355" spans="2:2" x14ac:dyDescent="0.35">
      <c r="B355"/>
    </row>
    <row r="356" spans="2:2" x14ac:dyDescent="0.35">
      <c r="B356"/>
    </row>
    <row r="357" spans="2:2" x14ac:dyDescent="0.35">
      <c r="B357"/>
    </row>
    <row r="358" spans="2:2" x14ac:dyDescent="0.35">
      <c r="B358"/>
    </row>
  </sheetData>
  <autoFilter ref="E72:H95" xr:uid="{DB9F5026-5BD1-458E-9AB7-2AEF369A671D}">
    <filterColumn colId="3">
      <filters>
        <filter val="discontinue"/>
      </filters>
    </filterColumn>
  </autoFilter>
  <conditionalFormatting sqref="A15:B15 A16:A38">
    <cfRule type="top10" dxfId="5" priority="5" rank="10"/>
    <cfRule type="top10" dxfId="4" priority="6" rank="10"/>
  </conditionalFormatting>
  <conditionalFormatting sqref="A39:B41 A34:A38">
    <cfRule type="top10" dxfId="3" priority="8" rank="10"/>
  </conditionalFormatting>
  <conditionalFormatting sqref="A63:B72">
    <cfRule type="top10" dxfId="2" priority="7" rank="10"/>
  </conditionalFormatting>
  <conditionalFormatting sqref="D103:D125">
    <cfRule type="containsText" dxfId="1" priority="2" operator="containsText" text="d">
      <formula>NOT(ISERROR(SEARCH("d",D103)))</formula>
    </cfRule>
  </conditionalFormatting>
  <conditionalFormatting sqref="H73:H95">
    <cfRule type="containsText" dxfId="0" priority="1" operator="containsText" text="d">
      <formula>NOT(ISERROR(SEARCH("d",H73)))</formula>
    </cfRule>
  </conditionalFormatting>
  <pageMargins left="0.7" right="0.7" top="0.75" bottom="0.75" header="0.3" footer="0.3"/>
  <drawing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715D34-C448-4DD6-B9A2-6517F48B9DD6}">
  <dimension ref="A1"/>
  <sheetViews>
    <sheetView showGridLines="0" workbookViewId="0">
      <selection activeCell="S7" sqref="S7"/>
    </sheetView>
  </sheetViews>
  <sheetFormatPr defaultRowHeight="14.5" x14ac:dyDescent="0.35"/>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vt:lpstr>
      <vt:lpstr>worksheet</vt:lpstr>
      <vt:lpstr>rates</vt:lpstr>
      <vt:lpstr>analysis</vt:lpstr>
      <vt:lpstr>Visualisation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Rejeesh Nair</dc:creator>
  <cp:lastModifiedBy>Rejeesh Nair</cp:lastModifiedBy>
  <dcterms:created xsi:type="dcterms:W3CDTF">2015-06-05T18:17:20Z</dcterms:created>
  <dcterms:modified xsi:type="dcterms:W3CDTF">2024-06-19T05:55:57Z</dcterms:modified>
</cp:coreProperties>
</file>