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gotranama collect for 2023-2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6" i="2"/>
  <c r="C3" i="3"/>
  <c r="B3"/>
  <c r="B8" i="2" s="1"/>
  <c r="E26"/>
  <c r="J77" i="1"/>
  <c r="J78" s="1"/>
  <c r="F67"/>
  <c r="F86" s="1"/>
  <c r="F33"/>
  <c r="K77"/>
  <c r="J76"/>
  <c r="D3" i="3" l="1"/>
  <c r="E3"/>
</calcChain>
</file>

<file path=xl/sharedStrings.xml><?xml version="1.0" encoding="utf-8"?>
<sst xmlns="http://schemas.openxmlformats.org/spreadsheetml/2006/main" count="161" uniqueCount="153">
  <si>
    <t xml:space="preserve">ఇక్ష్వాకుల </t>
  </si>
  <si>
    <t>కౌషిక్ లాటే</t>
  </si>
  <si>
    <t>నురిమిళ్ల</t>
  </si>
  <si>
    <t>కొడిమ్యాల</t>
  </si>
  <si>
    <t xml:space="preserve">పైడిపాల </t>
  </si>
  <si>
    <t xml:space="preserve">దసరధ </t>
  </si>
  <si>
    <t xml:space="preserve">సనాతన </t>
  </si>
  <si>
    <t xml:space="preserve">శివ </t>
  </si>
  <si>
    <t>రాచోర్ల</t>
  </si>
  <si>
    <t>వశిష్ఠ</t>
  </si>
  <si>
    <t>నాగేశ్వర</t>
  </si>
  <si>
    <t>వార్ధూలస</t>
  </si>
  <si>
    <t>తొగరెట్ల</t>
  </si>
  <si>
    <t>శెట్టిళ్ల</t>
  </si>
  <si>
    <t>నాగళ</t>
  </si>
  <si>
    <t>కొండపాల</t>
  </si>
  <si>
    <t>విశ్వామిత్ర</t>
  </si>
  <si>
    <t>చండూరి</t>
  </si>
  <si>
    <t>మునీశ్వర</t>
  </si>
  <si>
    <t xml:space="preserve">వత్స్ </t>
  </si>
  <si>
    <t>పసుపునేటి</t>
  </si>
  <si>
    <t>పగిడిపాల</t>
  </si>
  <si>
    <t>ఆత్రేయస</t>
  </si>
  <si>
    <t>నందీశ్వర</t>
  </si>
  <si>
    <t>మార్కండేయ</t>
  </si>
  <si>
    <t>మాధవి</t>
  </si>
  <si>
    <t xml:space="preserve">శాసంతనాల    శ్రీశైలంయాదవ్ ,కవిత, మల్లికార్జున్ </t>
  </si>
  <si>
    <t>ఇక్ష్వాకుల        క్రిష్ణసాగర్,   సువర్ణ</t>
  </si>
  <si>
    <t>సునీల్ శర్మ, కవిత</t>
  </si>
  <si>
    <t xml:space="preserve">అశొక్ బాబు,  ప్రభావతి, నాగ లిఖిత సాయి, గీతిక సాయి </t>
  </si>
  <si>
    <t xml:space="preserve">నందారెడ్డి, సబిత, వివేక్ రెడ్డి, అంజలి, విఘ్నేష్ రెడ్డి </t>
  </si>
  <si>
    <t xml:space="preserve">సత్యన్నారాయణ, రాజరాజేశ్వరిదేవి, యామిని </t>
  </si>
  <si>
    <t xml:space="preserve">శివరాంప్రసాద్, సౌజన్య, శరత్ శషాంక్, సాహితి శ్యామల </t>
  </si>
  <si>
    <t xml:space="preserve">కృష్ణారెడ్డి, జ్యొత్స్న, అవినాష్ రెడ్డి </t>
  </si>
  <si>
    <t>కిరణ్ కుమార్, లక్ష్మి, జయ చంద్రిక, దీక్షిత, శంకరాచారి ,శేషమ్మ</t>
  </si>
  <si>
    <t>మంగా రావు, లక్ష్మి, ధనవెంకట సాయి, తేజ హరికీర్తి</t>
  </si>
  <si>
    <t>హంసకుడి పాండ్యన్, జయ చిత్ర, మధులిక, సుభశ్రీ</t>
  </si>
  <si>
    <t>శ్రీనివాస రెడ్డి, భాను రేఖ, లిఖితా రెడ్డి, రితేష్ రెడ్డి</t>
  </si>
  <si>
    <t xml:space="preserve">నరశింహరాజు, పార్వతి, నాగ వెంకట సందీప్ రాజు </t>
  </si>
  <si>
    <t>లక్ష్మీ ప్రసాద్ రెడ్డి, శ్రీదేవి, సాయిఅంజనా రెడ్డి</t>
  </si>
  <si>
    <t>వెంకటరావుశర్మ, ఉషారాణి, ఫణికామేశ్వర శర్మ, ప్రభావతి</t>
  </si>
  <si>
    <t>సాయి శశిధర్, ప్రమీల, సాయి శ్రీకాంత్, శ్రీధర్</t>
  </si>
  <si>
    <t xml:space="preserve">గోపి, పద్మ ,సత్యన్నారాయణ ,ఉదయ్ ఆకాష్ </t>
  </si>
  <si>
    <t xml:space="preserve">జగదీష్, సుశీల, ఈశ్వర్ కార్తీక్, ప్రణతి </t>
  </si>
  <si>
    <t>వెంకట రాజగోపాల్, రాధిక, యశస్విని, వీర వెంకట సత్యన్నారాయణ, ప్రభురాణి</t>
  </si>
  <si>
    <t xml:space="preserve">రాంమోహన రావు శర్మ, ఉమ, భవిష్య </t>
  </si>
  <si>
    <t xml:space="preserve">మహేందర్, నిర్మల, చరణ్ </t>
  </si>
  <si>
    <t>నాగరాజు యాదవ్, లక్ష్మీ ప్రసన్న, హేమంత్ సాయి, అరవింద్, ప్రియాంక</t>
  </si>
  <si>
    <t xml:space="preserve">సంజయ్ సింగ్, సునీతా సింగ్, రిషభ్ సింగ్, రుషికా సింగ్ </t>
  </si>
  <si>
    <t xml:space="preserve">శ్రీనివాస్, హేమలత, గాయత్రి, దుర్గాశ్రీ </t>
  </si>
  <si>
    <t>దిలీప్ కుమార్, అనుపమ, అభిషేక్ రాజ్, రితిక</t>
  </si>
  <si>
    <t xml:space="preserve">సురేంద్రాచారి, రాధిక, స్వర్ణ సమీర </t>
  </si>
  <si>
    <t xml:space="preserve">చంద్రశేఖర్, లక్ష్మీసునీత, నిశ్చల్, సంజన </t>
  </si>
  <si>
    <t>మధుసూధన రావు, ఫణి తన్మయ్, ప్రసాద్, కుమారి, సుదీక్ష</t>
  </si>
  <si>
    <t>Sl.No</t>
  </si>
  <si>
    <t>Gotram</t>
  </si>
  <si>
    <t>Family member's Names</t>
  </si>
  <si>
    <t>Amount</t>
  </si>
  <si>
    <t>Date</t>
  </si>
  <si>
    <t>ఎనుకుల</t>
  </si>
  <si>
    <t>మడుగుల</t>
  </si>
  <si>
    <t>తోటకుల</t>
  </si>
  <si>
    <t>కౌండిల్య</t>
  </si>
  <si>
    <t>ముదనోళ్ల</t>
  </si>
  <si>
    <r>
      <t>దేవకి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వెంకటేష్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మౌనికాశ్రీ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సామంత్</t>
    </r>
  </si>
  <si>
    <r>
      <t>సంతోష్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లక్ష్మి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శశికాంత్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లాస్య</t>
    </r>
    <r>
      <rPr>
        <b/>
        <sz val="12"/>
        <color rgb="FF000000"/>
        <rFont val="Times New Roman"/>
        <family val="1"/>
      </rPr>
      <t xml:space="preserve"> </t>
    </r>
  </si>
  <si>
    <r>
      <t>దక్షిణామూర్తి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ప్రమీల</t>
    </r>
  </si>
  <si>
    <r>
      <t>జలనీర్ల</t>
    </r>
    <r>
      <rPr>
        <b/>
        <sz val="12"/>
        <color rgb="FF000000"/>
        <rFont val="Times New Roman"/>
        <family val="1"/>
      </rPr>
      <t xml:space="preserve"> </t>
    </r>
  </si>
  <si>
    <r>
      <t>సాంబశివరావు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శివజ్యోతి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తేజస్వి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రుత్విక్</t>
    </r>
  </si>
  <si>
    <r>
      <t>బిపిన్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సింగ్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సునీత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సింగ్</t>
    </r>
    <r>
      <rPr>
        <b/>
        <sz val="12"/>
        <color rgb="FF000000"/>
        <rFont val="Times New Roman"/>
        <family val="1"/>
      </rPr>
      <t xml:space="preserve">,  </t>
    </r>
    <r>
      <rPr>
        <b/>
        <sz val="12"/>
        <color rgb="FF000000"/>
        <rFont val="Nirmala UI"/>
        <family val="2"/>
      </rPr>
      <t>ప్రఖర్</t>
    </r>
  </si>
  <si>
    <r>
      <t>శ్రీధర్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అపర్ణ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యువాంష్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సంతోష్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రామక్రిష్ణా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 </t>
    </r>
  </si>
  <si>
    <t>వైనోళ్ల</t>
  </si>
  <si>
    <t>క్రిష్ణ</t>
  </si>
  <si>
    <t>శివుని</t>
  </si>
  <si>
    <t>పగిడికుల</t>
  </si>
  <si>
    <r>
      <t>శ్రీనివాస్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నవనీత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స్పూర్తి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పుష్య</t>
    </r>
  </si>
  <si>
    <r>
      <t>దేవేందర్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నాగమణి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భార్గవి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భాస్కర్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రేవతి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కియాంష్</t>
    </r>
  </si>
  <si>
    <r>
      <t>శివ</t>
    </r>
    <r>
      <rPr>
        <b/>
        <sz val="12"/>
        <color rgb="FF000000"/>
        <rFont val="Times New Roman"/>
        <family val="1"/>
      </rPr>
      <t xml:space="preserve">  </t>
    </r>
  </si>
  <si>
    <r>
      <t>బాలక్రిష్ణ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శ్రావణి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మహాంష్</t>
    </r>
  </si>
  <si>
    <r>
      <t>అళ్లకొళ్ల</t>
    </r>
    <r>
      <rPr>
        <b/>
        <sz val="12"/>
        <color rgb="FF000000"/>
        <rFont val="Times New Roman"/>
        <family val="1"/>
      </rPr>
      <t xml:space="preserve"> </t>
    </r>
  </si>
  <si>
    <r>
      <t>శ్రీనివాస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చందన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హనిష్కారెడ్డి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కౌషల్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 </t>
    </r>
  </si>
  <si>
    <r>
      <t>శైలుకుమార్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యాదవ్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తేజశ్వి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జతిన్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నితిన్</t>
    </r>
    <r>
      <rPr>
        <b/>
        <sz val="12"/>
        <color rgb="FF000000"/>
        <rFont val="Times New Roman"/>
        <family val="1"/>
      </rPr>
      <t xml:space="preserve"> </t>
    </r>
  </si>
  <si>
    <r>
      <t>కోరుకంటి</t>
    </r>
    <r>
      <rPr>
        <b/>
        <sz val="12"/>
        <color rgb="FF000000"/>
        <rFont val="Times New Roman"/>
        <family val="1"/>
      </rPr>
      <t xml:space="preserve"> </t>
    </r>
  </si>
  <si>
    <r>
      <t>కొండలరావు</t>
    </r>
    <r>
      <rPr>
        <b/>
        <sz val="12"/>
        <color rgb="FF000000"/>
        <rFont val="Times New Roman"/>
        <family val="1"/>
      </rPr>
      <t xml:space="preserve">,  </t>
    </r>
    <r>
      <rPr>
        <b/>
        <sz val="12"/>
        <color rgb="FF000000"/>
        <rFont val="Nirmala UI"/>
        <family val="2"/>
      </rPr>
      <t>స్వప్న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సాయిశ్రీ</t>
    </r>
  </si>
  <si>
    <r>
      <t>శ్రీధర్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రమ్యశ్రీ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వింన్షు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శ్రీయాంష్</t>
    </r>
  </si>
  <si>
    <r>
      <t>పైడిపాల</t>
    </r>
    <r>
      <rPr>
        <b/>
        <sz val="12"/>
        <color rgb="FF000000"/>
        <rFont val="Times New Roman"/>
        <family val="1"/>
      </rPr>
      <t xml:space="preserve"> </t>
    </r>
  </si>
  <si>
    <r>
      <t>రాము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లలిత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వారుణి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గిరీశ్వర్</t>
    </r>
  </si>
  <si>
    <r>
      <t>సతీష్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రమ్య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భావన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అక్షిత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బాలమణమ్మ</t>
    </r>
  </si>
  <si>
    <t xml:space="preserve">రామానుజ </t>
  </si>
  <si>
    <r>
      <t>ఉమ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నౌషద్</t>
    </r>
    <r>
      <rPr>
        <b/>
        <sz val="12"/>
        <color rgb="FF000000"/>
        <rFont val="Times New Roman"/>
        <family val="1"/>
      </rPr>
      <t>, నాగూర్ బీబీ</t>
    </r>
  </si>
  <si>
    <t>విప్పళ్ల</t>
  </si>
  <si>
    <r>
      <t>శ్రీనివాసరావు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విజయ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కార్తీక్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రావు</t>
    </r>
    <r>
      <rPr>
        <b/>
        <sz val="12"/>
        <color rgb="FF000000"/>
        <rFont val="Times New Roman"/>
        <family val="1"/>
      </rPr>
      <t xml:space="preserve">,  </t>
    </r>
    <r>
      <rPr>
        <b/>
        <sz val="12"/>
        <color rgb="FF000000"/>
        <rFont val="Nirmala UI"/>
        <family val="2"/>
      </rPr>
      <t>రామచరణ్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రావు</t>
    </r>
    <r>
      <rPr>
        <b/>
        <sz val="12"/>
        <color rgb="FF000000"/>
        <rFont val="Times New Roman"/>
        <family val="1"/>
      </rPr>
      <t xml:space="preserve"> </t>
    </r>
  </si>
  <si>
    <t>యడమల</t>
  </si>
  <si>
    <t>పైడిపాల</t>
  </si>
  <si>
    <t>పాలకుల</t>
  </si>
  <si>
    <t>యాలకుల</t>
  </si>
  <si>
    <t>కర్కోల</t>
  </si>
  <si>
    <t>అరిశెల</t>
  </si>
  <si>
    <t>పెండ్లికుల</t>
  </si>
  <si>
    <t>కశ్యపమహర్షి</t>
  </si>
  <si>
    <t>కౌండన్య</t>
  </si>
  <si>
    <t>పాల</t>
  </si>
  <si>
    <t>భారద్వాజ</t>
  </si>
  <si>
    <r>
      <t>బన్నోళ్ల</t>
    </r>
    <r>
      <rPr>
        <b/>
        <sz val="12"/>
        <color rgb="FF000000"/>
        <rFont val="Times New Roman"/>
        <family val="1"/>
      </rPr>
      <t xml:space="preserve"> </t>
    </r>
  </si>
  <si>
    <r>
      <t>కాశి</t>
    </r>
    <r>
      <rPr>
        <b/>
        <sz val="12"/>
        <color rgb="FF000000"/>
        <rFont val="Times New Roman"/>
        <family val="1"/>
      </rPr>
      <t xml:space="preserve">  </t>
    </r>
  </si>
  <si>
    <r>
      <t>ముదునూరి</t>
    </r>
    <r>
      <rPr>
        <b/>
        <sz val="12"/>
        <color rgb="FF000000"/>
        <rFont val="Times New Roman"/>
        <family val="1"/>
      </rPr>
      <t xml:space="preserve"> </t>
    </r>
  </si>
  <si>
    <r>
      <t>ఉప్పునీళ్ల</t>
    </r>
    <r>
      <rPr>
        <b/>
        <sz val="12"/>
        <color rgb="FF000000"/>
        <rFont val="Times New Roman"/>
        <family val="1"/>
      </rPr>
      <t xml:space="preserve"> </t>
    </r>
  </si>
  <si>
    <r>
      <t>ఎల్లుల</t>
    </r>
    <r>
      <rPr>
        <b/>
        <sz val="12"/>
        <color rgb="FF000000"/>
        <rFont val="Times New Roman"/>
        <family val="1"/>
      </rPr>
      <t xml:space="preserve"> </t>
    </r>
  </si>
  <si>
    <r>
      <t>శివ</t>
    </r>
    <r>
      <rPr>
        <b/>
        <sz val="12"/>
        <color rgb="FF000000"/>
        <rFont val="Times New Roman"/>
        <family val="1"/>
      </rPr>
      <t xml:space="preserve"> </t>
    </r>
  </si>
  <si>
    <r>
      <t>గణేష్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సుమన్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కృతిక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లిఖిత</t>
    </r>
  </si>
  <si>
    <r>
      <t>జగన్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మోహన్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సురేఖ</t>
    </r>
    <r>
      <rPr>
        <b/>
        <sz val="12"/>
        <color rgb="FF000000"/>
        <rFont val="Times New Roman"/>
        <family val="1"/>
      </rPr>
      <t xml:space="preserve"> </t>
    </r>
  </si>
  <si>
    <r>
      <t>రాహుల్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బ్రిందా</t>
    </r>
  </si>
  <si>
    <r>
      <t>రవీంద్ర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సుచరిత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ప్రణీత్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నిత్య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విహాన్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వినీత్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 </t>
    </r>
  </si>
  <si>
    <r>
      <t>సురేందర్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>,</t>
    </r>
    <r>
      <rPr>
        <b/>
        <sz val="12"/>
        <color rgb="FF000000"/>
        <rFont val="Nirmala UI"/>
        <family val="2"/>
      </rPr>
      <t>సునీత</t>
    </r>
  </si>
  <si>
    <r>
      <t>సురేష్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>,</t>
    </r>
    <r>
      <rPr>
        <b/>
        <sz val="12"/>
        <color rgb="FF000000"/>
        <rFont val="Nirmala UI"/>
        <family val="2"/>
      </rPr>
      <t>పద్మజ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సాయిపల్లవి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విజయ</t>
    </r>
  </si>
  <si>
    <r>
      <t>అనిల్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గుప్త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మాధవి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శరత్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చంద్ర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వాసుకి</t>
    </r>
  </si>
  <si>
    <r>
      <t xml:space="preserve">Oºñ¶¨ä </t>
    </r>
    <r>
      <rPr>
        <b/>
        <sz val="12"/>
        <color rgb="FF000000"/>
        <rFont val="Times New Roman"/>
        <family val="1"/>
      </rPr>
      <t>,</t>
    </r>
    <r>
      <rPr>
        <b/>
        <sz val="12"/>
        <color rgb="FF000000"/>
        <rFont val="Nirmala UI"/>
        <family val="2"/>
      </rPr>
      <t>రాణి</t>
    </r>
    <r>
      <rPr>
        <b/>
        <sz val="12"/>
        <color rgb="FF000000"/>
        <rFont val="Times New Roman"/>
        <family val="1"/>
      </rPr>
      <t>,</t>
    </r>
    <r>
      <rPr>
        <b/>
        <sz val="12"/>
        <color rgb="FF000000"/>
        <rFont val="Nirmala UI"/>
        <family val="2"/>
      </rPr>
      <t>శృతి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ప్రణయశ్రీ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ప్రణీతాశ్రీ</t>
    </r>
  </si>
  <si>
    <r>
      <t>వెంకటేశ్వర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అబ్బాయి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లలిత,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త్రిజల్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అప్పలరాజు</t>
    </r>
  </si>
  <si>
    <r>
      <t>ప్రకాష్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గౌడ్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శ్రీలత</t>
    </r>
    <r>
      <rPr>
        <b/>
        <sz val="12"/>
        <color rgb="FF000000"/>
        <rFont val="Times New Roman"/>
        <family val="1"/>
      </rPr>
      <t xml:space="preserve">. </t>
    </r>
    <r>
      <rPr>
        <b/>
        <sz val="12"/>
        <color rgb="FF000000"/>
        <rFont val="Nirmala UI"/>
        <family val="2"/>
      </rPr>
      <t>అక్షయ్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గౌడ్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నిఖిల్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గౌడ్</t>
    </r>
  </si>
  <si>
    <r>
      <t>దయాకర్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సుధీర్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సుమతి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కీర్తి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అశోక్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లత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అన్విత</t>
    </r>
  </si>
  <si>
    <r>
      <t>అరుణ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శ్రీనివాసరావు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రజని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రాహుల్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ప్రేరణ</t>
    </r>
  </si>
  <si>
    <r>
      <t>బాపిరెడ్డి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అనూరాధ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సాహస్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సాహితి</t>
    </r>
  </si>
  <si>
    <r>
      <t>గోపాల్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హిమబిందు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కేదార్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కారిక</t>
    </r>
  </si>
  <si>
    <r>
      <t>విమల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సంతోష్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నాగమణి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ధన్వికారెడ్డి</t>
    </r>
  </si>
  <si>
    <r>
      <t>వెంకటరామన్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విజయలక్ష్మి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శివకుమార్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సుమీల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లక్షిత్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దీపేక్ష</t>
    </r>
  </si>
  <si>
    <t xml:space="preserve">TOTAL </t>
  </si>
  <si>
    <t>RECEIVE AMOUNT</t>
  </si>
  <si>
    <t>NOT RECEIVED</t>
  </si>
  <si>
    <r>
      <rPr>
        <b/>
        <sz val="11"/>
        <color rgb="FF7030A0"/>
        <rFont val="Arial Black"/>
        <family val="2"/>
      </rPr>
      <t>SRI LAKSHMIGANAPATHI SAHITA SHIRIDI SAIBABA MANDIRAM</t>
    </r>
    <r>
      <rPr>
        <b/>
        <sz val="11"/>
        <color theme="1"/>
        <rFont val="Arial Black"/>
        <family val="2"/>
      </rPr>
      <t xml:space="preserve">, </t>
    </r>
    <r>
      <rPr>
        <b/>
        <sz val="11"/>
        <color rgb="FFC00000"/>
        <rFont val="Arial Black"/>
        <family val="2"/>
      </rPr>
      <t>SRI SAI KRUPA APARTMENTS</t>
    </r>
    <r>
      <rPr>
        <b/>
        <sz val="11"/>
        <color theme="1"/>
        <rFont val="Arial Black"/>
        <family val="2"/>
      </rPr>
      <t xml:space="preserve"> ,KOMPALLY . </t>
    </r>
    <r>
      <rPr>
        <b/>
        <sz val="11"/>
        <color rgb="FF002060"/>
        <rFont val="Arial Black"/>
        <family val="2"/>
      </rPr>
      <t>NITYA ARARCHANA(VARSHIKA ARCHANA)2023-2024</t>
    </r>
    <r>
      <rPr>
        <b/>
        <sz val="11"/>
        <color theme="1"/>
        <rFont val="Arial Black"/>
        <family val="2"/>
      </rPr>
      <t xml:space="preserve"> </t>
    </r>
    <r>
      <rPr>
        <b/>
        <sz val="11"/>
        <color rgb="FF0070C0"/>
        <rFont val="Arial Black"/>
        <family val="2"/>
      </rPr>
      <t>DETAILS 16-7-2023 TO 15-6-2024.(</t>
    </r>
    <r>
      <rPr>
        <b/>
        <sz val="9"/>
        <color rgb="FF0070C0"/>
        <rFont val="Arial Black"/>
        <family val="2"/>
      </rPr>
      <t>ADHIKA SRAVANAM TO AASHADAM VARAKU</t>
    </r>
    <r>
      <rPr>
        <b/>
        <sz val="11"/>
        <color rgb="FF0070C0"/>
        <rFont val="Arial Black"/>
        <family val="2"/>
      </rPr>
      <t>)</t>
    </r>
  </si>
  <si>
    <t>total</t>
  </si>
  <si>
    <t>page 2</t>
  </si>
  <si>
    <r>
      <t>వెంకట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జయమ్మ</t>
    </r>
    <r>
      <rPr>
        <b/>
        <sz val="12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భుపాల్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Nirmala UI"/>
        <family val="2"/>
      </rPr>
      <t>రెడ్డి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సుమతి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రిషిత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రుచిత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రక్షిత్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Nirmala UI"/>
        <family val="2"/>
      </rPr>
      <t>రెడ్డి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సంగీత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విక్రాంత్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Nirmala UI"/>
        <family val="2"/>
      </rPr>
      <t>రెడ్డి</t>
    </r>
    <r>
      <rPr>
        <b/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Nirmala UI"/>
        <family val="2"/>
      </rPr>
      <t>శివక్రాంత్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Nirmala UI"/>
        <family val="2"/>
      </rPr>
      <t>రెడ్డి</t>
    </r>
  </si>
  <si>
    <t xml:space="preserve">Receipt book/ Bill no </t>
  </si>
  <si>
    <t xml:space="preserve">total     </t>
  </si>
  <si>
    <t>Page 3</t>
  </si>
  <si>
    <r>
      <t>సత్యన్నారాయణ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రోజా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రవికుమార్</t>
    </r>
    <r>
      <rPr>
        <b/>
        <sz val="12"/>
        <color rgb="FF000000"/>
        <rFont val="Times New Roman"/>
        <family val="1"/>
      </rPr>
      <t>, జయకుమారి,హేమచరణ్</t>
    </r>
  </si>
  <si>
    <t>ముదినోళ్ల</t>
  </si>
  <si>
    <r>
      <t>సుజయ్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కుమార్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Nirmala UI"/>
        <family val="2"/>
      </rPr>
      <t>రెడ్డి</t>
    </r>
    <r>
      <rPr>
        <b/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Nirmala UI"/>
        <family val="2"/>
      </rPr>
      <t>మౌళి</t>
    </r>
    <r>
      <rPr>
        <b/>
        <sz val="12"/>
        <color rgb="FF000000"/>
        <rFont val="Times New Roman"/>
        <family val="1"/>
      </rPr>
      <t>,</t>
    </r>
  </si>
  <si>
    <t>OB</t>
  </si>
  <si>
    <t>పసుపునేటి        దానేశ్వరరావు, సాయీశ్వరి, కీర్తన, నిఖిల్</t>
  </si>
  <si>
    <t>SNO</t>
  </si>
  <si>
    <t>DATE</t>
  </si>
  <si>
    <t>SOURCE OF INCOME</t>
  </si>
  <si>
    <t>INC</t>
  </si>
  <si>
    <t>EXP</t>
  </si>
  <si>
    <t>PRO</t>
  </si>
  <si>
    <t>LOSS</t>
  </si>
  <si>
    <t>AMOUNT</t>
  </si>
  <si>
    <t>SOURCE OF EXP</t>
  </si>
  <si>
    <t>INCOME/EXPENDITURE BALANCE SHEET -MONTH</t>
  </si>
  <si>
    <t>TOTAL  INCOME</t>
  </si>
  <si>
    <t>TOTAL EXPCNCE</t>
  </si>
  <si>
    <t xml:space="preserve">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</si>
</sst>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Nirmala UI"/>
      <family val="2"/>
    </font>
    <font>
      <b/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000000"/>
      <name val="BRH Telugu"/>
      <family val="4"/>
    </font>
    <font>
      <b/>
      <sz val="11"/>
      <color theme="1"/>
      <name val="Arial Black"/>
      <family val="2"/>
    </font>
    <font>
      <b/>
      <sz val="11"/>
      <color rgb="FF7030A0"/>
      <name val="Arial Black"/>
      <family val="2"/>
    </font>
    <font>
      <b/>
      <sz val="11"/>
      <color rgb="FFC00000"/>
      <name val="Arial Black"/>
      <family val="2"/>
    </font>
    <font>
      <b/>
      <sz val="11"/>
      <color rgb="FF002060"/>
      <name val="Arial Black"/>
      <family val="2"/>
    </font>
    <font>
      <b/>
      <sz val="11"/>
      <color rgb="FF0070C0"/>
      <name val="Arial Black"/>
      <family val="2"/>
    </font>
    <font>
      <b/>
      <sz val="9"/>
      <color rgb="FF0070C0"/>
      <name val="Arial Black"/>
      <family val="2"/>
    </font>
    <font>
      <sz val="11"/>
      <color rgb="FF00B050"/>
      <name val="Calibri"/>
      <family val="2"/>
      <scheme val="minor"/>
    </font>
    <font>
      <b/>
      <sz val="10"/>
      <color rgb="FF000000"/>
      <name val="Nirmala UI"/>
      <family val="2"/>
    </font>
    <font>
      <b/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1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1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0" xfId="0" applyAlignment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" xfId="0" applyNumberFormat="1" applyBorder="1"/>
    <xf numFmtId="0" fontId="6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4" xfId="0" applyFill="1" applyBorder="1"/>
    <xf numFmtId="0" fontId="4" fillId="5" borderId="24" xfId="0" applyFont="1" applyFill="1" applyBorder="1"/>
    <xf numFmtId="14" fontId="4" fillId="5" borderId="24" xfId="0" applyNumberFormat="1" applyFont="1" applyFill="1" applyBorder="1"/>
    <xf numFmtId="0" fontId="0" fillId="0" borderId="1" xfId="0" applyNumberFormat="1" applyBorder="1"/>
    <xf numFmtId="0" fontId="0" fillId="5" borderId="24" xfId="0" applyNumberFormat="1" applyFill="1" applyBorder="1"/>
    <xf numFmtId="0" fontId="4" fillId="5" borderId="24" xfId="0" applyNumberFormat="1" applyFont="1" applyFill="1" applyBorder="1"/>
    <xf numFmtId="3" fontId="0" fillId="0" borderId="1" xfId="0" applyNumberFormat="1" applyBorder="1"/>
  </cellXfs>
  <cellStyles count="1">
    <cellStyle name="Normal" xfId="0" builtinId="0"/>
  </cellStyles>
  <dxfs count="16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B2B2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265539</xdr:colOff>
      <xdr:row>5</xdr:row>
      <xdr:rowOff>53312</xdr:rowOff>
    </xdr:from>
    <xdr:to>
      <xdr:col>3</xdr:col>
      <xdr:colOff>326680</xdr:colOff>
      <xdr:row>6</xdr:row>
      <xdr:rowOff>30573</xdr:rowOff>
    </xdr:to>
    <xdr:sp macro="" textlink="">
      <xdr:nvSpPr>
        <xdr:cNvPr id="35" name="Rectangle 34"/>
        <xdr:cNvSpPr/>
      </xdr:nvSpPr>
      <xdr:spPr>
        <a:xfrm>
          <a:off x="1001263" y="979536"/>
          <a:ext cx="882262" cy="16119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/>
            <a:t>0</a:t>
          </a:r>
        </a:p>
      </xdr:txBody>
    </xdr:sp>
    <xdr:clientData/>
  </xdr:twoCellAnchor>
  <xdr:twoCellAnchor>
    <xdr:from>
      <xdr:col>1</xdr:col>
      <xdr:colOff>227137</xdr:colOff>
      <xdr:row>3</xdr:row>
      <xdr:rowOff>124559</xdr:rowOff>
    </xdr:from>
    <xdr:to>
      <xdr:col>3</xdr:col>
      <xdr:colOff>329711</xdr:colOff>
      <xdr:row>6</xdr:row>
      <xdr:rowOff>73270</xdr:rowOff>
    </xdr:to>
    <xdr:sp macro="" textlink="">
      <xdr:nvSpPr>
        <xdr:cNvPr id="37" name="Rectangle 36"/>
        <xdr:cNvSpPr/>
      </xdr:nvSpPr>
      <xdr:spPr>
        <a:xfrm>
          <a:off x="608137" y="681405"/>
          <a:ext cx="1274882" cy="49823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256442</xdr:colOff>
      <xdr:row>4</xdr:row>
      <xdr:rowOff>7327</xdr:rowOff>
    </xdr:from>
    <xdr:to>
      <xdr:col>7</xdr:col>
      <xdr:colOff>1068265</xdr:colOff>
      <xdr:row>6</xdr:row>
      <xdr:rowOff>36635</xdr:rowOff>
    </xdr:to>
    <xdr:sp macro="" textlink="">
      <xdr:nvSpPr>
        <xdr:cNvPr id="38" name="Rectangle 37"/>
        <xdr:cNvSpPr/>
      </xdr:nvSpPr>
      <xdr:spPr>
        <a:xfrm>
          <a:off x="4484077" y="747346"/>
          <a:ext cx="1192823" cy="3956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593481</xdr:colOff>
      <xdr:row>3</xdr:row>
      <xdr:rowOff>102578</xdr:rowOff>
    </xdr:from>
    <xdr:to>
      <xdr:col>9</xdr:col>
      <xdr:colOff>534865</xdr:colOff>
      <xdr:row>6</xdr:row>
      <xdr:rowOff>36637</xdr:rowOff>
    </xdr:to>
    <xdr:sp macro="" textlink="">
      <xdr:nvSpPr>
        <xdr:cNvPr id="39" name="Rectangle 38"/>
        <xdr:cNvSpPr/>
      </xdr:nvSpPr>
      <xdr:spPr>
        <a:xfrm>
          <a:off x="6396404" y="659424"/>
          <a:ext cx="1399442" cy="48357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1059471</xdr:colOff>
      <xdr:row>3</xdr:row>
      <xdr:rowOff>153867</xdr:rowOff>
    </xdr:from>
    <xdr:to>
      <xdr:col>5</xdr:col>
      <xdr:colOff>51289</xdr:colOff>
      <xdr:row>6</xdr:row>
      <xdr:rowOff>58616</xdr:rowOff>
    </xdr:to>
    <xdr:sp macro="" textlink="">
      <xdr:nvSpPr>
        <xdr:cNvPr id="40" name="Rectangle 39"/>
        <xdr:cNvSpPr/>
      </xdr:nvSpPr>
      <xdr:spPr>
        <a:xfrm>
          <a:off x="2612779" y="710713"/>
          <a:ext cx="1248510" cy="45426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1073920</xdr:colOff>
      <xdr:row>4</xdr:row>
      <xdr:rowOff>3776</xdr:rowOff>
    </xdr:from>
    <xdr:to>
      <xdr:col>3</xdr:col>
      <xdr:colOff>1436077</xdr:colOff>
      <xdr:row>5</xdr:row>
      <xdr:rowOff>180893</xdr:rowOff>
    </xdr:to>
    <xdr:pic>
      <xdr:nvPicPr>
        <xdr:cNvPr id="41" name="Picture 40" descr="exp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27228" y="743795"/>
          <a:ext cx="362157" cy="360290"/>
        </a:xfrm>
        <a:prstGeom prst="rect">
          <a:avLst/>
        </a:prstGeom>
      </xdr:spPr>
    </xdr:pic>
    <xdr:clientData/>
  </xdr:twoCellAnchor>
  <xdr:twoCellAnchor editAs="oneCell">
    <xdr:from>
      <xdr:col>1</xdr:col>
      <xdr:colOff>302876</xdr:colOff>
      <xdr:row>3</xdr:row>
      <xdr:rowOff>175846</xdr:rowOff>
    </xdr:from>
    <xdr:to>
      <xdr:col>2</xdr:col>
      <xdr:colOff>290277</xdr:colOff>
      <xdr:row>5</xdr:row>
      <xdr:rowOff>153356</xdr:rowOff>
    </xdr:to>
    <xdr:pic>
      <xdr:nvPicPr>
        <xdr:cNvPr id="42" name="Picture 41" descr="incom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76" y="732692"/>
          <a:ext cx="339093" cy="343856"/>
        </a:xfrm>
        <a:prstGeom prst="rect">
          <a:avLst/>
        </a:prstGeom>
      </xdr:spPr>
    </xdr:pic>
    <xdr:clientData/>
  </xdr:twoCellAnchor>
  <xdr:twoCellAnchor editAs="oneCell">
    <xdr:from>
      <xdr:col>8</xdr:col>
      <xdr:colOff>597817</xdr:colOff>
      <xdr:row>4</xdr:row>
      <xdr:rowOff>36635</xdr:rowOff>
    </xdr:from>
    <xdr:to>
      <xdr:col>8</xdr:col>
      <xdr:colOff>967154</xdr:colOff>
      <xdr:row>6</xdr:row>
      <xdr:rowOff>33603</xdr:rowOff>
    </xdr:to>
    <xdr:pic>
      <xdr:nvPicPr>
        <xdr:cNvPr id="43" name="Picture 42" descr="los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83509" y="776654"/>
          <a:ext cx="369337" cy="363314"/>
        </a:xfrm>
        <a:prstGeom prst="rect">
          <a:avLst/>
        </a:prstGeom>
      </xdr:spPr>
    </xdr:pic>
    <xdr:clientData/>
  </xdr:twoCellAnchor>
  <xdr:twoCellAnchor editAs="oneCell">
    <xdr:from>
      <xdr:col>6</xdr:col>
      <xdr:colOff>277172</xdr:colOff>
      <xdr:row>4</xdr:row>
      <xdr:rowOff>9942</xdr:rowOff>
    </xdr:from>
    <xdr:to>
      <xdr:col>7</xdr:col>
      <xdr:colOff>300405</xdr:colOff>
      <xdr:row>5</xdr:row>
      <xdr:rowOff>181835</xdr:rowOff>
    </xdr:to>
    <xdr:pic>
      <xdr:nvPicPr>
        <xdr:cNvPr id="44" name="Picture 43" descr="profit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504807" y="749961"/>
          <a:ext cx="404233" cy="355066"/>
        </a:xfrm>
        <a:prstGeom prst="rect">
          <a:avLst/>
        </a:prstGeom>
      </xdr:spPr>
    </xdr:pic>
    <xdr:clientData/>
  </xdr:twoCellAnchor>
  <xdr:twoCellAnchor>
    <xdr:from>
      <xdr:col>2</xdr:col>
      <xdr:colOff>296362</xdr:colOff>
      <xdr:row>4</xdr:row>
      <xdr:rowOff>34361</xdr:rowOff>
    </xdr:from>
    <xdr:to>
      <xdr:col>3</xdr:col>
      <xdr:colOff>263516</xdr:colOff>
      <xdr:row>4</xdr:row>
      <xdr:rowOff>159171</xdr:rowOff>
    </xdr:to>
    <xdr:sp macro="" textlink="">
      <xdr:nvSpPr>
        <xdr:cNvPr id="45" name="Rectangle 44"/>
        <xdr:cNvSpPr/>
      </xdr:nvSpPr>
      <xdr:spPr>
        <a:xfrm>
          <a:off x="1029054" y="774380"/>
          <a:ext cx="787770" cy="1248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INCOME</a:t>
          </a:r>
        </a:p>
      </xdr:txBody>
    </xdr:sp>
    <xdr:clientData/>
  </xdr:twoCellAnchor>
  <xdr:twoCellAnchor>
    <xdr:from>
      <xdr:col>3</xdr:col>
      <xdr:colOff>1407072</xdr:colOff>
      <xdr:row>4</xdr:row>
      <xdr:rowOff>47296</xdr:rowOff>
    </xdr:from>
    <xdr:to>
      <xdr:col>5</xdr:col>
      <xdr:colOff>45981</xdr:colOff>
      <xdr:row>4</xdr:row>
      <xdr:rowOff>177362</xdr:rowOff>
    </xdr:to>
    <xdr:sp macro="" textlink="">
      <xdr:nvSpPr>
        <xdr:cNvPr id="46" name="Rectangle 45"/>
        <xdr:cNvSpPr/>
      </xdr:nvSpPr>
      <xdr:spPr>
        <a:xfrm>
          <a:off x="2963917" y="789589"/>
          <a:ext cx="898633" cy="1300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EXPENCES</a:t>
          </a:r>
        </a:p>
      </xdr:txBody>
    </xdr:sp>
    <xdr:clientData/>
  </xdr:twoCellAnchor>
  <xdr:twoCellAnchor>
    <xdr:from>
      <xdr:col>7</xdr:col>
      <xdr:colOff>227134</xdr:colOff>
      <xdr:row>4</xdr:row>
      <xdr:rowOff>29307</xdr:rowOff>
    </xdr:from>
    <xdr:to>
      <xdr:col>7</xdr:col>
      <xdr:colOff>1057401</xdr:colOff>
      <xdr:row>5</xdr:row>
      <xdr:rowOff>43960</xdr:rowOff>
    </xdr:to>
    <xdr:sp macro="" textlink="">
      <xdr:nvSpPr>
        <xdr:cNvPr id="47" name="Rectangle 46"/>
        <xdr:cNvSpPr/>
      </xdr:nvSpPr>
      <xdr:spPr>
        <a:xfrm>
          <a:off x="4835769" y="769326"/>
          <a:ext cx="830267" cy="1978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PROFIT</a:t>
          </a:r>
        </a:p>
      </xdr:txBody>
    </xdr:sp>
    <xdr:clientData/>
  </xdr:twoCellAnchor>
  <xdr:twoCellAnchor>
    <xdr:from>
      <xdr:col>8</xdr:col>
      <xdr:colOff>857250</xdr:colOff>
      <xdr:row>3</xdr:row>
      <xdr:rowOff>95251</xdr:rowOff>
    </xdr:from>
    <xdr:to>
      <xdr:col>9</xdr:col>
      <xdr:colOff>527537</xdr:colOff>
      <xdr:row>4</xdr:row>
      <xdr:rowOff>146540</xdr:rowOff>
    </xdr:to>
    <xdr:sp macro="" textlink="">
      <xdr:nvSpPr>
        <xdr:cNvPr id="48" name="Rectangle 47"/>
        <xdr:cNvSpPr/>
      </xdr:nvSpPr>
      <xdr:spPr>
        <a:xfrm>
          <a:off x="6660173" y="652097"/>
          <a:ext cx="1128345" cy="23446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LOSS</a:t>
          </a:r>
        </a:p>
      </xdr:txBody>
    </xdr:sp>
    <xdr:clientData/>
  </xdr:twoCellAnchor>
  <xdr:twoCellAnchor>
    <xdr:from>
      <xdr:col>2</xdr:col>
      <xdr:colOff>374431</xdr:colOff>
      <xdr:row>5</xdr:row>
      <xdr:rowOff>72259</xdr:rowOff>
    </xdr:from>
    <xdr:to>
      <xdr:col>3</xdr:col>
      <xdr:colOff>282465</xdr:colOff>
      <xdr:row>6</xdr:row>
      <xdr:rowOff>39414</xdr:rowOff>
    </xdr:to>
    <xdr:sp macro="" textlink="Sheet3!B3">
      <xdr:nvSpPr>
        <xdr:cNvPr id="49" name="Rectangle 48"/>
        <xdr:cNvSpPr/>
      </xdr:nvSpPr>
      <xdr:spPr>
        <a:xfrm>
          <a:off x="1110155" y="998483"/>
          <a:ext cx="729155" cy="15108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B8DC711C-EDAB-4F51-9A8A-D4F303F86FF4}" type="TxLink">
            <a:rPr lang="en-US" sz="1400" b="1">
              <a:solidFill>
                <a:sysClr val="windowText" lastClr="000000"/>
              </a:solidFill>
            </a:rPr>
            <a:pPr algn="ctr"/>
            <a:t>10,000</a:t>
          </a:fld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1537138</xdr:colOff>
      <xdr:row>5</xdr:row>
      <xdr:rowOff>78828</xdr:rowOff>
    </xdr:from>
    <xdr:to>
      <xdr:col>4</xdr:col>
      <xdr:colOff>591207</xdr:colOff>
      <xdr:row>6</xdr:row>
      <xdr:rowOff>26276</xdr:rowOff>
    </xdr:to>
    <xdr:sp macro="" textlink="Sheet3!C3">
      <xdr:nvSpPr>
        <xdr:cNvPr id="50" name="Rectangle 49"/>
        <xdr:cNvSpPr/>
      </xdr:nvSpPr>
      <xdr:spPr>
        <a:xfrm>
          <a:off x="3093983" y="1005052"/>
          <a:ext cx="702879" cy="1313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54D0DC8F-1E3C-457D-90F6-B2F4336AF607}" type="TxLink">
            <a:rPr lang="en-US" sz="1400" b="1">
              <a:solidFill>
                <a:sysClr val="windowText" lastClr="000000"/>
              </a:solidFill>
            </a:rPr>
            <a:pPr algn="ctr"/>
            <a:t>25,000</a:t>
          </a:fld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466649</xdr:colOff>
      <xdr:row>5</xdr:row>
      <xdr:rowOff>76555</xdr:rowOff>
    </xdr:from>
    <xdr:to>
      <xdr:col>7</xdr:col>
      <xdr:colOff>759953</xdr:colOff>
      <xdr:row>6</xdr:row>
      <xdr:rowOff>24003</xdr:rowOff>
    </xdr:to>
    <xdr:sp macro="" textlink="Sheet3!D3">
      <xdr:nvSpPr>
        <xdr:cNvPr id="51" name="Rectangle 50"/>
        <xdr:cNvSpPr/>
      </xdr:nvSpPr>
      <xdr:spPr>
        <a:xfrm>
          <a:off x="5075284" y="999747"/>
          <a:ext cx="293304" cy="13062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9856674B-765C-457D-B4E7-A18BD64F7C5A}" type="TxLink">
            <a:rPr lang="en-US" sz="1400" b="1">
              <a:solidFill>
                <a:sysClr val="windowText" lastClr="000000"/>
              </a:solidFill>
            </a:rPr>
            <a:pPr algn="ctr"/>
            <a:t>0</a:t>
          </a:fld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930519</xdr:colOff>
      <xdr:row>4</xdr:row>
      <xdr:rowOff>117231</xdr:rowOff>
    </xdr:from>
    <xdr:to>
      <xdr:col>9</xdr:col>
      <xdr:colOff>520211</xdr:colOff>
      <xdr:row>6</xdr:row>
      <xdr:rowOff>7326</xdr:rowOff>
    </xdr:to>
    <xdr:sp macro="" textlink="Sheet3!E3">
      <xdr:nvSpPr>
        <xdr:cNvPr id="52" name="Rectangle 51"/>
        <xdr:cNvSpPr/>
      </xdr:nvSpPr>
      <xdr:spPr>
        <a:xfrm>
          <a:off x="6733442" y="857250"/>
          <a:ext cx="1047750" cy="2564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716488D3-2139-4833-8CD2-866AAA8EBF9B}" type="TxLink">
            <a:rPr lang="en-US" sz="1400" b="1">
              <a:solidFill>
                <a:sysClr val="windowText" lastClr="000000"/>
              </a:solidFill>
            </a:rPr>
            <a:pPr algn="ctr"/>
            <a:t>15,000</a:t>
          </a:fld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E26" totalsRowShown="0" headerRowDxfId="5" headerRowBorderDxfId="3" tableBorderDxfId="4" totalsRowBorderDxfId="2">
  <autoFilter ref="B10:E26">
    <filterColumn colId="3"/>
  </autoFilter>
  <tableColumns count="4">
    <tableColumn id="1" name="SNO" dataDxfId="8"/>
    <tableColumn id="2" name="DATE" dataDxfId="7"/>
    <tableColumn id="3" name="SOURCE OF INCOME" dataDxfId="6"/>
    <tableColumn id="4" name="AMOUNT" dataDxfId="1">
      <calculatedColumnFormula>#REF!</calculatedColumnFormula>
    </tableColumn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id="3" name="Table14" displayName="Table14" ref="G10:J26" totalsRowShown="0" headerRowDxfId="15" headerRowBorderDxfId="14" tableBorderDxfId="13" totalsRowBorderDxfId="12">
  <autoFilter ref="G10:J26"/>
  <tableColumns count="4">
    <tableColumn id="1" name="SNO" dataDxfId="11"/>
    <tableColumn id="2" name="DATE" dataDxfId="10"/>
    <tableColumn id="3" name="SOURCE OF EXP" dataDxfId="9"/>
    <tableColumn id="4" name="AMOUNT" dataDxfId="0">
      <calculatedColumnFormula>#REF!</calculatedColumnFormula>
    </tableColumn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"/>
  <sheetViews>
    <sheetView workbookViewId="0">
      <selection activeCell="H5" sqref="H5"/>
    </sheetView>
  </sheetViews>
  <sheetFormatPr defaultRowHeight="15"/>
  <cols>
    <col min="1" max="1" width="3.85546875" customWidth="1"/>
    <col min="2" max="2" width="15.140625" customWidth="1"/>
    <col min="3" max="3" width="105.85546875" style="1" customWidth="1"/>
    <col min="5" max="5" width="6.7109375" customWidth="1"/>
    <col min="6" max="6" width="10.5703125" customWidth="1"/>
  </cols>
  <sheetData>
    <row r="1" spans="1:6" ht="39" customHeight="1">
      <c r="A1" s="41" t="s">
        <v>128</v>
      </c>
      <c r="B1" s="42"/>
      <c r="C1" s="42"/>
      <c r="D1" s="42"/>
      <c r="E1" s="42"/>
      <c r="F1" s="43"/>
    </row>
    <row r="2" spans="1:6" ht="45">
      <c r="A2" s="18" t="s">
        <v>54</v>
      </c>
      <c r="B2" s="13" t="s">
        <v>55</v>
      </c>
      <c r="C2" s="31" t="s">
        <v>56</v>
      </c>
      <c r="D2" s="12" t="s">
        <v>132</v>
      </c>
      <c r="E2" s="13" t="s">
        <v>58</v>
      </c>
      <c r="F2" s="19" t="s">
        <v>57</v>
      </c>
    </row>
    <row r="3" spans="1:6">
      <c r="A3" s="20">
        <v>1</v>
      </c>
      <c r="B3" s="2" t="s">
        <v>26</v>
      </c>
      <c r="C3" s="4"/>
      <c r="D3" s="3"/>
      <c r="E3" s="2"/>
      <c r="F3" s="21">
        <v>0</v>
      </c>
    </row>
    <row r="4" spans="1:6">
      <c r="A4" s="20">
        <v>2</v>
      </c>
      <c r="B4" s="2" t="s">
        <v>27</v>
      </c>
      <c r="C4" s="5"/>
      <c r="D4" s="3"/>
      <c r="E4" s="3"/>
      <c r="F4" s="22">
        <v>1200</v>
      </c>
    </row>
    <row r="5" spans="1:6">
      <c r="A5" s="20">
        <v>3</v>
      </c>
      <c r="B5" s="2" t="s">
        <v>139</v>
      </c>
      <c r="C5" s="4"/>
      <c r="D5" s="2"/>
      <c r="E5" s="6"/>
      <c r="F5" s="21">
        <v>0</v>
      </c>
    </row>
    <row r="6" spans="1:6">
      <c r="A6" s="20">
        <v>4</v>
      </c>
      <c r="B6" s="2" t="s">
        <v>0</v>
      </c>
      <c r="C6" s="4" t="s">
        <v>25</v>
      </c>
      <c r="D6" s="3"/>
      <c r="E6" s="3"/>
      <c r="F6" s="22">
        <v>1200</v>
      </c>
    </row>
    <row r="7" spans="1:6">
      <c r="A7" s="20">
        <v>5</v>
      </c>
      <c r="B7" s="2" t="s">
        <v>1</v>
      </c>
      <c r="C7" s="4" t="s">
        <v>28</v>
      </c>
      <c r="D7" s="3"/>
      <c r="E7" s="3"/>
      <c r="F7" s="22">
        <v>1200</v>
      </c>
    </row>
    <row r="8" spans="1:6">
      <c r="A8" s="20">
        <v>6</v>
      </c>
      <c r="B8" s="2" t="s">
        <v>2</v>
      </c>
      <c r="C8" s="4" t="s">
        <v>29</v>
      </c>
      <c r="D8" s="3"/>
      <c r="E8" s="3"/>
      <c r="F8" s="22">
        <v>1200</v>
      </c>
    </row>
    <row r="9" spans="1:6">
      <c r="A9" s="20">
        <v>7</v>
      </c>
      <c r="B9" s="2" t="s">
        <v>3</v>
      </c>
      <c r="C9" s="4" t="s">
        <v>30</v>
      </c>
      <c r="D9" s="3"/>
      <c r="E9" s="3"/>
      <c r="F9" s="22">
        <v>1200</v>
      </c>
    </row>
    <row r="10" spans="1:6">
      <c r="A10" s="20">
        <v>8</v>
      </c>
      <c r="B10" s="2" t="s">
        <v>4</v>
      </c>
      <c r="C10" s="4" t="s">
        <v>31</v>
      </c>
      <c r="D10" s="3"/>
      <c r="E10" s="3"/>
      <c r="F10" s="22">
        <v>1200</v>
      </c>
    </row>
    <row r="11" spans="1:6">
      <c r="A11" s="20">
        <v>9</v>
      </c>
      <c r="B11" s="2" t="s">
        <v>4</v>
      </c>
      <c r="C11" s="4" t="s">
        <v>32</v>
      </c>
      <c r="D11" s="3"/>
      <c r="E11" s="3"/>
      <c r="F11" s="22">
        <v>1200</v>
      </c>
    </row>
    <row r="12" spans="1:6">
      <c r="A12" s="20">
        <v>10</v>
      </c>
      <c r="B12" s="2" t="s">
        <v>5</v>
      </c>
      <c r="C12" s="4" t="s">
        <v>33</v>
      </c>
      <c r="D12" s="3"/>
      <c r="E12" s="3"/>
      <c r="F12" s="22">
        <v>1200</v>
      </c>
    </row>
    <row r="13" spans="1:6">
      <c r="A13" s="20">
        <v>11</v>
      </c>
      <c r="B13" s="2" t="s">
        <v>6</v>
      </c>
      <c r="C13" s="4" t="s">
        <v>34</v>
      </c>
      <c r="D13" s="3"/>
      <c r="E13" s="3"/>
      <c r="F13" s="22">
        <v>1200</v>
      </c>
    </row>
    <row r="14" spans="1:6">
      <c r="A14" s="20">
        <v>12</v>
      </c>
      <c r="B14" s="2" t="s">
        <v>4</v>
      </c>
      <c r="C14" s="4" t="s">
        <v>35</v>
      </c>
      <c r="D14" s="3"/>
      <c r="E14" s="3"/>
      <c r="F14" s="22">
        <v>1200</v>
      </c>
    </row>
    <row r="15" spans="1:6">
      <c r="A15" s="20">
        <v>13</v>
      </c>
      <c r="B15" s="2" t="s">
        <v>7</v>
      </c>
      <c r="C15" s="4" t="s">
        <v>36</v>
      </c>
      <c r="D15" s="3"/>
      <c r="E15" s="3"/>
      <c r="F15" s="21">
        <v>0</v>
      </c>
    </row>
    <row r="16" spans="1:6">
      <c r="A16" s="20">
        <v>14</v>
      </c>
      <c r="B16" s="2" t="s">
        <v>8</v>
      </c>
      <c r="C16" s="4" t="s">
        <v>37</v>
      </c>
      <c r="D16" s="3"/>
      <c r="E16" s="3"/>
      <c r="F16" s="22">
        <v>1200</v>
      </c>
    </row>
    <row r="17" spans="1:6">
      <c r="A17" s="20">
        <v>15</v>
      </c>
      <c r="B17" s="2" t="s">
        <v>9</v>
      </c>
      <c r="C17" s="4" t="s">
        <v>38</v>
      </c>
      <c r="D17" s="3"/>
      <c r="E17" s="3"/>
      <c r="F17" s="21">
        <v>0</v>
      </c>
    </row>
    <row r="18" spans="1:6">
      <c r="A18" s="20">
        <v>16</v>
      </c>
      <c r="B18" s="2" t="s">
        <v>10</v>
      </c>
      <c r="C18" s="4" t="s">
        <v>39</v>
      </c>
      <c r="D18" s="3"/>
      <c r="E18" s="3"/>
      <c r="F18" s="22">
        <v>1200</v>
      </c>
    </row>
    <row r="19" spans="1:6">
      <c r="A19" s="20">
        <v>17</v>
      </c>
      <c r="B19" s="2" t="s">
        <v>11</v>
      </c>
      <c r="C19" s="4" t="s">
        <v>40</v>
      </c>
      <c r="D19" s="3"/>
      <c r="E19" s="3"/>
      <c r="F19" s="22">
        <v>1200</v>
      </c>
    </row>
    <row r="20" spans="1:6">
      <c r="A20" s="20">
        <v>18</v>
      </c>
      <c r="B20" s="2" t="s">
        <v>12</v>
      </c>
      <c r="C20" s="4" t="s">
        <v>41</v>
      </c>
      <c r="D20" s="3"/>
      <c r="E20" s="3"/>
      <c r="F20" s="22">
        <v>1200</v>
      </c>
    </row>
    <row r="21" spans="1:6">
      <c r="A21" s="20">
        <v>19</v>
      </c>
      <c r="B21" s="2" t="s">
        <v>13</v>
      </c>
      <c r="C21" s="4" t="s">
        <v>42</v>
      </c>
      <c r="D21" s="3"/>
      <c r="E21" s="3"/>
      <c r="F21" s="22">
        <v>1200</v>
      </c>
    </row>
    <row r="22" spans="1:6">
      <c r="A22" s="20">
        <v>20</v>
      </c>
      <c r="B22" s="2" t="s">
        <v>14</v>
      </c>
      <c r="C22" s="4" t="s">
        <v>43</v>
      </c>
      <c r="D22" s="3"/>
      <c r="E22" s="3"/>
      <c r="F22" s="22">
        <v>1200</v>
      </c>
    </row>
    <row r="23" spans="1:6" ht="18" customHeight="1">
      <c r="A23" s="20">
        <v>21</v>
      </c>
      <c r="B23" s="2" t="s">
        <v>15</v>
      </c>
      <c r="C23" s="4" t="s">
        <v>44</v>
      </c>
      <c r="D23" s="3"/>
      <c r="E23" s="3"/>
      <c r="F23" s="22">
        <v>1200</v>
      </c>
    </row>
    <row r="24" spans="1:6">
      <c r="A24" s="20">
        <v>22</v>
      </c>
      <c r="B24" s="2" t="s">
        <v>16</v>
      </c>
      <c r="C24" s="4" t="s">
        <v>45</v>
      </c>
      <c r="D24" s="3"/>
      <c r="E24" s="3"/>
      <c r="F24" s="22">
        <v>1200</v>
      </c>
    </row>
    <row r="25" spans="1:6">
      <c r="A25" s="20">
        <v>23</v>
      </c>
      <c r="B25" s="2" t="s">
        <v>17</v>
      </c>
      <c r="C25" s="4" t="s">
        <v>46</v>
      </c>
      <c r="D25" s="3"/>
      <c r="E25" s="3"/>
      <c r="F25" s="22">
        <v>1200</v>
      </c>
    </row>
    <row r="26" spans="1:6">
      <c r="A26" s="20">
        <v>24</v>
      </c>
      <c r="B26" s="2" t="s">
        <v>18</v>
      </c>
      <c r="C26" s="4" t="s">
        <v>47</v>
      </c>
      <c r="D26" s="3"/>
      <c r="E26" s="3"/>
      <c r="F26" s="21">
        <v>0</v>
      </c>
    </row>
    <row r="27" spans="1:6">
      <c r="A27" s="20">
        <v>25</v>
      </c>
      <c r="B27" s="2" t="s">
        <v>19</v>
      </c>
      <c r="C27" s="4" t="s">
        <v>48</v>
      </c>
      <c r="D27" s="3"/>
      <c r="E27" s="3"/>
      <c r="F27" s="22">
        <v>1200</v>
      </c>
    </row>
    <row r="28" spans="1:6">
      <c r="A28" s="20">
        <v>26</v>
      </c>
      <c r="B28" s="2" t="s">
        <v>20</v>
      </c>
      <c r="C28" s="4" t="s">
        <v>49</v>
      </c>
      <c r="D28" s="3"/>
      <c r="E28" s="3"/>
      <c r="F28" s="22">
        <v>1200</v>
      </c>
    </row>
    <row r="29" spans="1:6">
      <c r="A29" s="20">
        <v>27</v>
      </c>
      <c r="B29" s="2" t="s">
        <v>21</v>
      </c>
      <c r="C29" s="4" t="s">
        <v>50</v>
      </c>
      <c r="D29" s="3"/>
      <c r="E29" s="3"/>
      <c r="F29" s="22">
        <v>1200</v>
      </c>
    </row>
    <row r="30" spans="1:6">
      <c r="A30" s="20">
        <v>28</v>
      </c>
      <c r="B30" s="2" t="s">
        <v>22</v>
      </c>
      <c r="C30" s="4" t="s">
        <v>51</v>
      </c>
      <c r="D30" s="3"/>
      <c r="E30" s="3"/>
      <c r="F30" s="22">
        <v>1200</v>
      </c>
    </row>
    <row r="31" spans="1:6">
      <c r="A31" s="20">
        <v>29</v>
      </c>
      <c r="B31" s="2" t="s">
        <v>23</v>
      </c>
      <c r="C31" s="4" t="s">
        <v>52</v>
      </c>
      <c r="D31" s="3"/>
      <c r="E31" s="3"/>
      <c r="F31" s="22">
        <v>1200</v>
      </c>
    </row>
    <row r="32" spans="1:6">
      <c r="A32" s="20">
        <v>30</v>
      </c>
      <c r="B32" s="2" t="s">
        <v>24</v>
      </c>
      <c r="C32" s="4" t="s">
        <v>53</v>
      </c>
      <c r="D32" s="3"/>
      <c r="E32" s="3"/>
      <c r="F32" s="22">
        <v>1200</v>
      </c>
    </row>
    <row r="33" spans="1:6" ht="15.75" thickBot="1">
      <c r="A33" s="23"/>
      <c r="B33" s="24"/>
      <c r="C33" s="25"/>
      <c r="D33" s="26" t="s">
        <v>129</v>
      </c>
      <c r="E33" s="26"/>
      <c r="F33" s="27">
        <f>SUM(F3:F32)</f>
        <v>30000</v>
      </c>
    </row>
    <row r="34" spans="1:6">
      <c r="A34" s="15"/>
      <c r="B34" s="16"/>
      <c r="C34" s="17" t="s">
        <v>130</v>
      </c>
      <c r="D34" s="15"/>
      <c r="E34" s="15"/>
      <c r="F34" s="15"/>
    </row>
    <row r="35" spans="1:6">
      <c r="A35" s="3"/>
      <c r="B35" s="2"/>
      <c r="C35" s="4"/>
      <c r="D35" s="3"/>
      <c r="E35" s="3"/>
      <c r="F35" s="3"/>
    </row>
    <row r="36" spans="1:6" ht="17.25">
      <c r="A36" s="3">
        <v>31</v>
      </c>
      <c r="B36" s="7" t="s">
        <v>59</v>
      </c>
      <c r="C36" s="7" t="s">
        <v>64</v>
      </c>
      <c r="D36" s="3"/>
      <c r="E36" s="3"/>
      <c r="F36" s="3">
        <v>1200</v>
      </c>
    </row>
    <row r="37" spans="1:6" ht="17.25">
      <c r="A37" s="3">
        <v>32</v>
      </c>
      <c r="B37" s="7" t="s">
        <v>60</v>
      </c>
      <c r="C37" s="7" t="s">
        <v>65</v>
      </c>
      <c r="D37" s="3"/>
      <c r="E37" s="3"/>
      <c r="F37" s="3">
        <v>1200</v>
      </c>
    </row>
    <row r="38" spans="1:6" ht="17.25">
      <c r="A38" s="3">
        <v>33</v>
      </c>
      <c r="B38" s="7" t="s">
        <v>61</v>
      </c>
      <c r="C38" s="7" t="s">
        <v>66</v>
      </c>
      <c r="D38" s="3"/>
      <c r="E38" s="3"/>
      <c r="F38" s="3">
        <v>1200</v>
      </c>
    </row>
    <row r="39" spans="1:6" ht="17.25">
      <c r="A39" s="3">
        <v>34</v>
      </c>
      <c r="B39" s="7" t="s">
        <v>67</v>
      </c>
      <c r="C39" s="7" t="s">
        <v>68</v>
      </c>
      <c r="D39" s="3"/>
      <c r="E39" s="3"/>
      <c r="F39" s="3">
        <v>1200</v>
      </c>
    </row>
    <row r="40" spans="1:6" ht="17.25">
      <c r="A40" s="3">
        <v>35</v>
      </c>
      <c r="B40" s="7" t="s">
        <v>62</v>
      </c>
      <c r="C40" s="7" t="s">
        <v>69</v>
      </c>
      <c r="D40" s="3"/>
      <c r="E40" s="3"/>
      <c r="F40" s="8">
        <v>0</v>
      </c>
    </row>
    <row r="41" spans="1:6" ht="17.25">
      <c r="A41" s="3">
        <v>36</v>
      </c>
      <c r="B41" s="7" t="s">
        <v>63</v>
      </c>
      <c r="C41" s="7" t="s">
        <v>70</v>
      </c>
      <c r="D41" s="3"/>
      <c r="E41" s="3"/>
      <c r="F41" s="3">
        <v>1200</v>
      </c>
    </row>
    <row r="42" spans="1:6" ht="17.25">
      <c r="A42" s="3">
        <v>37</v>
      </c>
      <c r="B42" s="7" t="s">
        <v>71</v>
      </c>
      <c r="C42" s="7" t="s">
        <v>75</v>
      </c>
      <c r="D42" s="7"/>
      <c r="E42" s="3"/>
      <c r="F42" s="3">
        <v>1200</v>
      </c>
    </row>
    <row r="43" spans="1:6" ht="17.25">
      <c r="A43" s="3">
        <v>38</v>
      </c>
      <c r="B43" s="7" t="s">
        <v>17</v>
      </c>
      <c r="C43" s="7" t="s">
        <v>76</v>
      </c>
      <c r="D43" s="7"/>
      <c r="E43" s="3"/>
      <c r="F43" s="3">
        <v>1200</v>
      </c>
    </row>
    <row r="44" spans="1:6" ht="17.25">
      <c r="A44" s="3">
        <v>39</v>
      </c>
      <c r="B44" s="7" t="s">
        <v>77</v>
      </c>
      <c r="C44" s="7" t="s">
        <v>78</v>
      </c>
      <c r="D44" s="7"/>
      <c r="E44" s="3"/>
      <c r="F44" s="3">
        <v>1200</v>
      </c>
    </row>
    <row r="45" spans="1:6" ht="17.25">
      <c r="A45" s="3">
        <v>40</v>
      </c>
      <c r="B45" s="7" t="s">
        <v>79</v>
      </c>
      <c r="C45" s="7" t="s">
        <v>80</v>
      </c>
      <c r="D45" s="7"/>
      <c r="E45" s="3"/>
      <c r="F45" s="3">
        <v>1200</v>
      </c>
    </row>
    <row r="46" spans="1:6" ht="17.25">
      <c r="A46" s="3">
        <v>41</v>
      </c>
      <c r="B46" s="7" t="s">
        <v>72</v>
      </c>
      <c r="C46" s="7" t="s">
        <v>81</v>
      </c>
      <c r="D46" s="7"/>
      <c r="E46" s="3"/>
      <c r="F46" s="3">
        <v>1200</v>
      </c>
    </row>
    <row r="47" spans="1:6" ht="17.25">
      <c r="A47" s="3">
        <v>42</v>
      </c>
      <c r="B47" s="7" t="s">
        <v>82</v>
      </c>
      <c r="C47" s="7" t="s">
        <v>83</v>
      </c>
      <c r="D47" s="7"/>
      <c r="E47" s="3"/>
      <c r="F47" s="3">
        <v>1200</v>
      </c>
    </row>
    <row r="48" spans="1:6" ht="17.25">
      <c r="A48" s="3">
        <v>43</v>
      </c>
      <c r="B48" s="7" t="s">
        <v>73</v>
      </c>
      <c r="C48" s="7" t="s">
        <v>84</v>
      </c>
      <c r="D48" s="7"/>
      <c r="E48" s="3"/>
      <c r="F48" s="3">
        <v>1200</v>
      </c>
    </row>
    <row r="49" spans="1:6" ht="17.25">
      <c r="A49" s="3">
        <v>44</v>
      </c>
      <c r="B49" s="7" t="s">
        <v>88</v>
      </c>
      <c r="C49" s="7" t="s">
        <v>89</v>
      </c>
      <c r="D49" s="7"/>
      <c r="E49" s="3"/>
      <c r="F49" s="8">
        <v>0</v>
      </c>
    </row>
    <row r="50" spans="1:6" ht="17.25">
      <c r="A50" s="3">
        <v>45</v>
      </c>
      <c r="B50" s="7" t="s">
        <v>85</v>
      </c>
      <c r="C50" s="7" t="s">
        <v>86</v>
      </c>
      <c r="D50" s="7"/>
      <c r="E50" s="3"/>
      <c r="F50" s="3">
        <v>1200</v>
      </c>
    </row>
    <row r="51" spans="1:6" ht="17.25">
      <c r="A51" s="3">
        <v>46</v>
      </c>
      <c r="B51" s="7" t="s">
        <v>74</v>
      </c>
      <c r="C51" s="7" t="s">
        <v>87</v>
      </c>
      <c r="D51" s="7"/>
      <c r="E51" s="3"/>
      <c r="F51" s="3">
        <v>1200</v>
      </c>
    </row>
    <row r="52" spans="1:6" ht="17.25">
      <c r="A52" s="3">
        <v>47</v>
      </c>
      <c r="B52" s="9" t="s">
        <v>90</v>
      </c>
      <c r="C52" s="9" t="s">
        <v>91</v>
      </c>
      <c r="D52" s="3"/>
      <c r="E52" s="3"/>
      <c r="F52" s="3">
        <v>1200</v>
      </c>
    </row>
    <row r="53" spans="1:6" ht="17.25">
      <c r="A53" s="3">
        <v>48</v>
      </c>
      <c r="B53" s="9" t="s">
        <v>92</v>
      </c>
      <c r="C53" s="7" t="s">
        <v>131</v>
      </c>
      <c r="D53" s="3"/>
      <c r="E53" s="3"/>
      <c r="F53" s="3">
        <v>1200</v>
      </c>
    </row>
    <row r="54" spans="1:6" ht="17.25">
      <c r="A54" s="3">
        <v>49</v>
      </c>
      <c r="B54" s="7" t="s">
        <v>93</v>
      </c>
      <c r="C54" s="7" t="s">
        <v>109</v>
      </c>
      <c r="D54" s="3"/>
      <c r="E54" s="3"/>
      <c r="F54" s="3">
        <v>1200</v>
      </c>
    </row>
    <row r="55" spans="1:6" ht="17.25">
      <c r="A55" s="3">
        <v>50</v>
      </c>
      <c r="B55" s="7" t="s">
        <v>94</v>
      </c>
      <c r="C55" s="7" t="s">
        <v>110</v>
      </c>
      <c r="D55" s="3"/>
      <c r="E55" s="3"/>
      <c r="F55" s="8">
        <v>0</v>
      </c>
    </row>
    <row r="56" spans="1:6" ht="17.25">
      <c r="A56" s="3">
        <v>51</v>
      </c>
      <c r="B56" s="7" t="s">
        <v>95</v>
      </c>
      <c r="C56" s="7" t="s">
        <v>111</v>
      </c>
      <c r="D56" s="3"/>
      <c r="E56" s="3"/>
      <c r="F56" s="8">
        <v>0</v>
      </c>
    </row>
    <row r="57" spans="1:6" ht="17.25">
      <c r="A57" s="3">
        <v>52</v>
      </c>
      <c r="B57" s="7" t="s">
        <v>96</v>
      </c>
      <c r="C57" s="7" t="s">
        <v>112</v>
      </c>
      <c r="D57" s="3"/>
      <c r="E57" s="3"/>
      <c r="F57" s="8">
        <v>0</v>
      </c>
    </row>
    <row r="58" spans="1:6" ht="17.25">
      <c r="A58" s="3">
        <v>53</v>
      </c>
      <c r="B58" s="7" t="s">
        <v>103</v>
      </c>
      <c r="C58" s="7" t="s">
        <v>113</v>
      </c>
      <c r="D58" s="3"/>
      <c r="E58" s="3"/>
      <c r="F58" s="8">
        <v>0</v>
      </c>
    </row>
    <row r="59" spans="1:6" ht="17.25">
      <c r="A59" s="3">
        <v>54</v>
      </c>
      <c r="B59" s="7" t="s">
        <v>97</v>
      </c>
      <c r="C59" s="7" t="s">
        <v>114</v>
      </c>
      <c r="D59" s="3"/>
      <c r="E59" s="3"/>
      <c r="F59" s="8">
        <v>0</v>
      </c>
    </row>
    <row r="60" spans="1:6" ht="17.25">
      <c r="A60" s="3">
        <v>55</v>
      </c>
      <c r="B60" s="7" t="s">
        <v>98</v>
      </c>
      <c r="C60" s="7" t="s">
        <v>115</v>
      </c>
      <c r="D60" s="3"/>
      <c r="E60" s="3"/>
      <c r="F60" s="3">
        <v>1200</v>
      </c>
    </row>
    <row r="61" spans="1:6" ht="20.25">
      <c r="A61" s="3">
        <v>56</v>
      </c>
      <c r="B61" s="7" t="s">
        <v>104</v>
      </c>
      <c r="C61" s="10" t="s">
        <v>116</v>
      </c>
      <c r="D61" s="3"/>
      <c r="E61" s="3"/>
      <c r="F61" s="3">
        <v>1200</v>
      </c>
    </row>
    <row r="62" spans="1:6" ht="17.25" customHeight="1">
      <c r="A62" s="3">
        <v>57</v>
      </c>
      <c r="B62" s="7" t="s">
        <v>99</v>
      </c>
      <c r="C62" s="7" t="s">
        <v>117</v>
      </c>
      <c r="D62" s="3"/>
      <c r="E62" s="3"/>
      <c r="F62" s="3">
        <v>1200</v>
      </c>
    </row>
    <row r="63" spans="1:6" ht="17.25">
      <c r="A63" s="3">
        <v>58</v>
      </c>
      <c r="B63" s="7" t="s">
        <v>100</v>
      </c>
      <c r="C63" s="7" t="s">
        <v>118</v>
      </c>
      <c r="D63" s="3"/>
      <c r="E63" s="3"/>
      <c r="F63" s="3">
        <v>1200</v>
      </c>
    </row>
    <row r="64" spans="1:6" ht="17.25">
      <c r="A64" s="3">
        <v>59</v>
      </c>
      <c r="B64" s="7" t="s">
        <v>101</v>
      </c>
      <c r="C64" s="7" t="s">
        <v>119</v>
      </c>
      <c r="D64" s="3"/>
      <c r="E64" s="3"/>
      <c r="F64" s="3">
        <v>1200</v>
      </c>
    </row>
    <row r="65" spans="1:11" ht="17.25">
      <c r="A65" s="3">
        <v>60</v>
      </c>
      <c r="B65" s="7" t="s">
        <v>102</v>
      </c>
      <c r="C65" s="7" t="s">
        <v>120</v>
      </c>
      <c r="D65" s="3"/>
      <c r="E65" s="3"/>
      <c r="F65" s="3">
        <v>1200</v>
      </c>
    </row>
    <row r="66" spans="1:11" ht="17.25">
      <c r="A66" s="3">
        <v>61</v>
      </c>
      <c r="B66" s="7" t="s">
        <v>105</v>
      </c>
      <c r="C66" s="7" t="s">
        <v>121</v>
      </c>
      <c r="D66" s="3"/>
      <c r="E66" s="3"/>
      <c r="F66" s="3">
        <v>1200</v>
      </c>
    </row>
    <row r="67" spans="1:11" ht="17.25">
      <c r="A67" s="3"/>
      <c r="B67" s="7"/>
      <c r="C67" s="7"/>
      <c r="D67" s="3" t="s">
        <v>133</v>
      </c>
      <c r="E67" s="3"/>
      <c r="F67" s="3">
        <f>F33+F36+F37+F38+F39+F40+F41+F42+F43+F44+F45+F46+F47+F48+F49+F50+F51+F52+F53+F54+F55+F56+F57+F58+F59+F60+F61+F62+F63+F64+F65+F66</f>
        <v>58800</v>
      </c>
    </row>
    <row r="68" spans="1:11" ht="17.25">
      <c r="A68" s="3"/>
      <c r="B68" s="7"/>
      <c r="C68" s="7"/>
      <c r="D68" s="3"/>
      <c r="E68" s="3"/>
      <c r="F68" s="3"/>
    </row>
    <row r="69" spans="1:11" ht="17.25">
      <c r="A69" s="3"/>
      <c r="B69" s="7"/>
      <c r="C69" s="14" t="s">
        <v>134</v>
      </c>
      <c r="D69" s="3"/>
      <c r="E69" s="3"/>
      <c r="F69" s="3"/>
    </row>
    <row r="70" spans="1:11" ht="17.25">
      <c r="A70" s="3"/>
      <c r="B70" s="7"/>
      <c r="C70" s="14"/>
      <c r="D70" s="3" t="s">
        <v>138</v>
      </c>
      <c r="E70" s="3"/>
      <c r="F70" s="3"/>
    </row>
    <row r="71" spans="1:11" ht="17.25">
      <c r="A71" s="3">
        <v>62</v>
      </c>
      <c r="B71" s="7" t="s">
        <v>106</v>
      </c>
      <c r="C71" s="7" t="s">
        <v>122</v>
      </c>
      <c r="D71" s="3"/>
      <c r="E71" s="3"/>
      <c r="F71" s="3">
        <v>1200</v>
      </c>
    </row>
    <row r="72" spans="1:11" ht="17.25">
      <c r="A72" s="3">
        <v>63</v>
      </c>
      <c r="B72" s="7" t="s">
        <v>107</v>
      </c>
      <c r="C72" s="7" t="s">
        <v>123</v>
      </c>
      <c r="D72" s="3"/>
      <c r="E72" s="3"/>
      <c r="F72" s="3">
        <v>1200</v>
      </c>
    </row>
    <row r="73" spans="1:11" ht="18" thickBot="1">
      <c r="A73" s="3">
        <v>64</v>
      </c>
      <c r="B73" s="7" t="s">
        <v>108</v>
      </c>
      <c r="C73" s="7" t="s">
        <v>124</v>
      </c>
      <c r="D73" s="3"/>
      <c r="E73" s="3"/>
      <c r="F73" s="3">
        <v>1200</v>
      </c>
    </row>
    <row r="74" spans="1:11" ht="17.25">
      <c r="A74" s="3">
        <v>65</v>
      </c>
      <c r="B74" s="32" t="s">
        <v>93</v>
      </c>
      <c r="C74" s="33" t="s">
        <v>135</v>
      </c>
      <c r="D74" s="3"/>
      <c r="E74" s="3"/>
      <c r="F74" s="28">
        <v>1200</v>
      </c>
    </row>
    <row r="75" spans="1:11" ht="17.25">
      <c r="A75" s="3">
        <v>66</v>
      </c>
      <c r="B75" s="30" t="s">
        <v>136</v>
      </c>
      <c r="C75" s="9" t="s">
        <v>137</v>
      </c>
      <c r="D75" s="3"/>
      <c r="E75" s="3"/>
      <c r="F75" s="8">
        <v>0</v>
      </c>
      <c r="H75" s="3"/>
      <c r="I75" s="3"/>
      <c r="J75" s="3"/>
    </row>
    <row r="76" spans="1:11">
      <c r="A76" s="3">
        <v>67</v>
      </c>
      <c r="B76" s="3"/>
      <c r="C76" s="2"/>
      <c r="D76" s="3"/>
      <c r="E76" s="3"/>
      <c r="F76" s="8">
        <v>0</v>
      </c>
      <c r="H76" s="3" t="s">
        <v>125</v>
      </c>
      <c r="I76" s="3"/>
      <c r="J76" s="11">
        <f>A73*F73</f>
        <v>76800</v>
      </c>
    </row>
    <row r="77" spans="1:11">
      <c r="A77" s="3">
        <v>68</v>
      </c>
      <c r="B77" s="3"/>
      <c r="C77" s="2"/>
      <c r="D77" s="3"/>
      <c r="E77" s="3"/>
      <c r="F77" s="8">
        <v>0</v>
      </c>
      <c r="H77" s="44" t="s">
        <v>126</v>
      </c>
      <c r="I77" s="45"/>
      <c r="J77" s="3">
        <f>F3+F4+F5+F6+F7+F8+F9+F10+F11+F12+F13+F14+F15+F16+F17+F18+F19++F20+F21+F22+F23+F24+F25+F26+F27+F28+F29+F30+F31+F32+F36+F37+F38+F39+F40+F41+F42+F43+F44+F45+F46+F47+F48+F49+F50+F51+F52+F53+F54+F55+F56+F57+F58+F59+F60+F61+F62+F63+F64+F65+F66+F71+F72+F73+F74+F74+F75+F77+F76+F78+F79+F80+F81+F82+F83+F84+F85</f>
        <v>64800</v>
      </c>
      <c r="K77">
        <f>64-12</f>
        <v>52</v>
      </c>
    </row>
    <row r="78" spans="1:11">
      <c r="A78" s="3">
        <v>69</v>
      </c>
      <c r="B78" s="3"/>
      <c r="C78" s="2"/>
      <c r="D78" s="3"/>
      <c r="E78" s="3"/>
      <c r="F78" s="8">
        <v>0</v>
      </c>
      <c r="H78" s="44" t="s">
        <v>127</v>
      </c>
      <c r="I78" s="45"/>
      <c r="J78" s="8">
        <f>J76-J77</f>
        <v>12000</v>
      </c>
    </row>
    <row r="79" spans="1:11">
      <c r="A79" s="3">
        <v>70</v>
      </c>
      <c r="B79" s="3"/>
      <c r="C79" s="2"/>
      <c r="D79" s="3"/>
      <c r="E79" s="3"/>
      <c r="F79" s="8">
        <v>0</v>
      </c>
      <c r="H79" s="3"/>
      <c r="I79" s="3"/>
      <c r="J79" s="3"/>
    </row>
    <row r="80" spans="1:11">
      <c r="A80" s="3">
        <v>71</v>
      </c>
      <c r="B80" s="3"/>
      <c r="C80" s="2"/>
      <c r="D80" s="3"/>
      <c r="E80" s="3"/>
      <c r="F80" s="8">
        <v>0</v>
      </c>
    </row>
    <row r="81" spans="1:6">
      <c r="A81" s="3">
        <v>72</v>
      </c>
      <c r="B81" s="3"/>
      <c r="C81" s="2"/>
      <c r="D81" s="3"/>
      <c r="E81" s="3"/>
      <c r="F81" s="8">
        <v>0</v>
      </c>
    </row>
    <row r="82" spans="1:6">
      <c r="A82" s="3">
        <v>73</v>
      </c>
      <c r="B82" s="3"/>
      <c r="C82" s="2"/>
      <c r="D82" s="3"/>
      <c r="E82" s="3"/>
      <c r="F82" s="8">
        <v>0</v>
      </c>
    </row>
    <row r="83" spans="1:6">
      <c r="A83" s="3">
        <v>74</v>
      </c>
      <c r="B83" s="3"/>
      <c r="C83" s="2"/>
      <c r="D83" s="3"/>
      <c r="E83" s="3"/>
      <c r="F83" s="8">
        <v>0</v>
      </c>
    </row>
    <row r="84" spans="1:6">
      <c r="A84" s="3">
        <v>75</v>
      </c>
      <c r="B84" s="3"/>
      <c r="C84" s="2"/>
      <c r="D84" s="3"/>
      <c r="E84" s="3"/>
      <c r="F84" s="8">
        <v>0</v>
      </c>
    </row>
    <row r="85" spans="1:6">
      <c r="A85" s="3">
        <v>76</v>
      </c>
      <c r="B85" s="3"/>
      <c r="C85" s="2"/>
      <c r="D85" s="3"/>
      <c r="E85" s="3"/>
      <c r="F85" s="8">
        <v>0</v>
      </c>
    </row>
    <row r="86" spans="1:6">
      <c r="A86" s="3"/>
      <c r="B86" s="3"/>
      <c r="C86" s="2" t="s">
        <v>125</v>
      </c>
      <c r="D86" s="3"/>
      <c r="E86" s="3"/>
      <c r="F86" s="3" t="e">
        <f>F67+F71+F72+F73+F74+#REF!+F75+F76+F77+F78+F79+F80+F81+F83+F84+F85</f>
        <v>#REF!</v>
      </c>
    </row>
  </sheetData>
  <mergeCells count="3">
    <mergeCell ref="A1:F1"/>
    <mergeCell ref="H77:I77"/>
    <mergeCell ref="H78:I78"/>
  </mergeCells>
  <pageMargins left="0.70866141732283472" right="0.70866141732283472" top="0.34" bottom="0.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tabSelected="1" zoomScale="130" zoomScaleNormal="130" workbookViewId="0">
      <pane ySplit="10" topLeftCell="A11" activePane="bottomLeft" state="frozen"/>
      <selection pane="bottomLeft" activeCell="H13" sqref="H13"/>
    </sheetView>
  </sheetViews>
  <sheetFormatPr defaultRowHeight="15"/>
  <cols>
    <col min="1" max="1" width="5.7109375" customWidth="1"/>
    <col min="2" max="2" width="5.28515625" customWidth="1"/>
    <col min="3" max="3" width="12.28515625" customWidth="1"/>
    <col min="4" max="4" width="24.7109375" customWidth="1"/>
    <col min="5" max="5" width="10.85546875" bestFit="1" customWidth="1"/>
    <col min="6" max="6" width="6.28515625" customWidth="1"/>
    <col min="7" max="7" width="5.7109375" customWidth="1"/>
    <col min="8" max="8" width="16.140625" customWidth="1"/>
    <col min="9" max="9" width="21.85546875" customWidth="1"/>
  </cols>
  <sheetData>
    <row r="1" spans="1:10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s="29" customFormat="1" ht="14.25" customHeight="1"/>
    <row r="3" spans="1:10" s="29" customFormat="1" ht="14.25" customHeight="1">
      <c r="B3" s="46" t="s">
        <v>149</v>
      </c>
      <c r="C3" s="47"/>
      <c r="D3" s="47"/>
      <c r="E3" s="47"/>
      <c r="F3" s="47"/>
      <c r="G3" s="47"/>
      <c r="H3" s="47"/>
      <c r="I3" s="47"/>
      <c r="J3" s="48"/>
    </row>
    <row r="4" spans="1:10" s="29" customFormat="1" ht="14.25" customHeight="1">
      <c r="B4" s="52"/>
      <c r="C4" s="53"/>
      <c r="D4" s="53"/>
      <c r="E4" s="53"/>
      <c r="F4" s="53"/>
      <c r="G4" s="53"/>
      <c r="H4" s="53"/>
      <c r="I4" s="53"/>
      <c r="J4" s="54"/>
    </row>
    <row r="5" spans="1:10" s="29" customFormat="1" ht="14.25" customHeight="1">
      <c r="B5" s="55"/>
      <c r="C5" s="56"/>
      <c r="D5" s="56"/>
      <c r="E5" s="56"/>
      <c r="F5" s="56"/>
      <c r="G5" s="56"/>
      <c r="H5" s="56"/>
      <c r="I5" s="56"/>
      <c r="J5" s="57"/>
    </row>
    <row r="6" spans="1:10" s="29" customFormat="1" ht="14.25" customHeight="1">
      <c r="B6" s="55"/>
      <c r="C6" s="56"/>
      <c r="D6" s="56"/>
      <c r="E6" s="56"/>
      <c r="F6" s="56"/>
      <c r="G6" s="56"/>
      <c r="H6" s="56"/>
      <c r="I6" s="56"/>
      <c r="J6" s="57"/>
    </row>
    <row r="7" spans="1:10" s="29" customFormat="1" ht="14.25" customHeight="1">
      <c r="B7" s="58"/>
      <c r="C7" s="59"/>
      <c r="D7" s="59"/>
      <c r="E7" s="59"/>
      <c r="F7" s="59"/>
      <c r="G7" s="59"/>
      <c r="H7" s="59"/>
      <c r="I7" s="59"/>
      <c r="J7" s="60"/>
    </row>
    <row r="8" spans="1:10" s="29" customFormat="1" ht="9" customHeight="1">
      <c r="B8" s="49">
        <f>Sheet3!B3</f>
        <v>10000</v>
      </c>
      <c r="C8" s="50"/>
      <c r="D8" s="50"/>
      <c r="E8" s="50"/>
      <c r="F8" s="50"/>
      <c r="G8" s="50"/>
      <c r="H8" s="50"/>
      <c r="I8" s="50"/>
      <c r="J8" s="51"/>
    </row>
    <row r="10" spans="1:10" s="36" customFormat="1">
      <c r="B10" s="37" t="s">
        <v>140</v>
      </c>
      <c r="C10" s="38" t="s">
        <v>141</v>
      </c>
      <c r="D10" s="39" t="s">
        <v>142</v>
      </c>
      <c r="E10" s="38" t="s">
        <v>147</v>
      </c>
      <c r="G10" s="37" t="s">
        <v>140</v>
      </c>
      <c r="H10" s="38" t="s">
        <v>141</v>
      </c>
      <c r="I10" s="39" t="s">
        <v>148</v>
      </c>
      <c r="J10" s="38" t="s">
        <v>147</v>
      </c>
    </row>
    <row r="11" spans="1:10">
      <c r="B11" s="3">
        <v>1</v>
      </c>
      <c r="C11" s="40">
        <v>45154</v>
      </c>
      <c r="D11" s="15"/>
      <c r="E11" s="64">
        <v>10000</v>
      </c>
      <c r="G11" s="3">
        <v>1</v>
      </c>
      <c r="H11" s="40">
        <v>45154</v>
      </c>
      <c r="I11" s="15"/>
      <c r="J11" s="64">
        <v>25000</v>
      </c>
    </row>
    <row r="12" spans="1:10">
      <c r="B12" s="3">
        <v>2</v>
      </c>
      <c r="C12" s="40">
        <v>45155</v>
      </c>
      <c r="D12" s="3"/>
      <c r="E12" s="64">
        <v>0</v>
      </c>
      <c r="G12" s="3">
        <v>2</v>
      </c>
      <c r="H12" s="40">
        <v>45155</v>
      </c>
      <c r="I12" s="3"/>
      <c r="J12" s="64"/>
    </row>
    <row r="13" spans="1:10">
      <c r="B13" s="3">
        <v>3</v>
      </c>
      <c r="C13" s="40">
        <v>45156</v>
      </c>
      <c r="D13" s="3"/>
      <c r="E13" s="64">
        <v>0</v>
      </c>
      <c r="G13" s="3">
        <v>3</v>
      </c>
      <c r="H13" s="40">
        <v>45156</v>
      </c>
      <c r="I13" s="3"/>
      <c r="J13" s="64">
        <v>0</v>
      </c>
    </row>
    <row r="14" spans="1:10">
      <c r="B14" s="3">
        <v>4</v>
      </c>
      <c r="C14" s="40">
        <v>45157</v>
      </c>
      <c r="D14" s="3"/>
      <c r="E14" s="64">
        <v>0</v>
      </c>
      <c r="G14" s="3">
        <v>4</v>
      </c>
      <c r="H14" s="40">
        <v>45157</v>
      </c>
      <c r="I14" s="3"/>
      <c r="J14" s="64"/>
    </row>
    <row r="15" spans="1:10">
      <c r="B15" s="3">
        <v>5</v>
      </c>
      <c r="C15" s="40">
        <v>45158</v>
      </c>
      <c r="D15" s="3"/>
      <c r="E15" s="64">
        <v>0</v>
      </c>
      <c r="G15" s="3">
        <v>5</v>
      </c>
      <c r="H15" s="40">
        <v>45158</v>
      </c>
      <c r="I15" s="3"/>
      <c r="J15" s="64"/>
    </row>
    <row r="16" spans="1:10">
      <c r="B16" s="3">
        <v>6</v>
      </c>
      <c r="C16" s="40">
        <v>45159</v>
      </c>
      <c r="D16" s="35"/>
      <c r="E16" s="64">
        <v>0</v>
      </c>
      <c r="G16" s="3">
        <v>6</v>
      </c>
      <c r="H16" s="40">
        <v>45159</v>
      </c>
      <c r="I16" s="35"/>
      <c r="J16" s="64"/>
    </row>
    <row r="17" spans="2:10">
      <c r="B17" s="3">
        <v>7</v>
      </c>
      <c r="C17" s="40">
        <v>45160</v>
      </c>
      <c r="D17" s="3"/>
      <c r="E17" s="64" t="s">
        <v>152</v>
      </c>
      <c r="G17" s="3">
        <v>7</v>
      </c>
      <c r="H17" s="40">
        <v>45160</v>
      </c>
      <c r="I17" s="3"/>
      <c r="J17" s="64"/>
    </row>
    <row r="18" spans="2:10">
      <c r="B18" s="3">
        <v>8</v>
      </c>
      <c r="C18" s="40">
        <v>45161</v>
      </c>
      <c r="D18" s="35"/>
      <c r="E18" s="64">
        <v>0</v>
      </c>
      <c r="G18" s="3">
        <v>8</v>
      </c>
      <c r="H18" s="40">
        <v>45161</v>
      </c>
      <c r="I18" s="3"/>
      <c r="J18" s="64"/>
    </row>
    <row r="19" spans="2:10">
      <c r="B19" s="3">
        <v>9</v>
      </c>
      <c r="C19" s="40">
        <v>45162</v>
      </c>
      <c r="D19" s="3"/>
      <c r="E19" s="64">
        <v>0</v>
      </c>
      <c r="G19" s="3">
        <v>9</v>
      </c>
      <c r="H19" s="40">
        <v>45162</v>
      </c>
      <c r="I19" s="35"/>
      <c r="J19" s="64"/>
    </row>
    <row r="20" spans="2:10">
      <c r="B20" s="3">
        <v>10</v>
      </c>
      <c r="C20" s="40">
        <v>45163</v>
      </c>
      <c r="D20" s="35"/>
      <c r="E20" s="64">
        <v>0</v>
      </c>
      <c r="G20" s="3">
        <v>10</v>
      </c>
      <c r="H20" s="40">
        <v>45163</v>
      </c>
      <c r="I20" s="3"/>
      <c r="J20" s="64"/>
    </row>
    <row r="21" spans="2:10">
      <c r="B21" s="3">
        <v>11</v>
      </c>
      <c r="C21" s="40">
        <v>45164</v>
      </c>
      <c r="D21" s="3"/>
      <c r="E21" s="64">
        <v>0</v>
      </c>
      <c r="G21" s="3">
        <v>11</v>
      </c>
      <c r="H21" s="40">
        <v>45164</v>
      </c>
      <c r="I21" s="3"/>
      <c r="J21" s="64"/>
    </row>
    <row r="22" spans="2:10">
      <c r="B22" s="3">
        <v>12</v>
      </c>
      <c r="C22" s="40">
        <v>45165</v>
      </c>
      <c r="D22" s="35"/>
      <c r="E22" s="64">
        <v>0</v>
      </c>
      <c r="G22" s="3">
        <v>12</v>
      </c>
      <c r="H22" s="40">
        <v>45165</v>
      </c>
      <c r="I22" s="35"/>
      <c r="J22" s="64"/>
    </row>
    <row r="23" spans="2:10">
      <c r="B23" s="3">
        <v>13</v>
      </c>
      <c r="C23" s="40">
        <v>45166</v>
      </c>
      <c r="D23" s="3"/>
      <c r="E23" s="64">
        <v>0</v>
      </c>
      <c r="G23" s="3">
        <v>13</v>
      </c>
      <c r="H23" s="40">
        <v>45166</v>
      </c>
      <c r="I23" s="3"/>
      <c r="J23" s="64"/>
    </row>
    <row r="24" spans="2:10">
      <c r="B24" s="3">
        <v>14</v>
      </c>
      <c r="C24" s="40">
        <v>45167</v>
      </c>
      <c r="D24" s="35"/>
      <c r="E24" s="64">
        <v>0</v>
      </c>
      <c r="G24" s="3">
        <v>14</v>
      </c>
      <c r="H24" s="40">
        <v>45167</v>
      </c>
      <c r="I24" s="3"/>
      <c r="J24" s="64"/>
    </row>
    <row r="25" spans="2:10">
      <c r="B25" s="3">
        <v>15</v>
      </c>
      <c r="C25" s="40">
        <v>45168</v>
      </c>
      <c r="D25" s="3"/>
      <c r="E25" s="64">
        <v>0</v>
      </c>
      <c r="G25" s="3">
        <v>15</v>
      </c>
      <c r="H25" s="40">
        <v>45168</v>
      </c>
      <c r="I25" s="35"/>
      <c r="J25" s="64"/>
    </row>
    <row r="26" spans="2:10">
      <c r="B26" s="61"/>
      <c r="C26" s="61"/>
      <c r="D26" s="61" t="s">
        <v>150</v>
      </c>
      <c r="E26" s="65">
        <f>SUM(E11:E25)</f>
        <v>10000</v>
      </c>
      <c r="G26" s="62"/>
      <c r="H26" s="63"/>
      <c r="I26" s="62" t="s">
        <v>151</v>
      </c>
      <c r="J26" s="66">
        <f>SUM(J11:J25)</f>
        <v>25000</v>
      </c>
    </row>
  </sheetData>
  <mergeCells count="3">
    <mergeCell ref="B3:J3"/>
    <mergeCell ref="B8:J8"/>
    <mergeCell ref="B4:J7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E8"/>
  <sheetViews>
    <sheetView zoomScale="220" zoomScaleNormal="220" workbookViewId="0">
      <selection activeCell="C10" sqref="C10"/>
    </sheetView>
  </sheetViews>
  <sheetFormatPr defaultRowHeight="15"/>
  <cols>
    <col min="2" max="2" width="11.5703125" customWidth="1"/>
    <col min="4" max="4" width="13" customWidth="1"/>
    <col min="5" max="5" width="12.42578125" customWidth="1"/>
  </cols>
  <sheetData>
    <row r="2" spans="2:5">
      <c r="B2" s="3" t="s">
        <v>143</v>
      </c>
      <c r="C2" s="3" t="s">
        <v>144</v>
      </c>
      <c r="D2" s="3" t="s">
        <v>145</v>
      </c>
      <c r="E2" s="3" t="s">
        <v>146</v>
      </c>
    </row>
    <row r="3" spans="2:5">
      <c r="B3" s="67">
        <f>SUM(Sheet2!E11:E16)</f>
        <v>10000</v>
      </c>
      <c r="C3" s="67">
        <f>SUM(Sheet2!J11:J25)</f>
        <v>25000</v>
      </c>
      <c r="D3" s="67">
        <f>IF(B3&gt;C3,B3-C3,0)</f>
        <v>0</v>
      </c>
      <c r="E3" s="67">
        <f>IF(B3&lt;C3,C3-B3,0)</f>
        <v>15000</v>
      </c>
    </row>
    <row r="4" spans="2:5">
      <c r="B4" s="3"/>
      <c r="C4" s="3"/>
      <c r="D4" s="3"/>
      <c r="E4" s="3"/>
    </row>
    <row r="5" spans="2:5">
      <c r="B5" s="3"/>
      <c r="C5" s="3"/>
      <c r="D5" s="3"/>
      <c r="E5" s="3"/>
    </row>
    <row r="6" spans="2:5">
      <c r="B6" s="3"/>
      <c r="C6" s="3"/>
      <c r="D6" s="3"/>
      <c r="E6" s="3"/>
    </row>
    <row r="7" spans="2:5">
      <c r="B7" s="3"/>
      <c r="C7" s="3"/>
      <c r="D7" s="3"/>
      <c r="E7" s="3"/>
    </row>
    <row r="8" spans="2:5">
      <c r="B8" s="3"/>
      <c r="C8" s="3"/>
      <c r="D8" s="3"/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gotranama collect for 2023-2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2023-08-12T15:34:16Z</dcterms:modified>
</cp:coreProperties>
</file>