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zakov.va\Documents\Письма\"/>
    </mc:Choice>
  </mc:AlternateContent>
  <bookViews>
    <workbookView xWindow="0" yWindow="0" windowWidth="26670" windowHeight="13755" activeTab="3"/>
  </bookViews>
  <sheets>
    <sheet name="Лист4" sheetId="6" r:id="rId1"/>
    <sheet name="Магистральные" sheetId="1" r:id="rId2"/>
    <sheet name="Лист6" sheetId="8" r:id="rId3"/>
    <sheet name="Лист7" sheetId="9" r:id="rId4"/>
    <sheet name="Распределительные" sheetId="2" r:id="rId5"/>
    <sheet name="Лист1" sheetId="3" r:id="rId6"/>
  </sheets>
  <definedNames>
    <definedName name="_xlcn.WorksheetConnection_МагистральныеA1Q1621" hidden="1">Магистральные!$A$2:$Q$163</definedName>
    <definedName name="_xlcn.Связаннаятаблица_Таблица11" hidden="1">Таблица1[]</definedName>
    <definedName name="_xlcn.Связаннаятаблица_Таблица21" hidden="1">Таблица2</definedName>
    <definedName name="_xlnm._FilterDatabase" localSheetId="3" hidden="1">Лист7!$A$1:$Q$162</definedName>
    <definedName name="_xlnm._FilterDatabase" localSheetId="1" hidden="1">Магистральные!$A$3:$Q$76</definedName>
  </definedNames>
  <calcPr calcId="162913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Магистральные!$A$1:$Q$162"/>
          <x15:modelTable id="Таблица1" name="Таблица1" connection="Связанная таблица_Таблица1"/>
          <x15:modelTable id="Таблица2" name="Таблица2" connection="Связанная таблица_Таблица2"/>
        </x15:modelTables>
      </x15:dataModel>
    </ext>
  </extLst>
</workbook>
</file>

<file path=xl/calcChain.xml><?xml version="1.0" encoding="utf-8"?>
<calcChain xmlns="http://schemas.openxmlformats.org/spreadsheetml/2006/main">
  <c r="V83" i="3" l="1"/>
  <c r="W83" i="3" s="1"/>
  <c r="T83" i="3"/>
  <c r="S83" i="3"/>
  <c r="P83" i="3"/>
  <c r="Q83" i="3" s="1"/>
  <c r="O83" i="3"/>
  <c r="H83" i="3"/>
  <c r="N83" i="3" s="1"/>
  <c r="G83" i="3"/>
  <c r="M83" i="3" s="1"/>
  <c r="V82" i="3"/>
  <c r="W82" i="3" s="1"/>
  <c r="T82" i="3"/>
  <c r="S82" i="3"/>
  <c r="P82" i="3"/>
  <c r="Q82" i="3" s="1"/>
  <c r="O82" i="3"/>
  <c r="G82" i="3"/>
  <c r="H82" i="3" s="1"/>
  <c r="N82" i="3" s="1"/>
  <c r="W81" i="3"/>
  <c r="V81" i="3"/>
  <c r="S81" i="3"/>
  <c r="T81" i="3" s="1"/>
  <c r="Q81" i="3"/>
  <c r="P81" i="3"/>
  <c r="O81" i="3"/>
  <c r="G81" i="3"/>
  <c r="M81" i="3" s="1"/>
  <c r="W80" i="3"/>
  <c r="V80" i="3"/>
  <c r="S80" i="3"/>
  <c r="T80" i="3" s="1"/>
  <c r="Q80" i="3"/>
  <c r="P80" i="3"/>
  <c r="O80" i="3"/>
  <c r="N80" i="3"/>
  <c r="M80" i="3"/>
  <c r="H80" i="3"/>
  <c r="G80" i="3"/>
  <c r="V79" i="3"/>
  <c r="W79" i="3" s="1"/>
  <c r="T79" i="3"/>
  <c r="S79" i="3"/>
  <c r="P79" i="3"/>
  <c r="Q79" i="3" s="1"/>
  <c r="O79" i="3"/>
  <c r="M79" i="3"/>
  <c r="H79" i="3"/>
  <c r="N79" i="3" s="1"/>
  <c r="G79" i="3"/>
  <c r="V78" i="3"/>
  <c r="W78" i="3" s="1"/>
  <c r="T78" i="3"/>
  <c r="S78" i="3"/>
  <c r="P78" i="3"/>
  <c r="Q78" i="3" s="1"/>
  <c r="O78" i="3"/>
  <c r="G78" i="3"/>
  <c r="H78" i="3" s="1"/>
  <c r="N78" i="3" s="1"/>
  <c r="W77" i="3"/>
  <c r="V77" i="3"/>
  <c r="S77" i="3"/>
  <c r="T77" i="3" s="1"/>
  <c r="Q77" i="3"/>
  <c r="P77" i="3"/>
  <c r="O77" i="3"/>
  <c r="G77" i="3"/>
  <c r="M77" i="3" s="1"/>
  <c r="W76" i="3"/>
  <c r="V76" i="3"/>
  <c r="S76" i="3"/>
  <c r="T76" i="3" s="1"/>
  <c r="Q76" i="3"/>
  <c r="P76" i="3"/>
  <c r="O76" i="3"/>
  <c r="N76" i="3"/>
  <c r="M76" i="3"/>
  <c r="H76" i="3"/>
  <c r="G76" i="3"/>
  <c r="V75" i="3"/>
  <c r="W75" i="3" s="1"/>
  <c r="T75" i="3"/>
  <c r="S75" i="3"/>
  <c r="P75" i="3"/>
  <c r="Q75" i="3" s="1"/>
  <c r="O75" i="3"/>
  <c r="M75" i="3"/>
  <c r="H75" i="3"/>
  <c r="N75" i="3" s="1"/>
  <c r="G75" i="3"/>
  <c r="V74" i="3"/>
  <c r="W74" i="3" s="1"/>
  <c r="T74" i="3"/>
  <c r="S74" i="3"/>
  <c r="P74" i="3"/>
  <c r="Q74" i="3" s="1"/>
  <c r="O74" i="3"/>
  <c r="G74" i="3"/>
  <c r="H74" i="3" s="1"/>
  <c r="N74" i="3" s="1"/>
  <c r="W73" i="3"/>
  <c r="V73" i="3"/>
  <c r="S73" i="3"/>
  <c r="T73" i="3" s="1"/>
  <c r="Q73" i="3"/>
  <c r="P73" i="3"/>
  <c r="O73" i="3"/>
  <c r="G73" i="3"/>
  <c r="M73" i="3" s="1"/>
  <c r="W72" i="3"/>
  <c r="V72" i="3"/>
  <c r="S72" i="3"/>
  <c r="T72" i="3" s="1"/>
  <c r="Q72" i="3"/>
  <c r="P72" i="3"/>
  <c r="O72" i="3"/>
  <c r="N72" i="3"/>
  <c r="M72" i="3"/>
  <c r="H72" i="3"/>
  <c r="G72" i="3"/>
  <c r="V71" i="3"/>
  <c r="W71" i="3" s="1"/>
  <c r="T71" i="3"/>
  <c r="S71" i="3"/>
  <c r="P71" i="3"/>
  <c r="Q71" i="3" s="1"/>
  <c r="O71" i="3"/>
  <c r="M71" i="3"/>
  <c r="H71" i="3"/>
  <c r="N71" i="3" s="1"/>
  <c r="G71" i="3"/>
  <c r="V70" i="3"/>
  <c r="W70" i="3" s="1"/>
  <c r="T70" i="3"/>
  <c r="S70" i="3"/>
  <c r="P70" i="3"/>
  <c r="Q70" i="3" s="1"/>
  <c r="O70" i="3"/>
  <c r="G70" i="3"/>
  <c r="H70" i="3" s="1"/>
  <c r="N70" i="3" s="1"/>
  <c r="W69" i="3"/>
  <c r="V69" i="3"/>
  <c r="S69" i="3"/>
  <c r="T69" i="3" s="1"/>
  <c r="Q69" i="3"/>
  <c r="P69" i="3"/>
  <c r="O69" i="3"/>
  <c r="G69" i="3"/>
  <c r="M69" i="3" s="1"/>
  <c r="W68" i="3"/>
  <c r="V68" i="3"/>
  <c r="S68" i="3"/>
  <c r="T68" i="3" s="1"/>
  <c r="Q68" i="3"/>
  <c r="P68" i="3"/>
  <c r="O68" i="3"/>
  <c r="N68" i="3"/>
  <c r="M68" i="3"/>
  <c r="H68" i="3"/>
  <c r="G68" i="3"/>
  <c r="V67" i="3"/>
  <c r="W67" i="3" s="1"/>
  <c r="T67" i="3"/>
  <c r="S67" i="3"/>
  <c r="P67" i="3"/>
  <c r="Q67" i="3" s="1"/>
  <c r="O67" i="3"/>
  <c r="N67" i="3"/>
  <c r="M67" i="3"/>
  <c r="W66" i="3"/>
  <c r="V66" i="3"/>
  <c r="S66" i="3"/>
  <c r="T66" i="3" s="1"/>
  <c r="Q66" i="3"/>
  <c r="P66" i="3"/>
  <c r="O66" i="3"/>
  <c r="N66" i="3"/>
  <c r="M66" i="3"/>
  <c r="W65" i="3"/>
  <c r="V65" i="3"/>
  <c r="S65" i="3"/>
  <c r="T65" i="3" s="1"/>
  <c r="Q65" i="3"/>
  <c r="P65" i="3"/>
  <c r="O65" i="3"/>
  <c r="N65" i="3"/>
  <c r="M65" i="3"/>
  <c r="V64" i="3"/>
  <c r="W64" i="3" s="1"/>
  <c r="T64" i="3"/>
  <c r="S64" i="3"/>
  <c r="P64" i="3"/>
  <c r="Q64" i="3" s="1"/>
  <c r="O64" i="3"/>
  <c r="N64" i="3"/>
  <c r="M64" i="3"/>
  <c r="V63" i="3"/>
  <c r="W63" i="3" s="1"/>
  <c r="T63" i="3"/>
  <c r="S63" i="3"/>
  <c r="P63" i="3"/>
  <c r="Q63" i="3" s="1"/>
  <c r="O63" i="3"/>
  <c r="N63" i="3"/>
  <c r="M63" i="3"/>
  <c r="W62" i="3"/>
  <c r="V62" i="3"/>
  <c r="S62" i="3"/>
  <c r="T62" i="3" s="1"/>
  <c r="Q62" i="3"/>
  <c r="P62" i="3"/>
  <c r="O62" i="3"/>
  <c r="N62" i="3"/>
  <c r="M62" i="3"/>
  <c r="W61" i="3"/>
  <c r="V61" i="3"/>
  <c r="S61" i="3"/>
  <c r="T61" i="3" s="1"/>
  <c r="Q61" i="3"/>
  <c r="P61" i="3"/>
  <c r="O61" i="3"/>
  <c r="N61" i="3"/>
  <c r="M61" i="3"/>
  <c r="V60" i="3"/>
  <c r="W60" i="3" s="1"/>
  <c r="T60" i="3"/>
  <c r="S60" i="3"/>
  <c r="P60" i="3"/>
  <c r="Q60" i="3" s="1"/>
  <c r="O60" i="3"/>
  <c r="N60" i="3"/>
  <c r="M60" i="3"/>
  <c r="V59" i="3"/>
  <c r="W59" i="3" s="1"/>
  <c r="T59" i="3"/>
  <c r="S59" i="3"/>
  <c r="P59" i="3"/>
  <c r="Q59" i="3" s="1"/>
  <c r="O59" i="3"/>
  <c r="N59" i="3"/>
  <c r="M59" i="3"/>
  <c r="W58" i="3"/>
  <c r="V58" i="3"/>
  <c r="S58" i="3"/>
  <c r="T58" i="3" s="1"/>
  <c r="Q58" i="3"/>
  <c r="P58" i="3"/>
  <c r="O58" i="3"/>
  <c r="N58" i="3"/>
  <c r="M58" i="3"/>
  <c r="W57" i="3"/>
  <c r="V57" i="3"/>
  <c r="S57" i="3"/>
  <c r="T57" i="3" s="1"/>
  <c r="Q57" i="3"/>
  <c r="P57" i="3"/>
  <c r="O57" i="3"/>
  <c r="N57" i="3"/>
  <c r="M57" i="3"/>
  <c r="V56" i="3"/>
  <c r="W56" i="3" s="1"/>
  <c r="T56" i="3"/>
  <c r="S56" i="3"/>
  <c r="P56" i="3"/>
  <c r="Q56" i="3" s="1"/>
  <c r="O56" i="3"/>
  <c r="N56" i="3"/>
  <c r="M56" i="3"/>
  <c r="V55" i="3"/>
  <c r="W55" i="3" s="1"/>
  <c r="T55" i="3"/>
  <c r="S55" i="3"/>
  <c r="P55" i="3"/>
  <c r="Q55" i="3" s="1"/>
  <c r="O55" i="3"/>
  <c r="N55" i="3"/>
  <c r="M55" i="3"/>
  <c r="W54" i="3"/>
  <c r="V54" i="3"/>
  <c r="S54" i="3"/>
  <c r="T54" i="3" s="1"/>
  <c r="Q54" i="3"/>
  <c r="P54" i="3"/>
  <c r="O54" i="3"/>
  <c r="N54" i="3"/>
  <c r="M54" i="3"/>
  <c r="W53" i="3"/>
  <c r="V53" i="3"/>
  <c r="S53" i="3"/>
  <c r="T53" i="3" s="1"/>
  <c r="Q53" i="3"/>
  <c r="P53" i="3"/>
  <c r="O53" i="3"/>
  <c r="N53" i="3"/>
  <c r="M53" i="3"/>
  <c r="V52" i="3"/>
  <c r="W52" i="3" s="1"/>
  <c r="T52" i="3"/>
  <c r="S52" i="3"/>
  <c r="P52" i="3"/>
  <c r="Q52" i="3" s="1"/>
  <c r="O52" i="3"/>
  <c r="N52" i="3"/>
  <c r="M52" i="3"/>
  <c r="V51" i="3"/>
  <c r="W51" i="3" s="1"/>
  <c r="T51" i="3"/>
  <c r="S51" i="3"/>
  <c r="P51" i="3"/>
  <c r="Q51" i="3" s="1"/>
  <c r="O51" i="3"/>
  <c r="N51" i="3"/>
  <c r="M51" i="3"/>
  <c r="W50" i="3"/>
  <c r="V50" i="3"/>
  <c r="S50" i="3"/>
  <c r="T50" i="3" s="1"/>
  <c r="Q50" i="3"/>
  <c r="P50" i="3"/>
  <c r="O50" i="3"/>
  <c r="N50" i="3"/>
  <c r="M50" i="3"/>
  <c r="W49" i="3"/>
  <c r="V49" i="3"/>
  <c r="S49" i="3"/>
  <c r="T49" i="3" s="1"/>
  <c r="Q49" i="3"/>
  <c r="P49" i="3"/>
  <c r="O49" i="3"/>
  <c r="N49" i="3"/>
  <c r="M49" i="3"/>
  <c r="V48" i="3"/>
  <c r="W48" i="3" s="1"/>
  <c r="T48" i="3"/>
  <c r="S48" i="3"/>
  <c r="P48" i="3"/>
  <c r="Q48" i="3" s="1"/>
  <c r="O48" i="3"/>
  <c r="N48" i="3"/>
  <c r="M48" i="3"/>
  <c r="V47" i="3"/>
  <c r="W47" i="3" s="1"/>
  <c r="T47" i="3"/>
  <c r="S47" i="3"/>
  <c r="P47" i="3"/>
  <c r="Q47" i="3" s="1"/>
  <c r="O47" i="3"/>
  <c r="N47" i="3"/>
  <c r="M47" i="3"/>
  <c r="W46" i="3"/>
  <c r="V46" i="3"/>
  <c r="S46" i="3"/>
  <c r="T46" i="3" s="1"/>
  <c r="Q46" i="3"/>
  <c r="P46" i="3"/>
  <c r="O46" i="3"/>
  <c r="N46" i="3"/>
  <c r="M46" i="3"/>
  <c r="W45" i="3"/>
  <c r="V45" i="3"/>
  <c r="S45" i="3"/>
  <c r="T45" i="3" s="1"/>
  <c r="Q45" i="3"/>
  <c r="P45" i="3"/>
  <c r="O45" i="3"/>
  <c r="N45" i="3"/>
  <c r="M45" i="3"/>
  <c r="V44" i="3"/>
  <c r="W44" i="3" s="1"/>
  <c r="T44" i="3"/>
  <c r="S44" i="3"/>
  <c r="P44" i="3"/>
  <c r="Q44" i="3" s="1"/>
  <c r="O44" i="3"/>
  <c r="N44" i="3"/>
  <c r="M44" i="3"/>
  <c r="V43" i="3"/>
  <c r="W43" i="3" s="1"/>
  <c r="T43" i="3"/>
  <c r="S43" i="3"/>
  <c r="P43" i="3"/>
  <c r="Q43" i="3" s="1"/>
  <c r="O43" i="3"/>
  <c r="N43" i="3"/>
  <c r="M43" i="3"/>
  <c r="W42" i="3"/>
  <c r="V42" i="3"/>
  <c r="S42" i="3"/>
  <c r="T42" i="3" s="1"/>
  <c r="Q42" i="3"/>
  <c r="P42" i="3"/>
  <c r="O42" i="3"/>
  <c r="N42" i="3"/>
  <c r="M42" i="3"/>
  <c r="W41" i="3"/>
  <c r="V41" i="3"/>
  <c r="S41" i="3"/>
  <c r="T41" i="3" s="1"/>
  <c r="Q41" i="3"/>
  <c r="P41" i="3"/>
  <c r="O41" i="3"/>
  <c r="N41" i="3"/>
  <c r="M41" i="3"/>
  <c r="V40" i="3"/>
  <c r="W40" i="3" s="1"/>
  <c r="T40" i="3"/>
  <c r="S40" i="3"/>
  <c r="P40" i="3"/>
  <c r="Q40" i="3" s="1"/>
  <c r="O40" i="3"/>
  <c r="N40" i="3"/>
  <c r="M40" i="3"/>
  <c r="V39" i="3"/>
  <c r="W39" i="3" s="1"/>
  <c r="T39" i="3"/>
  <c r="S39" i="3"/>
  <c r="P39" i="3"/>
  <c r="Q39" i="3" s="1"/>
  <c r="O39" i="3"/>
  <c r="N39" i="3"/>
  <c r="M39" i="3"/>
  <c r="W38" i="3"/>
  <c r="V38" i="3"/>
  <c r="S38" i="3"/>
  <c r="T38" i="3" s="1"/>
  <c r="Q38" i="3"/>
  <c r="P38" i="3"/>
  <c r="O38" i="3"/>
  <c r="N38" i="3"/>
  <c r="M38" i="3"/>
  <c r="W37" i="3"/>
  <c r="V37" i="3"/>
  <c r="S37" i="3"/>
  <c r="T37" i="3" s="1"/>
  <c r="Q37" i="3"/>
  <c r="P37" i="3"/>
  <c r="O37" i="3"/>
  <c r="N37" i="3"/>
  <c r="M37" i="3"/>
  <c r="V36" i="3"/>
  <c r="W36" i="3" s="1"/>
  <c r="T36" i="3"/>
  <c r="S36" i="3"/>
  <c r="P36" i="3"/>
  <c r="Q36" i="3" s="1"/>
  <c r="O36" i="3"/>
  <c r="N36" i="3"/>
  <c r="M36" i="3"/>
  <c r="V35" i="3"/>
  <c r="W35" i="3" s="1"/>
  <c r="T35" i="3"/>
  <c r="S35" i="3"/>
  <c r="P35" i="3"/>
  <c r="Q35" i="3" s="1"/>
  <c r="O35" i="3"/>
  <c r="N35" i="3"/>
  <c r="M35" i="3"/>
  <c r="W34" i="3"/>
  <c r="V34" i="3"/>
  <c r="S34" i="3"/>
  <c r="T34" i="3" s="1"/>
  <c r="Q34" i="3"/>
  <c r="P34" i="3"/>
  <c r="O34" i="3"/>
  <c r="N34" i="3"/>
  <c r="M34" i="3"/>
  <c r="W33" i="3"/>
  <c r="V33" i="3"/>
  <c r="S33" i="3"/>
  <c r="T33" i="3" s="1"/>
  <c r="Q33" i="3"/>
  <c r="P33" i="3"/>
  <c r="O33" i="3"/>
  <c r="N33" i="3"/>
  <c r="M33" i="3"/>
  <c r="V32" i="3"/>
  <c r="W32" i="3" s="1"/>
  <c r="T32" i="3"/>
  <c r="S32" i="3"/>
  <c r="P32" i="3"/>
  <c r="Q32" i="3" s="1"/>
  <c r="O32" i="3"/>
  <c r="N32" i="3"/>
  <c r="M32" i="3"/>
  <c r="V31" i="3"/>
  <c r="W31" i="3" s="1"/>
  <c r="T31" i="3"/>
  <c r="S31" i="3"/>
  <c r="P31" i="3"/>
  <c r="Q31" i="3" s="1"/>
  <c r="O31" i="3"/>
  <c r="N31" i="3"/>
  <c r="M31" i="3"/>
  <c r="W30" i="3"/>
  <c r="V30" i="3"/>
  <c r="S30" i="3"/>
  <c r="T30" i="3" s="1"/>
  <c r="Q30" i="3"/>
  <c r="P30" i="3"/>
  <c r="O30" i="3"/>
  <c r="N30" i="3"/>
  <c r="M30" i="3"/>
  <c r="W29" i="3"/>
  <c r="V29" i="3"/>
  <c r="S29" i="3"/>
  <c r="T29" i="3" s="1"/>
  <c r="Q29" i="3"/>
  <c r="P29" i="3"/>
  <c r="O29" i="3"/>
  <c r="N29" i="3"/>
  <c r="M29" i="3"/>
  <c r="V28" i="3"/>
  <c r="W28" i="3" s="1"/>
  <c r="T28" i="3"/>
  <c r="S28" i="3"/>
  <c r="P28" i="3"/>
  <c r="Q28" i="3" s="1"/>
  <c r="O28" i="3"/>
  <c r="N28" i="3"/>
  <c r="M28" i="3"/>
  <c r="V27" i="3"/>
  <c r="W27" i="3" s="1"/>
  <c r="T27" i="3"/>
  <c r="S27" i="3"/>
  <c r="P27" i="3"/>
  <c r="Q27" i="3" s="1"/>
  <c r="O27" i="3"/>
  <c r="N27" i="3"/>
  <c r="M27" i="3"/>
  <c r="W26" i="3"/>
  <c r="V26" i="3"/>
  <c r="S26" i="3"/>
  <c r="T26" i="3" s="1"/>
  <c r="Q26" i="3"/>
  <c r="P26" i="3"/>
  <c r="O26" i="3"/>
  <c r="N26" i="3"/>
  <c r="M26" i="3"/>
  <c r="W25" i="3"/>
  <c r="V25" i="3"/>
  <c r="S25" i="3"/>
  <c r="T25" i="3" s="1"/>
  <c r="Q25" i="3"/>
  <c r="P25" i="3"/>
  <c r="O25" i="3"/>
  <c r="N25" i="3"/>
  <c r="M25" i="3"/>
  <c r="V24" i="3"/>
  <c r="W24" i="3" s="1"/>
  <c r="T24" i="3"/>
  <c r="S24" i="3"/>
  <c r="P24" i="3"/>
  <c r="Q24" i="3" s="1"/>
  <c r="O24" i="3"/>
  <c r="N24" i="3"/>
  <c r="M24" i="3"/>
  <c r="V23" i="3"/>
  <c r="W23" i="3" s="1"/>
  <c r="T23" i="3"/>
  <c r="S23" i="3"/>
  <c r="P23" i="3"/>
  <c r="Q23" i="3" s="1"/>
  <c r="O23" i="3"/>
  <c r="N23" i="3"/>
  <c r="M23" i="3"/>
  <c r="W22" i="3"/>
  <c r="V22" i="3"/>
  <c r="S22" i="3"/>
  <c r="T22" i="3" s="1"/>
  <c r="Q22" i="3"/>
  <c r="P22" i="3"/>
  <c r="O22" i="3"/>
  <c r="N22" i="3"/>
  <c r="M22" i="3"/>
  <c r="W21" i="3"/>
  <c r="V21" i="3"/>
  <c r="S21" i="3"/>
  <c r="T21" i="3" s="1"/>
  <c r="Q21" i="3"/>
  <c r="P21" i="3"/>
  <c r="O21" i="3"/>
  <c r="N21" i="3"/>
  <c r="M21" i="3"/>
  <c r="V20" i="3"/>
  <c r="W20" i="3" s="1"/>
  <c r="T20" i="3"/>
  <c r="S20" i="3"/>
  <c r="P20" i="3"/>
  <c r="Q20" i="3" s="1"/>
  <c r="O20" i="3"/>
  <c r="N20" i="3"/>
  <c r="M20" i="3"/>
  <c r="V19" i="3"/>
  <c r="W19" i="3" s="1"/>
  <c r="T19" i="3"/>
  <c r="S19" i="3"/>
  <c r="P19" i="3"/>
  <c r="Q19" i="3" s="1"/>
  <c r="O19" i="3"/>
  <c r="N19" i="3"/>
  <c r="M19" i="3"/>
  <c r="W18" i="3"/>
  <c r="V18" i="3"/>
  <c r="S18" i="3"/>
  <c r="T18" i="3" s="1"/>
  <c r="Q18" i="3"/>
  <c r="P18" i="3"/>
  <c r="O18" i="3"/>
  <c r="N18" i="3"/>
  <c r="M18" i="3"/>
  <c r="W17" i="3"/>
  <c r="V17" i="3"/>
  <c r="S17" i="3"/>
  <c r="T17" i="3" s="1"/>
  <c r="Q17" i="3"/>
  <c r="P17" i="3"/>
  <c r="O17" i="3"/>
  <c r="N17" i="3"/>
  <c r="M17" i="3"/>
  <c r="V16" i="3"/>
  <c r="W16" i="3" s="1"/>
  <c r="T16" i="3"/>
  <c r="S16" i="3"/>
  <c r="P16" i="3"/>
  <c r="Q16" i="3" s="1"/>
  <c r="O16" i="3"/>
  <c r="N16" i="3"/>
  <c r="M16" i="3"/>
  <c r="V15" i="3"/>
  <c r="W15" i="3" s="1"/>
  <c r="T15" i="3"/>
  <c r="S15" i="3"/>
  <c r="P15" i="3"/>
  <c r="Q15" i="3" s="1"/>
  <c r="O15" i="3"/>
  <c r="N15" i="3"/>
  <c r="M15" i="3"/>
  <c r="W14" i="3"/>
  <c r="V14" i="3"/>
  <c r="S14" i="3"/>
  <c r="T14" i="3" s="1"/>
  <c r="Q14" i="3"/>
  <c r="P14" i="3"/>
  <c r="O14" i="3"/>
  <c r="N14" i="3"/>
  <c r="M14" i="3"/>
  <c r="W13" i="3"/>
  <c r="V13" i="3"/>
  <c r="S13" i="3"/>
  <c r="T13" i="3" s="1"/>
  <c r="Q13" i="3"/>
  <c r="P13" i="3"/>
  <c r="O13" i="3"/>
  <c r="N13" i="3"/>
  <c r="M13" i="3"/>
  <c r="V12" i="3"/>
  <c r="W12" i="3" s="1"/>
  <c r="T12" i="3"/>
  <c r="S12" i="3"/>
  <c r="P12" i="3"/>
  <c r="Q12" i="3" s="1"/>
  <c r="O12" i="3"/>
  <c r="N12" i="3"/>
  <c r="M12" i="3"/>
  <c r="V11" i="3"/>
  <c r="W11" i="3" s="1"/>
  <c r="T11" i="3"/>
  <c r="S11" i="3"/>
  <c r="P11" i="3"/>
  <c r="Q11" i="3" s="1"/>
  <c r="O11" i="3"/>
  <c r="N11" i="3"/>
  <c r="M11" i="3"/>
  <c r="W10" i="3"/>
  <c r="V10" i="3"/>
  <c r="S10" i="3"/>
  <c r="T10" i="3" s="1"/>
  <c r="Q10" i="3"/>
  <c r="P10" i="3"/>
  <c r="O10" i="3"/>
  <c r="N10" i="3"/>
  <c r="M10" i="3"/>
  <c r="W9" i="3"/>
  <c r="V9" i="3"/>
  <c r="S9" i="3"/>
  <c r="T9" i="3" s="1"/>
  <c r="Q9" i="3"/>
  <c r="P9" i="3"/>
  <c r="O9" i="3"/>
  <c r="N9" i="3"/>
  <c r="M9" i="3"/>
  <c r="V8" i="3"/>
  <c r="W8" i="3" s="1"/>
  <c r="T8" i="3"/>
  <c r="S8" i="3"/>
  <c r="P8" i="3"/>
  <c r="Q8" i="3" s="1"/>
  <c r="O8" i="3"/>
  <c r="N8" i="3"/>
  <c r="M8" i="3"/>
  <c r="V7" i="3"/>
  <c r="W7" i="3" s="1"/>
  <c r="T7" i="3"/>
  <c r="S7" i="3"/>
  <c r="P7" i="3"/>
  <c r="Q7" i="3" s="1"/>
  <c r="O7" i="3"/>
  <c r="N7" i="3"/>
  <c r="M7" i="3"/>
  <c r="W6" i="3"/>
  <c r="V6" i="3"/>
  <c r="S6" i="3"/>
  <c r="T6" i="3" s="1"/>
  <c r="Q6" i="3"/>
  <c r="P6" i="3"/>
  <c r="O6" i="3"/>
  <c r="N6" i="3"/>
  <c r="M6" i="3"/>
  <c r="W5" i="3"/>
  <c r="V5" i="3"/>
  <c r="S5" i="3"/>
  <c r="T5" i="3" s="1"/>
  <c r="Q5" i="3"/>
  <c r="P5" i="3"/>
  <c r="O5" i="3"/>
  <c r="N5" i="3"/>
  <c r="M5" i="3"/>
  <c r="V4" i="3"/>
  <c r="W4" i="3" s="1"/>
  <c r="T4" i="3"/>
  <c r="S4" i="3"/>
  <c r="P4" i="3"/>
  <c r="Q4" i="3" s="1"/>
  <c r="O4" i="3"/>
  <c r="N4" i="3"/>
  <c r="M4" i="3"/>
  <c r="V3" i="3"/>
  <c r="W3" i="3" s="1"/>
  <c r="T3" i="3"/>
  <c r="S3" i="3"/>
  <c r="P3" i="3"/>
  <c r="Q3" i="3" s="1"/>
  <c r="O3" i="3"/>
  <c r="N3" i="3"/>
  <c r="M3" i="3"/>
  <c r="W2" i="3"/>
  <c r="V2" i="3"/>
  <c r="S2" i="3"/>
  <c r="T2" i="3" s="1"/>
  <c r="Q2" i="3"/>
  <c r="P2" i="3"/>
  <c r="O2" i="3"/>
  <c r="N2" i="3"/>
  <c r="M2" i="3"/>
  <c r="W1" i="3"/>
  <c r="V1" i="3"/>
  <c r="S1" i="3"/>
  <c r="T1" i="3" s="1"/>
  <c r="Q1" i="3"/>
  <c r="P1" i="3"/>
  <c r="O1" i="3"/>
  <c r="N1" i="3"/>
  <c r="M1" i="3"/>
  <c r="H69" i="3" l="1"/>
  <c r="N69" i="3" s="1"/>
  <c r="M70" i="3"/>
  <c r="H73" i="3"/>
  <c r="N73" i="3" s="1"/>
  <c r="M74" i="3"/>
  <c r="H77" i="3"/>
  <c r="N77" i="3" s="1"/>
  <c r="M78" i="3"/>
  <c r="H81" i="3"/>
  <c r="N81" i="3" s="1"/>
  <c r="M82" i="3"/>
  <c r="B92" i="2" l="1"/>
  <c r="F85" i="2"/>
  <c r="D85" i="2"/>
  <c r="E85" i="2"/>
  <c r="B90" i="2" s="1"/>
  <c r="C90" i="2" l="1"/>
  <c r="B91" i="2"/>
  <c r="C91" i="2" s="1"/>
  <c r="C95" i="2" l="1"/>
</calcChain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Магистральные!$A$1:$Q$162" type="102" refreshedVersion="6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МагистральныеA1Q1621"/>
        </x15:connection>
      </ext>
    </extLst>
  </connection>
  <connection id="3" name="Связанная таблица_Таблица1" type="102" refreshedVersion="6" minRefreshableVersion="5">
    <extLst>
      <ext xmlns:x15="http://schemas.microsoft.com/office/spreadsheetml/2010/11/main" uri="{DE250136-89BD-433C-8126-D09CA5730AF9}">
        <x15:connection id="Таблица1">
          <x15:rangePr sourceName="_xlcn.Связаннаятаблица_Таблица11"/>
        </x15:connection>
      </ext>
    </extLst>
  </connection>
  <connection id="4" name="Связанная таблица_Таблица2" type="102" refreshedVersion="6" minRefreshableVersion="5">
    <extLst>
      <ext xmlns:x15="http://schemas.microsoft.com/office/spreadsheetml/2010/11/main" uri="{DE250136-89BD-433C-8126-D09CA5730AF9}">
        <x15:connection id="Таблица2">
          <x15:rangePr sourceName="_xlcn.Связаннаятаблица_Таблица2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Таблица2].[Трассы ВОЛС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<sst xmlns="http://schemas.openxmlformats.org/spreadsheetml/2006/main" count="4094" uniqueCount="538">
  <si>
    <t>Численность населения, чел.</t>
  </si>
  <si>
    <t>Количество домохозяйств, шт.</t>
  </si>
  <si>
    <t>ФИАС</t>
  </si>
  <si>
    <t>Муниципальный район</t>
  </si>
  <si>
    <t>Муниципальное образование</t>
  </si>
  <si>
    <t>№</t>
  </si>
  <si>
    <t xml:space="preserve">Тип населенного пункта </t>
  </si>
  <si>
    <t>Год подключения (2025, 2026, 2027)</t>
  </si>
  <si>
    <t>Наименование населенного пункта</t>
  </si>
  <si>
    <t>Исполнитель</t>
  </si>
  <si>
    <t>Трассы ВОЛС</t>
  </si>
  <si>
    <t>Протяженность трассы ВОЛС, км</t>
  </si>
  <si>
    <t>ФБ</t>
  </si>
  <si>
    <t>РБ</t>
  </si>
  <si>
    <t>ФБ+РБ</t>
  </si>
  <si>
    <t>Пропускная способность ВОЛС</t>
  </si>
  <si>
    <t>Краснотуранский р-н</t>
  </si>
  <si>
    <t>Лебяжье</t>
  </si>
  <si>
    <t>Тубинск</t>
  </si>
  <si>
    <t>Восточное</t>
  </si>
  <si>
    <t>Березовский р-н</t>
  </si>
  <si>
    <t>Абанский р-н</t>
  </si>
  <si>
    <t>Саянский р-н</t>
  </si>
  <si>
    <t>Курагинский р-н</t>
  </si>
  <si>
    <t>Брагино</t>
  </si>
  <si>
    <t>Каратузский р-н</t>
  </si>
  <si>
    <t>Таскино</t>
  </si>
  <si>
    <t>Тасеевский р-н</t>
  </si>
  <si>
    <t>Иланский р-н</t>
  </si>
  <si>
    <t>Ачинский р-н</t>
  </si>
  <si>
    <t>Манский р-н</t>
  </si>
  <si>
    <t>Балахтинский р-н</t>
  </si>
  <si>
    <t>Богучанский р-н</t>
  </si>
  <si>
    <t>Дзержинский р-н</t>
  </si>
  <si>
    <t>Ирбейский р-н</t>
  </si>
  <si>
    <t>Новоселовский р-н</t>
  </si>
  <si>
    <t>Партизанский р-н</t>
  </si>
  <si>
    <t>Рыбинский р-н</t>
  </si>
  <si>
    <t>Сухобузимский р-н</t>
  </si>
  <si>
    <t>Уярский р-н</t>
  </si>
  <si>
    <t>Вознесенка - Покатеево</t>
  </si>
  <si>
    <t>Никольск - Самойловка</t>
  </si>
  <si>
    <t xml:space="preserve">г. Ачинск - п. Преображенка </t>
  </si>
  <si>
    <t xml:space="preserve">п. Белый Яр  - п. Мазульский </t>
  </si>
  <si>
    <t>п.Балахта - с.Большие Сыры</t>
  </si>
  <si>
    <t xml:space="preserve"> п. Рассвет - п. Суриково</t>
  </si>
  <si>
    <t>д.Айтат - д.Верх-Казанка</t>
  </si>
  <si>
    <t>д.Большой Кантат - д.Российка</t>
  </si>
  <si>
    <t>д.Пакуль - д.Юксеево</t>
  </si>
  <si>
    <t>п.Новоангарск - п.Стрелка</t>
  </si>
  <si>
    <t>пгт. Емельяново - Талое</t>
  </si>
  <si>
    <t>муфта по трассе д.Потапово и д.Епишино - пгт.Подтесово</t>
  </si>
  <si>
    <t>Ермаковское - Нижний Суэтук</t>
  </si>
  <si>
    <t>Ойский - Салба</t>
  </si>
  <si>
    <t>Георгиевка - Рудяное</t>
  </si>
  <si>
    <t>Чесеул - Б.Уря</t>
  </si>
  <si>
    <t>Каратузское - Таскино</t>
  </si>
  <si>
    <t>Моторское - Ширыштык</t>
  </si>
  <si>
    <t>Кедровую - Тубинск</t>
  </si>
  <si>
    <t>Краснотуранск-Лебяжье-Восточное</t>
  </si>
  <si>
    <t>Маринино - Брагино</t>
  </si>
  <si>
    <t>Шалинское - В. Есауловка</t>
  </si>
  <si>
    <t>Восточное - Тигрицкое</t>
  </si>
  <si>
    <t>Городок - Кавказское</t>
  </si>
  <si>
    <t>Городок - Николо-Петровка</t>
  </si>
  <si>
    <t>Шошино - Жерлык</t>
  </si>
  <si>
    <t>Верхний Ингаш - Сулемка</t>
  </si>
  <si>
    <t>п.Пировское - д.Троица</t>
  </si>
  <si>
    <t>Заозерный - Александровка</t>
  </si>
  <si>
    <t>с. Тинская - Межово</t>
  </si>
  <si>
    <t>Тасеево - Сухово</t>
  </si>
  <si>
    <t xml:space="preserve">с.Кулун - с.Локшино </t>
  </si>
  <si>
    <t>г. Уяр - Новопятницкое</t>
  </si>
  <si>
    <t>г.Шарыпово - с.Гляден</t>
  </si>
  <si>
    <t>Шарып-Шунеры-Сизая</t>
  </si>
  <si>
    <t>Абан-Долженовка-Стерлитамак-Заозерка</t>
  </si>
  <si>
    <t>Тасеево-Буровой-Мурма-Лужки</t>
  </si>
  <si>
    <t>Бирюса - поселок Почет</t>
  </si>
  <si>
    <t>от н.п. Брод - поселок Урман</t>
  </si>
  <si>
    <t>с.Чунояр - поселок Такучет</t>
  </si>
  <si>
    <t>Дзержинское - деревня Канарай</t>
  </si>
  <si>
    <t>Дзержинское - деревня Колон</t>
  </si>
  <si>
    <t>Кырай - деревня Плитная</t>
  </si>
  <si>
    <t>село Южно-Александровка - поселок Хайрюзовка п.</t>
  </si>
  <si>
    <t>д. Агул - деревня Новомариновка</t>
  </si>
  <si>
    <t>д. Агул - деревня Стрелка</t>
  </si>
  <si>
    <t>с.Шалоболино - деревня Ильинка</t>
  </si>
  <si>
    <t>с.Маринино - поселок Тагашет</t>
  </si>
  <si>
    <t>г.Артемовск - поселок Чибижек</t>
  </si>
  <si>
    <t>п.Чулым - поселок Березовый</t>
  </si>
  <si>
    <t>Запасной Имбеж - деревня Малый Имбеж</t>
  </si>
  <si>
    <t>Новокамала - деревня Михалевка</t>
  </si>
  <si>
    <t>Агинское - село Кулижниково</t>
  </si>
  <si>
    <t>Шила - деревня Ковригино</t>
  </si>
  <si>
    <t>Сивохино - село Караульное</t>
  </si>
  <si>
    <t>Балай - село Никольское</t>
  </si>
  <si>
    <t>Черная Кома - Кульчек</t>
  </si>
  <si>
    <t>Отрок - Адриха</t>
  </si>
  <si>
    <t>муфта - Большая Идра</t>
  </si>
  <si>
    <t>муфта Комсомольский - Большая Салба</t>
  </si>
  <si>
    <t>Новотроицкое - Зезезино</t>
  </si>
  <si>
    <t>Романовка - Иннокентьевка</t>
  </si>
  <si>
    <t>Отрок - Козино</t>
  </si>
  <si>
    <t>Романовка - Королевка</t>
  </si>
  <si>
    <t>Новоберезовка - Майский</t>
  </si>
  <si>
    <t>Большая Салба - Средняя Салба</t>
  </si>
  <si>
    <t>Дзержинск-Улюколь-Новый</t>
  </si>
  <si>
    <t>Идринский р-н</t>
  </si>
  <si>
    <t>Бирилюсский р-н</t>
  </si>
  <si>
    <t>Кульчек</t>
  </si>
  <si>
    <t>Адриха</t>
  </si>
  <si>
    <t>Большая Идра</t>
  </si>
  <si>
    <t>Большая Салба</t>
  </si>
  <si>
    <t>Зезезино</t>
  </si>
  <si>
    <t>Иннокентьевка</t>
  </si>
  <si>
    <t>Козино</t>
  </si>
  <si>
    <t>Королевка</t>
  </si>
  <si>
    <t>Майский</t>
  </si>
  <si>
    <t>Средняя Салба</t>
  </si>
  <si>
    <t>Покатеево</t>
  </si>
  <si>
    <t>Самойловка</t>
  </si>
  <si>
    <t>Талое</t>
  </si>
  <si>
    <t>Нижний Суэтук</t>
  </si>
  <si>
    <t>Салба</t>
  </si>
  <si>
    <t>Рудяное</t>
  </si>
  <si>
    <t>Ширыштык</t>
  </si>
  <si>
    <t>Тигрицкое</t>
  </si>
  <si>
    <t>Кавказское</t>
  </si>
  <si>
    <t>Николо-Петровка</t>
  </si>
  <si>
    <t>Жерлык</t>
  </si>
  <si>
    <t>Сулемка</t>
  </si>
  <si>
    <t>Александровка</t>
  </si>
  <si>
    <t>Межово</t>
  </si>
  <si>
    <t>Сухово</t>
  </si>
  <si>
    <t>Новопятницкое</t>
  </si>
  <si>
    <t>Шунеры</t>
  </si>
  <si>
    <t>Сизая</t>
  </si>
  <si>
    <t>ВОЛС до село Турово</t>
  </si>
  <si>
    <t>ВОЛС до поселок Чигашет</t>
  </si>
  <si>
    <t>ВОЛС до поселок Березовый</t>
  </si>
  <si>
    <t>ВОЛС до поселок Брод</t>
  </si>
  <si>
    <t>ВОЛС до село Новониколаевка</t>
  </si>
  <si>
    <t>ВОЛС до село Южно-Александровка</t>
  </si>
  <si>
    <t>ВОЛС до село Черемушка</t>
  </si>
  <si>
    <t>ВОЛС до село Старая Копь</t>
  </si>
  <si>
    <t>ВОЛС до деревня Кара -Беллык</t>
  </si>
  <si>
    <t>Бор</t>
  </si>
  <si>
    <t>деревня</t>
  </si>
  <si>
    <t>Долженовка</t>
  </si>
  <si>
    <t>село</t>
  </si>
  <si>
    <t>Заозерка</t>
  </si>
  <si>
    <t>Стерлитамак</t>
  </si>
  <si>
    <t>поселок</t>
  </si>
  <si>
    <t>Почет</t>
  </si>
  <si>
    <t>Березовый</t>
  </si>
  <si>
    <t>Урман</t>
  </si>
  <si>
    <t>Такучет</t>
  </si>
  <si>
    <t>Канарай</t>
  </si>
  <si>
    <t>Колон</t>
  </si>
  <si>
    <t>Новый</t>
  </si>
  <si>
    <t>Плитная</t>
  </si>
  <si>
    <t>Улюколь</t>
  </si>
  <si>
    <t>Хайрюзовка</t>
  </si>
  <si>
    <t>Новомариновка</t>
  </si>
  <si>
    <t>Стрелка</t>
  </si>
  <si>
    <t>Ильинка</t>
  </si>
  <si>
    <t>Тагашет</t>
  </si>
  <si>
    <t>Чибижек</t>
  </si>
  <si>
    <t>Михалевка</t>
  </si>
  <si>
    <t>Кулижниково</t>
  </si>
  <si>
    <t>Ковригино</t>
  </si>
  <si>
    <t>Буровой</t>
  </si>
  <si>
    <t>Караульное</t>
  </si>
  <si>
    <t>Лужки</t>
  </si>
  <si>
    <t>Мурма</t>
  </si>
  <si>
    <t>Никольское</t>
  </si>
  <si>
    <t>Преображенка</t>
  </si>
  <si>
    <t>Мазульский</t>
  </si>
  <si>
    <t>Суриково</t>
  </si>
  <si>
    <t>Малый Имбеж</t>
  </si>
  <si>
    <t>Большие Сыры</t>
  </si>
  <si>
    <t>Верх-Казанка</t>
  </si>
  <si>
    <t>Российка</t>
  </si>
  <si>
    <t>Юксеево</t>
  </si>
  <si>
    <t>Подтесово</t>
  </si>
  <si>
    <t>Большая Уря</t>
  </si>
  <si>
    <t>Верхняя Есауловка</t>
  </si>
  <si>
    <t>Троица</t>
  </si>
  <si>
    <t>Гляден</t>
  </si>
  <si>
    <t>Локшино</t>
  </si>
  <si>
    <t>2fddbb85-0c17-4f30-8af1-61714ccc2454</t>
  </si>
  <si>
    <t>Заозерновский сельсовет</t>
  </si>
  <si>
    <t>25c56825-adc2-4a60-aa58-d59661c51d41</t>
  </si>
  <si>
    <t>9634b6a6-7027-4ece-9024-293f32a55754</t>
  </si>
  <si>
    <t>Почетский сельсовет</t>
  </si>
  <si>
    <t>cfa263ab-c47d-429e-9a4a-54eca4ce3082</t>
  </si>
  <si>
    <t>Маганский сельсовет</t>
  </si>
  <si>
    <t>83b781c4-0c98-4833-b961-52363b7d526e</t>
  </si>
  <si>
    <t>82f74e8b-7ec8-4308-bf46-a62a7fc4e074</t>
  </si>
  <si>
    <t>Такучетский сельсовет</t>
  </si>
  <si>
    <t>8e8c7b88-4248-42eb-b971-bff7b4793d00</t>
  </si>
  <si>
    <t>Шеломковский сельсовет</t>
  </si>
  <si>
    <t>45cf0439-659f-4146-9501-c8ca9362fc29</t>
  </si>
  <si>
    <t>Денисовский сельсовет</t>
  </si>
  <si>
    <t>392e18ef-9359-41af-9ea3-da6d48db3f26</t>
  </si>
  <si>
    <t>Михайловский сельсовет</t>
  </si>
  <si>
    <t>5530b6b2-6476-42c1-838a-286cd14f073f</t>
  </si>
  <si>
    <t>Курайский сельсовет</t>
  </si>
  <si>
    <t>40cf820d-0be5-4fd5-a596-44430d4536da</t>
  </si>
  <si>
    <t>6908497a-0bb5-4fb9-9a04-21245883266b</t>
  </si>
  <si>
    <t>Отрокский сельсовет</t>
  </si>
  <si>
    <t>4591e958-4880-401e-8036-bd1315bbf8be</t>
  </si>
  <si>
    <t>Центральный сельсовет</t>
  </si>
  <si>
    <t>570a44a4-de0f-4122-b058-4e52d77d6095</t>
  </si>
  <si>
    <t>Большесалбинский сельсовет</t>
  </si>
  <si>
    <t>814a26c0-ae25-4cb8-b39c-168624a27ac1</t>
  </si>
  <si>
    <t>Новотроицкий сельсовет</t>
  </si>
  <si>
    <t>315cb9f8-d47a-4b63-8bcb-9db6632cf955</t>
  </si>
  <si>
    <t>Романовский сельсовет</t>
  </si>
  <si>
    <t>1be73130-4ef3-4154-b9cb-c27ee4080e17</t>
  </si>
  <si>
    <t>cb9a10a7-007e-492a-94fb-a2b495d4d824</t>
  </si>
  <si>
    <t>cca1b7de-1387-4bd4-a959-d4501533cc13</t>
  </si>
  <si>
    <t>Добромысловский сельсовет</t>
  </si>
  <si>
    <t>ba5898a0-1eae-4584-9ffc-9198f4b78460</t>
  </si>
  <si>
    <t>d89839aa-57b5-4752-afb9-6c2dbd1772e3</t>
  </si>
  <si>
    <t>Ельниковский сельсовет</t>
  </si>
  <si>
    <t>d2185ccb-af4b-447f-ae52-09d99c66830a</t>
  </si>
  <si>
    <t>Благовещенский сельсовет</t>
  </si>
  <si>
    <t>ae4329f2-6305-4893-a46a-90547c3ccb0f</t>
  </si>
  <si>
    <t>527bedaa-b8c9-4549-8300-01f4e3799c17</t>
  </si>
  <si>
    <t>Шалоболинский сельсовет</t>
  </si>
  <si>
    <t>17572410-c842-4646-b6de-1bb4816ab7c8</t>
  </si>
  <si>
    <t>Брагинский сельсовет</t>
  </si>
  <si>
    <t>f72a0754-91be-41a2-bc58-68ee04b11127</t>
  </si>
  <si>
    <t>Чибижекский сельсовет</t>
  </si>
  <si>
    <t>95fc367c-2779-48fe-a172-7707077fba66</t>
  </si>
  <si>
    <t>Чулымский сельсовет</t>
  </si>
  <si>
    <t>05c3fa47-83fb-4063-bf4d-4be4cfd7421d</t>
  </si>
  <si>
    <t>Имбежский сельсовет</t>
  </si>
  <si>
    <t>14a8b2b6-b3de-4279-9883-d1fab9660bfc</t>
  </si>
  <si>
    <t>Новокамалинский сельсовет</t>
  </si>
  <si>
    <t>0d9365e3-233f-4eaf-bf8e-ea60c4be0a1c</t>
  </si>
  <si>
    <t>Кулижниковский сельсовет</t>
  </si>
  <si>
    <t>9120fb11-315c-45b2-b4e2-f986bd086ae8</t>
  </si>
  <si>
    <t>Шилинский сельсовет</t>
  </si>
  <si>
    <t>7b1c696c-cd8a-4ddb-93a7-7d16dbfaf27e</t>
  </si>
  <si>
    <t>Тасеевский сельсовет</t>
  </si>
  <si>
    <t>7b96872e-c056-4786-b461-3c7dc6dabd74</t>
  </si>
  <si>
    <t>Суховский сельсовет</t>
  </si>
  <si>
    <t>6f59ca8b-c8d5-4e7f-a171-2a54b7eda565</t>
  </si>
  <si>
    <t>Троицкий сельсовет</t>
  </si>
  <si>
    <t>bcce56e3-04c3-4ea7-8073-2f86b8125f6f</t>
  </si>
  <si>
    <t>9537a0fc-c0a1-4b23-9356-0f2fd2b5b878</t>
  </si>
  <si>
    <t>Рощинский сельсовет</t>
  </si>
  <si>
    <t>e52f2f33-823d-4edd-b137-583c0e7ba526</t>
  </si>
  <si>
    <t>Борский сельсовет</t>
  </si>
  <si>
    <t>поселок городского типа</t>
  </si>
  <si>
    <t>44baad28-ca0b-4a6e-9fe8-f169b2e41c69</t>
  </si>
  <si>
    <t>Комский сельсовет</t>
  </si>
  <si>
    <t>Покатеевский сельсовет</t>
  </si>
  <si>
    <t>de504c5a-2f1b-4c37-aa79-094202fc4e58</t>
  </si>
  <si>
    <t>Самойловский сельсовет</t>
  </si>
  <si>
    <t>e286a423-f279-4d7e-8144-c11e88e804dd</t>
  </si>
  <si>
    <t>a662ad2f-c0d8-4804-a66f-d0a826fdb877</t>
  </si>
  <si>
    <t>Преображенский сельсовет</t>
  </si>
  <si>
    <t>Ачинск го</t>
  </si>
  <si>
    <t>a400e8eb-c4b2-4986-b2f8-281ab9c30ee9</t>
  </si>
  <si>
    <t>4f2ae98c-5805-4b39-8576-79118285f9bf</t>
  </si>
  <si>
    <t>Большесырский сельсовет</t>
  </si>
  <si>
    <t>de6eb0c9-24f1-41d2-9493-5267b38860b6</t>
  </si>
  <si>
    <t>Суриковский сельсовет</t>
  </si>
  <si>
    <t>3daf39f9-b883-4795-9da5-b80067f88f2d</t>
  </si>
  <si>
    <t>Верх-Казанский сельсовет</t>
  </si>
  <si>
    <t>c151a9ce-cc2b-4201-bbbc-7bc1e527fea7</t>
  </si>
  <si>
    <t>Российский сельсовет</t>
  </si>
  <si>
    <t>5d8f9ad3-43af-49b3-894e-fd0257be9a13</t>
  </si>
  <si>
    <t>Юксеевский сельсовет</t>
  </si>
  <si>
    <t>0b18b934-7358-4ac6-b298-da1b25e84716</t>
  </si>
  <si>
    <t>Тальский сельсовет</t>
  </si>
  <si>
    <t>cd252937-dd02-4189-850e-50e431e0a221</t>
  </si>
  <si>
    <t>поселок Подтесово</t>
  </si>
  <si>
    <t>c4a35779-92f9-4d9c-a6f6-baf4b64f5a3b</t>
  </si>
  <si>
    <t>Нижнесуэтукский сельсовет</t>
  </si>
  <si>
    <t>7d4412f7-30b3-41db-a0b6-6fc1d5e84412</t>
  </si>
  <si>
    <t>Салбинский сельсовет</t>
  </si>
  <si>
    <t>4da34573-4b9c-421c-a7af-08fb63ad7d7b</t>
  </si>
  <si>
    <t>Рудянский сельсовет</t>
  </si>
  <si>
    <t>dda3fe19-dd5f-4266-93a3-7417cde90dd3</t>
  </si>
  <si>
    <t>Большеуринский сельсовет</t>
  </si>
  <si>
    <t>ba613b4a-b814-4956-ac21-af8a91b84f63</t>
  </si>
  <si>
    <t>Амыльский сельсовет</t>
  </si>
  <si>
    <t>09d4645d-27cf-4748-82ae-3862c2348099</t>
  </si>
  <si>
    <t>Таскинский сельсовет</t>
  </si>
  <si>
    <t>3158b96d-c3b3-4114-89ca-7ea7907cdb62</t>
  </si>
  <si>
    <t>Тубинский сельсовет</t>
  </si>
  <si>
    <t>93080ff1-042e-4bbd-b817-f1e86eb6fabf</t>
  </si>
  <si>
    <t>Восточенский сельсовет</t>
  </si>
  <si>
    <t>df27924c-5f91-4901-a2f8-d3a2d34d203a</t>
  </si>
  <si>
    <t>Лебяженский сельсовет</t>
  </si>
  <si>
    <t>e700da22-85dc-4e0c-aa1f-27060e4d8f38</t>
  </si>
  <si>
    <t>d95e50ac-8a05-47ba-8812-956dc5cec7de</t>
  </si>
  <si>
    <t>Шалинский сельсовет</t>
  </si>
  <si>
    <t>715ddb6b-5b34-463d-aa07-2f0b74876c10</t>
  </si>
  <si>
    <t>Тигрицкий сельсовет</t>
  </si>
  <si>
    <t>34c43480-78a2-4674-9238-b24160b47d94</t>
  </si>
  <si>
    <t>Кавказский сельсовет</t>
  </si>
  <si>
    <t>7ef1952b-6a70-49c9-866c-c2a7dbfcd904</t>
  </si>
  <si>
    <t>Городокский сельсовет</t>
  </si>
  <si>
    <t>3f892ee5-4bbb-4869-8086-28d7255df137</t>
  </si>
  <si>
    <t>Жерлыкский сельсовет</t>
  </si>
  <si>
    <t>707ce02c-da8a-49d8-82cf-bdb0e4a724d3</t>
  </si>
  <si>
    <t>Верхнеингашский сельсовет</t>
  </si>
  <si>
    <t>5c558af9-a3a8-4d2e-af43-3e20bf8ffd65</t>
  </si>
  <si>
    <t>66b74d65-9bbe-402e-a230-8b151040ee00</t>
  </si>
  <si>
    <t> Александровский сельсовет</t>
  </si>
  <si>
    <t>caa711fd-053c-4a45-830d-249093a54b68</t>
  </si>
  <si>
    <t>Межовский сельсовет</t>
  </si>
  <si>
    <t>4776a37a-9f3c-445e-9ea8-5ad6a753622a</t>
  </si>
  <si>
    <t>f51c8f30-7736-4524-83ba-7008fa177ff6</t>
  </si>
  <si>
    <t>Локшинский сельсовет</t>
  </si>
  <si>
    <t>257903e1-341d-4f3b-9afd-127d6c88229a</t>
  </si>
  <si>
    <t>Новопятницкий сельсовет</t>
  </si>
  <si>
    <t>ebecffec-3cf7-42d6-980a-b8cc6376d80d</t>
  </si>
  <si>
    <t>eed71cd1-6728-4093-8a49-dee8f9998b75</t>
  </si>
  <si>
    <t>47eb8f00-d3a8-4586-b505-fe52847bfd04</t>
  </si>
  <si>
    <t>Сизинский сельсовет</t>
  </si>
  <si>
    <t>Каптыревский сельсовет</t>
  </si>
  <si>
    <t>Шушенский р-н</t>
  </si>
  <si>
    <t>Шарыповский округ</t>
  </si>
  <si>
    <t>Ужурский р-н</t>
  </si>
  <si>
    <t>Пировский округ</t>
  </si>
  <si>
    <t>Нижнейингашский р-н</t>
  </si>
  <si>
    <t>Минусинский р-н</t>
  </si>
  <si>
    <t>Канский р-н</t>
  </si>
  <si>
    <t>Ермаковский р-н</t>
  </si>
  <si>
    <t>Енисейский р-н</t>
  </si>
  <si>
    <t>Емельяновский р-н</t>
  </si>
  <si>
    <t>Большемуртинский р-н</t>
  </si>
  <si>
    <t>Лесосибирск го</t>
  </si>
  <si>
    <t>29c75b6d-1bd5-446b-b6f2-d5a46f5cd483</t>
  </si>
  <si>
    <t>Никулино-Зотино-Ворогово-Индыгино-Бор</t>
  </si>
  <si>
    <t>Туруханский</t>
  </si>
  <si>
    <t>Зотино</t>
  </si>
  <si>
    <t>Ворогово</t>
  </si>
  <si>
    <t>Индыгино</t>
  </si>
  <si>
    <t>b198c2b6-fee7-4b28-8bb2-2a7e67c1d49a</t>
  </si>
  <si>
    <t>Зотинский сельсовет</t>
  </si>
  <si>
    <t>a48729cd-916f-4e72-bf92-588eaa16d8ca</t>
  </si>
  <si>
    <t>Вороговский сельсовет</t>
  </si>
  <si>
    <t>39a4ebb5-b1a2-4d96-9530-3ea1b31d10c5</t>
  </si>
  <si>
    <t>ПАО "Ростелеком"</t>
  </si>
  <si>
    <t>a289e77a-fcde-4299-9173-34e69e840aed</t>
  </si>
  <si>
    <t>Турово</t>
  </si>
  <si>
    <t>Туровский сельсовет</t>
  </si>
  <si>
    <t>068d8d35-28a2-485b-b19f-e98dfa6cd9c8</t>
  </si>
  <si>
    <t>Чигашет</t>
  </si>
  <si>
    <t>4094ef4b-914b-4602-a5e7-0423c1232ea7</t>
  </si>
  <si>
    <t>Ястребовский сельсовет</t>
  </si>
  <si>
    <t>Брод</t>
  </si>
  <si>
    <t>Кара -Беллык</t>
  </si>
  <si>
    <t>Старая Копь</t>
  </si>
  <si>
    <t>Черемушка</t>
  </si>
  <si>
    <t>Южно-Александровка</t>
  </si>
  <si>
    <t>Новониколаевка</t>
  </si>
  <si>
    <t>658dd3bf-fd4b-463a-ba85-d53558a684f1</t>
  </si>
  <si>
    <t>e22d619d-8f68-4f31-a777-7e8156a77cf4</t>
  </si>
  <si>
    <t>Новониколаевский сельсовет</t>
  </si>
  <si>
    <t>23a72ca3-a589-4d61-b230-aa3eb26ebcc3</t>
  </si>
  <si>
    <t>Южно-Александровский сельсовет</t>
  </si>
  <si>
    <t>4cd21a0d-27cb-4499-92bd-5adc1d258132</t>
  </si>
  <si>
    <t>Черемушинский сельсовет</t>
  </si>
  <si>
    <t>4e6e47f5-65e7-4720-9b75-4c256c6eb3ae</t>
  </si>
  <si>
    <t>Старокопский сельсовет</t>
  </si>
  <si>
    <t>e481ee2a-29ba-43c7-bc07-6ab39f1734cd</t>
  </si>
  <si>
    <t>Кортузский сельсовет</t>
  </si>
  <si>
    <t>исполнитель</t>
  </si>
  <si>
    <t>Названия строк</t>
  </si>
  <si>
    <t>Общий итог</t>
  </si>
  <si>
    <t>Абан</t>
  </si>
  <si>
    <t xml:space="preserve">Бирюса </t>
  </si>
  <si>
    <t xml:space="preserve">Запасной Имбеж </t>
  </si>
  <si>
    <t xml:space="preserve"> деревня Малый Имбеж</t>
  </si>
  <si>
    <t xml:space="preserve">Агинское </t>
  </si>
  <si>
    <t xml:space="preserve">Шила </t>
  </si>
  <si>
    <t>Тасеево</t>
  </si>
  <si>
    <t xml:space="preserve">Балай </t>
  </si>
  <si>
    <t xml:space="preserve">Черная Кома </t>
  </si>
  <si>
    <t xml:space="preserve">муфта </t>
  </si>
  <si>
    <t xml:space="preserve">муфта Комсомольский </t>
  </si>
  <si>
    <t xml:space="preserve">Новотроицкое </t>
  </si>
  <si>
    <t xml:space="preserve">Отрок </t>
  </si>
  <si>
    <t xml:space="preserve">Романовка </t>
  </si>
  <si>
    <t xml:space="preserve">Новоберезовка </t>
  </si>
  <si>
    <t xml:space="preserve">Большая Салба </t>
  </si>
  <si>
    <t xml:space="preserve">Вознесенка </t>
  </si>
  <si>
    <t xml:space="preserve">Никольск </t>
  </si>
  <si>
    <t>Казанка</t>
  </si>
  <si>
    <t xml:space="preserve">Ермаковское </t>
  </si>
  <si>
    <t xml:space="preserve">Ойский </t>
  </si>
  <si>
    <t xml:space="preserve">Георгиевка </t>
  </si>
  <si>
    <t xml:space="preserve">Чесеул </t>
  </si>
  <si>
    <t xml:space="preserve">Каратузское </t>
  </si>
  <si>
    <t xml:space="preserve">Моторское </t>
  </si>
  <si>
    <t xml:space="preserve">Кедровую </t>
  </si>
  <si>
    <t>Краснотуранск</t>
  </si>
  <si>
    <t xml:space="preserve">Маринино </t>
  </si>
  <si>
    <t xml:space="preserve">Шалинское </t>
  </si>
  <si>
    <t xml:space="preserve">Восточное </t>
  </si>
  <si>
    <t xml:space="preserve">Городок </t>
  </si>
  <si>
    <t>Петровка</t>
  </si>
  <si>
    <t xml:space="preserve">Шошино </t>
  </si>
  <si>
    <t xml:space="preserve">Верхний Ингаш </t>
  </si>
  <si>
    <t xml:space="preserve">Заозерный </t>
  </si>
  <si>
    <t xml:space="preserve">Тасеево </t>
  </si>
  <si>
    <t>Шарып</t>
  </si>
  <si>
    <t xml:space="preserve">Дзержинское </t>
  </si>
  <si>
    <t>Дзержинск</t>
  </si>
  <si>
    <t xml:space="preserve">Кырай </t>
  </si>
  <si>
    <t xml:space="preserve">Новокамала </t>
  </si>
  <si>
    <t xml:space="preserve">Сивохино </t>
  </si>
  <si>
    <t>Никулино</t>
  </si>
  <si>
    <t xml:space="preserve"> Преображенка</t>
  </si>
  <si>
    <t xml:space="preserve"> Мазульский</t>
  </si>
  <si>
    <t xml:space="preserve"> Суриково</t>
  </si>
  <si>
    <t>Уря</t>
  </si>
  <si>
    <t xml:space="preserve"> Есауловка</t>
  </si>
  <si>
    <t>село Южно- Александровка</t>
  </si>
  <si>
    <t>поселок Почет</t>
  </si>
  <si>
    <t>поселок Урман</t>
  </si>
  <si>
    <t>поселок Березовый</t>
  </si>
  <si>
    <t>деревня Малый Имбеж</t>
  </si>
  <si>
    <t>село Кулижниково</t>
  </si>
  <si>
    <t>деревня Ковригино</t>
  </si>
  <si>
    <t>село Никольское</t>
  </si>
  <si>
    <t>Есауловка</t>
  </si>
  <si>
    <t>поселок Такучет</t>
  </si>
  <si>
    <t>деревня Канарай</t>
  </si>
  <si>
    <t>деревня Колон</t>
  </si>
  <si>
    <t>деревня Плитная</t>
  </si>
  <si>
    <t>деревня Новомариновка</t>
  </si>
  <si>
    <t>деревня Стрелка</t>
  </si>
  <si>
    <t>деревня Ильинка</t>
  </si>
  <si>
    <t>поселок Тагашет</t>
  </si>
  <si>
    <t>поселок Чибижек</t>
  </si>
  <si>
    <t>деревня Михалевка</t>
  </si>
  <si>
    <t>село Караульное</t>
  </si>
  <si>
    <t>Точка А</t>
  </si>
  <si>
    <t>Точка Б</t>
  </si>
  <si>
    <t xml:space="preserve"> Брод </t>
  </si>
  <si>
    <t xml:space="preserve">Чулым </t>
  </si>
  <si>
    <t xml:space="preserve"> Ачинск </t>
  </si>
  <si>
    <t xml:space="preserve"> Белый Яр  </t>
  </si>
  <si>
    <t xml:space="preserve">Балахта </t>
  </si>
  <si>
    <t xml:space="preserve"> Рассвет </t>
  </si>
  <si>
    <t xml:space="preserve">Айтат </t>
  </si>
  <si>
    <t xml:space="preserve">Большой Кантат </t>
  </si>
  <si>
    <t xml:space="preserve">Пакуль </t>
  </si>
  <si>
    <t xml:space="preserve">Новоангарск </t>
  </si>
  <si>
    <t xml:space="preserve"> Емельяново </t>
  </si>
  <si>
    <t xml:space="preserve">Епишино </t>
  </si>
  <si>
    <t xml:space="preserve">Пировское </t>
  </si>
  <si>
    <t xml:space="preserve"> Тинская </t>
  </si>
  <si>
    <t xml:space="preserve">Кулун </t>
  </si>
  <si>
    <t xml:space="preserve"> Уяр </t>
  </si>
  <si>
    <t xml:space="preserve">Шарыпово </t>
  </si>
  <si>
    <t xml:space="preserve">Чунояр </t>
  </si>
  <si>
    <t xml:space="preserve"> Агул </t>
  </si>
  <si>
    <t xml:space="preserve">Шалоболино </t>
  </si>
  <si>
    <t xml:space="preserve">Артемовск </t>
  </si>
  <si>
    <t>Столбец1</t>
  </si>
  <si>
    <t>Столбец2</t>
  </si>
  <si>
    <t>Столбец3</t>
  </si>
  <si>
    <t>Столбец4</t>
  </si>
  <si>
    <t>Столбец5</t>
  </si>
  <si>
    <t>Столбец6</t>
  </si>
  <si>
    <t>Столбец7</t>
  </si>
  <si>
    <t>Столбец8</t>
  </si>
  <si>
    <t>Столбец9</t>
  </si>
  <si>
    <t>Столбец10</t>
  </si>
  <si>
    <t>Столбец11</t>
  </si>
  <si>
    <t>Столбец12</t>
  </si>
  <si>
    <t>Столбец13</t>
  </si>
  <si>
    <t>Столбец14</t>
  </si>
  <si>
    <t>Столбец15</t>
  </si>
  <si>
    <t>Столбец16</t>
  </si>
  <si>
    <t>Столбец17</t>
  </si>
  <si>
    <t>(пусто)</t>
  </si>
  <si>
    <t>Балай</t>
  </si>
  <si>
    <t>Бирюса</t>
  </si>
  <si>
    <t>Вознесенка</t>
  </si>
  <si>
    <t>Артемовск</t>
  </si>
  <si>
    <t>Шарыпово</t>
  </si>
  <si>
    <t>Георгиевка</t>
  </si>
  <si>
    <t>Городок</t>
  </si>
  <si>
    <t>Айтат</t>
  </si>
  <si>
    <t>Большой Кантат</t>
  </si>
  <si>
    <t>Пакуль</t>
  </si>
  <si>
    <t>Дзержинское</t>
  </si>
  <si>
    <t>Ермаковское</t>
  </si>
  <si>
    <t>Заозерный</t>
  </si>
  <si>
    <t>Каратузское</t>
  </si>
  <si>
    <t>Кедровую</t>
  </si>
  <si>
    <t>Кырай</t>
  </si>
  <si>
    <t>Маринино</t>
  </si>
  <si>
    <t>Моторское</t>
  </si>
  <si>
    <t>муфта</t>
  </si>
  <si>
    <t>Епишино</t>
  </si>
  <si>
    <t>Никольск</t>
  </si>
  <si>
    <t>Новоберезовка</t>
  </si>
  <si>
    <t>Новокамала</t>
  </si>
  <si>
    <t>Новотроицкое</t>
  </si>
  <si>
    <t>Ойский</t>
  </si>
  <si>
    <t>Отрок</t>
  </si>
  <si>
    <t>Балахта</t>
  </si>
  <si>
    <t>Новоангарск</t>
  </si>
  <si>
    <t>Пировское</t>
  </si>
  <si>
    <t>Чулым</t>
  </si>
  <si>
    <t>Романовка</t>
  </si>
  <si>
    <t xml:space="preserve"> Тинская</t>
  </si>
  <si>
    <t>Кулун</t>
  </si>
  <si>
    <t>Чунояр</t>
  </si>
  <si>
    <t>Шалоболино</t>
  </si>
  <si>
    <t>Сивохино</t>
  </si>
  <si>
    <t>Чесеул</t>
  </si>
  <si>
    <t>Шила</t>
  </si>
  <si>
    <t>Шошино</t>
  </si>
  <si>
    <t>Сумма по столбцу ФБ+РБ</t>
  </si>
  <si>
    <t>All</t>
  </si>
  <si>
    <t>Черная</t>
  </si>
  <si>
    <t>Комсомольский</t>
  </si>
  <si>
    <t>Ачинск</t>
  </si>
  <si>
    <t xml:space="preserve">Белый Яр </t>
  </si>
  <si>
    <t>Рассвет</t>
  </si>
  <si>
    <t>Верхний</t>
  </si>
  <si>
    <t>Агул</t>
  </si>
  <si>
    <t>Уяр</t>
  </si>
  <si>
    <t>Емельяново</t>
  </si>
  <si>
    <t>нд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</si>
</sst>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_₽"/>
    <numFmt numFmtId="165" formatCode="#,##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Bahnschrift SemiCondensed"/>
      <family val="2"/>
      <charset val="204"/>
    </font>
    <font>
      <sz val="10"/>
      <color theme="1"/>
      <name val="Bahnschrift Light SemiCondensed"/>
      <family val="2"/>
      <charset val="204"/>
    </font>
    <font>
      <sz val="11"/>
      <name val="Bahnschrift SemiCondensed"/>
      <family val="2"/>
      <charset val="204"/>
    </font>
    <font>
      <sz val="11"/>
      <color theme="1"/>
      <name val="Bahnschrift Light SemiCondensed"/>
      <family val="2"/>
      <charset val="204"/>
    </font>
    <font>
      <sz val="10"/>
      <color theme="1"/>
      <name val="Bahnschrift SemiLight SemiConde"/>
      <family val="2"/>
      <charset val="204"/>
    </font>
    <font>
      <sz val="11"/>
      <color theme="1"/>
      <name val="Bahnschrift SemiLight SemiConde"/>
      <family val="2"/>
      <charset val="204"/>
    </font>
    <font>
      <sz val="11"/>
      <color rgb="FF000000"/>
      <name val="Bahnschrift SemiLight SemiConde"/>
      <family val="2"/>
      <charset val="204"/>
    </font>
    <font>
      <sz val="10"/>
      <name val="Bahnschrift SemiLight SemiConde"/>
      <family val="2"/>
      <charset val="204"/>
    </font>
    <font>
      <b/>
      <sz val="11"/>
      <color theme="1"/>
      <name val="Bahnschrift Light SemiCondensed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3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0" fontId="4" fillId="0" borderId="1" xfId="0" applyFont="1" applyFill="1" applyBorder="1"/>
    <xf numFmtId="0" fontId="4" fillId="0" borderId="1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0" xfId="0" applyFont="1" applyAlignment="1">
      <alignment horizontal="center"/>
    </xf>
    <xf numFmtId="0" fontId="1" fillId="0" borderId="0" xfId="0" applyFont="1"/>
    <xf numFmtId="0" fontId="6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0" xfId="0" applyFont="1"/>
    <xf numFmtId="0" fontId="6" fillId="0" borderId="1" xfId="0" applyFont="1" applyFill="1" applyBorder="1"/>
    <xf numFmtId="0" fontId="8" fillId="0" borderId="1" xfId="0" applyFont="1" applyFill="1" applyBorder="1" applyAlignment="1">
      <alignment horizontal="center" vertical="center"/>
    </xf>
    <xf numFmtId="0" fontId="5" fillId="0" borderId="1" xfId="0" applyFont="1" applyFill="1" applyBorder="1"/>
    <xf numFmtId="0" fontId="2" fillId="0" borderId="1" xfId="0" applyFont="1" applyFill="1" applyBorder="1" applyAlignment="1">
      <alignment horizontal="center" vertical="center"/>
    </xf>
    <xf numFmtId="2" fontId="4" fillId="4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64" fontId="5" fillId="0" borderId="1" xfId="0" applyNumberFormat="1" applyFont="1" applyFill="1" applyBorder="1" applyAlignment="1">
      <alignment vertical="center"/>
    </xf>
    <xf numFmtId="164" fontId="6" fillId="0" borderId="1" xfId="0" applyNumberFormat="1" applyFont="1" applyFill="1" applyBorder="1"/>
    <xf numFmtId="0" fontId="6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164" fontId="5" fillId="0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>
      <alignment horizontal="center" vertical="center"/>
    </xf>
    <xf numFmtId="165" fontId="4" fillId="0" borderId="0" xfId="0" applyNumberFormat="1" applyFont="1"/>
    <xf numFmtId="165" fontId="4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4" fillId="3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pivotButton="1"/>
    <xf numFmtId="0" fontId="0" fillId="0" borderId="0" xfId="0" applyAlignment="1">
      <alignment horizontal="left"/>
    </xf>
    <xf numFmtId="0" fontId="4" fillId="2" borderId="2" xfId="0" applyFont="1" applyFill="1" applyBorder="1"/>
    <xf numFmtId="0" fontId="1" fillId="2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4" fillId="2" borderId="15" xfId="0" applyFont="1" applyFill="1" applyBorder="1" applyAlignment="1">
      <alignment vertical="center" wrapText="1"/>
    </xf>
    <xf numFmtId="0" fontId="4" fillId="0" borderId="3" xfId="0" applyFont="1" applyFill="1" applyBorder="1"/>
    <xf numFmtId="0" fontId="4" fillId="0" borderId="15" xfId="0" applyFont="1" applyFill="1" applyBorder="1"/>
    <xf numFmtId="0" fontId="6" fillId="0" borderId="3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4" fillId="2" borderId="16" xfId="0" applyFont="1" applyFill="1" applyBorder="1"/>
    <xf numFmtId="0" fontId="4" fillId="7" borderId="1" xfId="0" applyFont="1" applyFill="1" applyBorder="1"/>
    <xf numFmtId="0" fontId="4" fillId="7" borderId="16" xfId="0" applyFont="1" applyFill="1" applyBorder="1"/>
    <xf numFmtId="0" fontId="4" fillId="4" borderId="5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vertical="center"/>
    </xf>
    <xf numFmtId="0" fontId="4" fillId="3" borderId="16" xfId="0" applyFont="1" applyFill="1" applyBorder="1" applyAlignment="1">
      <alignment vertical="center" wrapText="1"/>
    </xf>
    <xf numFmtId="0" fontId="4" fillId="5" borderId="16" xfId="0" applyFont="1" applyFill="1" applyBorder="1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64" fontId="2" fillId="7" borderId="1" xfId="0" applyNumberFormat="1" applyFont="1" applyFill="1" applyBorder="1" applyAlignment="1">
      <alignment horizontal="center" vertical="center"/>
    </xf>
    <xf numFmtId="0" fontId="4" fillId="0" borderId="16" xfId="0" applyFont="1" applyBorder="1"/>
    <xf numFmtId="4" fontId="6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vertical="center"/>
    </xf>
    <xf numFmtId="0" fontId="4" fillId="0" borderId="17" xfId="0" applyFont="1" applyBorder="1"/>
    <xf numFmtId="0" fontId="5" fillId="0" borderId="1" xfId="0" applyFont="1" applyBorder="1" applyAlignment="1">
      <alignment horizontal="center" vertical="center"/>
    </xf>
    <xf numFmtId="4" fontId="6" fillId="7" borderId="1" xfId="0" applyNumberFormat="1" applyFont="1" applyFill="1" applyBorder="1" applyAlignment="1">
      <alignment horizontal="center" vertical="center"/>
    </xf>
    <xf numFmtId="164" fontId="5" fillId="7" borderId="1" xfId="0" applyNumberFormat="1" applyFont="1" applyFill="1" applyBorder="1" applyAlignment="1">
      <alignment vertical="center"/>
    </xf>
    <xf numFmtId="0" fontId="4" fillId="7" borderId="17" xfId="0" applyFont="1" applyFill="1" applyBorder="1"/>
    <xf numFmtId="0" fontId="5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7" borderId="1" xfId="0" applyFont="1" applyFill="1" applyBorder="1"/>
    <xf numFmtId="0" fontId="5" fillId="7" borderId="1" xfId="0" applyFont="1" applyFill="1" applyBorder="1"/>
    <xf numFmtId="0" fontId="6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164" fontId="6" fillId="0" borderId="1" xfId="0" applyNumberFormat="1" applyFont="1" applyBorder="1"/>
    <xf numFmtId="164" fontId="6" fillId="7" borderId="1" xfId="0" applyNumberFormat="1" applyFont="1" applyFill="1" applyBorder="1"/>
    <xf numFmtId="0" fontId="4" fillId="2" borderId="16" xfId="0" applyFont="1" applyFill="1" applyBorder="1" applyAlignment="1">
      <alignment vertical="center" wrapText="1"/>
    </xf>
    <xf numFmtId="0" fontId="4" fillId="4" borderId="18" xfId="0" applyFont="1" applyFill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0" borderId="0" xfId="0" applyNumberFormat="1"/>
    <xf numFmtId="4" fontId="6" fillId="0" borderId="1" xfId="0" applyNumberFormat="1" applyFont="1" applyFill="1" applyBorder="1" applyAlignment="1">
      <alignment horizontal="left" vertical="center"/>
    </xf>
    <xf numFmtId="4" fontId="6" fillId="0" borderId="1" xfId="0" applyNumberFormat="1" applyFont="1" applyBorder="1" applyAlignment="1">
      <alignment horizontal="left" vertical="center"/>
    </xf>
  </cellXfs>
  <cellStyles count="1">
    <cellStyle name="Обычный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SemiConde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SemiConde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Light SemiCondensed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Light SemiCondensed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Light SemiCondensed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Light SemiCondensed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Light SemiCondensed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Light SemiCondensed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Light SemiCondensed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SemiConde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SemiConde"/>
        <scheme val="none"/>
      </font>
      <numFmt numFmtId="164" formatCode="#,##0.00\ _₽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SemiConde"/>
        <scheme val="none"/>
      </font>
      <numFmt numFmtId="164" formatCode="#,##0.00\ _₽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SemiLight SemiConde"/>
        <scheme val="none"/>
      </font>
      <numFmt numFmtId="164" formatCode="#,##0.00\ _₽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SemiLight SemiConde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SemiLight SemiConde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SemiLight SemiConde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Light SemiCondensed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Казаков Владислав Анатольевич" refreshedDate="45450.498580439817" backgroundQuery="1" createdVersion="6" refreshedVersion="6" minRefreshableVersion="3" recordCount="0" supportSubquery="1" supportAdvancedDrill="1">
  <cacheSource type="external" connectionId="1"/>
  <cacheFields count="0"/>
  <cacheHierarchies count="58">
    <cacheHierarchy uniqueName="[Диапазон].[Трассы ВОЛС]" caption="Трассы ВОЛС" attribute="1" defaultMemberUniqueName="[Диапазон].[Трассы ВОЛС].[All]" allUniqueName="[Диапазон].[Трассы ВОЛС].[All]" dimensionUniqueName="[Диапазон]" displayFolder="" count="0" memberValueDatatype="130" unbalanced="0"/>
    <cacheHierarchy uniqueName="[Диапазон].[Точка А]" caption="Точка А" attribute="1" defaultMemberUniqueName="[Диапазон].[Точка А].[All]" allUniqueName="[Диапазон].[Точка А].[All]" dimensionUniqueName="[Диапазон]" displayFolder="" count="0" memberValueDatatype="130" unbalanced="0"/>
    <cacheHierarchy uniqueName="[Диапазон].[Точка Б]" caption="Точка Б" attribute="1" defaultMemberUniqueName="[Диапазон].[Точка Б].[All]" allUniqueName="[Диапазон].[Точка Б].[All]" dimensionUniqueName="[Диапазон]" displayFolder="" count="0" memberValueDatatype="130" unbalanced="0"/>
    <cacheHierarchy uniqueName="[Диапазон].[Протяженность трассы ВОЛС, км]" caption="Протяженность трассы ВОЛС, км" attribute="1" defaultMemberUniqueName="[Диапазон].[Протяженность трассы ВОЛС, км].[All]" allUniqueName="[Диапазон].[Протяженность трассы ВОЛС, км].[All]" dimensionUniqueName="[Диапазон]" displayFolder="" count="0" memberValueDatatype="5" unbalanced="0"/>
    <cacheHierarchy uniqueName="[Диапазон].[ФБ]" caption="ФБ" attribute="1" defaultMemberUniqueName="[Диапазон].[ФБ].[All]" allUniqueName="[Диапазон].[ФБ].[All]" dimensionUniqueName="[Диапазон]" displayFolder="" count="0" memberValueDatatype="5" unbalanced="0"/>
    <cacheHierarchy uniqueName="[Диапазон].[РБ]" caption="РБ" attribute="1" defaultMemberUniqueName="[Диапазон].[РБ].[All]" allUniqueName="[Диапазон].[РБ].[All]" dimensionUniqueName="[Диапазон]" displayFolder="" count="0" memberValueDatatype="5" unbalanced="0"/>
    <cacheHierarchy uniqueName="[Диапазон].[ФБ+РБ]" caption="ФБ+РБ" attribute="1" defaultMemberUniqueName="[Диапазон].[ФБ+РБ].[All]" allUniqueName="[Диапазон].[ФБ+РБ].[All]" dimensionUniqueName="[Диапазон]" displayFolder="" count="0" memberValueDatatype="5" unbalanced="0"/>
    <cacheHierarchy uniqueName="[Диапазон].[№]" caption="№" attribute="1" defaultMemberUniqueName="[Диапазон].[№].[All]" allUniqueName="[Диапазон].[№].[All]" dimensionUniqueName="[Диапазон]" displayFolder="" count="0" memberValueDatatype="20" unbalanced="0"/>
    <cacheHierarchy uniqueName="[Диапазон].[ФИАС]" caption="ФИАС" attribute="1" defaultMemberUniqueName="[Диапазон].[ФИАС].[All]" allUniqueName="[Диапазон].[ФИАС].[All]" dimensionUniqueName="[Диапазон]" displayFolder="" count="0" memberValueDatatype="130" unbalanced="0"/>
    <cacheHierarchy uniqueName="[Диапазон].[Муниципальный район]" caption="Муниципальный район" attribute="1" defaultMemberUniqueName="[Диапазон].[Муниципальный район].[All]" allUniqueName="[Диапазон].[Муниципальный район].[All]" dimensionUniqueName="[Диапазон]" displayFolder="" count="0" memberValueDatatype="130" unbalanced="0"/>
    <cacheHierarchy uniqueName="[Диапазон].[Муниципальное образование]" caption="Муниципальное образование" attribute="1" defaultMemberUniqueName="[Диапазон].[Муниципальное образование].[All]" allUniqueName="[Диапазон].[Муниципальное образование].[All]" dimensionUniqueName="[Диапазон]" displayFolder="" count="0" memberValueDatatype="130" unbalanced="0"/>
    <cacheHierarchy uniqueName="[Диапазон].[Тип населенного пункта]" caption="Тип населенного пункта" attribute="1" defaultMemberUniqueName="[Диапазон].[Тип населенного пункта].[All]" allUniqueName="[Диапазон].[Тип населенного пункта].[All]" dimensionUniqueName="[Диапазон]" displayFolder="" count="0" memberValueDatatype="130" unbalanced="0"/>
    <cacheHierarchy uniqueName="[Диапазон].[Наименование населенного пункта]" caption="Наименование населенного пункта" attribute="1" defaultMemberUniqueName="[Диапазон].[Наименование населенного пункта].[All]" allUniqueName="[Диапазон].[Наименование населенного пункта].[All]" dimensionUniqueName="[Диапазон]" displayFolder="" count="0" memberValueDatatype="130" unbalanced="0"/>
    <cacheHierarchy uniqueName="[Диапазон].[Численность населения, чел.]" caption="Численность населения, чел." attribute="1" defaultMemberUniqueName="[Диапазон].[Численность населения, чел.].[All]" allUniqueName="[Диапазон].[Численность населения, чел.].[All]" dimensionUniqueName="[Диапазон]" displayFolder="" count="0" memberValueDatatype="20" unbalanced="0"/>
    <cacheHierarchy uniqueName="[Диапазон].[Количество домохозяйств, шт.]" caption="Количество домохозяйств, шт." attribute="1" defaultMemberUniqueName="[Диапазон].[Количество домохозяйств, шт.].[All]" allUniqueName="[Диапазон].[Количество домохозяйств, шт.].[All]" dimensionUniqueName="[Диапазон]" displayFolder="" count="0" memberValueDatatype="20" unbalanced="0"/>
    <cacheHierarchy uniqueName="[Диапазон].[Год подключения (2025, 2026, 2027)]" caption="Год подключения (2025, 2026, 2027)" attribute="1" defaultMemberUniqueName="[Диапазон].[Год подключения (2025, 2026, 2027)].[All]" allUniqueName="[Диапазон].[Год подключения (2025, 2026, 2027)].[All]" dimensionUniqueName="[Диапазон]" displayFolder="" count="0" memberValueDatatype="20" unbalanced="0"/>
    <cacheHierarchy uniqueName="[Диапазон].[исполнитель]" caption="исполнитель" attribute="1" defaultMemberUniqueName="[Диапазон].[исполнитель].[All]" allUniqueName="[Диапазон].[исполнитель].[All]" dimensionUniqueName="[Диапазон]" displayFolder="" count="0" memberValueDatatype="130" unbalanced="0"/>
    <cacheHierarchy uniqueName="[Таблица1].[Столбец1]" caption="Столбец1" attribute="1" defaultMemberUniqueName="[Таблица1].[Столбец1].[All]" allUniqueName="[Таблица1].[Столбец1].[All]" dimensionUniqueName="[Таблица1]" displayFolder="" count="0" memberValueDatatype="130" unbalanced="0"/>
    <cacheHierarchy uniqueName="[Таблица1].[Столбец2]" caption="Столбец2" attribute="1" defaultMemberUniqueName="[Таблица1].[Столбец2].[All]" allUniqueName="[Таблица1].[Столбец2].[All]" dimensionUniqueName="[Таблица1]" displayFolder="" count="0" memberValueDatatype="130" unbalanced="0"/>
    <cacheHierarchy uniqueName="[Таблица1].[Столбец3]" caption="Столбец3" attribute="1" defaultMemberUniqueName="[Таблица1].[Столбец3].[All]" allUniqueName="[Таблица1].[Столбец3].[All]" dimensionUniqueName="[Таблица1]" displayFolder="" count="0" memberValueDatatype="130" unbalanced="0"/>
    <cacheHierarchy uniqueName="[Таблица1].[Столбец4]" caption="Столбец4" attribute="1" defaultMemberUniqueName="[Таблица1].[Столбец4].[All]" allUniqueName="[Таблица1].[Столбец4].[All]" dimensionUniqueName="[Таблица1]" displayFolder="" count="0" memberValueDatatype="130" unbalanced="0"/>
    <cacheHierarchy uniqueName="[Таблица1].[Столбец5]" caption="Столбец5" attribute="1" defaultMemberUniqueName="[Таблица1].[Столбец5].[All]" allUniqueName="[Таблица1].[Столбец5].[All]" dimensionUniqueName="[Таблица1]" displayFolder="" count="0" memberValueDatatype="130" unbalanced="0"/>
    <cacheHierarchy uniqueName="[Таблица1].[Столбец6]" caption="Столбец6" attribute="1" defaultMemberUniqueName="[Таблица1].[Столбец6].[All]" allUniqueName="[Таблица1].[Столбец6].[All]" dimensionUniqueName="[Таблица1]" displayFolder="" count="0" memberValueDatatype="130" unbalanced="0"/>
    <cacheHierarchy uniqueName="[Таблица1].[Столбец7]" caption="Столбец7" attribute="1" defaultMemberUniqueName="[Таблица1].[Столбец7].[All]" allUniqueName="[Таблица1].[Столбец7].[All]" dimensionUniqueName="[Таблица1]" displayFolder="" count="0" memberValueDatatype="130" unbalanced="0"/>
    <cacheHierarchy uniqueName="[Таблица1].[Столбец8]" caption="Столбец8" attribute="1" defaultMemberUniqueName="[Таблица1].[Столбец8].[All]" allUniqueName="[Таблица1].[Столбец8].[All]" dimensionUniqueName="[Таблица1]" displayFolder="" count="0" memberValueDatatype="130" unbalanced="0"/>
    <cacheHierarchy uniqueName="[Таблица1].[Столбец9]" caption="Столбец9" attribute="1" defaultMemberUniqueName="[Таблица1].[Столбец9].[All]" allUniqueName="[Таблица1].[Столбец9].[All]" dimensionUniqueName="[Таблица1]" displayFolder="" count="0" memberValueDatatype="130" unbalanced="0"/>
    <cacheHierarchy uniqueName="[Таблица1].[Столбец10]" caption="Столбец10" attribute="1" defaultMemberUniqueName="[Таблица1].[Столбец10].[All]" allUniqueName="[Таблица1].[Столбец10].[All]" dimensionUniqueName="[Таблица1]" displayFolder="" count="0" memberValueDatatype="130" unbalanced="0"/>
    <cacheHierarchy uniqueName="[Таблица1].[Столбец11]" caption="Столбец11" attribute="1" defaultMemberUniqueName="[Таблица1].[Столбец11].[All]" allUniqueName="[Таблица1].[Столбец11].[All]" dimensionUniqueName="[Таблица1]" displayFolder="" count="0" memberValueDatatype="130" unbalanced="0"/>
    <cacheHierarchy uniqueName="[Таблица1].[Столбец12]" caption="Столбец12" attribute="1" defaultMemberUniqueName="[Таблица1].[Столбец12].[All]" allUniqueName="[Таблица1].[Столбец12].[All]" dimensionUniqueName="[Таблица1]" displayFolder="" count="0" memberValueDatatype="130" unbalanced="0"/>
    <cacheHierarchy uniqueName="[Таблица1].[Столбец13]" caption="Столбец13" attribute="1" defaultMemberUniqueName="[Таблица1].[Столбец13].[All]" allUniqueName="[Таблица1].[Столбец13].[All]" dimensionUniqueName="[Таблица1]" displayFolder="" count="0" memberValueDatatype="130" unbalanced="0"/>
    <cacheHierarchy uniqueName="[Таблица1].[Столбец14]" caption="Столбец14" attribute="1" defaultMemberUniqueName="[Таблица1].[Столбец14].[All]" allUniqueName="[Таблица1].[Столбец14].[All]" dimensionUniqueName="[Таблица1]" displayFolder="" count="0" memberValueDatatype="130" unbalanced="0"/>
    <cacheHierarchy uniqueName="[Таблица1].[Столбец15]" caption="Столбец15" attribute="1" defaultMemberUniqueName="[Таблица1].[Столбец15].[All]" allUniqueName="[Таблица1].[Столбец15].[All]" dimensionUniqueName="[Таблица1]" displayFolder="" count="0" memberValueDatatype="130" unbalanced="0"/>
    <cacheHierarchy uniqueName="[Таблица1].[Столбец16]" caption="Столбец16" attribute="1" defaultMemberUniqueName="[Таблица1].[Столбец16].[All]" allUniqueName="[Таблица1].[Столбец16].[All]" dimensionUniqueName="[Таблица1]" displayFolder="" count="0" memberValueDatatype="130" unbalanced="0"/>
    <cacheHierarchy uniqueName="[Таблица1].[Столбец17]" caption="Столбец17" attribute="1" defaultMemberUniqueName="[Таблица1].[Столбец17].[All]" allUniqueName="[Таблица1].[Столбец17].[All]" dimensionUniqueName="[Таблица1]" displayFolder="" count="0" memberValueDatatype="130" unbalanced="0"/>
    <cacheHierarchy uniqueName="[Таблица2].[Трассы ВОЛС]" caption="Трассы ВОЛС" attribute="1" defaultMemberUniqueName="[Таблица2].[Трассы ВОЛС].[All]" allUniqueName="[Таблица2].[Трассы ВОЛС].[All]" dimensionUniqueName="[Таблица2]" displayFolder="" count="0" memberValueDatatype="130" unbalanced="0"/>
    <cacheHierarchy uniqueName="[Таблица2].[Точка А]" caption="Точка А" attribute="1" defaultMemberUniqueName="[Таблица2].[Точка А].[All]" allUniqueName="[Таблица2].[Точка А].[All]" dimensionUniqueName="[Таблица2]" displayFolder="" count="0" memberValueDatatype="130" unbalanced="0"/>
    <cacheHierarchy uniqueName="[Таблица2].[Точка Б]" caption="Точка Б" attribute="1" defaultMemberUniqueName="[Таблица2].[Точка Б].[All]" allUniqueName="[Таблица2].[Точка Б].[All]" dimensionUniqueName="[Таблица2]" displayFolder="" count="0" memberValueDatatype="130" unbalanced="0"/>
    <cacheHierarchy uniqueName="[Таблица2].[Протяженность трассы ВОЛС, км]" caption="Протяженность трассы ВОЛС, км" attribute="1" defaultMemberUniqueName="[Таблица2].[Протяженность трассы ВОЛС, км].[All]" allUniqueName="[Таблица2].[Протяженность трассы ВОЛС, км].[All]" dimensionUniqueName="[Таблица2]" displayFolder="" count="0" memberValueDatatype="5" unbalanced="0"/>
    <cacheHierarchy uniqueName="[Таблица2].[ФБ]" caption="ФБ" attribute="1" defaultMemberUniqueName="[Таблица2].[ФБ].[All]" allUniqueName="[Таблица2].[ФБ].[All]" dimensionUniqueName="[Таблица2]" displayFolder="" count="0" memberValueDatatype="5" unbalanced="0"/>
    <cacheHierarchy uniqueName="[Таблица2].[РБ]" caption="РБ" attribute="1" defaultMemberUniqueName="[Таблица2].[РБ].[All]" allUniqueName="[Таблица2].[РБ].[All]" dimensionUniqueName="[Таблица2]" displayFolder="" count="0" memberValueDatatype="5" unbalanced="0"/>
    <cacheHierarchy uniqueName="[Таблица2].[ФБ+РБ]" caption="ФБ+РБ" attribute="1" defaultMemberUniqueName="[Таблица2].[ФБ+РБ].[All]" allUniqueName="[Таблица2].[ФБ+РБ].[All]" dimensionUniqueName="[Таблица2]" displayFolder="" count="0" memberValueDatatype="5" unbalanced="0"/>
    <cacheHierarchy uniqueName="[Таблица2].[№]" caption="№" attribute="1" defaultMemberUniqueName="[Таблица2].[№].[All]" allUniqueName="[Таблица2].[№].[All]" dimensionUniqueName="[Таблица2]" displayFolder="" count="0" memberValueDatatype="20" unbalanced="0"/>
    <cacheHierarchy uniqueName="[Таблица2].[ФИАС]" caption="ФИАС" attribute="1" defaultMemberUniqueName="[Таблица2].[ФИАС].[All]" allUniqueName="[Таблица2].[ФИАС].[All]" dimensionUniqueName="[Таблица2]" displayFolder="" count="0" memberValueDatatype="130" unbalanced="0"/>
    <cacheHierarchy uniqueName="[Таблица2].[Муниципальный район]" caption="Муниципальный район" attribute="1" defaultMemberUniqueName="[Таблица2].[Муниципальный район].[All]" allUniqueName="[Таблица2].[Муниципальный район].[All]" dimensionUniqueName="[Таблица2]" displayFolder="" count="0" memberValueDatatype="130" unbalanced="0"/>
    <cacheHierarchy uniqueName="[Таблица2].[Муниципальное образование]" caption="Муниципальное образование" attribute="1" defaultMemberUniqueName="[Таблица2].[Муниципальное образование].[All]" allUniqueName="[Таблица2].[Муниципальное образование].[All]" dimensionUniqueName="[Таблица2]" displayFolder="" count="0" memberValueDatatype="130" unbalanced="0"/>
    <cacheHierarchy uniqueName="[Таблица2].[Тип населенного пункта]" caption="Тип населенного пункта" attribute="1" defaultMemberUniqueName="[Таблица2].[Тип населенного пункта].[All]" allUniqueName="[Таблица2].[Тип населенного пункта].[All]" dimensionUniqueName="[Таблица2]" displayFolder="" count="0" memberValueDatatype="130" unbalanced="0"/>
    <cacheHierarchy uniqueName="[Таблица2].[Наименование населенного пункта]" caption="Наименование населенного пункта" attribute="1" defaultMemberUniqueName="[Таблица2].[Наименование населенного пункта].[All]" allUniqueName="[Таблица2].[Наименование населенного пункта].[All]" dimensionUniqueName="[Таблица2]" displayFolder="" count="0" memberValueDatatype="130" unbalanced="0"/>
    <cacheHierarchy uniqueName="[Таблица2].[Численность населения, чел.]" caption="Численность населения, чел." attribute="1" defaultMemberUniqueName="[Таблица2].[Численность населения, чел.].[All]" allUniqueName="[Таблица2].[Численность населения, чел.].[All]" dimensionUniqueName="[Таблица2]" displayFolder="" count="0" memberValueDatatype="20" unbalanced="0"/>
    <cacheHierarchy uniqueName="[Таблица2].[Количество домохозяйств, шт.]" caption="Количество домохозяйств, шт." attribute="1" defaultMemberUniqueName="[Таблица2].[Количество домохозяйств, шт.].[All]" allUniqueName="[Таблица2].[Количество домохозяйств, шт.].[All]" dimensionUniqueName="[Таблица2]" displayFolder="" count="0" memberValueDatatype="20" unbalanced="0"/>
    <cacheHierarchy uniqueName="[Таблица2].[Год подключения (2025, 2026, 2027)]" caption="Год подключения (2025, 2026, 2027)" attribute="1" defaultMemberUniqueName="[Таблица2].[Год подключения (2025, 2026, 2027)].[All]" allUniqueName="[Таблица2].[Год подключения (2025, 2026, 2027)].[All]" dimensionUniqueName="[Таблица2]" displayFolder="" count="0" memberValueDatatype="20" unbalanced="0"/>
    <cacheHierarchy uniqueName="[Таблица2].[исполнитель]" caption="исполнитель" attribute="1" defaultMemberUniqueName="[Таблица2].[исполнитель].[All]" allUniqueName="[Таблица2].[исполнитель].[All]" dimensionUniqueName="[Таблица2]" displayFolder="" count="0" memberValueDatatype="130" unbalanced="0"/>
    <cacheHierarchy uniqueName="[Measures].[__XL_Count Диапазон]" caption="__XL_Count Диапазон" measure="1" displayFolder="" measureGroup="Диапазон" count="0" hidden="1"/>
    <cacheHierarchy uniqueName="[Measures].[__XL_Count Таблица1]" caption="__XL_Count Таблица1" measure="1" displayFolder="" measureGroup="Таблица1" count="0" hidden="1"/>
    <cacheHierarchy uniqueName="[Measures].[__XL_Count Таблица2]" caption="__XL_Count Таблица2" measure="1" displayFolder="" measureGroup="Таблица2" count="0" hidden="1"/>
    <cacheHierarchy uniqueName="[Measures].[__No measures defined]" caption="__No measures defined" measure="1" displayFolder="" count="0" hidden="1"/>
    <cacheHierarchy uniqueName="[Measures].[Число элементов в столбце Точка А]" caption="Число элементов в столбце Точка А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Число элементов в столбце Точка Б]" caption="Число элементов в столбце Точка Б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Сумма по столбцу ФБ+РБ]" caption="Сумма по столбцу ФБ+РБ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</cacheHierarchies>
  <kpis count="0"/>
  <dimensions count="4">
    <dimension measure="1" name="Measures" uniqueName="[Measures]" caption="Measures"/>
    <dimension name="Диапазон" uniqueName="[Диапазон]" caption="Диапазон"/>
    <dimension name="Таблица1" uniqueName="[Таблица1]" caption="Таблица1"/>
    <dimension name="Таблица2" uniqueName="[Таблица2]" caption="Таблица2"/>
  </dimensions>
  <measureGroups count="3">
    <measureGroup name="Диапазон" caption="Диапазон"/>
    <measureGroup name="Таблица1" caption="Таблица1"/>
    <measureGroup name="Таблица2" caption="Таблица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Казаков Владислав Анатольевич" refreshedDate="45450.502056249999" backgroundQuery="1" createdVersion="6" refreshedVersion="6" minRefreshableVersion="3" recordCount="0" supportSubquery="1" supportAdvancedDrill="1">
  <cacheSource type="external" connectionId="1"/>
  <cacheFields count="3">
    <cacheField name="[Таблица2].[Трассы ВОЛС].[Трассы ВОЛС]" caption="Трассы ВОЛС" numFmtId="0" hierarchy="34" level="1">
      <sharedItems containsSemiMixedTypes="0" containsNonDate="0" containsString="0"/>
    </cacheField>
    <cacheField name="[Measures].[Сумма по столбцу ФБ+РБ]" caption="Сумма по столбцу ФБ+РБ" numFmtId="0" hierarchy="57" level="32767"/>
    <cacheField name="[Таблица2].[Точка Б].[Точка Б]" caption="Точка Б" numFmtId="0" hierarchy="36" level="1">
      <sharedItems containsBlank="1" count="69">
        <m/>
        <s v="Адриха"/>
        <s v="Александровка"/>
        <s v="Большая Идра"/>
        <s v="Большая Салба"/>
        <s v="Большие Сыры"/>
        <s v="Бор"/>
        <s v="Брагино"/>
        <s v="Восточное"/>
        <s v="Гляден"/>
        <s v="деревня Ильинка"/>
        <s v="деревня Канарай"/>
        <s v="деревня Ковригино"/>
        <s v="деревня Колон"/>
        <s v="деревня Малый Имбеж"/>
        <s v="деревня Михалевка"/>
        <s v="деревня Новомариновка"/>
        <s v="деревня Плитная"/>
        <s v="деревня Стрелка"/>
        <s v="Есауловка"/>
        <s v="Жерлык"/>
        <s v="Заозерка"/>
        <s v="Зезезино"/>
        <s v="Иннокентьевка"/>
        <s v="Кавказское"/>
        <s v="Казанка"/>
        <s v="Козино"/>
        <s v="Королевка"/>
        <s v="Кульчек"/>
        <s v="Локшино"/>
        <s v="Лужки"/>
        <s v="Мазульский"/>
        <s v="Майский"/>
        <s v="Межово"/>
        <s v="Нижний Суэтук"/>
        <s v="Новопятницкое"/>
        <s v="Новый"/>
        <s v="Петровка"/>
        <s v="Подтесово"/>
        <s v="Покатеево"/>
        <s v="поселок Березовый"/>
        <s v="поселок Почет"/>
        <s v="поселок Тагашет"/>
        <s v="поселок Такучет"/>
        <s v="поселок Урман"/>
        <s v="поселок Чибижек"/>
        <s v="Преображенка"/>
        <s v="Российка"/>
        <s v="Рудяное"/>
        <s v="Салба"/>
        <s v="Самойловка"/>
        <s v="село Караульное"/>
        <s v="село Кулижниково"/>
        <s v="село Никольское"/>
        <s v="Сизая"/>
        <s v="Средняя Салба"/>
        <s v="Стрелка"/>
        <s v="Сулемка"/>
        <s v="Суриково"/>
        <s v="Сухово"/>
        <s v="Талое"/>
        <s v="Таскино"/>
        <s v="Тигрицкое"/>
        <s v="Троица"/>
        <s v="Тубинск"/>
        <s v="Уря"/>
        <s v="Хайрюзовка"/>
        <s v="Ширыштык"/>
        <s v="Юксеево"/>
      </sharedItems>
    </cacheField>
  </cacheFields>
  <cacheHierarchies count="58">
    <cacheHierarchy uniqueName="[Диапазон].[Трассы ВОЛС]" caption="Трассы ВОЛС" attribute="1" defaultMemberUniqueName="[Диапазон].[Трассы ВОЛС].[All]" allUniqueName="[Диапазон].[Трассы ВОЛС].[All]" dimensionUniqueName="[Диапазон]" displayFolder="" count="0" memberValueDatatype="130" unbalanced="0"/>
    <cacheHierarchy uniqueName="[Диапазон].[Точка А]" caption="Точка А" attribute="1" defaultMemberUniqueName="[Диапазон].[Точка А].[All]" allUniqueName="[Диапазон].[Точка А].[All]" dimensionUniqueName="[Диапазон]" displayFolder="" count="0" memberValueDatatype="130" unbalanced="0"/>
    <cacheHierarchy uniqueName="[Диапазон].[Точка Б]" caption="Точка Б" attribute="1" defaultMemberUniqueName="[Диапазон].[Точка Б].[All]" allUniqueName="[Диапазон].[Точка Б].[All]" dimensionUniqueName="[Диапазон]" displayFolder="" count="0" memberValueDatatype="130" unbalanced="0"/>
    <cacheHierarchy uniqueName="[Диапазон].[Протяженность трассы ВОЛС, км]" caption="Протяженность трассы ВОЛС, км" attribute="1" defaultMemberUniqueName="[Диапазон].[Протяженность трассы ВОЛС, км].[All]" allUniqueName="[Диапазон].[Протяженность трассы ВОЛС, км].[All]" dimensionUniqueName="[Диапазон]" displayFolder="" count="0" memberValueDatatype="5" unbalanced="0"/>
    <cacheHierarchy uniqueName="[Диапазон].[ФБ]" caption="ФБ" attribute="1" defaultMemberUniqueName="[Диапазон].[ФБ].[All]" allUniqueName="[Диапазон].[ФБ].[All]" dimensionUniqueName="[Диапазон]" displayFolder="" count="0" memberValueDatatype="5" unbalanced="0"/>
    <cacheHierarchy uniqueName="[Диапазон].[РБ]" caption="РБ" attribute="1" defaultMemberUniqueName="[Диапазон].[РБ].[All]" allUniqueName="[Диапазон].[РБ].[All]" dimensionUniqueName="[Диапазон]" displayFolder="" count="0" memberValueDatatype="5" unbalanced="0"/>
    <cacheHierarchy uniqueName="[Диапазон].[ФБ+РБ]" caption="ФБ+РБ" attribute="1" defaultMemberUniqueName="[Диапазон].[ФБ+РБ].[All]" allUniqueName="[Диапазон].[ФБ+РБ].[All]" dimensionUniqueName="[Диапазон]" displayFolder="" count="0" memberValueDatatype="5" unbalanced="0"/>
    <cacheHierarchy uniqueName="[Диапазон].[№]" caption="№" attribute="1" defaultMemberUniqueName="[Диапазон].[№].[All]" allUniqueName="[Диапазон].[№].[All]" dimensionUniqueName="[Диапазон]" displayFolder="" count="0" memberValueDatatype="20" unbalanced="0"/>
    <cacheHierarchy uniqueName="[Диапазон].[ФИАС]" caption="ФИАС" attribute="1" defaultMemberUniqueName="[Диапазон].[ФИАС].[All]" allUniqueName="[Диапазон].[ФИАС].[All]" dimensionUniqueName="[Диапазон]" displayFolder="" count="0" memberValueDatatype="130" unbalanced="0"/>
    <cacheHierarchy uniqueName="[Диапазон].[Муниципальный район]" caption="Муниципальный район" attribute="1" defaultMemberUniqueName="[Диапазон].[Муниципальный район].[All]" allUniqueName="[Диапазон].[Муниципальный район].[All]" dimensionUniqueName="[Диапазон]" displayFolder="" count="0" memberValueDatatype="130" unbalanced="0"/>
    <cacheHierarchy uniqueName="[Диапазон].[Муниципальное образование]" caption="Муниципальное образование" attribute="1" defaultMemberUniqueName="[Диапазон].[Муниципальное образование].[All]" allUniqueName="[Диапазон].[Муниципальное образование].[All]" dimensionUniqueName="[Диапазон]" displayFolder="" count="0" memberValueDatatype="130" unbalanced="0"/>
    <cacheHierarchy uniqueName="[Диапазон].[Тип населенного пункта]" caption="Тип населенного пункта" attribute="1" defaultMemberUniqueName="[Диапазон].[Тип населенного пункта].[All]" allUniqueName="[Диапазон].[Тип населенного пункта].[All]" dimensionUniqueName="[Диапазон]" displayFolder="" count="0" memberValueDatatype="130" unbalanced="0"/>
    <cacheHierarchy uniqueName="[Диапазон].[Наименование населенного пункта]" caption="Наименование населенного пункта" attribute="1" defaultMemberUniqueName="[Диапазон].[Наименование населенного пункта].[All]" allUniqueName="[Диапазон].[Наименование населенного пункта].[All]" dimensionUniqueName="[Диапазон]" displayFolder="" count="0" memberValueDatatype="130" unbalanced="0"/>
    <cacheHierarchy uniqueName="[Диапазон].[Численность населения, чел.]" caption="Численность населения, чел." attribute="1" defaultMemberUniqueName="[Диапазон].[Численность населения, чел.].[All]" allUniqueName="[Диапазон].[Численность населения, чел.].[All]" dimensionUniqueName="[Диапазон]" displayFolder="" count="0" memberValueDatatype="20" unbalanced="0"/>
    <cacheHierarchy uniqueName="[Диапазон].[Количество домохозяйств, шт.]" caption="Количество домохозяйств, шт." attribute="1" defaultMemberUniqueName="[Диапазон].[Количество домохозяйств, шт.].[All]" allUniqueName="[Диапазон].[Количество домохозяйств, шт.].[All]" dimensionUniqueName="[Диапазон]" displayFolder="" count="0" memberValueDatatype="20" unbalanced="0"/>
    <cacheHierarchy uniqueName="[Диапазон].[Год подключения (2025, 2026, 2027)]" caption="Год подключения (2025, 2026, 2027)" attribute="1" defaultMemberUniqueName="[Диапазон].[Год подключения (2025, 2026, 2027)].[All]" allUniqueName="[Диапазон].[Год подключения (2025, 2026, 2027)].[All]" dimensionUniqueName="[Диапазон]" displayFolder="" count="0" memberValueDatatype="20" unbalanced="0"/>
    <cacheHierarchy uniqueName="[Диапазон].[исполнитель]" caption="исполнитель" attribute="1" defaultMemberUniqueName="[Диапазон].[исполнитель].[All]" allUniqueName="[Диапазон].[исполнитель].[All]" dimensionUniqueName="[Диапазон]" displayFolder="" count="0" memberValueDatatype="130" unbalanced="0"/>
    <cacheHierarchy uniqueName="[Таблица1].[Столбец1]" caption="Столбец1" attribute="1" defaultMemberUniqueName="[Таблица1].[Столбец1].[All]" allUniqueName="[Таблица1].[Столбец1].[All]" dimensionUniqueName="[Таблица1]" displayFolder="" count="0" memberValueDatatype="130" unbalanced="0"/>
    <cacheHierarchy uniqueName="[Таблица1].[Столбец2]" caption="Столбец2" attribute="1" defaultMemberUniqueName="[Таблица1].[Столбец2].[All]" allUniqueName="[Таблица1].[Столбец2].[All]" dimensionUniqueName="[Таблица1]" displayFolder="" count="0" memberValueDatatype="130" unbalanced="0"/>
    <cacheHierarchy uniqueName="[Таблица1].[Столбец3]" caption="Столбец3" attribute="1" defaultMemberUniqueName="[Таблица1].[Столбец3].[All]" allUniqueName="[Таблица1].[Столбец3].[All]" dimensionUniqueName="[Таблица1]" displayFolder="" count="0" memberValueDatatype="130" unbalanced="0"/>
    <cacheHierarchy uniqueName="[Таблица1].[Столбец4]" caption="Столбец4" attribute="1" defaultMemberUniqueName="[Таблица1].[Столбец4].[All]" allUniqueName="[Таблица1].[Столбец4].[All]" dimensionUniqueName="[Таблица1]" displayFolder="" count="0" memberValueDatatype="130" unbalanced="0"/>
    <cacheHierarchy uniqueName="[Таблица1].[Столбец5]" caption="Столбец5" attribute="1" defaultMemberUniqueName="[Таблица1].[Столбец5].[All]" allUniqueName="[Таблица1].[Столбец5].[All]" dimensionUniqueName="[Таблица1]" displayFolder="" count="0" memberValueDatatype="130" unbalanced="0"/>
    <cacheHierarchy uniqueName="[Таблица1].[Столбец6]" caption="Столбец6" attribute="1" defaultMemberUniqueName="[Таблица1].[Столбец6].[All]" allUniqueName="[Таблица1].[Столбец6].[All]" dimensionUniqueName="[Таблица1]" displayFolder="" count="0" memberValueDatatype="130" unbalanced="0"/>
    <cacheHierarchy uniqueName="[Таблица1].[Столбец7]" caption="Столбец7" attribute="1" defaultMemberUniqueName="[Таблица1].[Столбец7].[All]" allUniqueName="[Таблица1].[Столбец7].[All]" dimensionUniqueName="[Таблица1]" displayFolder="" count="0" memberValueDatatype="130" unbalanced="0"/>
    <cacheHierarchy uniqueName="[Таблица1].[Столбец8]" caption="Столбец8" attribute="1" defaultMemberUniqueName="[Таблица1].[Столбец8].[All]" allUniqueName="[Таблица1].[Столбец8].[All]" dimensionUniqueName="[Таблица1]" displayFolder="" count="0" memberValueDatatype="130" unbalanced="0"/>
    <cacheHierarchy uniqueName="[Таблица1].[Столбец9]" caption="Столбец9" attribute="1" defaultMemberUniqueName="[Таблица1].[Столбец9].[All]" allUniqueName="[Таблица1].[Столбец9].[All]" dimensionUniqueName="[Таблица1]" displayFolder="" count="0" memberValueDatatype="130" unbalanced="0"/>
    <cacheHierarchy uniqueName="[Таблица1].[Столбец10]" caption="Столбец10" attribute="1" defaultMemberUniqueName="[Таблица1].[Столбец10].[All]" allUniqueName="[Таблица1].[Столбец10].[All]" dimensionUniqueName="[Таблица1]" displayFolder="" count="0" memberValueDatatype="130" unbalanced="0"/>
    <cacheHierarchy uniqueName="[Таблица1].[Столбец11]" caption="Столбец11" attribute="1" defaultMemberUniqueName="[Таблица1].[Столбец11].[All]" allUniqueName="[Таблица1].[Столбец11].[All]" dimensionUniqueName="[Таблица1]" displayFolder="" count="0" memberValueDatatype="130" unbalanced="0"/>
    <cacheHierarchy uniqueName="[Таблица1].[Столбец12]" caption="Столбец12" attribute="1" defaultMemberUniqueName="[Таблица1].[Столбец12].[All]" allUniqueName="[Таблица1].[Столбец12].[All]" dimensionUniqueName="[Таблица1]" displayFolder="" count="0" memberValueDatatype="130" unbalanced="0"/>
    <cacheHierarchy uniqueName="[Таблица1].[Столбец13]" caption="Столбец13" attribute="1" defaultMemberUniqueName="[Таблица1].[Столбец13].[All]" allUniqueName="[Таблица1].[Столбец13].[All]" dimensionUniqueName="[Таблица1]" displayFolder="" count="0" memberValueDatatype="130" unbalanced="0"/>
    <cacheHierarchy uniqueName="[Таблица1].[Столбец14]" caption="Столбец14" attribute="1" defaultMemberUniqueName="[Таблица1].[Столбец14].[All]" allUniqueName="[Таблица1].[Столбец14].[All]" dimensionUniqueName="[Таблица1]" displayFolder="" count="0" memberValueDatatype="130" unbalanced="0"/>
    <cacheHierarchy uniqueName="[Таблица1].[Столбец15]" caption="Столбец15" attribute="1" defaultMemberUniqueName="[Таблица1].[Столбец15].[All]" allUniqueName="[Таблица1].[Столбец15].[All]" dimensionUniqueName="[Таблица1]" displayFolder="" count="0" memberValueDatatype="130" unbalanced="0"/>
    <cacheHierarchy uniqueName="[Таблица1].[Столбец16]" caption="Столбец16" attribute="1" defaultMemberUniqueName="[Таблица1].[Столбец16].[All]" allUniqueName="[Таблица1].[Столбец16].[All]" dimensionUniqueName="[Таблица1]" displayFolder="" count="0" memberValueDatatype="130" unbalanced="0"/>
    <cacheHierarchy uniqueName="[Таблица1].[Столбец17]" caption="Столбец17" attribute="1" defaultMemberUniqueName="[Таблица1].[Столбец17].[All]" allUniqueName="[Таблица1].[Столбец17].[All]" dimensionUniqueName="[Таблица1]" displayFolder="" count="0" memberValueDatatype="130" unbalanced="0"/>
    <cacheHierarchy uniqueName="[Таблица2].[Трассы ВОЛС]" caption="Трассы ВОЛС" attribute="1" defaultMemberUniqueName="[Таблица2].[Трассы ВОЛС].[All]" allUniqueName="[Таблица2].[Трассы ВОЛС].[All]" dimensionUniqueName="[Таблица2]" displayFolder="" count="2" memberValueDatatype="130" unbalanced="0">
      <fieldsUsage count="2">
        <fieldUsage x="-1"/>
        <fieldUsage x="0"/>
      </fieldsUsage>
    </cacheHierarchy>
    <cacheHierarchy uniqueName="[Таблица2].[Точка А]" caption="Точка А" attribute="1" defaultMemberUniqueName="[Таблица2].[Точка А].[All]" allUniqueName="[Таблица2].[Точка А].[All]" dimensionUniqueName="[Таблица2]" displayFolder="" count="2" memberValueDatatype="130" unbalanced="0"/>
    <cacheHierarchy uniqueName="[Таблица2].[Точка Б]" caption="Точка Б" attribute="1" defaultMemberUniqueName="[Таблица2].[Точка Б].[All]" allUniqueName="[Таблица2].[Точка Б].[All]" dimensionUniqueName="[Таблица2]" displayFolder="" count="2" memberValueDatatype="130" unbalanced="0">
      <fieldsUsage count="2">
        <fieldUsage x="-1"/>
        <fieldUsage x="2"/>
      </fieldsUsage>
    </cacheHierarchy>
    <cacheHierarchy uniqueName="[Таблица2].[Протяженность трассы ВОЛС, км]" caption="Протяженность трассы ВОЛС, км" attribute="1" defaultMemberUniqueName="[Таблица2].[Протяженность трассы ВОЛС, км].[All]" allUniqueName="[Таблица2].[Протяженность трассы ВОЛС, км].[All]" dimensionUniqueName="[Таблица2]" displayFolder="" count="0" memberValueDatatype="5" unbalanced="0"/>
    <cacheHierarchy uniqueName="[Таблица2].[ФБ]" caption="ФБ" attribute="1" defaultMemberUniqueName="[Таблица2].[ФБ].[All]" allUniqueName="[Таблица2].[ФБ].[All]" dimensionUniqueName="[Таблица2]" displayFolder="" count="0" memberValueDatatype="5" unbalanced="0"/>
    <cacheHierarchy uniqueName="[Таблица2].[РБ]" caption="РБ" attribute="1" defaultMemberUniqueName="[Таблица2].[РБ].[All]" allUniqueName="[Таблица2].[РБ].[All]" dimensionUniqueName="[Таблица2]" displayFolder="" count="0" memberValueDatatype="5" unbalanced="0"/>
    <cacheHierarchy uniqueName="[Таблица2].[ФБ+РБ]" caption="ФБ+РБ" attribute="1" defaultMemberUniqueName="[Таблица2].[ФБ+РБ].[All]" allUniqueName="[Таблица2].[ФБ+РБ].[All]" dimensionUniqueName="[Таблица2]" displayFolder="" count="0" memberValueDatatype="5" unbalanced="0"/>
    <cacheHierarchy uniqueName="[Таблица2].[№]" caption="№" attribute="1" defaultMemberUniqueName="[Таблица2].[№].[All]" allUniqueName="[Таблица2].[№].[All]" dimensionUniqueName="[Таблица2]" displayFolder="" count="0" memberValueDatatype="20" unbalanced="0"/>
    <cacheHierarchy uniqueName="[Таблица2].[ФИАС]" caption="ФИАС" attribute="1" defaultMemberUniqueName="[Таблица2].[ФИАС].[All]" allUniqueName="[Таблица2].[ФИАС].[All]" dimensionUniqueName="[Таблица2]" displayFolder="" count="0" memberValueDatatype="130" unbalanced="0"/>
    <cacheHierarchy uniqueName="[Таблица2].[Муниципальный район]" caption="Муниципальный район" attribute="1" defaultMemberUniqueName="[Таблица2].[Муниципальный район].[All]" allUniqueName="[Таблица2].[Муниципальный район].[All]" dimensionUniqueName="[Таблица2]" displayFolder="" count="0" memberValueDatatype="130" unbalanced="0"/>
    <cacheHierarchy uniqueName="[Таблица2].[Муниципальное образование]" caption="Муниципальное образование" attribute="1" defaultMemberUniqueName="[Таблица2].[Муниципальное образование].[All]" allUniqueName="[Таблица2].[Муниципальное образование].[All]" dimensionUniqueName="[Таблица2]" displayFolder="" count="0" memberValueDatatype="130" unbalanced="0"/>
    <cacheHierarchy uniqueName="[Таблица2].[Тип населенного пункта]" caption="Тип населенного пункта" attribute="1" defaultMemberUniqueName="[Таблица2].[Тип населенного пункта].[All]" allUniqueName="[Таблица2].[Тип населенного пункта].[All]" dimensionUniqueName="[Таблица2]" displayFolder="" count="0" memberValueDatatype="130" unbalanced="0"/>
    <cacheHierarchy uniqueName="[Таблица2].[Наименование населенного пункта]" caption="Наименование населенного пункта" attribute="1" defaultMemberUniqueName="[Таблица2].[Наименование населенного пункта].[All]" allUniqueName="[Таблица2].[Наименование населенного пункта].[All]" dimensionUniqueName="[Таблица2]" displayFolder="" count="0" memberValueDatatype="130" unbalanced="0"/>
    <cacheHierarchy uniqueName="[Таблица2].[Численность населения, чел.]" caption="Численность населения, чел." attribute="1" defaultMemberUniqueName="[Таблица2].[Численность населения, чел.].[All]" allUniqueName="[Таблица2].[Численность населения, чел.].[All]" dimensionUniqueName="[Таблица2]" displayFolder="" count="0" memberValueDatatype="20" unbalanced="0"/>
    <cacheHierarchy uniqueName="[Таблица2].[Количество домохозяйств, шт.]" caption="Количество домохозяйств, шт." attribute="1" defaultMemberUniqueName="[Таблица2].[Количество домохозяйств, шт.].[All]" allUniqueName="[Таблица2].[Количество домохозяйств, шт.].[All]" dimensionUniqueName="[Таблица2]" displayFolder="" count="0" memberValueDatatype="20" unbalanced="0"/>
    <cacheHierarchy uniqueName="[Таблица2].[Год подключения (2025, 2026, 2027)]" caption="Год подключения (2025, 2026, 2027)" attribute="1" defaultMemberUniqueName="[Таблица2].[Год подключения (2025, 2026, 2027)].[All]" allUniqueName="[Таблица2].[Год подключения (2025, 2026, 2027)].[All]" dimensionUniqueName="[Таблица2]" displayFolder="" count="0" memberValueDatatype="20" unbalanced="0"/>
    <cacheHierarchy uniqueName="[Таблица2].[исполнитель]" caption="исполнитель" attribute="1" defaultMemberUniqueName="[Таблица2].[исполнитель].[All]" allUniqueName="[Таблица2].[исполнитель].[All]" dimensionUniqueName="[Таблица2]" displayFolder="" count="0" memberValueDatatype="130" unbalanced="0"/>
    <cacheHierarchy uniqueName="[Measures].[__XL_Count Диапазон]" caption="__XL_Count Диапазон" measure="1" displayFolder="" measureGroup="Диапазон" count="0" hidden="1"/>
    <cacheHierarchy uniqueName="[Measures].[__XL_Count Таблица1]" caption="__XL_Count Таблица1" measure="1" displayFolder="" measureGroup="Таблица1" count="0" hidden="1"/>
    <cacheHierarchy uniqueName="[Measures].[__XL_Count Таблица2]" caption="__XL_Count Таблица2" measure="1" displayFolder="" measureGroup="Таблица2" count="0" hidden="1"/>
    <cacheHierarchy uniqueName="[Measures].[__No measures defined]" caption="__No measures defined" measure="1" displayFolder="" count="0" hidden="1"/>
    <cacheHierarchy uniqueName="[Measures].[Число элементов в столбце Точка А]" caption="Число элементов в столбце Точка А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Число элементов в столбце Точка Б]" caption="Число элементов в столбце Точка Б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Сумма по столбцу ФБ+РБ]" caption="Сумма по столбцу ФБ+РБ" measure="1" displayFolder="" measureGroup="Таблица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</cacheHierarchies>
  <kpis count="0"/>
  <dimensions count="4">
    <dimension measure="1" name="Measures" uniqueName="[Measures]" caption="Measures"/>
    <dimension name="Диапазон" uniqueName="[Диапазон]" caption="Диапазон"/>
    <dimension name="Таблица1" uniqueName="[Таблица1]" caption="Таблица1"/>
    <dimension name="Таблица2" uniqueName="[Таблица2]" caption="Таблица2"/>
  </dimensions>
  <measureGroups count="3">
    <measureGroup name="Диапазон" caption="Диапазон"/>
    <measureGroup name="Таблица1" caption="Таблица1"/>
    <measureGroup name="Таблица2" caption="Таблица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3" cacheId="0" applyNumberFormats="0" applyBorderFormats="0" applyFontFormats="0" applyPatternFormats="0" applyAlignmentFormats="0" applyWidthHeightFormats="1" dataCaption="Значения" tag="93efc4b1-c2ce-453c-869b-1afc557d3c47" updatedVersion="6" minRefreshableVersion="3" useAutoFormatting="1" itemPrintTitles="1" createdVersion="6" indent="0" outline="1" outlineData="1" multipleFieldFilters="0">
  <location ref="A3:C20" firstHeaderRow="1" firstDataRow="1" firstDataCol="0"/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Магистральные!$A$1:$Q$162">
        <x15:activeTabTopLevelEntity name="[Диапазон]"/>
      </x15:pivotTableUISettings>
    </ext>
  </extLst>
</pivotTableDefinition>
</file>

<file path=xl/pivotTables/pivotTable2.xml><?xml version="1.0" encoding="utf-8"?>
<pivotTableDefinition xmlns="http://schemas.openxmlformats.org/spreadsheetml/2006/main" name="Сводная таблица4" cacheId="1" applyNumberFormats="0" applyBorderFormats="0" applyFontFormats="0" applyPatternFormats="0" applyAlignmentFormats="0" applyWidthHeightFormats="1" dataCaption="Значения" tag="38838406-6357-4325-9edf-5f0ed5aa2d4e" updatedVersion="6" minRefreshableVersion="3" useAutoFormatting="1" itemPrintTitles="1" createdVersion="6" indent="0" outline="1" outlineData="1" multipleFieldFilters="0">
  <location ref="A3:B73" firstHeaderRow="1" firstDataRow="1" firstDataCol="1" rowPageCount="1" colPageCount="1"/>
  <pivotFields count="3">
    <pivotField axis="axisPage" allDrilled="1" showAll="0" dataSourceSort="1" defaultAttributeDrillState="1">
      <items count="1">
        <item t="default"/>
      </items>
    </pivotField>
    <pivotField dataField="1" showAll="0"/>
    <pivotField axis="axisRow" allDrilled="1" showAll="0" dataSourceSort="1" defaultAttributeDrillState="1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</pivotFields>
  <rowFields count="1">
    <field x="2"/>
  </rowFields>
  <rowItems count="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 t="grand">
      <x/>
    </i>
  </rowItems>
  <colItems count="1">
    <i/>
  </colItems>
  <pageFields count="1">
    <pageField fld="0" hier="34" name="[Таблица2].[Трассы ВОЛС].[All]" cap="All"/>
  </pageFields>
  <dataFields count="1">
    <dataField name="Сумма по столбцу ФБ+РБ" fld="1" baseField="0" baseItem="0"/>
  </dataField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Таблица2]"/>
      </x15:pivotTableUISettings>
    </ext>
  </extLst>
</pivotTableDefinition>
</file>

<file path=xl/tables/table1.xml><?xml version="1.0" encoding="utf-8"?>
<table xmlns="http://schemas.openxmlformats.org/spreadsheetml/2006/main" id="1" name="Таблица1" displayName="Таблица1" ref="A1:Q163" totalsRowShown="0" headerRowDxfId="19" dataDxfId="18" tableBorderDxfId="17">
  <autoFilter ref="A1:Q163"/>
  <tableColumns count="17">
    <tableColumn id="1" name="Столбец1" dataDxfId="16"/>
    <tableColumn id="2" name="Столбец2" dataDxfId="15"/>
    <tableColumn id="3" name="Столбец3" dataDxfId="14"/>
    <tableColumn id="4" name="Столбец4" dataDxfId="13"/>
    <tableColumn id="5" name="Столбец5" dataDxfId="12"/>
    <tableColumn id="6" name="Столбец6" dataDxfId="11"/>
    <tableColumn id="7" name="Столбец7" dataDxfId="10"/>
    <tableColumn id="8" name="Столбец8" dataDxfId="9"/>
    <tableColumn id="9" name="Столбец9" dataDxfId="8"/>
    <tableColumn id="10" name="Столбец10" dataDxfId="7"/>
    <tableColumn id="11" name="Столбец11" dataDxfId="6"/>
    <tableColumn id="12" name="Столбец12" dataDxfId="5"/>
    <tableColumn id="13" name="Столбец13" dataDxfId="4"/>
    <tableColumn id="14" name="Столбец14" dataDxfId="3"/>
    <tableColumn id="15" name="Столбец15" dataDxfId="2"/>
    <tableColumn id="16" name="Столбец16" dataDxfId="1"/>
    <tableColumn id="17" name="Столбец17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39"/>
      <c r="B3" s="40"/>
      <c r="C3" s="41"/>
    </row>
    <row r="4" spans="1:3" x14ac:dyDescent="0.25">
      <c r="A4" s="42"/>
      <c r="B4" s="43"/>
      <c r="C4" s="44"/>
    </row>
    <row r="5" spans="1:3" x14ac:dyDescent="0.25">
      <c r="A5" s="42"/>
      <c r="B5" s="43"/>
      <c r="C5" s="44"/>
    </row>
    <row r="6" spans="1:3" x14ac:dyDescent="0.25">
      <c r="A6" s="42"/>
      <c r="B6" s="43"/>
      <c r="C6" s="44"/>
    </row>
    <row r="7" spans="1:3" x14ac:dyDescent="0.25">
      <c r="A7" s="42"/>
      <c r="B7" s="43"/>
      <c r="C7" s="44"/>
    </row>
    <row r="8" spans="1:3" x14ac:dyDescent="0.25">
      <c r="A8" s="42"/>
      <c r="B8" s="43"/>
      <c r="C8" s="44"/>
    </row>
    <row r="9" spans="1:3" x14ac:dyDescent="0.25">
      <c r="A9" s="42"/>
      <c r="B9" s="43"/>
      <c r="C9" s="44"/>
    </row>
    <row r="10" spans="1:3" x14ac:dyDescent="0.25">
      <c r="A10" s="42"/>
      <c r="B10" s="43"/>
      <c r="C10" s="44"/>
    </row>
    <row r="11" spans="1:3" x14ac:dyDescent="0.25">
      <c r="A11" s="42"/>
      <c r="B11" s="43"/>
      <c r="C11" s="44"/>
    </row>
    <row r="12" spans="1:3" x14ac:dyDescent="0.25">
      <c r="A12" s="42"/>
      <c r="B12" s="43"/>
      <c r="C12" s="44"/>
    </row>
    <row r="13" spans="1:3" x14ac:dyDescent="0.25">
      <c r="A13" s="42"/>
      <c r="B13" s="43"/>
      <c r="C13" s="44"/>
    </row>
    <row r="14" spans="1:3" x14ac:dyDescent="0.25">
      <c r="A14" s="42"/>
      <c r="B14" s="43"/>
      <c r="C14" s="44"/>
    </row>
    <row r="15" spans="1:3" x14ac:dyDescent="0.25">
      <c r="A15" s="42"/>
      <c r="B15" s="43"/>
      <c r="C15" s="44"/>
    </row>
    <row r="16" spans="1:3" x14ac:dyDescent="0.25">
      <c r="A16" s="42"/>
      <c r="B16" s="43"/>
      <c r="C16" s="44"/>
    </row>
    <row r="17" spans="1:3" x14ac:dyDescent="0.25">
      <c r="A17" s="42"/>
      <c r="B17" s="43"/>
      <c r="C17" s="44"/>
    </row>
    <row r="18" spans="1:3" x14ac:dyDescent="0.25">
      <c r="A18" s="42"/>
      <c r="B18" s="43"/>
      <c r="C18" s="44"/>
    </row>
    <row r="19" spans="1:3" x14ac:dyDescent="0.25">
      <c r="A19" s="42"/>
      <c r="B19" s="43"/>
      <c r="C19" s="44"/>
    </row>
    <row r="20" spans="1:3" x14ac:dyDescent="0.25">
      <c r="A20" s="45"/>
      <c r="B20" s="46"/>
      <c r="C20" s="4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3"/>
  <sheetViews>
    <sheetView zoomScale="80" zoomScaleNormal="80" workbookViewId="0">
      <selection activeCell="B82" sqref="B82"/>
    </sheetView>
  </sheetViews>
  <sheetFormatPr defaultRowHeight="14.25" x14ac:dyDescent="0.2"/>
  <cols>
    <col min="1" max="2" width="50" style="5" customWidth="1"/>
    <col min="3" max="3" width="16.85546875" style="5" customWidth="1"/>
    <col min="4" max="4" width="13" style="26" customWidth="1"/>
    <col min="5" max="5" width="13.85546875" style="26" bestFit="1" customWidth="1"/>
    <col min="6" max="6" width="13.140625" style="26" bestFit="1" customWidth="1"/>
    <col min="7" max="7" width="13" style="5" customWidth="1"/>
    <col min="8" max="8" width="39.140625" style="5" bestFit="1" customWidth="1"/>
    <col min="9" max="9" width="21.7109375" style="5" customWidth="1"/>
    <col min="10" max="10" width="29.5703125" style="5" bestFit="1" customWidth="1"/>
    <col min="11" max="11" width="14" style="10" customWidth="1"/>
    <col min="12" max="12" width="23.140625" style="5" bestFit="1" customWidth="1"/>
    <col min="13" max="13" width="14" style="5" customWidth="1"/>
    <col min="14" max="14" width="20.5703125" style="5" bestFit="1" customWidth="1"/>
    <col min="15" max="15" width="13.7109375" style="5" customWidth="1"/>
    <col min="16" max="16" width="15.42578125" style="5" bestFit="1" customWidth="1"/>
    <col min="17" max="17" width="13.7109375" style="5" bestFit="1" customWidth="1"/>
    <col min="18" max="16384" width="9.140625" style="5"/>
  </cols>
  <sheetData>
    <row r="1" spans="1:18" x14ac:dyDescent="0.2">
      <c r="A1" s="56" t="s">
        <v>469</v>
      </c>
      <c r="B1" s="50" t="s">
        <v>470</v>
      </c>
      <c r="C1" s="50" t="s">
        <v>471</v>
      </c>
      <c r="D1" s="37" t="s">
        <v>472</v>
      </c>
      <c r="E1" s="20" t="s">
        <v>473</v>
      </c>
      <c r="F1" s="20" t="s">
        <v>474</v>
      </c>
      <c r="G1" s="20" t="s">
        <v>475</v>
      </c>
      <c r="H1" s="38" t="s">
        <v>476</v>
      </c>
      <c r="I1" s="38" t="s">
        <v>477</v>
      </c>
      <c r="J1" s="38" t="s">
        <v>478</v>
      </c>
      <c r="K1" s="38" t="s">
        <v>479</v>
      </c>
      <c r="L1" s="38" t="s">
        <v>480</v>
      </c>
      <c r="M1" s="38" t="s">
        <v>481</v>
      </c>
      <c r="N1" s="38" t="s">
        <v>482</v>
      </c>
      <c r="O1" s="38" t="s">
        <v>483</v>
      </c>
      <c r="P1" s="38" t="s">
        <v>484</v>
      </c>
      <c r="Q1" s="64" t="s">
        <v>485</v>
      </c>
    </row>
    <row r="2" spans="1:18" ht="57" x14ac:dyDescent="0.2">
      <c r="A2" s="56" t="s">
        <v>10</v>
      </c>
      <c r="B2" s="50" t="s">
        <v>446</v>
      </c>
      <c r="C2" s="50" t="s">
        <v>447</v>
      </c>
      <c r="D2" s="37" t="s">
        <v>11</v>
      </c>
      <c r="E2" s="20" t="s">
        <v>12</v>
      </c>
      <c r="F2" s="20" t="s">
        <v>13</v>
      </c>
      <c r="G2" s="20" t="s">
        <v>14</v>
      </c>
      <c r="H2" s="38" t="s">
        <v>5</v>
      </c>
      <c r="I2" s="38" t="s">
        <v>2</v>
      </c>
      <c r="J2" s="38" t="s">
        <v>3</v>
      </c>
      <c r="K2" s="38" t="s">
        <v>4</v>
      </c>
      <c r="L2" s="38" t="s">
        <v>6</v>
      </c>
      <c r="M2" s="38" t="s">
        <v>8</v>
      </c>
      <c r="N2" s="38" t="s">
        <v>0</v>
      </c>
      <c r="O2" s="38" t="s">
        <v>1</v>
      </c>
      <c r="P2" s="38" t="s">
        <v>7</v>
      </c>
      <c r="Q2" s="64" t="s">
        <v>375</v>
      </c>
      <c r="R2" s="7"/>
    </row>
    <row r="3" spans="1:18" x14ac:dyDescent="0.2">
      <c r="A3" s="57" t="s">
        <v>75</v>
      </c>
      <c r="B3" s="6" t="s">
        <v>378</v>
      </c>
      <c r="C3" s="6" t="s">
        <v>150</v>
      </c>
      <c r="D3" s="3">
        <v>20</v>
      </c>
      <c r="E3" s="21">
        <v>4948.8900000000003</v>
      </c>
      <c r="F3" s="21">
        <v>4948.8900000000003</v>
      </c>
      <c r="G3" s="21">
        <v>9897.7800000000007</v>
      </c>
      <c r="H3" s="3">
        <v>1</v>
      </c>
      <c r="I3" s="4" t="s">
        <v>190</v>
      </c>
      <c r="J3" s="3" t="s">
        <v>21</v>
      </c>
      <c r="K3" s="3" t="s">
        <v>191</v>
      </c>
      <c r="L3" s="3" t="s">
        <v>147</v>
      </c>
      <c r="M3" s="3" t="s">
        <v>148</v>
      </c>
      <c r="N3" s="3">
        <v>33</v>
      </c>
      <c r="O3" s="3">
        <v>15</v>
      </c>
      <c r="P3" s="3">
        <v>2025</v>
      </c>
      <c r="Q3" s="65" t="s">
        <v>350</v>
      </c>
      <c r="R3" s="7"/>
    </row>
    <row r="4" spans="1:18" x14ac:dyDescent="0.2">
      <c r="A4" s="57" t="s">
        <v>75</v>
      </c>
      <c r="B4" s="6" t="s">
        <v>378</v>
      </c>
      <c r="C4" s="6" t="s">
        <v>150</v>
      </c>
      <c r="D4" s="19">
        <v>7</v>
      </c>
      <c r="E4" s="21">
        <v>1732.11</v>
      </c>
      <c r="F4" s="21">
        <v>1732.11</v>
      </c>
      <c r="G4" s="21">
        <v>3464.22</v>
      </c>
      <c r="H4" s="3">
        <v>2</v>
      </c>
      <c r="I4" s="4" t="s">
        <v>192</v>
      </c>
      <c r="J4" s="3" t="s">
        <v>21</v>
      </c>
      <c r="K4" s="3" t="s">
        <v>191</v>
      </c>
      <c r="L4" s="3" t="s">
        <v>149</v>
      </c>
      <c r="M4" s="3" t="s">
        <v>150</v>
      </c>
      <c r="N4" s="3">
        <v>92</v>
      </c>
      <c r="O4" s="3">
        <v>40</v>
      </c>
      <c r="P4" s="3">
        <v>2025</v>
      </c>
      <c r="Q4" s="65" t="s">
        <v>350</v>
      </c>
      <c r="R4" s="7"/>
    </row>
    <row r="5" spans="1:18" x14ac:dyDescent="0.2">
      <c r="A5" s="57" t="s">
        <v>75</v>
      </c>
      <c r="B5" s="6" t="s">
        <v>378</v>
      </c>
      <c r="C5" s="6" t="s">
        <v>150</v>
      </c>
      <c r="D5" s="19">
        <v>5</v>
      </c>
      <c r="E5" s="21">
        <v>1237.22</v>
      </c>
      <c r="F5" s="21">
        <v>1237.22</v>
      </c>
      <c r="G5" s="21">
        <v>2474.44</v>
      </c>
      <c r="H5" s="19">
        <v>3</v>
      </c>
      <c r="I5" s="4" t="s">
        <v>195</v>
      </c>
      <c r="J5" s="3" t="s">
        <v>21</v>
      </c>
      <c r="K5" s="3" t="s">
        <v>191</v>
      </c>
      <c r="L5" s="3" t="s">
        <v>147</v>
      </c>
      <c r="M5" s="3" t="s">
        <v>151</v>
      </c>
      <c r="N5" s="3">
        <v>90</v>
      </c>
      <c r="O5" s="3">
        <v>35</v>
      </c>
      <c r="P5" s="3">
        <v>2025</v>
      </c>
      <c r="Q5" s="65" t="s">
        <v>350</v>
      </c>
      <c r="R5" s="7"/>
    </row>
    <row r="6" spans="1:18" x14ac:dyDescent="0.2">
      <c r="A6" s="57" t="s">
        <v>77</v>
      </c>
      <c r="B6" s="6" t="s">
        <v>379</v>
      </c>
      <c r="C6" s="6" t="s">
        <v>427</v>
      </c>
      <c r="D6" s="19">
        <v>5</v>
      </c>
      <c r="E6" s="21">
        <v>1237.22</v>
      </c>
      <c r="F6" s="21">
        <v>1237.22</v>
      </c>
      <c r="G6" s="21">
        <v>2474.44</v>
      </c>
      <c r="H6" s="19">
        <v>4</v>
      </c>
      <c r="I6" s="4" t="s">
        <v>193</v>
      </c>
      <c r="J6" s="3" t="s">
        <v>21</v>
      </c>
      <c r="K6" s="3" t="s">
        <v>194</v>
      </c>
      <c r="L6" s="3" t="s">
        <v>152</v>
      </c>
      <c r="M6" s="3" t="s">
        <v>153</v>
      </c>
      <c r="N6" s="3">
        <v>770</v>
      </c>
      <c r="O6" s="3">
        <v>350</v>
      </c>
      <c r="P6" s="3">
        <v>2025</v>
      </c>
      <c r="Q6" s="65" t="s">
        <v>350</v>
      </c>
      <c r="R6" s="7"/>
    </row>
    <row r="7" spans="1:18" x14ac:dyDescent="0.2">
      <c r="A7" s="57" t="s">
        <v>78</v>
      </c>
      <c r="B7" s="6" t="s">
        <v>448</v>
      </c>
      <c r="C7" s="6" t="s">
        <v>428</v>
      </c>
      <c r="D7" s="19">
        <v>18</v>
      </c>
      <c r="E7" s="21">
        <v>4454</v>
      </c>
      <c r="F7" s="21">
        <v>4454</v>
      </c>
      <c r="G7" s="21">
        <v>8908</v>
      </c>
      <c r="H7" s="19">
        <v>5</v>
      </c>
      <c r="I7" s="4" t="s">
        <v>197</v>
      </c>
      <c r="J7" s="3" t="s">
        <v>20</v>
      </c>
      <c r="K7" s="3" t="s">
        <v>196</v>
      </c>
      <c r="L7" s="3" t="s">
        <v>152</v>
      </c>
      <c r="M7" s="3" t="s">
        <v>155</v>
      </c>
      <c r="N7" s="3">
        <v>81</v>
      </c>
      <c r="O7" s="3">
        <v>84</v>
      </c>
      <c r="P7" s="3">
        <v>2025</v>
      </c>
      <c r="Q7" s="65" t="s">
        <v>350</v>
      </c>
      <c r="R7" s="7"/>
    </row>
    <row r="8" spans="1:18" x14ac:dyDescent="0.2">
      <c r="A8" s="57" t="s">
        <v>89</v>
      </c>
      <c r="B8" s="6" t="s">
        <v>449</v>
      </c>
      <c r="C8" s="6" t="s">
        <v>429</v>
      </c>
      <c r="D8" s="19">
        <v>18</v>
      </c>
      <c r="E8" s="21">
        <v>4454</v>
      </c>
      <c r="F8" s="21">
        <v>4454</v>
      </c>
      <c r="G8" s="21">
        <v>8908</v>
      </c>
      <c r="H8" s="19">
        <v>6</v>
      </c>
      <c r="I8" s="4" t="s">
        <v>235</v>
      </c>
      <c r="J8" s="3" t="s">
        <v>35</v>
      </c>
      <c r="K8" s="3" t="s">
        <v>236</v>
      </c>
      <c r="L8" s="3" t="s">
        <v>152</v>
      </c>
      <c r="M8" s="3" t="s">
        <v>154</v>
      </c>
      <c r="N8" s="3">
        <v>92</v>
      </c>
      <c r="O8" s="3">
        <v>50</v>
      </c>
      <c r="P8" s="3">
        <v>2025</v>
      </c>
      <c r="Q8" s="65" t="s">
        <v>350</v>
      </c>
      <c r="R8" s="7"/>
    </row>
    <row r="9" spans="1:18" x14ac:dyDescent="0.2">
      <c r="A9" s="57" t="s">
        <v>90</v>
      </c>
      <c r="B9" s="6" t="s">
        <v>380</v>
      </c>
      <c r="C9" s="6" t="s">
        <v>430</v>
      </c>
      <c r="D9" s="19">
        <v>6</v>
      </c>
      <c r="E9" s="21">
        <v>1484.665</v>
      </c>
      <c r="F9" s="21">
        <v>1484.665</v>
      </c>
      <c r="G9" s="21">
        <v>2969.33</v>
      </c>
      <c r="H9" s="19">
        <v>7</v>
      </c>
      <c r="I9" s="4" t="s">
        <v>237</v>
      </c>
      <c r="J9" s="3" t="s">
        <v>36</v>
      </c>
      <c r="K9" s="3" t="s">
        <v>238</v>
      </c>
      <c r="L9" s="3" t="s">
        <v>147</v>
      </c>
      <c r="M9" s="3" t="s">
        <v>179</v>
      </c>
      <c r="N9" s="3">
        <v>53</v>
      </c>
      <c r="O9" s="3">
        <v>53</v>
      </c>
      <c r="P9" s="3">
        <v>2025</v>
      </c>
      <c r="Q9" s="65" t="s">
        <v>350</v>
      </c>
      <c r="R9" s="7"/>
    </row>
    <row r="10" spans="1:18" x14ac:dyDescent="0.2">
      <c r="A10" s="57" t="s">
        <v>92</v>
      </c>
      <c r="B10" s="6" t="s">
        <v>382</v>
      </c>
      <c r="C10" s="6" t="s">
        <v>431</v>
      </c>
      <c r="D10" s="19">
        <v>3</v>
      </c>
      <c r="E10" s="21">
        <v>742.33500000000004</v>
      </c>
      <c r="F10" s="21">
        <v>742.33500000000004</v>
      </c>
      <c r="G10" s="21">
        <v>1484.67</v>
      </c>
      <c r="H10" s="19">
        <v>8</v>
      </c>
      <c r="I10" s="4" t="s">
        <v>241</v>
      </c>
      <c r="J10" s="3" t="s">
        <v>22</v>
      </c>
      <c r="K10" s="3" t="s">
        <v>242</v>
      </c>
      <c r="L10" s="3" t="s">
        <v>149</v>
      </c>
      <c r="M10" s="3" t="s">
        <v>169</v>
      </c>
      <c r="N10" s="3">
        <v>203</v>
      </c>
      <c r="O10" s="3">
        <v>203</v>
      </c>
      <c r="P10" s="3">
        <v>2025</v>
      </c>
      <c r="Q10" s="65" t="s">
        <v>350</v>
      </c>
      <c r="R10" s="7"/>
    </row>
    <row r="11" spans="1:18" x14ac:dyDescent="0.2">
      <c r="A11" s="57" t="s">
        <v>93</v>
      </c>
      <c r="B11" s="6" t="s">
        <v>383</v>
      </c>
      <c r="C11" s="6" t="s">
        <v>432</v>
      </c>
      <c r="D11" s="19">
        <v>13.5</v>
      </c>
      <c r="E11" s="21">
        <v>3340.5</v>
      </c>
      <c r="F11" s="21">
        <v>3340.5</v>
      </c>
      <c r="G11" s="21">
        <v>6681</v>
      </c>
      <c r="H11" s="19">
        <v>9</v>
      </c>
      <c r="I11" s="4" t="s">
        <v>243</v>
      </c>
      <c r="J11" s="3" t="s">
        <v>38</v>
      </c>
      <c r="K11" s="3" t="s">
        <v>244</v>
      </c>
      <c r="L11" s="3" t="s">
        <v>147</v>
      </c>
      <c r="M11" s="3" t="s">
        <v>170</v>
      </c>
      <c r="N11" s="3">
        <v>174</v>
      </c>
      <c r="O11" s="3">
        <v>174</v>
      </c>
      <c r="P11" s="3">
        <v>2025</v>
      </c>
      <c r="Q11" s="65" t="s">
        <v>350</v>
      </c>
      <c r="R11" s="7"/>
    </row>
    <row r="12" spans="1:18" x14ac:dyDescent="0.2">
      <c r="A12" s="57" t="s">
        <v>76</v>
      </c>
      <c r="B12" s="6" t="s">
        <v>384</v>
      </c>
      <c r="C12" s="6" t="s">
        <v>173</v>
      </c>
      <c r="D12" s="19">
        <v>15</v>
      </c>
      <c r="E12" s="21">
        <v>3711.665</v>
      </c>
      <c r="F12" s="21">
        <v>3711.665</v>
      </c>
      <c r="G12" s="21">
        <v>7423.33</v>
      </c>
      <c r="H12" s="19">
        <v>10</v>
      </c>
      <c r="I12" s="4" t="s">
        <v>245</v>
      </c>
      <c r="J12" s="3" t="s">
        <v>27</v>
      </c>
      <c r="K12" s="3" t="s">
        <v>246</v>
      </c>
      <c r="L12" s="3" t="s">
        <v>152</v>
      </c>
      <c r="M12" s="3" t="s">
        <v>171</v>
      </c>
      <c r="N12" s="3">
        <v>25</v>
      </c>
      <c r="O12" s="3">
        <v>10</v>
      </c>
      <c r="P12" s="3">
        <v>2025</v>
      </c>
      <c r="Q12" s="65" t="s">
        <v>350</v>
      </c>
      <c r="R12" s="7"/>
    </row>
    <row r="13" spans="1:18" x14ac:dyDescent="0.2">
      <c r="A13" s="57" t="s">
        <v>76</v>
      </c>
      <c r="B13" s="6" t="s">
        <v>384</v>
      </c>
      <c r="C13" s="6" t="s">
        <v>173</v>
      </c>
      <c r="D13" s="19">
        <v>17</v>
      </c>
      <c r="E13" s="21">
        <v>4206.5550000000003</v>
      </c>
      <c r="F13" s="21">
        <v>4206.5550000000003</v>
      </c>
      <c r="G13" s="21">
        <v>8413.11</v>
      </c>
      <c r="H13" s="19">
        <v>11</v>
      </c>
      <c r="I13" s="4" t="s">
        <v>249</v>
      </c>
      <c r="J13" s="3" t="s">
        <v>27</v>
      </c>
      <c r="K13" s="3" t="s">
        <v>250</v>
      </c>
      <c r="L13" s="3" t="s">
        <v>152</v>
      </c>
      <c r="M13" s="3" t="s">
        <v>173</v>
      </c>
      <c r="N13" s="3">
        <v>112</v>
      </c>
      <c r="O13" s="3">
        <v>40</v>
      </c>
      <c r="P13" s="3">
        <v>2025</v>
      </c>
      <c r="Q13" s="65" t="s">
        <v>350</v>
      </c>
      <c r="R13" s="7"/>
    </row>
    <row r="14" spans="1:18" x14ac:dyDescent="0.2">
      <c r="A14" s="57" t="s">
        <v>76</v>
      </c>
      <c r="B14" s="6" t="s">
        <v>384</v>
      </c>
      <c r="C14" s="6" t="s">
        <v>173</v>
      </c>
      <c r="D14" s="19">
        <v>20</v>
      </c>
      <c r="E14" s="21">
        <v>4948.8900000000003</v>
      </c>
      <c r="F14" s="21">
        <v>4948.8900000000003</v>
      </c>
      <c r="G14" s="21">
        <v>9897.7800000000007</v>
      </c>
      <c r="H14" s="19">
        <v>12</v>
      </c>
      <c r="I14" s="4" t="s">
        <v>251</v>
      </c>
      <c r="J14" s="3" t="s">
        <v>27</v>
      </c>
      <c r="K14" s="3" t="s">
        <v>246</v>
      </c>
      <c r="L14" s="3" t="s">
        <v>147</v>
      </c>
      <c r="M14" s="3" t="s">
        <v>174</v>
      </c>
      <c r="N14" s="3">
        <v>52</v>
      </c>
      <c r="O14" s="3">
        <v>20</v>
      </c>
      <c r="P14" s="3">
        <v>2025</v>
      </c>
      <c r="Q14" s="65" t="s">
        <v>350</v>
      </c>
      <c r="R14" s="7"/>
    </row>
    <row r="15" spans="1:18" x14ac:dyDescent="0.2">
      <c r="A15" s="57" t="s">
        <v>95</v>
      </c>
      <c r="B15" s="6" t="s">
        <v>385</v>
      </c>
      <c r="C15" s="6" t="s">
        <v>433</v>
      </c>
      <c r="D15" s="19">
        <v>5</v>
      </c>
      <c r="E15" s="21">
        <v>1237.22</v>
      </c>
      <c r="F15" s="21">
        <v>1237.22</v>
      </c>
      <c r="G15" s="21">
        <v>2474.44</v>
      </c>
      <c r="H15" s="19">
        <v>13</v>
      </c>
      <c r="I15" s="4" t="s">
        <v>252</v>
      </c>
      <c r="J15" s="3" t="s">
        <v>39</v>
      </c>
      <c r="K15" s="3" t="s">
        <v>253</v>
      </c>
      <c r="L15" s="3" t="s">
        <v>149</v>
      </c>
      <c r="M15" s="3" t="s">
        <v>175</v>
      </c>
      <c r="N15" s="3">
        <v>157</v>
      </c>
      <c r="O15" s="3">
        <v>157</v>
      </c>
      <c r="P15" s="3">
        <v>2025</v>
      </c>
      <c r="Q15" s="65" t="s">
        <v>350</v>
      </c>
      <c r="R15" s="7"/>
    </row>
    <row r="16" spans="1:18" x14ac:dyDescent="0.2">
      <c r="A16" s="57" t="s">
        <v>96</v>
      </c>
      <c r="B16" s="6" t="s">
        <v>386</v>
      </c>
      <c r="C16" s="6" t="s">
        <v>109</v>
      </c>
      <c r="D16" s="19">
        <v>12</v>
      </c>
      <c r="E16" s="21">
        <v>2969.335</v>
      </c>
      <c r="F16" s="21">
        <v>2969.335</v>
      </c>
      <c r="G16" s="21">
        <v>5938.67</v>
      </c>
      <c r="H16" s="19">
        <v>14</v>
      </c>
      <c r="I16" s="4" t="s">
        <v>257</v>
      </c>
      <c r="J16" s="3" t="s">
        <v>35</v>
      </c>
      <c r="K16" s="3" t="s">
        <v>258</v>
      </c>
      <c r="L16" s="3" t="s">
        <v>147</v>
      </c>
      <c r="M16" s="3" t="s">
        <v>109</v>
      </c>
      <c r="N16" s="3">
        <v>135</v>
      </c>
      <c r="O16" s="3">
        <v>112</v>
      </c>
      <c r="P16" s="3">
        <v>2025</v>
      </c>
      <c r="Q16" s="65" t="s">
        <v>350</v>
      </c>
      <c r="R16" s="7"/>
    </row>
    <row r="17" spans="1:18" x14ac:dyDescent="0.2">
      <c r="A17" s="57" t="s">
        <v>98</v>
      </c>
      <c r="B17" s="6" t="s">
        <v>387</v>
      </c>
      <c r="C17" s="6" t="s">
        <v>111</v>
      </c>
      <c r="D17" s="19">
        <v>2</v>
      </c>
      <c r="E17" s="21">
        <v>494.89</v>
      </c>
      <c r="F17" s="21">
        <v>494.89</v>
      </c>
      <c r="G17" s="21">
        <v>989.78</v>
      </c>
      <c r="H17" s="19">
        <v>15</v>
      </c>
      <c r="I17" s="4" t="s">
        <v>211</v>
      </c>
      <c r="J17" s="3" t="s">
        <v>107</v>
      </c>
      <c r="K17" s="3" t="s">
        <v>212</v>
      </c>
      <c r="L17" s="3" t="s">
        <v>147</v>
      </c>
      <c r="M17" s="3" t="s">
        <v>111</v>
      </c>
      <c r="N17" s="3">
        <v>33</v>
      </c>
      <c r="O17" s="3">
        <v>20</v>
      </c>
      <c r="P17" s="3">
        <v>2025</v>
      </c>
      <c r="Q17" s="65" t="s">
        <v>350</v>
      </c>
      <c r="R17" s="7"/>
    </row>
    <row r="18" spans="1:18" x14ac:dyDescent="0.2">
      <c r="A18" s="57" t="s">
        <v>99</v>
      </c>
      <c r="B18" s="6" t="s">
        <v>388</v>
      </c>
      <c r="C18" s="6" t="s">
        <v>112</v>
      </c>
      <c r="D18" s="19">
        <v>11</v>
      </c>
      <c r="E18" s="21">
        <v>2721.89</v>
      </c>
      <c r="F18" s="21">
        <v>2721.89</v>
      </c>
      <c r="G18" s="21">
        <v>5443.78</v>
      </c>
      <c r="H18" s="19">
        <v>16</v>
      </c>
      <c r="I18" s="4" t="s">
        <v>213</v>
      </c>
      <c r="J18" s="3" t="s">
        <v>107</v>
      </c>
      <c r="K18" s="3" t="s">
        <v>214</v>
      </c>
      <c r="L18" s="3" t="s">
        <v>149</v>
      </c>
      <c r="M18" s="3" t="s">
        <v>112</v>
      </c>
      <c r="N18" s="3">
        <v>87</v>
      </c>
      <c r="O18" s="3">
        <v>32</v>
      </c>
      <c r="P18" s="3">
        <v>2025</v>
      </c>
      <c r="Q18" s="65" t="s">
        <v>350</v>
      </c>
      <c r="R18" s="7"/>
    </row>
    <row r="19" spans="1:18" x14ac:dyDescent="0.2">
      <c r="A19" s="57" t="s">
        <v>100</v>
      </c>
      <c r="B19" s="6" t="s">
        <v>389</v>
      </c>
      <c r="C19" s="6" t="s">
        <v>113</v>
      </c>
      <c r="D19" s="19">
        <v>0.5</v>
      </c>
      <c r="E19" s="21">
        <v>123.72</v>
      </c>
      <c r="F19" s="21">
        <v>123.72</v>
      </c>
      <c r="G19" s="21">
        <v>247.44</v>
      </c>
      <c r="H19" s="19">
        <v>17</v>
      </c>
      <c r="I19" s="4" t="s">
        <v>215</v>
      </c>
      <c r="J19" s="3" t="s">
        <v>107</v>
      </c>
      <c r="K19" s="3" t="s">
        <v>216</v>
      </c>
      <c r="L19" s="3" t="s">
        <v>147</v>
      </c>
      <c r="M19" s="3" t="s">
        <v>113</v>
      </c>
      <c r="N19" s="3">
        <v>68</v>
      </c>
      <c r="O19" s="3">
        <v>26</v>
      </c>
      <c r="P19" s="3">
        <v>2025</v>
      </c>
      <c r="Q19" s="65" t="s">
        <v>350</v>
      </c>
      <c r="R19" s="7"/>
    </row>
    <row r="20" spans="1:18" x14ac:dyDescent="0.2">
      <c r="A20" s="57" t="s">
        <v>102</v>
      </c>
      <c r="B20" s="6" t="s">
        <v>390</v>
      </c>
      <c r="C20" s="6" t="s">
        <v>115</v>
      </c>
      <c r="D20" s="19">
        <v>10</v>
      </c>
      <c r="E20" s="21">
        <v>2474.4450000000002</v>
      </c>
      <c r="F20" s="21">
        <v>2474.4450000000002</v>
      </c>
      <c r="G20" s="21">
        <v>4948.8900000000003</v>
      </c>
      <c r="H20" s="19">
        <v>18</v>
      </c>
      <c r="I20" s="4" t="s">
        <v>219</v>
      </c>
      <c r="J20" s="3" t="s">
        <v>107</v>
      </c>
      <c r="K20" s="3" t="s">
        <v>210</v>
      </c>
      <c r="L20" s="3" t="s">
        <v>147</v>
      </c>
      <c r="M20" s="3" t="s">
        <v>115</v>
      </c>
      <c r="N20" s="3">
        <v>83</v>
      </c>
      <c r="O20" s="3">
        <v>37</v>
      </c>
      <c r="P20" s="3">
        <v>2025</v>
      </c>
      <c r="Q20" s="65" t="s">
        <v>350</v>
      </c>
      <c r="R20" s="7"/>
    </row>
    <row r="21" spans="1:18" x14ac:dyDescent="0.2">
      <c r="A21" s="57" t="s">
        <v>103</v>
      </c>
      <c r="B21" s="6" t="s">
        <v>391</v>
      </c>
      <c r="C21" s="6" t="s">
        <v>116</v>
      </c>
      <c r="D21" s="19">
        <v>11</v>
      </c>
      <c r="E21" s="21">
        <v>2721.89</v>
      </c>
      <c r="F21" s="21">
        <v>2721.89</v>
      </c>
      <c r="G21" s="21">
        <v>5443.78</v>
      </c>
      <c r="H21" s="19">
        <v>19</v>
      </c>
      <c r="I21" s="4" t="s">
        <v>220</v>
      </c>
      <c r="J21" s="3" t="s">
        <v>107</v>
      </c>
      <c r="K21" s="3" t="s">
        <v>218</v>
      </c>
      <c r="L21" s="3" t="s">
        <v>147</v>
      </c>
      <c r="M21" s="3" t="s">
        <v>116</v>
      </c>
      <c r="N21" s="3">
        <v>51</v>
      </c>
      <c r="O21" s="3">
        <v>30</v>
      </c>
      <c r="P21" s="3">
        <v>2025</v>
      </c>
      <c r="Q21" s="65" t="s">
        <v>350</v>
      </c>
      <c r="R21" s="7"/>
    </row>
    <row r="22" spans="1:18" x14ac:dyDescent="0.2">
      <c r="A22" s="57" t="s">
        <v>104</v>
      </c>
      <c r="B22" s="6" t="s">
        <v>392</v>
      </c>
      <c r="C22" s="6" t="s">
        <v>117</v>
      </c>
      <c r="D22" s="19">
        <v>9</v>
      </c>
      <c r="E22" s="21">
        <v>2227</v>
      </c>
      <c r="F22" s="21">
        <v>2227</v>
      </c>
      <c r="G22" s="21">
        <v>4454</v>
      </c>
      <c r="H22" s="19">
        <v>20</v>
      </c>
      <c r="I22" s="4" t="s">
        <v>221</v>
      </c>
      <c r="J22" s="3" t="s">
        <v>107</v>
      </c>
      <c r="K22" s="3" t="s">
        <v>222</v>
      </c>
      <c r="L22" s="3" t="s">
        <v>152</v>
      </c>
      <c r="M22" s="3" t="s">
        <v>117</v>
      </c>
      <c r="N22" s="3">
        <v>99</v>
      </c>
      <c r="O22" s="3">
        <v>40</v>
      </c>
      <c r="P22" s="3">
        <v>2025</v>
      </c>
      <c r="Q22" s="65" t="s">
        <v>350</v>
      </c>
      <c r="R22" s="7"/>
    </row>
    <row r="23" spans="1:18" x14ac:dyDescent="0.2">
      <c r="A23" s="57" t="s">
        <v>105</v>
      </c>
      <c r="B23" s="6" t="s">
        <v>393</v>
      </c>
      <c r="C23" s="6" t="s">
        <v>118</v>
      </c>
      <c r="D23" s="19">
        <v>6</v>
      </c>
      <c r="E23" s="21">
        <v>1484.665</v>
      </c>
      <c r="F23" s="21">
        <v>1484.665</v>
      </c>
      <c r="G23" s="21">
        <v>2969.33</v>
      </c>
      <c r="H23" s="19">
        <v>21</v>
      </c>
      <c r="I23" s="4" t="s">
        <v>223</v>
      </c>
      <c r="J23" s="3" t="s">
        <v>107</v>
      </c>
      <c r="K23" s="3" t="s">
        <v>214</v>
      </c>
      <c r="L23" s="3" t="s">
        <v>147</v>
      </c>
      <c r="M23" s="3" t="s">
        <v>118</v>
      </c>
      <c r="N23" s="3">
        <v>76</v>
      </c>
      <c r="O23" s="3">
        <v>33</v>
      </c>
      <c r="P23" s="3">
        <v>2025</v>
      </c>
      <c r="Q23" s="65" t="s">
        <v>350</v>
      </c>
      <c r="R23" s="7"/>
    </row>
    <row r="24" spans="1:18" x14ac:dyDescent="0.2">
      <c r="A24" s="57" t="s">
        <v>40</v>
      </c>
      <c r="B24" s="6" t="s">
        <v>394</v>
      </c>
      <c r="C24" s="6" t="s">
        <v>119</v>
      </c>
      <c r="D24" s="19">
        <v>45</v>
      </c>
      <c r="E24" s="21">
        <v>11135</v>
      </c>
      <c r="F24" s="21">
        <v>11135</v>
      </c>
      <c r="G24" s="21">
        <v>22270</v>
      </c>
      <c r="H24" s="19">
        <v>22</v>
      </c>
      <c r="I24" s="4" t="s">
        <v>260</v>
      </c>
      <c r="J24" s="4" t="s">
        <v>21</v>
      </c>
      <c r="K24" s="3" t="s">
        <v>259</v>
      </c>
      <c r="L24" s="3" t="s">
        <v>149</v>
      </c>
      <c r="M24" s="3" t="s">
        <v>119</v>
      </c>
      <c r="N24" s="3">
        <v>417</v>
      </c>
      <c r="O24" s="3">
        <v>150</v>
      </c>
      <c r="P24" s="3">
        <v>2025</v>
      </c>
      <c r="Q24" s="65" t="s">
        <v>350</v>
      </c>
      <c r="R24" s="7"/>
    </row>
    <row r="25" spans="1:18" x14ac:dyDescent="0.2">
      <c r="A25" s="57" t="s">
        <v>41</v>
      </c>
      <c r="B25" s="6" t="s">
        <v>395</v>
      </c>
      <c r="C25" s="6" t="s">
        <v>120</v>
      </c>
      <c r="D25" s="19">
        <v>15</v>
      </c>
      <c r="E25" s="21">
        <v>3711.665</v>
      </c>
      <c r="F25" s="21">
        <v>3711.665</v>
      </c>
      <c r="G25" s="21">
        <v>7423.33</v>
      </c>
      <c r="H25" s="19">
        <v>23</v>
      </c>
      <c r="I25" s="4" t="s">
        <v>262</v>
      </c>
      <c r="J25" s="4" t="s">
        <v>21</v>
      </c>
      <c r="K25" s="3" t="s">
        <v>261</v>
      </c>
      <c r="L25" s="3" t="s">
        <v>149</v>
      </c>
      <c r="M25" s="3" t="s">
        <v>120</v>
      </c>
      <c r="N25" s="3">
        <v>459</v>
      </c>
      <c r="O25" s="3">
        <v>200</v>
      </c>
      <c r="P25" s="3">
        <v>2025</v>
      </c>
      <c r="Q25" s="65" t="s">
        <v>350</v>
      </c>
      <c r="R25" s="7"/>
    </row>
    <row r="26" spans="1:18" x14ac:dyDescent="0.2">
      <c r="A26" s="57" t="s">
        <v>42</v>
      </c>
      <c r="B26" s="6" t="s">
        <v>450</v>
      </c>
      <c r="C26" s="6" t="s">
        <v>176</v>
      </c>
      <c r="D26" s="19">
        <v>13</v>
      </c>
      <c r="E26" s="21">
        <v>3216.78</v>
      </c>
      <c r="F26" s="21">
        <v>3216.78</v>
      </c>
      <c r="G26" s="21">
        <v>6433.56</v>
      </c>
      <c r="H26" s="19">
        <v>24</v>
      </c>
      <c r="I26" s="4" t="s">
        <v>263</v>
      </c>
      <c r="J26" s="4" t="s">
        <v>29</v>
      </c>
      <c r="K26" s="3" t="s">
        <v>264</v>
      </c>
      <c r="L26" s="3" t="s">
        <v>152</v>
      </c>
      <c r="M26" s="3" t="s">
        <v>176</v>
      </c>
      <c r="N26" s="3">
        <v>610</v>
      </c>
      <c r="O26" s="3">
        <v>897</v>
      </c>
      <c r="P26" s="3">
        <v>2025</v>
      </c>
      <c r="Q26" s="65" t="s">
        <v>350</v>
      </c>
      <c r="R26" s="7"/>
    </row>
    <row r="27" spans="1:18" x14ac:dyDescent="0.2">
      <c r="A27" s="57" t="s">
        <v>43</v>
      </c>
      <c r="B27" s="6" t="s">
        <v>451</v>
      </c>
      <c r="C27" s="6" t="s">
        <v>177</v>
      </c>
      <c r="D27" s="19">
        <v>12</v>
      </c>
      <c r="E27" s="21">
        <v>2969.335</v>
      </c>
      <c r="F27" s="21">
        <v>2969.335</v>
      </c>
      <c r="G27" s="21">
        <v>5938.67</v>
      </c>
      <c r="H27" s="19">
        <v>25</v>
      </c>
      <c r="I27" s="4" t="s">
        <v>266</v>
      </c>
      <c r="J27" s="4" t="s">
        <v>265</v>
      </c>
      <c r="K27" s="3"/>
      <c r="L27" s="3" t="s">
        <v>152</v>
      </c>
      <c r="M27" s="3" t="s">
        <v>177</v>
      </c>
      <c r="N27" s="3">
        <v>1451</v>
      </c>
      <c r="O27" s="3">
        <v>640</v>
      </c>
      <c r="P27" s="3">
        <v>2025</v>
      </c>
      <c r="Q27" s="65" t="s">
        <v>350</v>
      </c>
      <c r="R27" s="7"/>
    </row>
    <row r="28" spans="1:18" x14ac:dyDescent="0.2">
      <c r="A28" s="57" t="s">
        <v>44</v>
      </c>
      <c r="B28" s="6" t="s">
        <v>452</v>
      </c>
      <c r="C28" s="6" t="s">
        <v>180</v>
      </c>
      <c r="D28" s="19">
        <v>18</v>
      </c>
      <c r="E28" s="21">
        <v>4454</v>
      </c>
      <c r="F28" s="21">
        <v>4454</v>
      </c>
      <c r="G28" s="21">
        <v>8908</v>
      </c>
      <c r="H28" s="19">
        <v>26</v>
      </c>
      <c r="I28" s="4" t="s">
        <v>267</v>
      </c>
      <c r="J28" s="4" t="s">
        <v>31</v>
      </c>
      <c r="K28" s="3" t="s">
        <v>268</v>
      </c>
      <c r="L28" s="3" t="s">
        <v>149</v>
      </c>
      <c r="M28" s="3" t="s">
        <v>180</v>
      </c>
      <c r="N28" s="3">
        <v>602</v>
      </c>
      <c r="O28" s="3">
        <v>263</v>
      </c>
      <c r="P28" s="3">
        <v>2025</v>
      </c>
      <c r="Q28" s="65" t="s">
        <v>350</v>
      </c>
      <c r="R28" s="7"/>
    </row>
    <row r="29" spans="1:18" x14ac:dyDescent="0.2">
      <c r="A29" s="57" t="s">
        <v>45</v>
      </c>
      <c r="B29" s="6" t="s">
        <v>453</v>
      </c>
      <c r="C29" s="6" t="s">
        <v>178</v>
      </c>
      <c r="D29" s="19">
        <v>6</v>
      </c>
      <c r="E29" s="21">
        <v>1484.665</v>
      </c>
      <c r="F29" s="21">
        <v>1484.665</v>
      </c>
      <c r="G29" s="21">
        <v>2969.33</v>
      </c>
      <c r="H29" s="19">
        <v>27</v>
      </c>
      <c r="I29" s="4" t="s">
        <v>269</v>
      </c>
      <c r="J29" s="4" t="s">
        <v>108</v>
      </c>
      <c r="K29" s="3" t="s">
        <v>270</v>
      </c>
      <c r="L29" s="3" t="s">
        <v>152</v>
      </c>
      <c r="M29" s="3" t="s">
        <v>178</v>
      </c>
      <c r="N29" s="3">
        <v>593</v>
      </c>
      <c r="O29" s="3">
        <v>337</v>
      </c>
      <c r="P29" s="3">
        <v>2025</v>
      </c>
      <c r="Q29" s="65" t="s">
        <v>350</v>
      </c>
      <c r="R29" s="7"/>
    </row>
    <row r="30" spans="1:18" x14ac:dyDescent="0.2">
      <c r="A30" s="57" t="s">
        <v>46</v>
      </c>
      <c r="B30" s="6" t="s">
        <v>454</v>
      </c>
      <c r="C30" s="6" t="s">
        <v>396</v>
      </c>
      <c r="D30" s="19">
        <v>13.8</v>
      </c>
      <c r="E30" s="21">
        <v>3414.7350000000001</v>
      </c>
      <c r="F30" s="21">
        <v>3414.7350000000001</v>
      </c>
      <c r="G30" s="21">
        <v>6829.47</v>
      </c>
      <c r="H30" s="19">
        <v>28</v>
      </c>
      <c r="I30" s="4" t="s">
        <v>271</v>
      </c>
      <c r="J30" s="4" t="s">
        <v>337</v>
      </c>
      <c r="K30" s="3" t="s">
        <v>272</v>
      </c>
      <c r="L30" s="3" t="s">
        <v>147</v>
      </c>
      <c r="M30" s="3" t="s">
        <v>181</v>
      </c>
      <c r="N30" s="3">
        <v>340</v>
      </c>
      <c r="O30" s="3">
        <v>258</v>
      </c>
      <c r="P30" s="3">
        <v>2025</v>
      </c>
      <c r="Q30" s="65" t="s">
        <v>350</v>
      </c>
      <c r="R30" s="7"/>
    </row>
    <row r="31" spans="1:18" x14ac:dyDescent="0.2">
      <c r="A31" s="57" t="s">
        <v>47</v>
      </c>
      <c r="B31" s="6" t="s">
        <v>455</v>
      </c>
      <c r="C31" s="6" t="s">
        <v>182</v>
      </c>
      <c r="D31" s="19">
        <v>12</v>
      </c>
      <c r="E31" s="21">
        <v>2969.335</v>
      </c>
      <c r="F31" s="21">
        <v>2969.335</v>
      </c>
      <c r="G31" s="21">
        <v>5938.67</v>
      </c>
      <c r="H31" s="19">
        <v>29</v>
      </c>
      <c r="I31" s="4" t="s">
        <v>273</v>
      </c>
      <c r="J31" s="4" t="s">
        <v>337</v>
      </c>
      <c r="K31" s="3" t="s">
        <v>274</v>
      </c>
      <c r="L31" s="3" t="s">
        <v>147</v>
      </c>
      <c r="M31" s="3" t="s">
        <v>182</v>
      </c>
      <c r="N31" s="3">
        <v>377</v>
      </c>
      <c r="O31" s="3">
        <v>230</v>
      </c>
      <c r="P31" s="3">
        <v>2025</v>
      </c>
      <c r="Q31" s="65" t="s">
        <v>350</v>
      </c>
      <c r="R31" s="7"/>
    </row>
    <row r="32" spans="1:18" x14ac:dyDescent="0.2">
      <c r="A32" s="57" t="s">
        <v>48</v>
      </c>
      <c r="B32" s="6" t="s">
        <v>456</v>
      </c>
      <c r="C32" s="6" t="s">
        <v>183</v>
      </c>
      <c r="D32" s="19">
        <v>9.3000000000000007</v>
      </c>
      <c r="E32" s="21">
        <v>2301.2350000000001</v>
      </c>
      <c r="F32" s="21">
        <v>2301.2350000000001</v>
      </c>
      <c r="G32" s="21">
        <v>4602.47</v>
      </c>
      <c r="H32" s="19">
        <v>30</v>
      </c>
      <c r="I32" s="4" t="s">
        <v>275</v>
      </c>
      <c r="J32" s="4" t="s">
        <v>337</v>
      </c>
      <c r="K32" s="3" t="s">
        <v>276</v>
      </c>
      <c r="L32" s="3" t="s">
        <v>147</v>
      </c>
      <c r="M32" s="3" t="s">
        <v>183</v>
      </c>
      <c r="N32" s="3">
        <v>325</v>
      </c>
      <c r="O32" s="3">
        <v>171</v>
      </c>
      <c r="P32" s="3">
        <v>2025</v>
      </c>
      <c r="Q32" s="65" t="s">
        <v>350</v>
      </c>
      <c r="R32" s="7"/>
    </row>
    <row r="33" spans="1:18" x14ac:dyDescent="0.2">
      <c r="A33" s="57" t="s">
        <v>49</v>
      </c>
      <c r="B33" s="6" t="s">
        <v>457</v>
      </c>
      <c r="C33" s="6" t="s">
        <v>164</v>
      </c>
      <c r="D33" s="19">
        <v>39</v>
      </c>
      <c r="E33" s="21">
        <v>9650.3349999999991</v>
      </c>
      <c r="F33" s="21">
        <v>9650.3349999999991</v>
      </c>
      <c r="G33" s="21">
        <v>19300.669999999998</v>
      </c>
      <c r="H33" s="19">
        <v>31</v>
      </c>
      <c r="I33" s="3" t="s">
        <v>339</v>
      </c>
      <c r="J33" s="3" t="s">
        <v>338</v>
      </c>
      <c r="K33" s="3"/>
      <c r="L33" s="3" t="s">
        <v>152</v>
      </c>
      <c r="M33" s="3" t="s">
        <v>164</v>
      </c>
      <c r="N33" s="3">
        <v>4089</v>
      </c>
      <c r="O33" s="3">
        <v>1300</v>
      </c>
      <c r="P33" s="3">
        <v>2025</v>
      </c>
      <c r="Q33" s="65" t="s">
        <v>350</v>
      </c>
      <c r="R33" s="7"/>
    </row>
    <row r="34" spans="1:18" x14ac:dyDescent="0.2">
      <c r="A34" s="57" t="s">
        <v>50</v>
      </c>
      <c r="B34" s="6" t="s">
        <v>458</v>
      </c>
      <c r="C34" s="6" t="s">
        <v>121</v>
      </c>
      <c r="D34" s="19">
        <v>3</v>
      </c>
      <c r="E34" s="21">
        <v>742.33500000000004</v>
      </c>
      <c r="F34" s="21">
        <v>742.33500000000004</v>
      </c>
      <c r="G34" s="21">
        <v>1484.67</v>
      </c>
      <c r="H34" s="19">
        <v>32</v>
      </c>
      <c r="I34" s="4" t="s">
        <v>277</v>
      </c>
      <c r="J34" s="4" t="s">
        <v>336</v>
      </c>
      <c r="K34" s="3" t="s">
        <v>278</v>
      </c>
      <c r="L34" s="3" t="s">
        <v>149</v>
      </c>
      <c r="M34" s="3" t="s">
        <v>121</v>
      </c>
      <c r="N34" s="3">
        <v>685</v>
      </c>
      <c r="O34" s="3">
        <v>319</v>
      </c>
      <c r="P34" s="3">
        <v>2025</v>
      </c>
      <c r="Q34" s="65" t="s">
        <v>350</v>
      </c>
      <c r="R34" s="7"/>
    </row>
    <row r="35" spans="1:18" x14ac:dyDescent="0.2">
      <c r="A35" s="57" t="s">
        <v>51</v>
      </c>
      <c r="B35" s="6" t="s">
        <v>459</v>
      </c>
      <c r="C35" s="6" t="s">
        <v>184</v>
      </c>
      <c r="D35" s="19">
        <v>29</v>
      </c>
      <c r="E35" s="21">
        <v>7175.89</v>
      </c>
      <c r="F35" s="21">
        <v>7175.89</v>
      </c>
      <c r="G35" s="21">
        <v>14351.78</v>
      </c>
      <c r="H35" s="19">
        <v>33</v>
      </c>
      <c r="I35" s="4" t="s">
        <v>279</v>
      </c>
      <c r="J35" s="4" t="s">
        <v>335</v>
      </c>
      <c r="K35" s="3" t="s">
        <v>280</v>
      </c>
      <c r="L35" s="3" t="s">
        <v>256</v>
      </c>
      <c r="M35" s="3" t="s">
        <v>184</v>
      </c>
      <c r="N35" s="3">
        <v>3668</v>
      </c>
      <c r="O35" s="3">
        <v>1200</v>
      </c>
      <c r="P35" s="3">
        <v>2025</v>
      </c>
      <c r="Q35" s="65" t="s">
        <v>350</v>
      </c>
      <c r="R35" s="7"/>
    </row>
    <row r="36" spans="1:18" x14ac:dyDescent="0.2">
      <c r="A36" s="57" t="s">
        <v>52</v>
      </c>
      <c r="B36" s="6" t="s">
        <v>397</v>
      </c>
      <c r="C36" s="6" t="s">
        <v>122</v>
      </c>
      <c r="D36" s="19">
        <v>10</v>
      </c>
      <c r="E36" s="21">
        <v>2474.4450000000002</v>
      </c>
      <c r="F36" s="21">
        <v>2474.4450000000002</v>
      </c>
      <c r="G36" s="21">
        <v>4948.8900000000003</v>
      </c>
      <c r="H36" s="19">
        <v>34</v>
      </c>
      <c r="I36" s="4" t="s">
        <v>281</v>
      </c>
      <c r="J36" s="4" t="s">
        <v>334</v>
      </c>
      <c r="K36" s="3" t="s">
        <v>282</v>
      </c>
      <c r="L36" s="3" t="s">
        <v>149</v>
      </c>
      <c r="M36" s="3" t="s">
        <v>122</v>
      </c>
      <c r="N36" s="3">
        <v>776</v>
      </c>
      <c r="O36" s="3">
        <v>374</v>
      </c>
      <c r="P36" s="3">
        <v>2025</v>
      </c>
      <c r="Q36" s="65" t="s">
        <v>350</v>
      </c>
      <c r="R36" s="7"/>
    </row>
    <row r="37" spans="1:18" x14ac:dyDescent="0.2">
      <c r="A37" s="57" t="s">
        <v>53</v>
      </c>
      <c r="B37" s="6" t="s">
        <v>398</v>
      </c>
      <c r="C37" s="6" t="s">
        <v>123</v>
      </c>
      <c r="D37" s="19">
        <v>8</v>
      </c>
      <c r="E37" s="21">
        <v>1979.5550000000001</v>
      </c>
      <c r="F37" s="21">
        <v>1979.5550000000001</v>
      </c>
      <c r="G37" s="21">
        <v>3959.11</v>
      </c>
      <c r="H37" s="19">
        <v>35</v>
      </c>
      <c r="I37" s="4" t="s">
        <v>283</v>
      </c>
      <c r="J37" s="4" t="s">
        <v>334</v>
      </c>
      <c r="K37" s="3" t="s">
        <v>284</v>
      </c>
      <c r="L37" s="3" t="s">
        <v>149</v>
      </c>
      <c r="M37" s="3" t="s">
        <v>123</v>
      </c>
      <c r="N37" s="3">
        <v>469</v>
      </c>
      <c r="O37" s="3">
        <v>269</v>
      </c>
      <c r="P37" s="3">
        <v>2025</v>
      </c>
      <c r="Q37" s="65" t="s">
        <v>350</v>
      </c>
      <c r="R37" s="7"/>
    </row>
    <row r="38" spans="1:18" x14ac:dyDescent="0.2">
      <c r="A38" s="57" t="s">
        <v>54</v>
      </c>
      <c r="B38" s="6" t="s">
        <v>399</v>
      </c>
      <c r="C38" s="6" t="s">
        <v>124</v>
      </c>
      <c r="D38" s="19">
        <v>20</v>
      </c>
      <c r="E38" s="21">
        <v>4948.8900000000003</v>
      </c>
      <c r="F38" s="21">
        <v>4948.8900000000003</v>
      </c>
      <c r="G38" s="21">
        <v>9897.7800000000007</v>
      </c>
      <c r="H38" s="19">
        <v>36</v>
      </c>
      <c r="I38" s="4" t="s">
        <v>285</v>
      </c>
      <c r="J38" s="4" t="s">
        <v>333</v>
      </c>
      <c r="K38" s="3" t="s">
        <v>286</v>
      </c>
      <c r="L38" s="3" t="s">
        <v>149</v>
      </c>
      <c r="M38" s="3" t="s">
        <v>124</v>
      </c>
      <c r="N38" s="3">
        <v>537</v>
      </c>
      <c r="O38" s="3">
        <v>300</v>
      </c>
      <c r="P38" s="3">
        <v>2025</v>
      </c>
      <c r="Q38" s="65" t="s">
        <v>350</v>
      </c>
      <c r="R38" s="7"/>
    </row>
    <row r="39" spans="1:18" x14ac:dyDescent="0.2">
      <c r="A39" s="57" t="s">
        <v>55</v>
      </c>
      <c r="B39" s="6" t="s">
        <v>400</v>
      </c>
      <c r="C39" s="6" t="s">
        <v>424</v>
      </c>
      <c r="D39" s="19">
        <v>30</v>
      </c>
      <c r="E39" s="21">
        <v>7423.335</v>
      </c>
      <c r="F39" s="21">
        <v>7423.335</v>
      </c>
      <c r="G39" s="21">
        <v>14846.67</v>
      </c>
      <c r="H39" s="19">
        <v>37</v>
      </c>
      <c r="I39" s="4" t="s">
        <v>287</v>
      </c>
      <c r="J39" s="4" t="s">
        <v>333</v>
      </c>
      <c r="K39" s="3" t="s">
        <v>288</v>
      </c>
      <c r="L39" s="3" t="s">
        <v>149</v>
      </c>
      <c r="M39" s="3" t="s">
        <v>185</v>
      </c>
      <c r="N39" s="3">
        <v>1127</v>
      </c>
      <c r="O39" s="3">
        <v>400</v>
      </c>
      <c r="P39" s="3">
        <v>2025</v>
      </c>
      <c r="Q39" s="65" t="s">
        <v>350</v>
      </c>
      <c r="R39" s="7"/>
    </row>
    <row r="40" spans="1:18" x14ac:dyDescent="0.2">
      <c r="A40" s="57" t="s">
        <v>56</v>
      </c>
      <c r="B40" s="6" t="s">
        <v>401</v>
      </c>
      <c r="C40" s="6" t="s">
        <v>26</v>
      </c>
      <c r="D40" s="19">
        <v>27</v>
      </c>
      <c r="E40" s="21">
        <v>6681</v>
      </c>
      <c r="F40" s="21">
        <v>6681</v>
      </c>
      <c r="G40" s="21">
        <v>13362</v>
      </c>
      <c r="H40" s="19">
        <v>38</v>
      </c>
      <c r="I40" s="4" t="s">
        <v>291</v>
      </c>
      <c r="J40" s="4" t="s">
        <v>25</v>
      </c>
      <c r="K40" s="3" t="s">
        <v>292</v>
      </c>
      <c r="L40" s="3" t="s">
        <v>149</v>
      </c>
      <c r="M40" s="3" t="s">
        <v>26</v>
      </c>
      <c r="N40" s="3">
        <v>621</v>
      </c>
      <c r="O40" s="3">
        <v>213</v>
      </c>
      <c r="P40" s="3">
        <v>2025</v>
      </c>
      <c r="Q40" s="65" t="s">
        <v>350</v>
      </c>
      <c r="R40" s="7"/>
    </row>
    <row r="41" spans="1:18" x14ac:dyDescent="0.2">
      <c r="A41" s="57" t="s">
        <v>57</v>
      </c>
      <c r="B41" s="6" t="s">
        <v>402</v>
      </c>
      <c r="C41" s="6" t="s">
        <v>125</v>
      </c>
      <c r="D41" s="19">
        <v>16</v>
      </c>
      <c r="E41" s="21">
        <v>3959.11</v>
      </c>
      <c r="F41" s="21">
        <v>3959.11</v>
      </c>
      <c r="G41" s="21">
        <v>7918.22</v>
      </c>
      <c r="H41" s="19">
        <v>39</v>
      </c>
      <c r="I41" s="4" t="s">
        <v>289</v>
      </c>
      <c r="J41" s="4" t="s">
        <v>25</v>
      </c>
      <c r="K41" s="3" t="s">
        <v>290</v>
      </c>
      <c r="L41" s="3" t="s">
        <v>149</v>
      </c>
      <c r="M41" s="3" t="s">
        <v>125</v>
      </c>
      <c r="N41" s="3">
        <v>470</v>
      </c>
      <c r="O41" s="3">
        <v>190</v>
      </c>
      <c r="P41" s="3">
        <v>2025</v>
      </c>
      <c r="Q41" s="65" t="s">
        <v>350</v>
      </c>
      <c r="R41" s="7"/>
    </row>
    <row r="42" spans="1:18" x14ac:dyDescent="0.2">
      <c r="A42" s="57" t="s">
        <v>58</v>
      </c>
      <c r="B42" s="6" t="s">
        <v>403</v>
      </c>
      <c r="C42" s="6" t="s">
        <v>18</v>
      </c>
      <c r="D42" s="19">
        <v>6.3</v>
      </c>
      <c r="E42" s="21">
        <v>1558.9</v>
      </c>
      <c r="F42" s="21">
        <v>1558.9</v>
      </c>
      <c r="G42" s="21">
        <v>3117.8</v>
      </c>
      <c r="H42" s="19">
        <v>40</v>
      </c>
      <c r="I42" s="4" t="s">
        <v>293</v>
      </c>
      <c r="J42" s="4" t="s">
        <v>16</v>
      </c>
      <c r="K42" s="3" t="s">
        <v>294</v>
      </c>
      <c r="L42" s="3" t="s">
        <v>149</v>
      </c>
      <c r="M42" s="3" t="s">
        <v>18</v>
      </c>
      <c r="N42" s="3">
        <v>870</v>
      </c>
      <c r="O42" s="3">
        <v>357</v>
      </c>
      <c r="P42" s="3">
        <v>2025</v>
      </c>
      <c r="Q42" s="65" t="s">
        <v>350</v>
      </c>
      <c r="R42" s="7"/>
    </row>
    <row r="43" spans="1:18" x14ac:dyDescent="0.2">
      <c r="A43" s="57" t="s">
        <v>59</v>
      </c>
      <c r="B43" s="6" t="s">
        <v>404</v>
      </c>
      <c r="C43" s="6" t="s">
        <v>19</v>
      </c>
      <c r="D43" s="19">
        <v>16.600000000000001</v>
      </c>
      <c r="E43" s="21">
        <v>4107.58</v>
      </c>
      <c r="F43" s="21">
        <v>4107.58</v>
      </c>
      <c r="G43" s="21">
        <v>8215.16</v>
      </c>
      <c r="H43" s="19">
        <v>41</v>
      </c>
      <c r="I43" s="4" t="s">
        <v>295</v>
      </c>
      <c r="J43" s="4" t="s">
        <v>16</v>
      </c>
      <c r="K43" s="3" t="s">
        <v>296</v>
      </c>
      <c r="L43" s="3" t="s">
        <v>149</v>
      </c>
      <c r="M43" s="3" t="s">
        <v>19</v>
      </c>
      <c r="N43" s="3">
        <v>732</v>
      </c>
      <c r="O43" s="3">
        <v>288</v>
      </c>
      <c r="P43" s="3">
        <v>2025</v>
      </c>
      <c r="Q43" s="65" t="s">
        <v>350</v>
      </c>
      <c r="R43" s="7"/>
    </row>
    <row r="44" spans="1:18" x14ac:dyDescent="0.2">
      <c r="A44" s="57" t="s">
        <v>59</v>
      </c>
      <c r="B44" s="6" t="s">
        <v>404</v>
      </c>
      <c r="C44" s="6" t="s">
        <v>19</v>
      </c>
      <c r="D44" s="19">
        <v>18</v>
      </c>
      <c r="E44" s="21">
        <v>4454</v>
      </c>
      <c r="F44" s="21">
        <v>4454</v>
      </c>
      <c r="G44" s="21">
        <v>8908</v>
      </c>
      <c r="H44" s="19">
        <v>42</v>
      </c>
      <c r="I44" s="4" t="s">
        <v>297</v>
      </c>
      <c r="J44" s="4" t="s">
        <v>16</v>
      </c>
      <c r="K44" s="3" t="s">
        <v>298</v>
      </c>
      <c r="L44" s="3" t="s">
        <v>149</v>
      </c>
      <c r="M44" s="3" t="s">
        <v>17</v>
      </c>
      <c r="N44" s="3">
        <v>1122</v>
      </c>
      <c r="O44" s="19">
        <v>440</v>
      </c>
      <c r="P44" s="3">
        <v>2025</v>
      </c>
      <c r="Q44" s="65" t="s">
        <v>350</v>
      </c>
      <c r="R44" s="7"/>
    </row>
    <row r="45" spans="1:18" x14ac:dyDescent="0.2">
      <c r="A45" s="57" t="s">
        <v>60</v>
      </c>
      <c r="B45" s="6" t="s">
        <v>405</v>
      </c>
      <c r="C45" s="6" t="s">
        <v>24</v>
      </c>
      <c r="D45" s="19">
        <v>20</v>
      </c>
      <c r="E45" s="21">
        <v>4948.8900000000003</v>
      </c>
      <c r="F45" s="21">
        <v>4948.8900000000003</v>
      </c>
      <c r="G45" s="21">
        <v>9897.7800000000007</v>
      </c>
      <c r="H45" s="19">
        <v>43</v>
      </c>
      <c r="I45" s="4" t="s">
        <v>299</v>
      </c>
      <c r="J45" s="4" t="s">
        <v>23</v>
      </c>
      <c r="K45" s="3" t="s">
        <v>232</v>
      </c>
      <c r="L45" s="3" t="s">
        <v>149</v>
      </c>
      <c r="M45" s="3" t="s">
        <v>24</v>
      </c>
      <c r="N45" s="3">
        <v>498</v>
      </c>
      <c r="O45" s="3">
        <v>210</v>
      </c>
      <c r="P45" s="3">
        <v>2025</v>
      </c>
      <c r="Q45" s="65" t="s">
        <v>350</v>
      </c>
      <c r="R45" s="7"/>
    </row>
    <row r="46" spans="1:18" x14ac:dyDescent="0.2">
      <c r="A46" s="57" t="s">
        <v>61</v>
      </c>
      <c r="B46" s="6" t="s">
        <v>406</v>
      </c>
      <c r="C46" s="6" t="s">
        <v>434</v>
      </c>
      <c r="D46" s="19">
        <v>4.5</v>
      </c>
      <c r="E46" s="21">
        <v>1113.5</v>
      </c>
      <c r="F46" s="21">
        <v>1113.5</v>
      </c>
      <c r="G46" s="21">
        <v>2227</v>
      </c>
      <c r="H46" s="19">
        <v>44</v>
      </c>
      <c r="I46" s="4" t="s">
        <v>300</v>
      </c>
      <c r="J46" s="4" t="s">
        <v>30</v>
      </c>
      <c r="K46" s="3" t="s">
        <v>301</v>
      </c>
      <c r="L46" s="3" t="s">
        <v>147</v>
      </c>
      <c r="M46" s="3" t="s">
        <v>186</v>
      </c>
      <c r="N46" s="3">
        <v>478</v>
      </c>
      <c r="O46" s="3">
        <v>198</v>
      </c>
      <c r="P46" s="3">
        <v>2025</v>
      </c>
      <c r="Q46" s="65" t="s">
        <v>350</v>
      </c>
      <c r="R46" s="7"/>
    </row>
    <row r="47" spans="1:18" x14ac:dyDescent="0.2">
      <c r="A47" s="57" t="s">
        <v>62</v>
      </c>
      <c r="B47" s="6" t="s">
        <v>407</v>
      </c>
      <c r="C47" s="6" t="s">
        <v>126</v>
      </c>
      <c r="D47" s="19">
        <v>12</v>
      </c>
      <c r="E47" s="21">
        <v>2969.335</v>
      </c>
      <c r="F47" s="21">
        <v>2969.335</v>
      </c>
      <c r="G47" s="21">
        <v>5938.67</v>
      </c>
      <c r="H47" s="19">
        <v>45</v>
      </c>
      <c r="I47" s="4" t="s">
        <v>302</v>
      </c>
      <c r="J47" s="4" t="s">
        <v>332</v>
      </c>
      <c r="K47" s="3" t="s">
        <v>303</v>
      </c>
      <c r="L47" s="3" t="s">
        <v>149</v>
      </c>
      <c r="M47" s="3" t="s">
        <v>126</v>
      </c>
      <c r="N47" s="3">
        <v>967</v>
      </c>
      <c r="O47" s="3">
        <v>350</v>
      </c>
      <c r="P47" s="3">
        <v>2025</v>
      </c>
      <c r="Q47" s="65" t="s">
        <v>350</v>
      </c>
      <c r="R47" s="7"/>
    </row>
    <row r="48" spans="1:18" x14ac:dyDescent="0.2">
      <c r="A48" s="57" t="s">
        <v>63</v>
      </c>
      <c r="B48" s="6" t="s">
        <v>408</v>
      </c>
      <c r="C48" s="6" t="s">
        <v>127</v>
      </c>
      <c r="D48" s="19">
        <v>24.5</v>
      </c>
      <c r="E48" s="21">
        <v>6062.39</v>
      </c>
      <c r="F48" s="21">
        <v>6062.39</v>
      </c>
      <c r="G48" s="21">
        <v>12124.78</v>
      </c>
      <c r="H48" s="19">
        <v>46</v>
      </c>
      <c r="I48" s="4" t="s">
        <v>304</v>
      </c>
      <c r="J48" s="4" t="s">
        <v>332</v>
      </c>
      <c r="K48" s="3" t="s">
        <v>305</v>
      </c>
      <c r="L48" s="3" t="s">
        <v>149</v>
      </c>
      <c r="M48" s="3" t="s">
        <v>127</v>
      </c>
      <c r="N48" s="3">
        <v>867</v>
      </c>
      <c r="O48" s="3">
        <v>383</v>
      </c>
      <c r="P48" s="3">
        <v>2025</v>
      </c>
      <c r="Q48" s="65" t="s">
        <v>350</v>
      </c>
      <c r="R48" s="7"/>
    </row>
    <row r="49" spans="1:18" x14ac:dyDescent="0.2">
      <c r="A49" s="57" t="s">
        <v>64</v>
      </c>
      <c r="B49" s="6" t="s">
        <v>408</v>
      </c>
      <c r="C49" s="6" t="s">
        <v>409</v>
      </c>
      <c r="D49" s="19">
        <v>12</v>
      </c>
      <c r="E49" s="21">
        <v>2969.335</v>
      </c>
      <c r="F49" s="21">
        <v>2969.335</v>
      </c>
      <c r="G49" s="21">
        <v>5938.67</v>
      </c>
      <c r="H49" s="19">
        <v>47</v>
      </c>
      <c r="I49" s="4" t="s">
        <v>306</v>
      </c>
      <c r="J49" s="4" t="s">
        <v>332</v>
      </c>
      <c r="K49" s="3" t="s">
        <v>307</v>
      </c>
      <c r="L49" s="3" t="s">
        <v>149</v>
      </c>
      <c r="M49" s="3" t="s">
        <v>128</v>
      </c>
      <c r="N49" s="3">
        <v>369</v>
      </c>
      <c r="O49" s="3">
        <v>120</v>
      </c>
      <c r="P49" s="3">
        <v>2025</v>
      </c>
      <c r="Q49" s="65" t="s">
        <v>350</v>
      </c>
      <c r="R49" s="7"/>
    </row>
    <row r="50" spans="1:18" x14ac:dyDescent="0.2">
      <c r="A50" s="57" t="s">
        <v>65</v>
      </c>
      <c r="B50" s="6" t="s">
        <v>410</v>
      </c>
      <c r="C50" s="6" t="s">
        <v>129</v>
      </c>
      <c r="D50" s="19">
        <v>9</v>
      </c>
      <c r="E50" s="21">
        <v>2227</v>
      </c>
      <c r="F50" s="21">
        <v>2227</v>
      </c>
      <c r="G50" s="21">
        <v>4454</v>
      </c>
      <c r="H50" s="19">
        <v>48</v>
      </c>
      <c r="I50" s="4" t="s">
        <v>308</v>
      </c>
      <c r="J50" s="4" t="s">
        <v>332</v>
      </c>
      <c r="K50" s="3" t="s">
        <v>309</v>
      </c>
      <c r="L50" s="3" t="s">
        <v>149</v>
      </c>
      <c r="M50" s="3" t="s">
        <v>129</v>
      </c>
      <c r="N50" s="3">
        <v>534</v>
      </c>
      <c r="O50" s="3">
        <v>260</v>
      </c>
      <c r="P50" s="3">
        <v>2025</v>
      </c>
      <c r="Q50" s="65" t="s">
        <v>350</v>
      </c>
      <c r="R50" s="7"/>
    </row>
    <row r="51" spans="1:18" x14ac:dyDescent="0.2">
      <c r="A51" s="57" t="s">
        <v>66</v>
      </c>
      <c r="B51" s="6" t="s">
        <v>411</v>
      </c>
      <c r="C51" s="6" t="s">
        <v>130</v>
      </c>
      <c r="D51" s="19">
        <v>4</v>
      </c>
      <c r="E51" s="21">
        <v>989.78</v>
      </c>
      <c r="F51" s="21">
        <v>989.78</v>
      </c>
      <c r="G51" s="21">
        <v>1979.56</v>
      </c>
      <c r="H51" s="19">
        <v>49</v>
      </c>
      <c r="I51" s="4" t="s">
        <v>310</v>
      </c>
      <c r="J51" s="4" t="s">
        <v>331</v>
      </c>
      <c r="K51" s="3" t="s">
        <v>311</v>
      </c>
      <c r="L51" s="3" t="s">
        <v>152</v>
      </c>
      <c r="M51" s="3" t="s">
        <v>130</v>
      </c>
      <c r="N51" s="3">
        <v>321</v>
      </c>
      <c r="O51" s="3">
        <v>300</v>
      </c>
      <c r="P51" s="3">
        <v>2025</v>
      </c>
      <c r="Q51" s="65" t="s">
        <v>350</v>
      </c>
      <c r="R51" s="7"/>
    </row>
    <row r="52" spans="1:18" x14ac:dyDescent="0.2">
      <c r="A52" s="57" t="s">
        <v>67</v>
      </c>
      <c r="B52" s="6" t="s">
        <v>460</v>
      </c>
      <c r="C52" s="6" t="s">
        <v>187</v>
      </c>
      <c r="D52" s="19">
        <v>22</v>
      </c>
      <c r="E52" s="21">
        <v>5818.78</v>
      </c>
      <c r="F52" s="21">
        <v>5818.78</v>
      </c>
      <c r="G52" s="21">
        <v>11637.56</v>
      </c>
      <c r="H52" s="19">
        <v>50</v>
      </c>
      <c r="I52" s="4" t="s">
        <v>312</v>
      </c>
      <c r="J52" s="4" t="s">
        <v>330</v>
      </c>
      <c r="K52" s="3"/>
      <c r="L52" s="3" t="s">
        <v>149</v>
      </c>
      <c r="M52" s="3" t="s">
        <v>187</v>
      </c>
      <c r="N52" s="3">
        <v>401</v>
      </c>
      <c r="O52" s="3">
        <v>132</v>
      </c>
      <c r="P52" s="3">
        <v>2025</v>
      </c>
      <c r="Q52" s="65" t="s">
        <v>350</v>
      </c>
      <c r="R52" s="7"/>
    </row>
    <row r="53" spans="1:18" x14ac:dyDescent="0.2">
      <c r="A53" s="57" t="s">
        <v>68</v>
      </c>
      <c r="B53" s="6" t="s">
        <v>412</v>
      </c>
      <c r="C53" s="6" t="s">
        <v>131</v>
      </c>
      <c r="D53" s="19">
        <v>12</v>
      </c>
      <c r="E53" s="21">
        <v>2969.335</v>
      </c>
      <c r="F53" s="21">
        <v>2969.335</v>
      </c>
      <c r="G53" s="21">
        <v>5938.67</v>
      </c>
      <c r="H53" s="19">
        <v>51</v>
      </c>
      <c r="I53" s="4" t="s">
        <v>313</v>
      </c>
      <c r="J53" s="4" t="s">
        <v>37</v>
      </c>
      <c r="K53" s="3" t="s">
        <v>314</v>
      </c>
      <c r="L53" s="3" t="s">
        <v>149</v>
      </c>
      <c r="M53" s="3" t="s">
        <v>131</v>
      </c>
      <c r="N53" s="3">
        <v>652</v>
      </c>
      <c r="O53" s="3">
        <v>300</v>
      </c>
      <c r="P53" s="3">
        <v>2025</v>
      </c>
      <c r="Q53" s="65" t="s">
        <v>350</v>
      </c>
      <c r="R53" s="7"/>
    </row>
    <row r="54" spans="1:18" x14ac:dyDescent="0.2">
      <c r="A54" s="57" t="s">
        <v>69</v>
      </c>
      <c r="B54" s="6" t="s">
        <v>461</v>
      </c>
      <c r="C54" s="6" t="s">
        <v>132</v>
      </c>
      <c r="D54" s="19">
        <v>15</v>
      </c>
      <c r="E54" s="21">
        <v>3711.665</v>
      </c>
      <c r="F54" s="21">
        <v>3711.665</v>
      </c>
      <c r="G54" s="21">
        <v>7423.33</v>
      </c>
      <c r="H54" s="19">
        <v>52</v>
      </c>
      <c r="I54" s="4" t="s">
        <v>315</v>
      </c>
      <c r="J54" s="4" t="s">
        <v>22</v>
      </c>
      <c r="K54" s="3" t="s">
        <v>316</v>
      </c>
      <c r="L54" s="3" t="s">
        <v>149</v>
      </c>
      <c r="M54" s="3" t="s">
        <v>132</v>
      </c>
      <c r="N54" s="3">
        <v>515</v>
      </c>
      <c r="O54" s="3">
        <v>267</v>
      </c>
      <c r="P54" s="3">
        <v>2025</v>
      </c>
      <c r="Q54" s="65" t="s">
        <v>350</v>
      </c>
      <c r="R54" s="7"/>
    </row>
    <row r="55" spans="1:18" x14ac:dyDescent="0.2">
      <c r="A55" s="57" t="s">
        <v>70</v>
      </c>
      <c r="B55" s="6" t="s">
        <v>413</v>
      </c>
      <c r="C55" s="6" t="s">
        <v>133</v>
      </c>
      <c r="D55" s="19">
        <v>28</v>
      </c>
      <c r="E55" s="21">
        <v>6928.4449999999997</v>
      </c>
      <c r="F55" s="21">
        <v>6928.4449999999997</v>
      </c>
      <c r="G55" s="21">
        <v>13856.89</v>
      </c>
      <c r="H55" s="19">
        <v>53</v>
      </c>
      <c r="I55" s="4" t="s">
        <v>317</v>
      </c>
      <c r="J55" s="4" t="s">
        <v>27</v>
      </c>
      <c r="K55" s="3" t="s">
        <v>248</v>
      </c>
      <c r="L55" s="3" t="s">
        <v>149</v>
      </c>
      <c r="M55" s="3" t="s">
        <v>133</v>
      </c>
      <c r="N55" s="3">
        <v>598</v>
      </c>
      <c r="O55" s="3">
        <v>150</v>
      </c>
      <c r="P55" s="3">
        <v>2025</v>
      </c>
      <c r="Q55" s="65" t="s">
        <v>350</v>
      </c>
      <c r="R55" s="7"/>
    </row>
    <row r="56" spans="1:18" x14ac:dyDescent="0.2">
      <c r="A56" s="57" t="s">
        <v>71</v>
      </c>
      <c r="B56" s="6" t="s">
        <v>462</v>
      </c>
      <c r="C56" s="6" t="s">
        <v>189</v>
      </c>
      <c r="D56" s="19">
        <v>24</v>
      </c>
      <c r="E56" s="21">
        <v>5938.67</v>
      </c>
      <c r="F56" s="21">
        <v>5938.67</v>
      </c>
      <c r="G56" s="21">
        <v>11877.34</v>
      </c>
      <c r="H56" s="19">
        <v>54</v>
      </c>
      <c r="I56" s="4" t="s">
        <v>318</v>
      </c>
      <c r="J56" s="4" t="s">
        <v>329</v>
      </c>
      <c r="K56" s="3" t="s">
        <v>319</v>
      </c>
      <c r="L56" s="3" t="s">
        <v>149</v>
      </c>
      <c r="M56" s="3" t="s">
        <v>189</v>
      </c>
      <c r="N56" s="3">
        <v>514</v>
      </c>
      <c r="O56" s="3">
        <v>306</v>
      </c>
      <c r="P56" s="3">
        <v>2025</v>
      </c>
      <c r="Q56" s="65" t="s">
        <v>350</v>
      </c>
      <c r="R56" s="7"/>
    </row>
    <row r="57" spans="1:18" x14ac:dyDescent="0.2">
      <c r="A57" s="57" t="s">
        <v>72</v>
      </c>
      <c r="B57" s="6" t="s">
        <v>463</v>
      </c>
      <c r="C57" s="6" t="s">
        <v>134</v>
      </c>
      <c r="D57" s="19">
        <v>15</v>
      </c>
      <c r="E57" s="21">
        <v>3711.665</v>
      </c>
      <c r="F57" s="21">
        <v>3711.665</v>
      </c>
      <c r="G57" s="21">
        <v>7423.33</v>
      </c>
      <c r="H57" s="19">
        <v>55</v>
      </c>
      <c r="I57" s="4" t="s">
        <v>320</v>
      </c>
      <c r="J57" s="4" t="s">
        <v>39</v>
      </c>
      <c r="K57" s="3" t="s">
        <v>321</v>
      </c>
      <c r="L57" s="3" t="s">
        <v>149</v>
      </c>
      <c r="M57" s="3" t="s">
        <v>134</v>
      </c>
      <c r="N57" s="3">
        <v>618</v>
      </c>
      <c r="O57" s="3">
        <v>264</v>
      </c>
      <c r="P57" s="3">
        <v>2025</v>
      </c>
      <c r="Q57" s="65" t="s">
        <v>350</v>
      </c>
      <c r="R57" s="7"/>
    </row>
    <row r="58" spans="1:18" x14ac:dyDescent="0.2">
      <c r="A58" s="57" t="s">
        <v>73</v>
      </c>
      <c r="B58" s="6" t="s">
        <v>464</v>
      </c>
      <c r="C58" s="6" t="s">
        <v>188</v>
      </c>
      <c r="D58" s="19">
        <v>10</v>
      </c>
      <c r="E58" s="21">
        <v>2474.4450000000002</v>
      </c>
      <c r="F58" s="21">
        <v>2474.4450000000002</v>
      </c>
      <c r="G58" s="21">
        <v>4948.8900000000003</v>
      </c>
      <c r="H58" s="19">
        <v>56</v>
      </c>
      <c r="I58" s="4" t="s">
        <v>322</v>
      </c>
      <c r="J58" s="4" t="s">
        <v>328</v>
      </c>
      <c r="K58" s="3"/>
      <c r="L58" s="3" t="s">
        <v>147</v>
      </c>
      <c r="M58" s="3" t="s">
        <v>188</v>
      </c>
      <c r="N58" s="3">
        <v>630</v>
      </c>
      <c r="O58" s="3">
        <v>259</v>
      </c>
      <c r="P58" s="3">
        <v>2025</v>
      </c>
      <c r="Q58" s="65" t="s">
        <v>350</v>
      </c>
      <c r="R58" s="7"/>
    </row>
    <row r="59" spans="1:18" x14ac:dyDescent="0.2">
      <c r="A59" s="57" t="s">
        <v>74</v>
      </c>
      <c r="B59" s="6" t="s">
        <v>414</v>
      </c>
      <c r="C59" s="6" t="s">
        <v>136</v>
      </c>
      <c r="D59" s="19">
        <v>3</v>
      </c>
      <c r="E59" s="21">
        <v>742.33500000000004</v>
      </c>
      <c r="F59" s="21">
        <v>742.33500000000004</v>
      </c>
      <c r="G59" s="21">
        <v>1484.67</v>
      </c>
      <c r="H59" s="19">
        <v>57</v>
      </c>
      <c r="I59" s="4" t="s">
        <v>323</v>
      </c>
      <c r="J59" s="4" t="s">
        <v>327</v>
      </c>
      <c r="K59" s="3" t="s">
        <v>326</v>
      </c>
      <c r="L59" s="3" t="s">
        <v>149</v>
      </c>
      <c r="M59" s="3" t="s">
        <v>135</v>
      </c>
      <c r="N59" s="3">
        <v>434</v>
      </c>
      <c r="O59" s="3">
        <v>263</v>
      </c>
      <c r="P59" s="3">
        <v>2025</v>
      </c>
      <c r="Q59" s="65" t="s">
        <v>350</v>
      </c>
      <c r="R59" s="8"/>
    </row>
    <row r="60" spans="1:18" x14ac:dyDescent="0.2">
      <c r="A60" s="58" t="s">
        <v>74</v>
      </c>
      <c r="B60" s="9" t="s">
        <v>414</v>
      </c>
      <c r="C60" s="9" t="s">
        <v>136</v>
      </c>
      <c r="D60" s="19">
        <v>17</v>
      </c>
      <c r="E60" s="21">
        <v>4206.5550000000003</v>
      </c>
      <c r="F60" s="21">
        <v>4206.5550000000003</v>
      </c>
      <c r="G60" s="21">
        <v>8413.11</v>
      </c>
      <c r="H60" s="19">
        <v>58</v>
      </c>
      <c r="I60" s="4" t="s">
        <v>324</v>
      </c>
      <c r="J60" s="4" t="s">
        <v>327</v>
      </c>
      <c r="K60" s="3" t="s">
        <v>325</v>
      </c>
      <c r="L60" s="3" t="s">
        <v>149</v>
      </c>
      <c r="M60" s="3" t="s">
        <v>136</v>
      </c>
      <c r="N60" s="3">
        <v>1573</v>
      </c>
      <c r="O60" s="3">
        <v>926</v>
      </c>
      <c r="P60" s="3">
        <v>2025</v>
      </c>
      <c r="Q60" s="65" t="s">
        <v>350</v>
      </c>
      <c r="R60" s="7"/>
    </row>
    <row r="61" spans="1:18" x14ac:dyDescent="0.2">
      <c r="A61" s="57" t="s">
        <v>79</v>
      </c>
      <c r="B61" s="6" t="s">
        <v>465</v>
      </c>
      <c r="C61" s="6" t="s">
        <v>435</v>
      </c>
      <c r="D61" s="19">
        <v>55</v>
      </c>
      <c r="E61" s="21">
        <v>13609.445</v>
      </c>
      <c r="F61" s="21">
        <v>13609.445</v>
      </c>
      <c r="G61" s="21">
        <v>27218.89</v>
      </c>
      <c r="H61" s="19">
        <v>59</v>
      </c>
      <c r="I61" s="4" t="s">
        <v>198</v>
      </c>
      <c r="J61" s="3" t="s">
        <v>32</v>
      </c>
      <c r="K61" s="3" t="s">
        <v>199</v>
      </c>
      <c r="L61" s="3" t="s">
        <v>152</v>
      </c>
      <c r="M61" s="3" t="s">
        <v>156</v>
      </c>
      <c r="N61" s="3">
        <v>550</v>
      </c>
      <c r="O61" s="3">
        <v>200</v>
      </c>
      <c r="P61" s="3">
        <v>2026</v>
      </c>
      <c r="Q61" s="65" t="s">
        <v>350</v>
      </c>
      <c r="R61" s="7"/>
    </row>
    <row r="62" spans="1:18" x14ac:dyDescent="0.2">
      <c r="A62" s="57" t="s">
        <v>80</v>
      </c>
      <c r="B62" s="6" t="s">
        <v>415</v>
      </c>
      <c r="C62" s="6" t="s">
        <v>436</v>
      </c>
      <c r="D62" s="19">
        <v>50</v>
      </c>
      <c r="E62" s="21">
        <v>12372.225</v>
      </c>
      <c r="F62" s="21">
        <v>12372.225</v>
      </c>
      <c r="G62" s="21">
        <v>24744.45</v>
      </c>
      <c r="H62" s="19">
        <v>60</v>
      </c>
      <c r="I62" s="4" t="s">
        <v>200</v>
      </c>
      <c r="J62" s="3" t="s">
        <v>33</v>
      </c>
      <c r="K62" s="3" t="s">
        <v>201</v>
      </c>
      <c r="L62" s="3" t="s">
        <v>147</v>
      </c>
      <c r="M62" s="3" t="s">
        <v>157</v>
      </c>
      <c r="N62" s="3">
        <v>120</v>
      </c>
      <c r="O62" s="3">
        <v>35</v>
      </c>
      <c r="P62" s="3">
        <v>2026</v>
      </c>
      <c r="Q62" s="65" t="s">
        <v>350</v>
      </c>
      <c r="R62" s="7"/>
    </row>
    <row r="63" spans="1:18" x14ac:dyDescent="0.2">
      <c r="A63" s="57" t="s">
        <v>81</v>
      </c>
      <c r="B63" s="6" t="s">
        <v>415</v>
      </c>
      <c r="C63" s="6" t="s">
        <v>437</v>
      </c>
      <c r="D63" s="19">
        <v>30</v>
      </c>
      <c r="E63" s="21">
        <v>7423.335</v>
      </c>
      <c r="F63" s="21">
        <v>7423.335</v>
      </c>
      <c r="G63" s="21">
        <v>14846.67</v>
      </c>
      <c r="H63" s="19">
        <v>61</v>
      </c>
      <c r="I63" s="4" t="s">
        <v>202</v>
      </c>
      <c r="J63" s="3" t="s">
        <v>33</v>
      </c>
      <c r="K63" s="3" t="s">
        <v>203</v>
      </c>
      <c r="L63" s="3" t="s">
        <v>147</v>
      </c>
      <c r="M63" s="3" t="s">
        <v>158</v>
      </c>
      <c r="N63" s="3">
        <v>173</v>
      </c>
      <c r="O63" s="3">
        <v>60</v>
      </c>
      <c r="P63" s="3">
        <v>2026</v>
      </c>
      <c r="Q63" s="65" t="s">
        <v>350</v>
      </c>
      <c r="R63" s="7"/>
    </row>
    <row r="64" spans="1:18" x14ac:dyDescent="0.2">
      <c r="A64" s="57" t="s">
        <v>106</v>
      </c>
      <c r="B64" s="6" t="s">
        <v>416</v>
      </c>
      <c r="C64" s="6" t="s">
        <v>159</v>
      </c>
      <c r="D64" s="19">
        <v>15</v>
      </c>
      <c r="E64" s="21">
        <v>3711.665</v>
      </c>
      <c r="F64" s="21">
        <v>3711.665</v>
      </c>
      <c r="G64" s="21">
        <v>7423.33</v>
      </c>
      <c r="H64" s="19">
        <v>62</v>
      </c>
      <c r="I64" s="4" t="s">
        <v>204</v>
      </c>
      <c r="J64" s="3" t="s">
        <v>33</v>
      </c>
      <c r="K64" s="3" t="s">
        <v>205</v>
      </c>
      <c r="L64" s="3" t="s">
        <v>152</v>
      </c>
      <c r="M64" s="3" t="s">
        <v>159</v>
      </c>
      <c r="N64" s="3">
        <v>92</v>
      </c>
      <c r="O64" s="3">
        <v>40</v>
      </c>
      <c r="P64" s="3">
        <v>2026</v>
      </c>
      <c r="Q64" s="65" t="s">
        <v>350</v>
      </c>
      <c r="R64" s="7"/>
    </row>
    <row r="65" spans="1:18" x14ac:dyDescent="0.2">
      <c r="A65" s="57" t="s">
        <v>82</v>
      </c>
      <c r="B65" s="6" t="s">
        <v>417</v>
      </c>
      <c r="C65" s="6" t="s">
        <v>438</v>
      </c>
      <c r="D65" s="19">
        <v>15</v>
      </c>
      <c r="E65" s="21">
        <v>3711.665</v>
      </c>
      <c r="F65" s="21">
        <v>3711.665</v>
      </c>
      <c r="G65" s="21">
        <v>7423.33</v>
      </c>
      <c r="H65" s="19">
        <v>63</v>
      </c>
      <c r="I65" s="4" t="s">
        <v>206</v>
      </c>
      <c r="J65" s="3" t="s">
        <v>33</v>
      </c>
      <c r="K65" s="3" t="s">
        <v>207</v>
      </c>
      <c r="L65" s="3" t="s">
        <v>147</v>
      </c>
      <c r="M65" s="3" t="s">
        <v>160</v>
      </c>
      <c r="N65" s="3">
        <v>71</v>
      </c>
      <c r="O65" s="3">
        <v>25</v>
      </c>
      <c r="P65" s="3">
        <v>2026</v>
      </c>
      <c r="Q65" s="65" t="s">
        <v>350</v>
      </c>
      <c r="R65" s="7"/>
    </row>
    <row r="66" spans="1:18" x14ac:dyDescent="0.2">
      <c r="A66" s="57" t="s">
        <v>106</v>
      </c>
      <c r="B66" s="6" t="s">
        <v>416</v>
      </c>
      <c r="C66" s="6" t="s">
        <v>159</v>
      </c>
      <c r="D66" s="19">
        <v>40</v>
      </c>
      <c r="E66" s="21">
        <v>9897.7800000000007</v>
      </c>
      <c r="F66" s="21">
        <v>9897.7800000000007</v>
      </c>
      <c r="G66" s="21">
        <v>19795.560000000001</v>
      </c>
      <c r="H66" s="19">
        <v>64</v>
      </c>
      <c r="I66" s="4" t="s">
        <v>208</v>
      </c>
      <c r="J66" s="3" t="s">
        <v>33</v>
      </c>
      <c r="K66" s="3" t="s">
        <v>205</v>
      </c>
      <c r="L66" s="3" t="s">
        <v>147</v>
      </c>
      <c r="M66" s="3" t="s">
        <v>161</v>
      </c>
      <c r="N66" s="3">
        <v>501</v>
      </c>
      <c r="O66" s="3">
        <v>250</v>
      </c>
      <c r="P66" s="3">
        <v>2026</v>
      </c>
      <c r="Q66" s="65" t="s">
        <v>350</v>
      </c>
      <c r="R66" s="7"/>
    </row>
    <row r="67" spans="1:18" x14ac:dyDescent="0.2">
      <c r="A67" s="57" t="s">
        <v>83</v>
      </c>
      <c r="B67" s="6" t="s">
        <v>426</v>
      </c>
      <c r="C67" s="6" t="s">
        <v>162</v>
      </c>
      <c r="D67" s="19">
        <v>40</v>
      </c>
      <c r="E67" s="21">
        <v>9897.7800000000007</v>
      </c>
      <c r="F67" s="21">
        <v>9897.7800000000007</v>
      </c>
      <c r="G67" s="21">
        <v>19795.560000000001</v>
      </c>
      <c r="H67" s="19">
        <v>65</v>
      </c>
      <c r="I67" s="4" t="s">
        <v>224</v>
      </c>
      <c r="J67" s="3" t="s">
        <v>28</v>
      </c>
      <c r="K67" s="3" t="s">
        <v>225</v>
      </c>
      <c r="L67" s="3" t="s">
        <v>152</v>
      </c>
      <c r="M67" s="3" t="s">
        <v>162</v>
      </c>
      <c r="N67" s="3">
        <v>315</v>
      </c>
      <c r="O67" s="3">
        <v>100</v>
      </c>
      <c r="P67" s="3">
        <v>2026</v>
      </c>
      <c r="Q67" s="65" t="s">
        <v>350</v>
      </c>
      <c r="R67" s="7"/>
    </row>
    <row r="68" spans="1:18" x14ac:dyDescent="0.2">
      <c r="A68" s="57" t="s">
        <v>84</v>
      </c>
      <c r="B68" s="6" t="s">
        <v>466</v>
      </c>
      <c r="C68" s="6" t="s">
        <v>439</v>
      </c>
      <c r="D68" s="19">
        <v>20</v>
      </c>
      <c r="E68" s="21">
        <v>4948.8900000000003</v>
      </c>
      <c r="F68" s="21">
        <v>4948.8900000000003</v>
      </c>
      <c r="G68" s="21">
        <v>9897.7800000000007</v>
      </c>
      <c r="H68" s="19">
        <v>66</v>
      </c>
      <c r="I68" s="4" t="s">
        <v>226</v>
      </c>
      <c r="J68" s="3" t="s">
        <v>34</v>
      </c>
      <c r="K68" s="3" t="s">
        <v>227</v>
      </c>
      <c r="L68" s="3" t="s">
        <v>147</v>
      </c>
      <c r="M68" s="3" t="s">
        <v>163</v>
      </c>
      <c r="N68" s="3">
        <v>93</v>
      </c>
      <c r="O68" s="3">
        <v>40</v>
      </c>
      <c r="P68" s="3">
        <v>2026</v>
      </c>
      <c r="Q68" s="65" t="s">
        <v>350</v>
      </c>
      <c r="R68" s="7"/>
    </row>
    <row r="69" spans="1:18" x14ac:dyDescent="0.2">
      <c r="A69" s="57" t="s">
        <v>85</v>
      </c>
      <c r="B69" s="6" t="s">
        <v>466</v>
      </c>
      <c r="C69" s="6" t="s">
        <v>440</v>
      </c>
      <c r="D69" s="19">
        <v>10</v>
      </c>
      <c r="E69" s="21">
        <v>2474.4450000000002</v>
      </c>
      <c r="F69" s="21">
        <v>2474.4450000000002</v>
      </c>
      <c r="G69" s="21">
        <v>4948.8900000000003</v>
      </c>
      <c r="H69" s="19">
        <v>67</v>
      </c>
      <c r="I69" s="4" t="s">
        <v>228</v>
      </c>
      <c r="J69" s="3" t="s">
        <v>34</v>
      </c>
      <c r="K69" s="3" t="s">
        <v>227</v>
      </c>
      <c r="L69" s="3" t="s">
        <v>147</v>
      </c>
      <c r="M69" s="3" t="s">
        <v>164</v>
      </c>
      <c r="N69" s="3">
        <v>105</v>
      </c>
      <c r="O69" s="3">
        <v>40</v>
      </c>
      <c r="P69" s="3">
        <v>2026</v>
      </c>
      <c r="Q69" s="65" t="s">
        <v>350</v>
      </c>
      <c r="R69" s="7"/>
    </row>
    <row r="70" spans="1:18" x14ac:dyDescent="0.2">
      <c r="A70" s="57" t="s">
        <v>86</v>
      </c>
      <c r="B70" s="6" t="s">
        <v>467</v>
      </c>
      <c r="C70" s="6" t="s">
        <v>441</v>
      </c>
      <c r="D70" s="19">
        <v>14</v>
      </c>
      <c r="E70" s="21">
        <v>3464.2249999999999</v>
      </c>
      <c r="F70" s="21">
        <v>3464.2249999999999</v>
      </c>
      <c r="G70" s="21">
        <v>6928.45</v>
      </c>
      <c r="H70" s="19">
        <v>68</v>
      </c>
      <c r="I70" s="4" t="s">
        <v>229</v>
      </c>
      <c r="J70" s="3" t="s">
        <v>23</v>
      </c>
      <c r="K70" s="3" t="s">
        <v>230</v>
      </c>
      <c r="L70" s="3" t="s">
        <v>147</v>
      </c>
      <c r="M70" s="3" t="s">
        <v>165</v>
      </c>
      <c r="N70" s="3">
        <v>99</v>
      </c>
      <c r="O70" s="3">
        <v>34</v>
      </c>
      <c r="P70" s="3">
        <v>2026</v>
      </c>
      <c r="Q70" s="65" t="s">
        <v>350</v>
      </c>
      <c r="R70" s="7"/>
    </row>
    <row r="71" spans="1:18" x14ac:dyDescent="0.2">
      <c r="A71" s="57" t="s">
        <v>87</v>
      </c>
      <c r="B71" s="6" t="s">
        <v>405</v>
      </c>
      <c r="C71" s="6" t="s">
        <v>442</v>
      </c>
      <c r="D71" s="19">
        <v>32</v>
      </c>
      <c r="E71" s="21">
        <v>7918.2250000000004</v>
      </c>
      <c r="F71" s="21">
        <v>7918.2250000000004</v>
      </c>
      <c r="G71" s="21">
        <v>15836.45</v>
      </c>
      <c r="H71" s="19">
        <v>69</v>
      </c>
      <c r="I71" s="4" t="s">
        <v>231</v>
      </c>
      <c r="J71" s="3" t="s">
        <v>23</v>
      </c>
      <c r="K71" s="3" t="s">
        <v>232</v>
      </c>
      <c r="L71" s="3" t="s">
        <v>152</v>
      </c>
      <c r="M71" s="3" t="s">
        <v>166</v>
      </c>
      <c r="N71" s="3">
        <v>79</v>
      </c>
      <c r="O71" s="3">
        <v>27</v>
      </c>
      <c r="P71" s="3">
        <v>2026</v>
      </c>
      <c r="Q71" s="65" t="s">
        <v>350</v>
      </c>
      <c r="R71" s="7"/>
    </row>
    <row r="72" spans="1:18" x14ac:dyDescent="0.2">
      <c r="A72" s="57" t="s">
        <v>88</v>
      </c>
      <c r="B72" s="6" t="s">
        <v>468</v>
      </c>
      <c r="C72" s="6" t="s">
        <v>443</v>
      </c>
      <c r="D72" s="19">
        <v>21</v>
      </c>
      <c r="E72" s="21">
        <v>5196.335</v>
      </c>
      <c r="F72" s="21">
        <v>5196.335</v>
      </c>
      <c r="G72" s="21">
        <v>10392.67</v>
      </c>
      <c r="H72" s="19">
        <v>70</v>
      </c>
      <c r="I72" s="4" t="s">
        <v>233</v>
      </c>
      <c r="J72" s="3" t="s">
        <v>23</v>
      </c>
      <c r="K72" s="3" t="s">
        <v>234</v>
      </c>
      <c r="L72" s="3" t="s">
        <v>152</v>
      </c>
      <c r="M72" s="3" t="s">
        <v>167</v>
      </c>
      <c r="N72" s="3">
        <v>94</v>
      </c>
      <c r="O72" s="3">
        <v>28</v>
      </c>
      <c r="P72" s="3">
        <v>2026</v>
      </c>
      <c r="Q72" s="65" t="s">
        <v>350</v>
      </c>
      <c r="R72" s="7"/>
    </row>
    <row r="73" spans="1:18" x14ac:dyDescent="0.2">
      <c r="A73" s="57" t="s">
        <v>91</v>
      </c>
      <c r="B73" s="6" t="s">
        <v>418</v>
      </c>
      <c r="C73" s="6" t="s">
        <v>444</v>
      </c>
      <c r="D73" s="19">
        <v>13</v>
      </c>
      <c r="E73" s="21">
        <v>3216.78</v>
      </c>
      <c r="F73" s="21">
        <v>3216.78</v>
      </c>
      <c r="G73" s="21">
        <v>6433.56</v>
      </c>
      <c r="H73" s="19">
        <v>71</v>
      </c>
      <c r="I73" s="4" t="s">
        <v>239</v>
      </c>
      <c r="J73" s="3" t="s">
        <v>37</v>
      </c>
      <c r="K73" s="3" t="s">
        <v>240</v>
      </c>
      <c r="L73" s="3" t="s">
        <v>147</v>
      </c>
      <c r="M73" s="3" t="s">
        <v>168</v>
      </c>
      <c r="N73" s="3">
        <v>42</v>
      </c>
      <c r="O73" s="3">
        <v>15</v>
      </c>
      <c r="P73" s="3">
        <v>2026</v>
      </c>
      <c r="Q73" s="65" t="s">
        <v>350</v>
      </c>
      <c r="R73" s="7"/>
    </row>
    <row r="74" spans="1:18" x14ac:dyDescent="0.2">
      <c r="A74" s="57" t="s">
        <v>94</v>
      </c>
      <c r="B74" s="6" t="s">
        <v>419</v>
      </c>
      <c r="C74" s="6" t="s">
        <v>445</v>
      </c>
      <c r="D74" s="19">
        <v>20</v>
      </c>
      <c r="E74" s="21">
        <v>4948.8900000000003</v>
      </c>
      <c r="F74" s="21">
        <v>4948.8900000000003</v>
      </c>
      <c r="G74" s="21">
        <v>9897.7800000000007</v>
      </c>
      <c r="H74" s="19">
        <v>72</v>
      </c>
      <c r="I74" s="4" t="s">
        <v>247</v>
      </c>
      <c r="J74" s="3" t="s">
        <v>27</v>
      </c>
      <c r="K74" s="3" t="s">
        <v>248</v>
      </c>
      <c r="L74" s="3" t="s">
        <v>149</v>
      </c>
      <c r="M74" s="3" t="s">
        <v>172</v>
      </c>
      <c r="N74" s="3">
        <v>117</v>
      </c>
      <c r="O74" s="3">
        <v>45</v>
      </c>
      <c r="P74" s="3">
        <v>2026</v>
      </c>
      <c r="Q74" s="65" t="s">
        <v>350</v>
      </c>
      <c r="R74" s="7"/>
    </row>
    <row r="75" spans="1:18" x14ac:dyDescent="0.2">
      <c r="A75" s="57" t="s">
        <v>97</v>
      </c>
      <c r="B75" s="6" t="s">
        <v>390</v>
      </c>
      <c r="C75" s="6" t="s">
        <v>110</v>
      </c>
      <c r="D75" s="19">
        <v>14</v>
      </c>
      <c r="E75" s="21">
        <v>3464.2249999999999</v>
      </c>
      <c r="F75" s="21">
        <v>3464.2249999999999</v>
      </c>
      <c r="G75" s="21">
        <v>6928.45</v>
      </c>
      <c r="H75" s="19">
        <v>73</v>
      </c>
      <c r="I75" s="4" t="s">
        <v>209</v>
      </c>
      <c r="J75" s="3" t="s">
        <v>107</v>
      </c>
      <c r="K75" s="3" t="s">
        <v>210</v>
      </c>
      <c r="L75" s="3" t="s">
        <v>147</v>
      </c>
      <c r="M75" s="3" t="s">
        <v>110</v>
      </c>
      <c r="N75" s="3">
        <v>60</v>
      </c>
      <c r="O75" s="3">
        <v>25</v>
      </c>
      <c r="P75" s="3">
        <v>2026</v>
      </c>
      <c r="Q75" s="65" t="s">
        <v>350</v>
      </c>
      <c r="R75" s="7"/>
    </row>
    <row r="76" spans="1:18" x14ac:dyDescent="0.2">
      <c r="A76" s="57" t="s">
        <v>101</v>
      </c>
      <c r="B76" s="6" t="s">
        <v>391</v>
      </c>
      <c r="C76" s="6" t="s">
        <v>114</v>
      </c>
      <c r="D76" s="19">
        <v>20</v>
      </c>
      <c r="E76" s="21">
        <v>4948.8900000000003</v>
      </c>
      <c r="F76" s="21">
        <v>4948.8900000000003</v>
      </c>
      <c r="G76" s="21">
        <v>9897.7800000000007</v>
      </c>
      <c r="H76" s="19">
        <v>74</v>
      </c>
      <c r="I76" s="4" t="s">
        <v>217</v>
      </c>
      <c r="J76" s="3" t="s">
        <v>107</v>
      </c>
      <c r="K76" s="3" t="s">
        <v>218</v>
      </c>
      <c r="L76" s="3" t="s">
        <v>147</v>
      </c>
      <c r="M76" s="3" t="s">
        <v>114</v>
      </c>
      <c r="N76" s="3">
        <v>42</v>
      </c>
      <c r="O76" s="3">
        <v>24</v>
      </c>
      <c r="P76" s="3">
        <v>2026</v>
      </c>
      <c r="Q76" s="65" t="s">
        <v>350</v>
      </c>
      <c r="R76" s="8"/>
    </row>
    <row r="77" spans="1:18" x14ac:dyDescent="0.2">
      <c r="A77" s="58" t="s">
        <v>340</v>
      </c>
      <c r="B77" s="9" t="s">
        <v>420</v>
      </c>
      <c r="C77" s="9" t="s">
        <v>146</v>
      </c>
      <c r="D77" s="19">
        <v>65</v>
      </c>
      <c r="E77" s="21">
        <v>110328.94500000001</v>
      </c>
      <c r="F77" s="21">
        <v>110328.94500000001</v>
      </c>
      <c r="G77" s="21">
        <v>220657.89</v>
      </c>
      <c r="H77" s="19">
        <v>75</v>
      </c>
      <c r="I77" s="4" t="s">
        <v>345</v>
      </c>
      <c r="J77" s="4" t="s">
        <v>341</v>
      </c>
      <c r="K77" s="19" t="s">
        <v>346</v>
      </c>
      <c r="L77" s="19" t="s">
        <v>149</v>
      </c>
      <c r="M77" s="19" t="s">
        <v>342</v>
      </c>
      <c r="N77" s="19">
        <v>371</v>
      </c>
      <c r="O77" s="19"/>
      <c r="P77" s="19">
        <v>2026</v>
      </c>
      <c r="Q77" s="65" t="s">
        <v>350</v>
      </c>
      <c r="R77" s="8"/>
    </row>
    <row r="78" spans="1:18" x14ac:dyDescent="0.2">
      <c r="A78" s="58" t="s">
        <v>340</v>
      </c>
      <c r="B78" s="9" t="s">
        <v>420</v>
      </c>
      <c r="C78" s="9" t="s">
        <v>146</v>
      </c>
      <c r="D78" s="19">
        <v>22</v>
      </c>
      <c r="E78" s="21">
        <v>37342.06</v>
      </c>
      <c r="F78" s="21">
        <v>37342.06</v>
      </c>
      <c r="G78" s="21">
        <v>74684.12</v>
      </c>
      <c r="H78" s="19">
        <v>76</v>
      </c>
      <c r="I78" s="4" t="s">
        <v>347</v>
      </c>
      <c r="J78" s="4" t="s">
        <v>341</v>
      </c>
      <c r="K78" s="19" t="s">
        <v>348</v>
      </c>
      <c r="L78" s="19" t="s">
        <v>149</v>
      </c>
      <c r="M78" s="19" t="s">
        <v>343</v>
      </c>
      <c r="N78" s="19">
        <v>659</v>
      </c>
      <c r="O78" s="19"/>
      <c r="P78" s="19">
        <v>2026</v>
      </c>
      <c r="Q78" s="65" t="s">
        <v>350</v>
      </c>
      <c r="R78" s="8"/>
    </row>
    <row r="79" spans="1:18" x14ac:dyDescent="0.2">
      <c r="A79" s="58" t="s">
        <v>340</v>
      </c>
      <c r="B79" s="9" t="s">
        <v>420</v>
      </c>
      <c r="C79" s="9" t="s">
        <v>146</v>
      </c>
      <c r="D79" s="19">
        <v>15</v>
      </c>
      <c r="E79" s="21">
        <v>25460.525000000001</v>
      </c>
      <c r="F79" s="21">
        <v>25460.525000000001</v>
      </c>
      <c r="G79" s="21">
        <v>50921.05</v>
      </c>
      <c r="H79" s="19">
        <v>77</v>
      </c>
      <c r="I79" s="4" t="s">
        <v>349</v>
      </c>
      <c r="J79" s="4" t="s">
        <v>341</v>
      </c>
      <c r="K79" s="19" t="s">
        <v>348</v>
      </c>
      <c r="L79" s="19" t="s">
        <v>152</v>
      </c>
      <c r="M79" s="19" t="s">
        <v>344</v>
      </c>
      <c r="N79" s="19">
        <v>249</v>
      </c>
      <c r="O79" s="19"/>
      <c r="P79" s="19">
        <v>2027</v>
      </c>
      <c r="Q79" s="65" t="s">
        <v>350</v>
      </c>
      <c r="R79" s="7"/>
    </row>
    <row r="80" spans="1:18" x14ac:dyDescent="0.2">
      <c r="A80" s="57" t="s">
        <v>340</v>
      </c>
      <c r="B80" s="6" t="s">
        <v>420</v>
      </c>
      <c r="C80" s="6" t="s">
        <v>146</v>
      </c>
      <c r="D80" s="19">
        <v>88</v>
      </c>
      <c r="E80" s="21">
        <v>149368.42000000001</v>
      </c>
      <c r="F80" s="21">
        <v>149368.42000000001</v>
      </c>
      <c r="G80" s="21">
        <v>298736.84000000003</v>
      </c>
      <c r="H80" s="19">
        <v>78</v>
      </c>
      <c r="I80" s="4" t="s">
        <v>254</v>
      </c>
      <c r="J80" s="4" t="s">
        <v>341</v>
      </c>
      <c r="K80" s="19" t="s">
        <v>255</v>
      </c>
      <c r="L80" s="19" t="s">
        <v>152</v>
      </c>
      <c r="M80" s="19" t="s">
        <v>146</v>
      </c>
      <c r="N80" s="19">
        <v>1961</v>
      </c>
      <c r="O80" s="19"/>
      <c r="P80" s="19">
        <v>2027</v>
      </c>
      <c r="Q80" s="65" t="s">
        <v>350</v>
      </c>
    </row>
    <row r="81" spans="1:17" x14ac:dyDescent="0.2">
      <c r="A81" s="59" t="s">
        <v>75</v>
      </c>
      <c r="B81" s="33" t="s">
        <v>378</v>
      </c>
      <c r="C81" s="27" t="s">
        <v>150</v>
      </c>
      <c r="D81" s="5">
        <v>0</v>
      </c>
      <c r="E81" s="27">
        <v>391.79</v>
      </c>
      <c r="F81" s="27">
        <v>391.79</v>
      </c>
      <c r="G81" s="27">
        <v>783.58</v>
      </c>
      <c r="H81" s="14">
        <v>1</v>
      </c>
      <c r="I81" s="4" t="s">
        <v>190</v>
      </c>
      <c r="J81" s="19" t="s">
        <v>21</v>
      </c>
      <c r="K81" s="19" t="s">
        <v>191</v>
      </c>
      <c r="L81" s="19" t="s">
        <v>147</v>
      </c>
      <c r="M81" s="19" t="s">
        <v>148</v>
      </c>
      <c r="N81" s="19">
        <v>33</v>
      </c>
      <c r="O81" s="19">
        <v>15</v>
      </c>
      <c r="P81" s="14">
        <v>2025</v>
      </c>
      <c r="Q81" s="66" t="s">
        <v>350</v>
      </c>
    </row>
    <row r="82" spans="1:17" x14ac:dyDescent="0.2">
      <c r="A82" s="59" t="s">
        <v>75</v>
      </c>
      <c r="B82" s="33" t="s">
        <v>378</v>
      </c>
      <c r="C82" s="27" t="s">
        <v>150</v>
      </c>
      <c r="D82" s="5">
        <v>0</v>
      </c>
      <c r="E82" s="27">
        <v>403.73</v>
      </c>
      <c r="F82" s="27">
        <v>403.73</v>
      </c>
      <c r="G82" s="27">
        <v>807.46</v>
      </c>
      <c r="H82" s="14">
        <v>2</v>
      </c>
      <c r="I82" s="4" t="s">
        <v>192</v>
      </c>
      <c r="J82" s="19" t="s">
        <v>21</v>
      </c>
      <c r="K82" s="19" t="s">
        <v>191</v>
      </c>
      <c r="L82" s="19" t="s">
        <v>149</v>
      </c>
      <c r="M82" s="19" t="s">
        <v>150</v>
      </c>
      <c r="N82" s="19">
        <v>92</v>
      </c>
      <c r="O82" s="19">
        <v>40</v>
      </c>
      <c r="P82" s="14">
        <v>2025</v>
      </c>
      <c r="Q82" s="66" t="s">
        <v>350</v>
      </c>
    </row>
    <row r="83" spans="1:17" x14ac:dyDescent="0.2">
      <c r="A83" s="59" t="s">
        <v>75</v>
      </c>
      <c r="B83" s="33" t="s">
        <v>378</v>
      </c>
      <c r="C83" s="27" t="s">
        <v>150</v>
      </c>
      <c r="D83" s="5">
        <v>0</v>
      </c>
      <c r="E83" s="27">
        <v>383.1</v>
      </c>
      <c r="F83" s="27">
        <v>383.1</v>
      </c>
      <c r="G83" s="27">
        <v>766.2</v>
      </c>
      <c r="H83" s="14">
        <v>3</v>
      </c>
      <c r="I83" s="4" t="s">
        <v>195</v>
      </c>
      <c r="J83" s="19" t="s">
        <v>21</v>
      </c>
      <c r="K83" s="19" t="s">
        <v>191</v>
      </c>
      <c r="L83" s="19" t="s">
        <v>147</v>
      </c>
      <c r="M83" s="19" t="s">
        <v>151</v>
      </c>
      <c r="N83" s="19">
        <v>90</v>
      </c>
      <c r="O83" s="19">
        <v>35</v>
      </c>
      <c r="P83" s="14">
        <v>2025</v>
      </c>
      <c r="Q83" s="66" t="s">
        <v>350</v>
      </c>
    </row>
    <row r="84" spans="1:17" x14ac:dyDescent="0.2">
      <c r="A84" s="59" t="s">
        <v>77</v>
      </c>
      <c r="B84" s="6" t="s">
        <v>488</v>
      </c>
      <c r="C84" s="27" t="s">
        <v>427</v>
      </c>
      <c r="D84" s="5">
        <v>0</v>
      </c>
      <c r="E84" s="27">
        <v>1682.48</v>
      </c>
      <c r="F84" s="27">
        <v>1682.48</v>
      </c>
      <c r="G84" s="27">
        <v>3364.96</v>
      </c>
      <c r="H84" s="14">
        <v>4</v>
      </c>
      <c r="I84" s="4" t="s">
        <v>193</v>
      </c>
      <c r="J84" s="19" t="s">
        <v>21</v>
      </c>
      <c r="K84" s="19" t="s">
        <v>194</v>
      </c>
      <c r="L84" s="19" t="s">
        <v>152</v>
      </c>
      <c r="M84" s="19" t="s">
        <v>153</v>
      </c>
      <c r="N84" s="19">
        <v>770</v>
      </c>
      <c r="O84" s="19">
        <v>350</v>
      </c>
      <c r="P84" s="14">
        <v>2025</v>
      </c>
      <c r="Q84" s="66" t="s">
        <v>350</v>
      </c>
    </row>
    <row r="85" spans="1:17" x14ac:dyDescent="0.2">
      <c r="A85" s="59" t="s">
        <v>137</v>
      </c>
      <c r="B85" s="6" t="s">
        <v>537</v>
      </c>
      <c r="C85" s="27" t="s">
        <v>352</v>
      </c>
      <c r="D85" s="5">
        <v>0</v>
      </c>
      <c r="E85" s="27">
        <v>568.73</v>
      </c>
      <c r="F85" s="27">
        <v>568.73</v>
      </c>
      <c r="G85" s="27">
        <v>1137.46</v>
      </c>
      <c r="H85" s="14">
        <v>5</v>
      </c>
      <c r="I85" s="14" t="s">
        <v>351</v>
      </c>
      <c r="J85" s="14" t="s">
        <v>21</v>
      </c>
      <c r="K85" s="14" t="s">
        <v>353</v>
      </c>
      <c r="L85" s="14" t="s">
        <v>149</v>
      </c>
      <c r="M85" s="14" t="s">
        <v>352</v>
      </c>
      <c r="N85" s="14">
        <v>210</v>
      </c>
      <c r="O85" s="14">
        <v>80</v>
      </c>
      <c r="P85" s="14">
        <v>2025</v>
      </c>
      <c r="Q85" s="66" t="s">
        <v>350</v>
      </c>
    </row>
    <row r="86" spans="1:17" x14ac:dyDescent="0.2">
      <c r="A86" s="59" t="s">
        <v>138</v>
      </c>
      <c r="B86" s="6" t="s">
        <v>537</v>
      </c>
      <c r="C86" s="27" t="s">
        <v>355</v>
      </c>
      <c r="D86" s="5">
        <v>0</v>
      </c>
      <c r="E86" s="27">
        <v>341.85</v>
      </c>
      <c r="F86" s="27">
        <v>341.85</v>
      </c>
      <c r="G86" s="27">
        <v>683.7</v>
      </c>
      <c r="H86" s="14">
        <v>6</v>
      </c>
      <c r="I86" s="14" t="s">
        <v>354</v>
      </c>
      <c r="J86" s="14" t="s">
        <v>21</v>
      </c>
      <c r="K86" s="14" t="s">
        <v>194</v>
      </c>
      <c r="L86" s="14" t="s">
        <v>152</v>
      </c>
      <c r="M86" s="14" t="s">
        <v>355</v>
      </c>
      <c r="N86" s="14">
        <v>82</v>
      </c>
      <c r="O86" s="14">
        <v>25</v>
      </c>
      <c r="P86" s="14">
        <v>2025</v>
      </c>
      <c r="Q86" s="66" t="s">
        <v>350</v>
      </c>
    </row>
    <row r="87" spans="1:17" x14ac:dyDescent="0.2">
      <c r="A87" s="59" t="s">
        <v>139</v>
      </c>
      <c r="B87" s="6" t="s">
        <v>537</v>
      </c>
      <c r="C87" s="27" t="s">
        <v>154</v>
      </c>
      <c r="D87" s="5">
        <v>0</v>
      </c>
      <c r="E87" s="27">
        <v>663.6</v>
      </c>
      <c r="F87" s="27">
        <v>663.6</v>
      </c>
      <c r="G87" s="27">
        <v>1327.2</v>
      </c>
      <c r="H87" s="14">
        <v>7</v>
      </c>
      <c r="I87" s="14" t="s">
        <v>356</v>
      </c>
      <c r="J87" s="14" t="s">
        <v>29</v>
      </c>
      <c r="K87" s="14" t="s">
        <v>357</v>
      </c>
      <c r="L87" s="14" t="s">
        <v>152</v>
      </c>
      <c r="M87" s="14" t="s">
        <v>154</v>
      </c>
      <c r="N87" s="14">
        <v>277</v>
      </c>
      <c r="O87" s="14">
        <v>103</v>
      </c>
      <c r="P87" s="14">
        <v>2025</v>
      </c>
      <c r="Q87" s="66" t="s">
        <v>350</v>
      </c>
    </row>
    <row r="88" spans="1:17" x14ac:dyDescent="0.2">
      <c r="A88" s="59" t="s">
        <v>140</v>
      </c>
      <c r="B88" s="6" t="s">
        <v>537</v>
      </c>
      <c r="C88" s="6" t="s">
        <v>358</v>
      </c>
      <c r="D88" s="5">
        <v>0</v>
      </c>
      <c r="E88" s="27">
        <v>325.35000000000002</v>
      </c>
      <c r="F88" s="27">
        <v>325.35000000000002</v>
      </c>
      <c r="G88" s="27">
        <v>650.70000000000005</v>
      </c>
      <c r="H88" s="14">
        <v>8</v>
      </c>
      <c r="I88" s="14" t="s">
        <v>364</v>
      </c>
      <c r="J88" s="14" t="s">
        <v>20</v>
      </c>
      <c r="K88" s="14" t="s">
        <v>196</v>
      </c>
      <c r="L88" s="14" t="s">
        <v>152</v>
      </c>
      <c r="M88" s="14" t="s">
        <v>358</v>
      </c>
      <c r="N88" s="14">
        <v>45</v>
      </c>
      <c r="O88" s="14">
        <v>21</v>
      </c>
      <c r="P88" s="14">
        <v>2025</v>
      </c>
      <c r="Q88" s="66" t="s">
        <v>350</v>
      </c>
    </row>
    <row r="89" spans="1:17" x14ac:dyDescent="0.2">
      <c r="A89" s="59" t="s">
        <v>78</v>
      </c>
      <c r="B89" s="6" t="s">
        <v>358</v>
      </c>
      <c r="C89" s="6" t="s">
        <v>155</v>
      </c>
      <c r="D89" s="5">
        <v>0</v>
      </c>
      <c r="E89" s="27">
        <v>676.42</v>
      </c>
      <c r="F89" s="27">
        <v>676.42</v>
      </c>
      <c r="G89" s="27">
        <v>1352.84</v>
      </c>
      <c r="H89" s="14">
        <v>9</v>
      </c>
      <c r="I89" s="4" t="s">
        <v>197</v>
      </c>
      <c r="J89" s="19" t="s">
        <v>20</v>
      </c>
      <c r="K89" s="19" t="s">
        <v>196</v>
      </c>
      <c r="L89" s="19" t="s">
        <v>152</v>
      </c>
      <c r="M89" s="19" t="s">
        <v>155</v>
      </c>
      <c r="N89" s="19">
        <v>81</v>
      </c>
      <c r="O89" s="19">
        <v>84</v>
      </c>
      <c r="P89" s="14">
        <v>2025</v>
      </c>
      <c r="Q89" s="66" t="s">
        <v>350</v>
      </c>
    </row>
    <row r="90" spans="1:17" x14ac:dyDescent="0.2">
      <c r="A90" s="59" t="s">
        <v>141</v>
      </c>
      <c r="B90" s="6" t="s">
        <v>537</v>
      </c>
      <c r="C90" s="27" t="s">
        <v>363</v>
      </c>
      <c r="D90" s="5">
        <v>0</v>
      </c>
      <c r="E90" s="27">
        <v>3080.85</v>
      </c>
      <c r="F90" s="27">
        <v>3080.85</v>
      </c>
      <c r="G90" s="27">
        <v>6161.7</v>
      </c>
      <c r="H90" s="14">
        <v>10</v>
      </c>
      <c r="I90" s="14" t="s">
        <v>365</v>
      </c>
      <c r="J90" s="14" t="s">
        <v>28</v>
      </c>
      <c r="K90" s="14" t="s">
        <v>366</v>
      </c>
      <c r="L90" s="14" t="s">
        <v>149</v>
      </c>
      <c r="M90" s="14" t="s">
        <v>363</v>
      </c>
      <c r="N90" s="14">
        <v>1377</v>
      </c>
      <c r="O90" s="14">
        <v>689</v>
      </c>
      <c r="P90" s="14">
        <v>2025</v>
      </c>
      <c r="Q90" s="66" t="s">
        <v>350</v>
      </c>
    </row>
    <row r="91" spans="1:17" x14ac:dyDescent="0.2">
      <c r="A91" s="59" t="s">
        <v>142</v>
      </c>
      <c r="B91" s="6" t="s">
        <v>537</v>
      </c>
      <c r="C91" s="27" t="s">
        <v>362</v>
      </c>
      <c r="D91" s="5">
        <v>0</v>
      </c>
      <c r="E91" s="27">
        <v>2094.98</v>
      </c>
      <c r="F91" s="27">
        <v>2094.98</v>
      </c>
      <c r="G91" s="27">
        <v>4189.96</v>
      </c>
      <c r="H91" s="14">
        <v>11</v>
      </c>
      <c r="I91" s="14" t="s">
        <v>367</v>
      </c>
      <c r="J91" s="14" t="s">
        <v>28</v>
      </c>
      <c r="K91" s="14" t="s">
        <v>368</v>
      </c>
      <c r="L91" s="14" t="s">
        <v>149</v>
      </c>
      <c r="M91" s="14" t="s">
        <v>362</v>
      </c>
      <c r="N91" s="14">
        <v>837</v>
      </c>
      <c r="O91" s="14">
        <v>450</v>
      </c>
      <c r="P91" s="14">
        <v>2025</v>
      </c>
      <c r="Q91" s="66" t="s">
        <v>350</v>
      </c>
    </row>
    <row r="92" spans="1:17" x14ac:dyDescent="0.2">
      <c r="A92" s="59" t="s">
        <v>143</v>
      </c>
      <c r="B92" s="6" t="s">
        <v>537</v>
      </c>
      <c r="C92" s="27" t="s">
        <v>361</v>
      </c>
      <c r="D92" s="5">
        <v>0</v>
      </c>
      <c r="E92" s="27">
        <v>1434.98</v>
      </c>
      <c r="F92" s="27">
        <v>1434.98</v>
      </c>
      <c r="G92" s="27">
        <v>2869.96</v>
      </c>
      <c r="H92" s="14">
        <v>12</v>
      </c>
      <c r="I92" s="14" t="s">
        <v>369</v>
      </c>
      <c r="J92" s="14" t="s">
        <v>25</v>
      </c>
      <c r="K92" s="14" t="s">
        <v>370</v>
      </c>
      <c r="L92" s="14" t="s">
        <v>149</v>
      </c>
      <c r="M92" s="14" t="s">
        <v>361</v>
      </c>
      <c r="N92" s="14">
        <v>606</v>
      </c>
      <c r="O92" s="17">
        <v>290</v>
      </c>
      <c r="P92" s="14">
        <v>2025</v>
      </c>
      <c r="Q92" s="66" t="s">
        <v>350</v>
      </c>
    </row>
    <row r="93" spans="1:17" x14ac:dyDescent="0.2">
      <c r="A93" s="59" t="s">
        <v>144</v>
      </c>
      <c r="B93" s="6" t="s">
        <v>537</v>
      </c>
      <c r="C93" s="27" t="s">
        <v>360</v>
      </c>
      <c r="D93" s="5">
        <v>0</v>
      </c>
      <c r="E93" s="27">
        <v>659.48</v>
      </c>
      <c r="F93" s="27">
        <v>659.48</v>
      </c>
      <c r="G93" s="27">
        <v>1318.96</v>
      </c>
      <c r="H93" s="14">
        <v>13</v>
      </c>
      <c r="I93" s="14" t="s">
        <v>371</v>
      </c>
      <c r="J93" s="14" t="s">
        <v>25</v>
      </c>
      <c r="K93" s="14" t="s">
        <v>372</v>
      </c>
      <c r="L93" s="14" t="s">
        <v>149</v>
      </c>
      <c r="M93" s="14" t="s">
        <v>360</v>
      </c>
      <c r="N93" s="14">
        <v>192</v>
      </c>
      <c r="O93" s="17">
        <v>102</v>
      </c>
      <c r="P93" s="14">
        <v>2025</v>
      </c>
      <c r="Q93" s="66" t="s">
        <v>350</v>
      </c>
    </row>
    <row r="94" spans="1:17" x14ac:dyDescent="0.2">
      <c r="A94" s="59" t="s">
        <v>145</v>
      </c>
      <c r="B94" s="6" t="s">
        <v>537</v>
      </c>
      <c r="C94" s="27" t="s">
        <v>359</v>
      </c>
      <c r="D94" s="5">
        <v>0</v>
      </c>
      <c r="E94" s="27">
        <v>325.35000000000002</v>
      </c>
      <c r="F94" s="27">
        <v>325.35000000000002</v>
      </c>
      <c r="G94" s="27">
        <v>650.70000000000005</v>
      </c>
      <c r="H94" s="14">
        <v>14</v>
      </c>
      <c r="I94" s="16" t="s">
        <v>373</v>
      </c>
      <c r="J94" s="14" t="s">
        <v>16</v>
      </c>
      <c r="K94" s="18" t="s">
        <v>374</v>
      </c>
      <c r="L94" s="18" t="s">
        <v>147</v>
      </c>
      <c r="M94" s="14" t="s">
        <v>359</v>
      </c>
      <c r="N94" s="14">
        <v>37</v>
      </c>
      <c r="O94" s="14">
        <v>21</v>
      </c>
      <c r="P94" s="14">
        <v>2025</v>
      </c>
      <c r="Q94" s="66" t="s">
        <v>350</v>
      </c>
    </row>
    <row r="95" spans="1:17" x14ac:dyDescent="0.2">
      <c r="A95" s="59" t="s">
        <v>89</v>
      </c>
      <c r="B95" s="6" t="s">
        <v>516</v>
      </c>
      <c r="C95" s="6" t="s">
        <v>154</v>
      </c>
      <c r="D95" s="5">
        <v>0</v>
      </c>
      <c r="E95" s="27">
        <v>536.16999999999996</v>
      </c>
      <c r="F95" s="27">
        <v>536.16999999999996</v>
      </c>
      <c r="G95" s="27">
        <v>1072.3399999999999</v>
      </c>
      <c r="H95" s="14">
        <v>15</v>
      </c>
      <c r="I95" s="4" t="s">
        <v>235</v>
      </c>
      <c r="J95" s="19" t="s">
        <v>35</v>
      </c>
      <c r="K95" s="19" t="s">
        <v>236</v>
      </c>
      <c r="L95" s="19" t="s">
        <v>152</v>
      </c>
      <c r="M95" s="19" t="s">
        <v>154</v>
      </c>
      <c r="N95" s="19">
        <v>92</v>
      </c>
      <c r="O95" s="19">
        <v>50</v>
      </c>
      <c r="P95" s="14">
        <v>2025</v>
      </c>
      <c r="Q95" s="66" t="s">
        <v>350</v>
      </c>
    </row>
    <row r="96" spans="1:17" x14ac:dyDescent="0.2">
      <c r="A96" s="59" t="s">
        <v>90</v>
      </c>
      <c r="B96" s="6" t="s">
        <v>380</v>
      </c>
      <c r="C96" s="6" t="s">
        <v>381</v>
      </c>
      <c r="D96" s="5">
        <v>0</v>
      </c>
      <c r="E96" s="27">
        <v>457.35</v>
      </c>
      <c r="F96" s="27">
        <v>457.35</v>
      </c>
      <c r="G96" s="27">
        <v>914.7</v>
      </c>
      <c r="H96" s="14">
        <v>16</v>
      </c>
      <c r="I96" s="4" t="s">
        <v>237</v>
      </c>
      <c r="J96" s="19" t="s">
        <v>36</v>
      </c>
      <c r="K96" s="19" t="s">
        <v>238</v>
      </c>
      <c r="L96" s="19" t="s">
        <v>147</v>
      </c>
      <c r="M96" s="19" t="s">
        <v>179</v>
      </c>
      <c r="N96" s="19">
        <v>53</v>
      </c>
      <c r="O96" s="19">
        <v>53</v>
      </c>
      <c r="P96" s="14">
        <v>2025</v>
      </c>
      <c r="Q96" s="66" t="s">
        <v>350</v>
      </c>
    </row>
    <row r="97" spans="1:17" x14ac:dyDescent="0.2">
      <c r="A97" s="59" t="s">
        <v>92</v>
      </c>
      <c r="B97" s="6" t="s">
        <v>382</v>
      </c>
      <c r="C97" s="6" t="s">
        <v>169</v>
      </c>
      <c r="D97" s="5">
        <v>0</v>
      </c>
      <c r="E97" s="27">
        <v>1076.0999999999999</v>
      </c>
      <c r="F97" s="27">
        <v>1076.0999999999999</v>
      </c>
      <c r="G97" s="27">
        <v>2152.1999999999998</v>
      </c>
      <c r="H97" s="14">
        <v>17</v>
      </c>
      <c r="I97" s="4" t="s">
        <v>241</v>
      </c>
      <c r="J97" s="19" t="s">
        <v>22</v>
      </c>
      <c r="K97" s="19" t="s">
        <v>242</v>
      </c>
      <c r="L97" s="19" t="s">
        <v>149</v>
      </c>
      <c r="M97" s="19" t="s">
        <v>169</v>
      </c>
      <c r="N97" s="19">
        <v>203</v>
      </c>
      <c r="O97" s="19">
        <v>203</v>
      </c>
      <c r="P97" s="14">
        <v>2025</v>
      </c>
      <c r="Q97" s="66" t="s">
        <v>350</v>
      </c>
    </row>
    <row r="98" spans="1:17" x14ac:dyDescent="0.2">
      <c r="A98" s="59" t="s">
        <v>93</v>
      </c>
      <c r="B98" s="6" t="s">
        <v>524</v>
      </c>
      <c r="C98" s="6" t="s">
        <v>432</v>
      </c>
      <c r="D98" s="5">
        <v>0</v>
      </c>
      <c r="E98" s="27">
        <v>956.48</v>
      </c>
      <c r="F98" s="27">
        <v>956.48</v>
      </c>
      <c r="G98" s="27">
        <v>1912.96</v>
      </c>
      <c r="H98" s="14">
        <v>18</v>
      </c>
      <c r="I98" s="4" t="s">
        <v>243</v>
      </c>
      <c r="J98" s="19" t="s">
        <v>38</v>
      </c>
      <c r="K98" s="19" t="s">
        <v>244</v>
      </c>
      <c r="L98" s="19" t="s">
        <v>147</v>
      </c>
      <c r="M98" s="19" t="s">
        <v>170</v>
      </c>
      <c r="N98" s="19">
        <v>174</v>
      </c>
      <c r="O98" s="19">
        <v>174</v>
      </c>
      <c r="P98" s="14">
        <v>2025</v>
      </c>
      <c r="Q98" s="66" t="s">
        <v>350</v>
      </c>
    </row>
    <row r="99" spans="1:17" x14ac:dyDescent="0.2">
      <c r="A99" s="59" t="s">
        <v>76</v>
      </c>
      <c r="B99" s="6" t="s">
        <v>384</v>
      </c>
      <c r="C99" s="6" t="s">
        <v>173</v>
      </c>
      <c r="D99" s="5">
        <v>0</v>
      </c>
      <c r="E99" s="27">
        <v>371.17</v>
      </c>
      <c r="F99" s="27">
        <v>371.17</v>
      </c>
      <c r="G99" s="27">
        <v>742.34</v>
      </c>
      <c r="H99" s="14">
        <v>19</v>
      </c>
      <c r="I99" s="4" t="s">
        <v>245</v>
      </c>
      <c r="J99" s="19" t="s">
        <v>27</v>
      </c>
      <c r="K99" s="19" t="s">
        <v>246</v>
      </c>
      <c r="L99" s="19" t="s">
        <v>152</v>
      </c>
      <c r="M99" s="19" t="s">
        <v>171</v>
      </c>
      <c r="N99" s="19">
        <v>25</v>
      </c>
      <c r="O99" s="19">
        <v>10</v>
      </c>
      <c r="P99" s="14">
        <v>2025</v>
      </c>
      <c r="Q99" s="66" t="s">
        <v>350</v>
      </c>
    </row>
    <row r="100" spans="1:17" x14ac:dyDescent="0.2">
      <c r="A100" s="59" t="s">
        <v>76</v>
      </c>
      <c r="B100" s="6" t="s">
        <v>384</v>
      </c>
      <c r="C100" s="6" t="s">
        <v>173</v>
      </c>
      <c r="D100" s="5">
        <v>0</v>
      </c>
      <c r="E100" s="27">
        <v>494.92</v>
      </c>
      <c r="F100" s="27">
        <v>494.92</v>
      </c>
      <c r="G100" s="27">
        <v>989.84</v>
      </c>
      <c r="H100" s="14">
        <v>20</v>
      </c>
      <c r="I100" s="4" t="s">
        <v>249</v>
      </c>
      <c r="J100" s="19" t="s">
        <v>27</v>
      </c>
      <c r="K100" s="19" t="s">
        <v>250</v>
      </c>
      <c r="L100" s="19" t="s">
        <v>152</v>
      </c>
      <c r="M100" s="19" t="s">
        <v>173</v>
      </c>
      <c r="N100" s="19">
        <v>112</v>
      </c>
      <c r="O100" s="19">
        <v>40</v>
      </c>
      <c r="P100" s="14">
        <v>2025</v>
      </c>
      <c r="Q100" s="66" t="s">
        <v>350</v>
      </c>
    </row>
    <row r="101" spans="1:17" x14ac:dyDescent="0.2">
      <c r="A101" s="59" t="s">
        <v>76</v>
      </c>
      <c r="B101" s="6" t="s">
        <v>384</v>
      </c>
      <c r="C101" s="6" t="s">
        <v>173</v>
      </c>
      <c r="D101" s="5">
        <v>0</v>
      </c>
      <c r="E101" s="27">
        <v>412.42</v>
      </c>
      <c r="F101" s="27">
        <v>412.42</v>
      </c>
      <c r="G101" s="27">
        <v>824.84</v>
      </c>
      <c r="H101" s="14">
        <v>21</v>
      </c>
      <c r="I101" s="4" t="s">
        <v>251</v>
      </c>
      <c r="J101" s="19" t="s">
        <v>27</v>
      </c>
      <c r="K101" s="19" t="s">
        <v>246</v>
      </c>
      <c r="L101" s="19" t="s">
        <v>147</v>
      </c>
      <c r="M101" s="19" t="s">
        <v>174</v>
      </c>
      <c r="N101" s="19">
        <v>52</v>
      </c>
      <c r="O101" s="19">
        <v>20</v>
      </c>
      <c r="P101" s="14">
        <v>2025</v>
      </c>
      <c r="Q101" s="66" t="s">
        <v>350</v>
      </c>
    </row>
    <row r="102" spans="1:17" x14ac:dyDescent="0.2">
      <c r="A102" s="59" t="s">
        <v>95</v>
      </c>
      <c r="B102" s="6" t="s">
        <v>487</v>
      </c>
      <c r="C102" s="6" t="s">
        <v>433</v>
      </c>
      <c r="D102" s="5">
        <v>0</v>
      </c>
      <c r="E102" s="27">
        <v>886.35</v>
      </c>
      <c r="F102" s="27">
        <v>886.35</v>
      </c>
      <c r="G102" s="27">
        <v>1772.7</v>
      </c>
      <c r="H102" s="14">
        <v>22</v>
      </c>
      <c r="I102" s="4" t="s">
        <v>252</v>
      </c>
      <c r="J102" s="19" t="s">
        <v>39</v>
      </c>
      <c r="K102" s="19" t="s">
        <v>253</v>
      </c>
      <c r="L102" s="19" t="s">
        <v>149</v>
      </c>
      <c r="M102" s="19" t="s">
        <v>175</v>
      </c>
      <c r="N102" s="19">
        <v>157</v>
      </c>
      <c r="O102" s="19">
        <v>157</v>
      </c>
      <c r="P102" s="14">
        <v>2025</v>
      </c>
      <c r="Q102" s="66" t="s">
        <v>350</v>
      </c>
    </row>
    <row r="103" spans="1:17" x14ac:dyDescent="0.2">
      <c r="A103" s="59" t="s">
        <v>96</v>
      </c>
      <c r="B103" s="6" t="s">
        <v>528</v>
      </c>
      <c r="C103" s="6" t="s">
        <v>109</v>
      </c>
      <c r="D103" s="5">
        <v>0</v>
      </c>
      <c r="E103" s="27">
        <v>700.73</v>
      </c>
      <c r="F103" s="27">
        <v>700.73</v>
      </c>
      <c r="G103" s="27">
        <v>1401.46</v>
      </c>
      <c r="H103" s="14">
        <v>23</v>
      </c>
      <c r="I103" s="4" t="s">
        <v>257</v>
      </c>
      <c r="J103" s="19" t="s">
        <v>35</v>
      </c>
      <c r="K103" s="19" t="s">
        <v>258</v>
      </c>
      <c r="L103" s="19" t="s">
        <v>147</v>
      </c>
      <c r="M103" s="19" t="s">
        <v>109</v>
      </c>
      <c r="N103" s="19">
        <v>135</v>
      </c>
      <c r="O103" s="19">
        <v>112</v>
      </c>
      <c r="P103" s="14">
        <v>2025</v>
      </c>
      <c r="Q103" s="66" t="s">
        <v>350</v>
      </c>
    </row>
    <row r="104" spans="1:17" x14ac:dyDescent="0.2">
      <c r="A104" s="59" t="s">
        <v>98</v>
      </c>
      <c r="B104" s="6" t="s">
        <v>505</v>
      </c>
      <c r="C104" s="6" t="s">
        <v>111</v>
      </c>
      <c r="D104" s="5">
        <v>0</v>
      </c>
      <c r="E104" s="27">
        <v>321.23</v>
      </c>
      <c r="F104" s="27">
        <v>321.23</v>
      </c>
      <c r="G104" s="27">
        <v>642.46</v>
      </c>
      <c r="H104" s="14">
        <v>24</v>
      </c>
      <c r="I104" s="4" t="s">
        <v>211</v>
      </c>
      <c r="J104" s="19" t="s">
        <v>107</v>
      </c>
      <c r="K104" s="19" t="s">
        <v>212</v>
      </c>
      <c r="L104" s="19" t="s">
        <v>147</v>
      </c>
      <c r="M104" s="19" t="s">
        <v>111</v>
      </c>
      <c r="N104" s="19">
        <v>33</v>
      </c>
      <c r="O104" s="19">
        <v>20</v>
      </c>
      <c r="P104" s="14">
        <v>2025</v>
      </c>
      <c r="Q104" s="66" t="s">
        <v>350</v>
      </c>
    </row>
    <row r="105" spans="1:17" x14ac:dyDescent="0.2">
      <c r="A105" s="59" t="s">
        <v>99</v>
      </c>
      <c r="B105" s="6" t="s">
        <v>529</v>
      </c>
      <c r="C105" s="6" t="s">
        <v>112</v>
      </c>
      <c r="D105" s="5">
        <v>0</v>
      </c>
      <c r="E105" s="27">
        <v>370.73</v>
      </c>
      <c r="F105" s="27">
        <v>370.73</v>
      </c>
      <c r="G105" s="27">
        <v>741.46</v>
      </c>
      <c r="H105" s="14">
        <v>25</v>
      </c>
      <c r="I105" s="4" t="s">
        <v>213</v>
      </c>
      <c r="J105" s="19" t="s">
        <v>107</v>
      </c>
      <c r="K105" s="19" t="s">
        <v>214</v>
      </c>
      <c r="L105" s="19" t="s">
        <v>149</v>
      </c>
      <c r="M105" s="19" t="s">
        <v>112</v>
      </c>
      <c r="N105" s="19">
        <v>87</v>
      </c>
      <c r="O105" s="19">
        <v>32</v>
      </c>
      <c r="P105" s="14">
        <v>2025</v>
      </c>
      <c r="Q105" s="66" t="s">
        <v>350</v>
      </c>
    </row>
    <row r="106" spans="1:17" x14ac:dyDescent="0.2">
      <c r="A106" s="59" t="s">
        <v>100</v>
      </c>
      <c r="B106" s="6" t="s">
        <v>510</v>
      </c>
      <c r="C106" s="6" t="s">
        <v>113</v>
      </c>
      <c r="D106" s="5">
        <v>0</v>
      </c>
      <c r="E106" s="27">
        <v>345.98</v>
      </c>
      <c r="F106" s="27">
        <v>345.98</v>
      </c>
      <c r="G106" s="27">
        <v>691.96</v>
      </c>
      <c r="H106" s="14">
        <v>26</v>
      </c>
      <c r="I106" s="4" t="s">
        <v>215</v>
      </c>
      <c r="J106" s="19" t="s">
        <v>107</v>
      </c>
      <c r="K106" s="19" t="s">
        <v>216</v>
      </c>
      <c r="L106" s="19" t="s">
        <v>147</v>
      </c>
      <c r="M106" s="19" t="s">
        <v>113</v>
      </c>
      <c r="N106" s="19">
        <v>68</v>
      </c>
      <c r="O106" s="19">
        <v>26</v>
      </c>
      <c r="P106" s="14">
        <v>2025</v>
      </c>
      <c r="Q106" s="66" t="s">
        <v>350</v>
      </c>
    </row>
    <row r="107" spans="1:17" x14ac:dyDescent="0.2">
      <c r="A107" s="59" t="s">
        <v>102</v>
      </c>
      <c r="B107" s="6" t="s">
        <v>512</v>
      </c>
      <c r="C107" s="6" t="s">
        <v>115</v>
      </c>
      <c r="D107" s="5">
        <v>0</v>
      </c>
      <c r="E107" s="27">
        <v>391.35</v>
      </c>
      <c r="F107" s="27">
        <v>391.35</v>
      </c>
      <c r="G107" s="27">
        <v>782.7</v>
      </c>
      <c r="H107" s="14">
        <v>27</v>
      </c>
      <c r="I107" s="4" t="s">
        <v>219</v>
      </c>
      <c r="J107" s="19" t="s">
        <v>107</v>
      </c>
      <c r="K107" s="19" t="s">
        <v>210</v>
      </c>
      <c r="L107" s="19" t="s">
        <v>147</v>
      </c>
      <c r="M107" s="19" t="s">
        <v>115</v>
      </c>
      <c r="N107" s="19">
        <v>83</v>
      </c>
      <c r="O107" s="19">
        <v>37</v>
      </c>
      <c r="P107" s="14">
        <v>2025</v>
      </c>
      <c r="Q107" s="66" t="s">
        <v>350</v>
      </c>
    </row>
    <row r="108" spans="1:17" x14ac:dyDescent="0.2">
      <c r="A108" s="59" t="s">
        <v>103</v>
      </c>
      <c r="B108" s="6" t="s">
        <v>517</v>
      </c>
      <c r="C108" s="6" t="s">
        <v>116</v>
      </c>
      <c r="D108" s="5">
        <v>0</v>
      </c>
      <c r="E108" s="27">
        <v>362.48</v>
      </c>
      <c r="F108" s="27">
        <v>362.48</v>
      </c>
      <c r="G108" s="27">
        <v>724.96</v>
      </c>
      <c r="H108" s="14">
        <v>28</v>
      </c>
      <c r="I108" s="4" t="s">
        <v>220</v>
      </c>
      <c r="J108" s="19" t="s">
        <v>107</v>
      </c>
      <c r="K108" s="19" t="s">
        <v>218</v>
      </c>
      <c r="L108" s="19" t="s">
        <v>147</v>
      </c>
      <c r="M108" s="19" t="s">
        <v>116</v>
      </c>
      <c r="N108" s="19">
        <v>51</v>
      </c>
      <c r="O108" s="19">
        <v>30</v>
      </c>
      <c r="P108" s="14">
        <v>2025</v>
      </c>
      <c r="Q108" s="66" t="s">
        <v>350</v>
      </c>
    </row>
    <row r="109" spans="1:17" x14ac:dyDescent="0.2">
      <c r="A109" s="59" t="s">
        <v>104</v>
      </c>
      <c r="B109" s="6" t="s">
        <v>508</v>
      </c>
      <c r="C109" s="6" t="s">
        <v>117</v>
      </c>
      <c r="D109" s="5">
        <v>0</v>
      </c>
      <c r="E109" s="27">
        <v>403.73</v>
      </c>
      <c r="F109" s="27">
        <v>403.73</v>
      </c>
      <c r="G109" s="27">
        <v>807.46</v>
      </c>
      <c r="H109" s="14">
        <v>29</v>
      </c>
      <c r="I109" s="4" t="s">
        <v>221</v>
      </c>
      <c r="J109" s="19" t="s">
        <v>107</v>
      </c>
      <c r="K109" s="19" t="s">
        <v>222</v>
      </c>
      <c r="L109" s="19" t="s">
        <v>152</v>
      </c>
      <c r="M109" s="19" t="s">
        <v>117</v>
      </c>
      <c r="N109" s="19">
        <v>99</v>
      </c>
      <c r="O109" s="19">
        <v>40</v>
      </c>
      <c r="P109" s="14">
        <v>2025</v>
      </c>
      <c r="Q109" s="66" t="s">
        <v>350</v>
      </c>
    </row>
    <row r="110" spans="1:17" x14ac:dyDescent="0.2">
      <c r="A110" s="59" t="s">
        <v>105</v>
      </c>
      <c r="B110" s="6" t="s">
        <v>112</v>
      </c>
      <c r="C110" s="6" t="s">
        <v>118</v>
      </c>
      <c r="D110" s="5">
        <v>0</v>
      </c>
      <c r="E110" s="27">
        <v>374.85</v>
      </c>
      <c r="F110" s="27">
        <v>374.85</v>
      </c>
      <c r="G110" s="27">
        <v>749.7</v>
      </c>
      <c r="H110" s="14">
        <v>30</v>
      </c>
      <c r="I110" s="4" t="s">
        <v>223</v>
      </c>
      <c r="J110" s="19" t="s">
        <v>107</v>
      </c>
      <c r="K110" s="19" t="s">
        <v>214</v>
      </c>
      <c r="L110" s="19" t="s">
        <v>147</v>
      </c>
      <c r="M110" s="19" t="s">
        <v>118</v>
      </c>
      <c r="N110" s="19">
        <v>76</v>
      </c>
      <c r="O110" s="19">
        <v>33</v>
      </c>
      <c r="P110" s="14">
        <v>2025</v>
      </c>
      <c r="Q110" s="66" t="s">
        <v>350</v>
      </c>
    </row>
    <row r="111" spans="1:17" x14ac:dyDescent="0.2">
      <c r="A111" s="59" t="s">
        <v>40</v>
      </c>
      <c r="B111" s="6" t="s">
        <v>489</v>
      </c>
      <c r="C111" s="6" t="s">
        <v>119</v>
      </c>
      <c r="D111" s="5">
        <v>0</v>
      </c>
      <c r="E111" s="27">
        <v>948.67</v>
      </c>
      <c r="F111" s="27">
        <v>948.67</v>
      </c>
      <c r="G111" s="27">
        <v>1897.34</v>
      </c>
      <c r="H111" s="14">
        <v>31</v>
      </c>
      <c r="I111" s="4" t="s">
        <v>260</v>
      </c>
      <c r="J111" s="4" t="s">
        <v>21</v>
      </c>
      <c r="K111" s="19" t="s">
        <v>259</v>
      </c>
      <c r="L111" s="19" t="s">
        <v>149</v>
      </c>
      <c r="M111" s="19" t="s">
        <v>119</v>
      </c>
      <c r="N111" s="19">
        <v>417</v>
      </c>
      <c r="O111" s="19">
        <v>150</v>
      </c>
      <c r="P111" s="14">
        <v>2025</v>
      </c>
      <c r="Q111" s="66" t="s">
        <v>350</v>
      </c>
    </row>
    <row r="112" spans="1:17" x14ac:dyDescent="0.2">
      <c r="A112" s="59" t="s">
        <v>41</v>
      </c>
      <c r="B112" s="6" t="s">
        <v>507</v>
      </c>
      <c r="C112" s="6" t="s">
        <v>120</v>
      </c>
      <c r="D112" s="5">
        <v>0</v>
      </c>
      <c r="E112" s="27">
        <v>1154.92</v>
      </c>
      <c r="F112" s="27">
        <v>1154.92</v>
      </c>
      <c r="G112" s="27">
        <v>2309.84</v>
      </c>
      <c r="H112" s="14">
        <v>32</v>
      </c>
      <c r="I112" s="4" t="s">
        <v>262</v>
      </c>
      <c r="J112" s="4" t="s">
        <v>21</v>
      </c>
      <c r="K112" s="19" t="s">
        <v>261</v>
      </c>
      <c r="L112" s="19" t="s">
        <v>149</v>
      </c>
      <c r="M112" s="19" t="s">
        <v>120</v>
      </c>
      <c r="N112" s="19">
        <v>459</v>
      </c>
      <c r="O112" s="19">
        <v>200</v>
      </c>
      <c r="P112" s="14">
        <v>2025</v>
      </c>
      <c r="Q112" s="66" t="s">
        <v>350</v>
      </c>
    </row>
    <row r="113" spans="1:17" x14ac:dyDescent="0.2">
      <c r="A113" s="59" t="s">
        <v>42</v>
      </c>
      <c r="B113" s="6" t="s">
        <v>530</v>
      </c>
      <c r="C113" s="6" t="s">
        <v>421</v>
      </c>
      <c r="D113" s="5">
        <v>0</v>
      </c>
      <c r="E113" s="27">
        <v>3938.85</v>
      </c>
      <c r="F113" s="27">
        <v>3938.85</v>
      </c>
      <c r="G113" s="27">
        <v>7877.7</v>
      </c>
      <c r="H113" s="14">
        <v>33</v>
      </c>
      <c r="I113" s="4" t="s">
        <v>263</v>
      </c>
      <c r="J113" s="4" t="s">
        <v>29</v>
      </c>
      <c r="K113" s="19" t="s">
        <v>264</v>
      </c>
      <c r="L113" s="19" t="s">
        <v>152</v>
      </c>
      <c r="M113" s="19" t="s">
        <v>176</v>
      </c>
      <c r="N113" s="19">
        <v>610</v>
      </c>
      <c r="O113" s="19">
        <v>897</v>
      </c>
      <c r="P113" s="14">
        <v>2025</v>
      </c>
      <c r="Q113" s="66" t="s">
        <v>350</v>
      </c>
    </row>
    <row r="114" spans="1:17" x14ac:dyDescent="0.2">
      <c r="A114" s="59" t="s">
        <v>43</v>
      </c>
      <c r="B114" s="6" t="s">
        <v>531</v>
      </c>
      <c r="C114" s="6" t="s">
        <v>422</v>
      </c>
      <c r="D114" s="5">
        <v>0</v>
      </c>
      <c r="E114" s="27">
        <v>2878.73</v>
      </c>
      <c r="F114" s="27">
        <v>2878.73</v>
      </c>
      <c r="G114" s="27">
        <v>5757.46</v>
      </c>
      <c r="H114" s="14">
        <v>34</v>
      </c>
      <c r="I114" s="4" t="s">
        <v>266</v>
      </c>
      <c r="J114" s="4" t="s">
        <v>265</v>
      </c>
      <c r="K114" s="19"/>
      <c r="L114" s="19" t="s">
        <v>152</v>
      </c>
      <c r="M114" s="19" t="s">
        <v>177</v>
      </c>
      <c r="N114" s="19">
        <v>1451</v>
      </c>
      <c r="O114" s="19">
        <v>640</v>
      </c>
      <c r="P114" s="14">
        <v>2025</v>
      </c>
      <c r="Q114" s="66" t="s">
        <v>350</v>
      </c>
    </row>
    <row r="115" spans="1:17" x14ac:dyDescent="0.2">
      <c r="A115" s="59" t="s">
        <v>44</v>
      </c>
      <c r="B115" s="6" t="s">
        <v>513</v>
      </c>
      <c r="C115" s="6" t="s">
        <v>180</v>
      </c>
      <c r="D115" s="5">
        <v>0</v>
      </c>
      <c r="E115" s="27">
        <v>1414.79</v>
      </c>
      <c r="F115" s="27">
        <v>1414.79</v>
      </c>
      <c r="G115" s="27">
        <v>2829.58</v>
      </c>
      <c r="H115" s="14">
        <v>35</v>
      </c>
      <c r="I115" s="4" t="s">
        <v>267</v>
      </c>
      <c r="J115" s="4" t="s">
        <v>31</v>
      </c>
      <c r="K115" s="19" t="s">
        <v>268</v>
      </c>
      <c r="L115" s="19" t="s">
        <v>149</v>
      </c>
      <c r="M115" s="19" t="s">
        <v>180</v>
      </c>
      <c r="N115" s="19">
        <v>602</v>
      </c>
      <c r="O115" s="19">
        <v>263</v>
      </c>
      <c r="P115" s="14">
        <v>2025</v>
      </c>
      <c r="Q115" s="66" t="s">
        <v>350</v>
      </c>
    </row>
    <row r="116" spans="1:17" x14ac:dyDescent="0.2">
      <c r="A116" s="59" t="s">
        <v>45</v>
      </c>
      <c r="B116" s="6" t="s">
        <v>532</v>
      </c>
      <c r="C116" s="6" t="s">
        <v>423</v>
      </c>
      <c r="D116" s="5">
        <v>0</v>
      </c>
      <c r="E116" s="27">
        <v>1628.85</v>
      </c>
      <c r="F116" s="27">
        <v>1628.85</v>
      </c>
      <c r="G116" s="27">
        <v>3257.7</v>
      </c>
      <c r="H116" s="14">
        <v>36</v>
      </c>
      <c r="I116" s="4" t="s">
        <v>269</v>
      </c>
      <c r="J116" s="4" t="s">
        <v>108</v>
      </c>
      <c r="K116" s="19" t="s">
        <v>270</v>
      </c>
      <c r="L116" s="19" t="s">
        <v>152</v>
      </c>
      <c r="M116" s="19" t="s">
        <v>178</v>
      </c>
      <c r="N116" s="19">
        <v>593</v>
      </c>
      <c r="O116" s="19">
        <v>337</v>
      </c>
      <c r="P116" s="14">
        <v>2025</v>
      </c>
      <c r="Q116" s="66" t="s">
        <v>350</v>
      </c>
    </row>
    <row r="117" spans="1:17" x14ac:dyDescent="0.2">
      <c r="A117" s="59" t="s">
        <v>46</v>
      </c>
      <c r="B117" s="97" t="s">
        <v>494</v>
      </c>
      <c r="C117" s="27" t="s">
        <v>181</v>
      </c>
      <c r="D117" s="5">
        <v>0</v>
      </c>
      <c r="E117" s="27">
        <v>1302.98</v>
      </c>
      <c r="F117" s="27">
        <v>1302.98</v>
      </c>
      <c r="G117" s="27">
        <v>2605.96</v>
      </c>
      <c r="H117" s="14">
        <v>37</v>
      </c>
      <c r="I117" s="4" t="s">
        <v>271</v>
      </c>
      <c r="J117" s="4" t="s">
        <v>337</v>
      </c>
      <c r="K117" s="19" t="s">
        <v>272</v>
      </c>
      <c r="L117" s="19" t="s">
        <v>147</v>
      </c>
      <c r="M117" s="19" t="s">
        <v>181</v>
      </c>
      <c r="N117" s="19">
        <v>340</v>
      </c>
      <c r="O117" s="19">
        <v>258</v>
      </c>
      <c r="P117" s="14">
        <v>2025</v>
      </c>
      <c r="Q117" s="66" t="s">
        <v>350</v>
      </c>
    </row>
    <row r="118" spans="1:17" x14ac:dyDescent="0.2">
      <c r="A118" s="59" t="s">
        <v>47</v>
      </c>
      <c r="B118" s="6" t="s">
        <v>495</v>
      </c>
      <c r="C118" s="6" t="s">
        <v>182</v>
      </c>
      <c r="D118" s="5">
        <v>0</v>
      </c>
      <c r="E118" s="27">
        <v>1278.67</v>
      </c>
      <c r="F118" s="27">
        <v>1278.67</v>
      </c>
      <c r="G118" s="27">
        <v>2557.34</v>
      </c>
      <c r="H118" s="14">
        <v>38</v>
      </c>
      <c r="I118" s="4" t="s">
        <v>273</v>
      </c>
      <c r="J118" s="4" t="s">
        <v>337</v>
      </c>
      <c r="K118" s="19" t="s">
        <v>274</v>
      </c>
      <c r="L118" s="19" t="s">
        <v>147</v>
      </c>
      <c r="M118" s="19" t="s">
        <v>182</v>
      </c>
      <c r="N118" s="19">
        <v>377</v>
      </c>
      <c r="O118" s="19">
        <v>230</v>
      </c>
      <c r="P118" s="14">
        <v>2025</v>
      </c>
      <c r="Q118" s="66" t="s">
        <v>350</v>
      </c>
    </row>
    <row r="119" spans="1:17" x14ac:dyDescent="0.2">
      <c r="A119" s="59" t="s">
        <v>48</v>
      </c>
      <c r="B119" s="6" t="s">
        <v>496</v>
      </c>
      <c r="C119" s="6" t="s">
        <v>183</v>
      </c>
      <c r="D119" s="5">
        <v>0</v>
      </c>
      <c r="E119" s="27">
        <v>944.1</v>
      </c>
      <c r="F119" s="27">
        <v>944.1</v>
      </c>
      <c r="G119" s="27">
        <v>1888.2</v>
      </c>
      <c r="H119" s="14">
        <v>39</v>
      </c>
      <c r="I119" s="4" t="s">
        <v>275</v>
      </c>
      <c r="J119" s="4" t="s">
        <v>337</v>
      </c>
      <c r="K119" s="19" t="s">
        <v>276</v>
      </c>
      <c r="L119" s="19" t="s">
        <v>147</v>
      </c>
      <c r="M119" s="19" t="s">
        <v>183</v>
      </c>
      <c r="N119" s="19">
        <v>325</v>
      </c>
      <c r="O119" s="19">
        <v>171</v>
      </c>
      <c r="P119" s="14">
        <v>2025</v>
      </c>
      <c r="Q119" s="66" t="s">
        <v>350</v>
      </c>
    </row>
    <row r="120" spans="1:17" x14ac:dyDescent="0.2">
      <c r="A120" s="59" t="s">
        <v>49</v>
      </c>
      <c r="B120" s="6" t="s">
        <v>514</v>
      </c>
      <c r="C120" s="6" t="s">
        <v>164</v>
      </c>
      <c r="D120" s="5">
        <v>0</v>
      </c>
      <c r="E120" s="27">
        <v>5692.42</v>
      </c>
      <c r="F120" s="27">
        <v>5692.42</v>
      </c>
      <c r="G120" s="27">
        <v>11384.84</v>
      </c>
      <c r="H120" s="14">
        <v>40</v>
      </c>
      <c r="I120" s="19" t="s">
        <v>339</v>
      </c>
      <c r="J120" s="19" t="s">
        <v>338</v>
      </c>
      <c r="K120" s="19"/>
      <c r="L120" s="19" t="s">
        <v>152</v>
      </c>
      <c r="M120" s="19" t="s">
        <v>164</v>
      </c>
      <c r="N120" s="19">
        <v>4089</v>
      </c>
      <c r="O120" s="19">
        <v>1300</v>
      </c>
      <c r="P120" s="14">
        <v>2025</v>
      </c>
      <c r="Q120" s="66" t="s">
        <v>350</v>
      </c>
    </row>
    <row r="121" spans="1:17" x14ac:dyDescent="0.2">
      <c r="A121" s="59" t="s">
        <v>50</v>
      </c>
      <c r="B121" s="6" t="s">
        <v>536</v>
      </c>
      <c r="C121" s="6" t="s">
        <v>121</v>
      </c>
      <c r="D121" s="5">
        <v>0</v>
      </c>
      <c r="E121" s="27">
        <v>1554.6</v>
      </c>
      <c r="F121" s="27">
        <v>1554.6</v>
      </c>
      <c r="G121" s="27">
        <v>3109.2</v>
      </c>
      <c r="H121" s="14">
        <v>41</v>
      </c>
      <c r="I121" s="4" t="s">
        <v>277</v>
      </c>
      <c r="J121" s="4" t="s">
        <v>336</v>
      </c>
      <c r="K121" s="19" t="s">
        <v>278</v>
      </c>
      <c r="L121" s="19" t="s">
        <v>149</v>
      </c>
      <c r="M121" s="19" t="s">
        <v>121</v>
      </c>
      <c r="N121" s="19">
        <v>685</v>
      </c>
      <c r="O121" s="19">
        <v>319</v>
      </c>
      <c r="P121" s="14">
        <v>2025</v>
      </c>
      <c r="Q121" s="66" t="s">
        <v>350</v>
      </c>
    </row>
    <row r="122" spans="1:17" x14ac:dyDescent="0.2">
      <c r="A122" s="59" t="s">
        <v>51</v>
      </c>
      <c r="B122" s="6" t="s">
        <v>506</v>
      </c>
      <c r="C122" s="6" t="s">
        <v>184</v>
      </c>
      <c r="D122" s="5">
        <v>0</v>
      </c>
      <c r="E122" s="27">
        <v>5279.92</v>
      </c>
      <c r="F122" s="27">
        <v>5279.92</v>
      </c>
      <c r="G122" s="27">
        <v>10559.84</v>
      </c>
      <c r="H122" s="14">
        <v>42</v>
      </c>
      <c r="I122" s="4" t="s">
        <v>279</v>
      </c>
      <c r="J122" s="4" t="s">
        <v>335</v>
      </c>
      <c r="K122" s="19" t="s">
        <v>280</v>
      </c>
      <c r="L122" s="19" t="s">
        <v>256</v>
      </c>
      <c r="M122" s="19" t="s">
        <v>184</v>
      </c>
      <c r="N122" s="19">
        <v>3668</v>
      </c>
      <c r="O122" s="19">
        <v>1200</v>
      </c>
      <c r="P122" s="14">
        <v>2025</v>
      </c>
      <c r="Q122" s="66" t="s">
        <v>350</v>
      </c>
    </row>
    <row r="123" spans="1:17" x14ac:dyDescent="0.2">
      <c r="A123" s="59" t="s">
        <v>52</v>
      </c>
      <c r="B123" s="6" t="s">
        <v>498</v>
      </c>
      <c r="C123" s="6" t="s">
        <v>122</v>
      </c>
      <c r="D123" s="5">
        <v>0</v>
      </c>
      <c r="E123" s="27">
        <v>1781.48</v>
      </c>
      <c r="F123" s="27">
        <v>1781.48</v>
      </c>
      <c r="G123" s="27">
        <v>3562.96</v>
      </c>
      <c r="H123" s="14">
        <v>43</v>
      </c>
      <c r="I123" s="4" t="s">
        <v>281</v>
      </c>
      <c r="J123" s="4" t="s">
        <v>334</v>
      </c>
      <c r="K123" s="19" t="s">
        <v>282</v>
      </c>
      <c r="L123" s="19" t="s">
        <v>149</v>
      </c>
      <c r="M123" s="19" t="s">
        <v>122</v>
      </c>
      <c r="N123" s="19">
        <v>776</v>
      </c>
      <c r="O123" s="19">
        <v>374</v>
      </c>
      <c r="P123" s="14">
        <v>2025</v>
      </c>
      <c r="Q123" s="66" t="s">
        <v>350</v>
      </c>
    </row>
    <row r="124" spans="1:17" x14ac:dyDescent="0.2">
      <c r="A124" s="59" t="s">
        <v>53</v>
      </c>
      <c r="B124" s="6" t="s">
        <v>511</v>
      </c>
      <c r="C124" s="6" t="s">
        <v>123</v>
      </c>
      <c r="D124" s="5">
        <v>0</v>
      </c>
      <c r="E124" s="27">
        <v>1348.35</v>
      </c>
      <c r="F124" s="27">
        <v>1348.35</v>
      </c>
      <c r="G124" s="27">
        <v>2696.7</v>
      </c>
      <c r="H124" s="14">
        <v>44</v>
      </c>
      <c r="I124" s="4" t="s">
        <v>283</v>
      </c>
      <c r="J124" s="4" t="s">
        <v>334</v>
      </c>
      <c r="K124" s="19" t="s">
        <v>284</v>
      </c>
      <c r="L124" s="19" t="s">
        <v>149</v>
      </c>
      <c r="M124" s="19" t="s">
        <v>123</v>
      </c>
      <c r="N124" s="19">
        <v>469</v>
      </c>
      <c r="O124" s="19">
        <v>269</v>
      </c>
      <c r="P124" s="14">
        <v>2025</v>
      </c>
      <c r="Q124" s="66" t="s">
        <v>350</v>
      </c>
    </row>
    <row r="125" spans="1:17" x14ac:dyDescent="0.2">
      <c r="A125" s="59" t="s">
        <v>54</v>
      </c>
      <c r="B125" s="6" t="s">
        <v>492</v>
      </c>
      <c r="C125" s="6" t="s">
        <v>124</v>
      </c>
      <c r="D125" s="5">
        <v>0</v>
      </c>
      <c r="E125" s="27">
        <v>1567.42</v>
      </c>
      <c r="F125" s="27">
        <v>1567.42</v>
      </c>
      <c r="G125" s="27">
        <v>3134.84</v>
      </c>
      <c r="H125" s="14">
        <v>45</v>
      </c>
      <c r="I125" s="4" t="s">
        <v>285</v>
      </c>
      <c r="J125" s="4" t="s">
        <v>333</v>
      </c>
      <c r="K125" s="19" t="s">
        <v>286</v>
      </c>
      <c r="L125" s="19" t="s">
        <v>149</v>
      </c>
      <c r="M125" s="19" t="s">
        <v>124</v>
      </c>
      <c r="N125" s="19">
        <v>537</v>
      </c>
      <c r="O125" s="19">
        <v>300</v>
      </c>
      <c r="P125" s="14">
        <v>2025</v>
      </c>
      <c r="Q125" s="66" t="s">
        <v>350</v>
      </c>
    </row>
    <row r="126" spans="1:17" x14ac:dyDescent="0.2">
      <c r="A126" s="59" t="s">
        <v>55</v>
      </c>
      <c r="B126" s="33" t="s">
        <v>523</v>
      </c>
      <c r="C126" s="6" t="s">
        <v>424</v>
      </c>
      <c r="D126" s="5">
        <v>0</v>
      </c>
      <c r="E126" s="27">
        <v>1979.92</v>
      </c>
      <c r="F126" s="27">
        <v>1979.92</v>
      </c>
      <c r="G126" s="27">
        <v>3959.84</v>
      </c>
      <c r="H126" s="14">
        <v>46</v>
      </c>
      <c r="I126" s="4" t="s">
        <v>287</v>
      </c>
      <c r="J126" s="4" t="s">
        <v>333</v>
      </c>
      <c r="K126" s="19" t="s">
        <v>288</v>
      </c>
      <c r="L126" s="19" t="s">
        <v>149</v>
      </c>
      <c r="M126" s="19" t="s">
        <v>185</v>
      </c>
      <c r="N126" s="19">
        <v>1127</v>
      </c>
      <c r="O126" s="19">
        <v>400</v>
      </c>
      <c r="P126" s="14">
        <v>2025</v>
      </c>
      <c r="Q126" s="66" t="s">
        <v>350</v>
      </c>
    </row>
    <row r="127" spans="1:17" x14ac:dyDescent="0.2">
      <c r="A127" s="59" t="s">
        <v>56</v>
      </c>
      <c r="B127" s="6" t="s">
        <v>500</v>
      </c>
      <c r="C127" s="6" t="s">
        <v>26</v>
      </c>
      <c r="D127" s="5">
        <v>0</v>
      </c>
      <c r="E127" s="27">
        <v>1208.54</v>
      </c>
      <c r="F127" s="27">
        <v>1208.54</v>
      </c>
      <c r="G127" s="27">
        <v>2417.08</v>
      </c>
      <c r="H127" s="14">
        <v>47</v>
      </c>
      <c r="I127" s="4" t="s">
        <v>291</v>
      </c>
      <c r="J127" s="4" t="s">
        <v>25</v>
      </c>
      <c r="K127" s="19" t="s">
        <v>292</v>
      </c>
      <c r="L127" s="19" t="s">
        <v>149</v>
      </c>
      <c r="M127" s="19" t="s">
        <v>26</v>
      </c>
      <c r="N127" s="19">
        <v>621</v>
      </c>
      <c r="O127" s="19">
        <v>213</v>
      </c>
      <c r="P127" s="14">
        <v>2025</v>
      </c>
      <c r="Q127" s="66" t="s">
        <v>350</v>
      </c>
    </row>
    <row r="128" spans="1:17" x14ac:dyDescent="0.2">
      <c r="A128" s="59" t="s">
        <v>57</v>
      </c>
      <c r="B128" s="6" t="s">
        <v>504</v>
      </c>
      <c r="C128" s="6" t="s">
        <v>125</v>
      </c>
      <c r="D128" s="5">
        <v>0</v>
      </c>
      <c r="E128" s="27">
        <v>1113.67</v>
      </c>
      <c r="F128" s="27">
        <v>1113.67</v>
      </c>
      <c r="G128" s="27">
        <v>2227.34</v>
      </c>
      <c r="H128" s="14">
        <v>48</v>
      </c>
      <c r="I128" s="4" t="s">
        <v>289</v>
      </c>
      <c r="J128" s="4" t="s">
        <v>25</v>
      </c>
      <c r="K128" s="19" t="s">
        <v>290</v>
      </c>
      <c r="L128" s="19" t="s">
        <v>149</v>
      </c>
      <c r="M128" s="19" t="s">
        <v>125</v>
      </c>
      <c r="N128" s="19">
        <v>470</v>
      </c>
      <c r="O128" s="19">
        <v>190</v>
      </c>
      <c r="P128" s="14">
        <v>2025</v>
      </c>
      <c r="Q128" s="66" t="s">
        <v>350</v>
      </c>
    </row>
    <row r="129" spans="1:17" x14ac:dyDescent="0.2">
      <c r="A129" s="59" t="s">
        <v>58</v>
      </c>
      <c r="B129" s="6" t="s">
        <v>501</v>
      </c>
      <c r="C129" s="6" t="s">
        <v>18</v>
      </c>
      <c r="D129" s="5">
        <v>0</v>
      </c>
      <c r="E129" s="27">
        <v>1711.35</v>
      </c>
      <c r="F129" s="27">
        <v>1711.35</v>
      </c>
      <c r="G129" s="27">
        <v>3422.7</v>
      </c>
      <c r="H129" s="14">
        <v>49</v>
      </c>
      <c r="I129" s="4" t="s">
        <v>293</v>
      </c>
      <c r="J129" s="4" t="s">
        <v>16</v>
      </c>
      <c r="K129" s="19" t="s">
        <v>294</v>
      </c>
      <c r="L129" s="19" t="s">
        <v>149</v>
      </c>
      <c r="M129" s="19" t="s">
        <v>18</v>
      </c>
      <c r="N129" s="19">
        <v>870</v>
      </c>
      <c r="O129" s="19">
        <v>357</v>
      </c>
      <c r="P129" s="14">
        <v>2025</v>
      </c>
      <c r="Q129" s="66" t="s">
        <v>350</v>
      </c>
    </row>
    <row r="130" spans="1:17" x14ac:dyDescent="0.2">
      <c r="A130" s="59" t="s">
        <v>59</v>
      </c>
      <c r="B130" s="6" t="s">
        <v>404</v>
      </c>
      <c r="C130" s="27" t="s">
        <v>19</v>
      </c>
      <c r="D130" s="5">
        <v>0</v>
      </c>
      <c r="E130" s="27">
        <v>1517.92</v>
      </c>
      <c r="F130" s="27">
        <v>1517.92</v>
      </c>
      <c r="G130" s="27">
        <v>3035.84</v>
      </c>
      <c r="H130" s="14">
        <v>50</v>
      </c>
      <c r="I130" s="4" t="s">
        <v>295</v>
      </c>
      <c r="J130" s="4" t="s">
        <v>16</v>
      </c>
      <c r="K130" s="19" t="s">
        <v>296</v>
      </c>
      <c r="L130" s="19" t="s">
        <v>149</v>
      </c>
      <c r="M130" s="19" t="s">
        <v>19</v>
      </c>
      <c r="N130" s="19">
        <v>732</v>
      </c>
      <c r="O130" s="19">
        <v>288</v>
      </c>
      <c r="P130" s="14">
        <v>2025</v>
      </c>
      <c r="Q130" s="66" t="s">
        <v>350</v>
      </c>
    </row>
    <row r="131" spans="1:17" x14ac:dyDescent="0.2">
      <c r="A131" s="59" t="s">
        <v>59</v>
      </c>
      <c r="B131" s="6" t="s">
        <v>404</v>
      </c>
      <c r="C131" s="27" t="s">
        <v>19</v>
      </c>
      <c r="D131" s="5">
        <v>0</v>
      </c>
      <c r="E131" s="27">
        <v>329.92</v>
      </c>
      <c r="F131" s="27">
        <v>329.92</v>
      </c>
      <c r="G131" s="27">
        <v>659.84</v>
      </c>
      <c r="H131" s="14">
        <v>51</v>
      </c>
      <c r="I131" s="4" t="s">
        <v>297</v>
      </c>
      <c r="J131" s="4" t="s">
        <v>16</v>
      </c>
      <c r="K131" s="19" t="s">
        <v>298</v>
      </c>
      <c r="L131" s="19" t="s">
        <v>149</v>
      </c>
      <c r="M131" s="19" t="s">
        <v>17</v>
      </c>
      <c r="N131" s="19">
        <v>1122</v>
      </c>
      <c r="O131" s="19">
        <v>440</v>
      </c>
      <c r="P131" s="14">
        <v>2025</v>
      </c>
      <c r="Q131" s="66" t="s">
        <v>350</v>
      </c>
    </row>
    <row r="132" spans="1:17" x14ac:dyDescent="0.2">
      <c r="A132" s="59" t="s">
        <v>60</v>
      </c>
      <c r="B132" s="6" t="s">
        <v>503</v>
      </c>
      <c r="C132" s="6" t="s">
        <v>24</v>
      </c>
      <c r="D132" s="5">
        <v>0</v>
      </c>
      <c r="E132" s="27">
        <v>1196.17</v>
      </c>
      <c r="F132" s="27">
        <v>1196.17</v>
      </c>
      <c r="G132" s="27">
        <v>2392.34</v>
      </c>
      <c r="H132" s="14">
        <v>52</v>
      </c>
      <c r="I132" s="4" t="s">
        <v>299</v>
      </c>
      <c r="J132" s="4" t="s">
        <v>23</v>
      </c>
      <c r="K132" s="19" t="s">
        <v>232</v>
      </c>
      <c r="L132" s="19" t="s">
        <v>149</v>
      </c>
      <c r="M132" s="19" t="s">
        <v>24</v>
      </c>
      <c r="N132" s="19">
        <v>498</v>
      </c>
      <c r="O132" s="19">
        <v>210</v>
      </c>
      <c r="P132" s="14">
        <v>2025</v>
      </c>
      <c r="Q132" s="66" t="s">
        <v>350</v>
      </c>
    </row>
    <row r="133" spans="1:17" x14ac:dyDescent="0.2">
      <c r="A133" s="59" t="s">
        <v>61</v>
      </c>
      <c r="B133" s="33" t="s">
        <v>406</v>
      </c>
      <c r="C133" s="6" t="s">
        <v>425</v>
      </c>
      <c r="D133" s="5">
        <v>0</v>
      </c>
      <c r="E133" s="27">
        <v>1055.48</v>
      </c>
      <c r="F133" s="27">
        <v>1055.48</v>
      </c>
      <c r="G133" s="27">
        <v>2110.96</v>
      </c>
      <c r="H133" s="14">
        <v>53</v>
      </c>
      <c r="I133" s="4" t="s">
        <v>300</v>
      </c>
      <c r="J133" s="4" t="s">
        <v>30</v>
      </c>
      <c r="K133" s="19" t="s">
        <v>301</v>
      </c>
      <c r="L133" s="19" t="s">
        <v>147</v>
      </c>
      <c r="M133" s="19" t="s">
        <v>186</v>
      </c>
      <c r="N133" s="19">
        <v>478</v>
      </c>
      <c r="O133" s="19">
        <v>198</v>
      </c>
      <c r="P133" s="14">
        <v>2025</v>
      </c>
      <c r="Q133" s="66" t="s">
        <v>350</v>
      </c>
    </row>
    <row r="134" spans="1:17" x14ac:dyDescent="0.2">
      <c r="A134" s="59" t="s">
        <v>62</v>
      </c>
      <c r="B134" s="6" t="s">
        <v>19</v>
      </c>
      <c r="C134" s="6" t="s">
        <v>126</v>
      </c>
      <c r="D134" s="5">
        <v>0</v>
      </c>
      <c r="E134" s="27">
        <v>1682.48</v>
      </c>
      <c r="F134" s="27">
        <v>1682.48</v>
      </c>
      <c r="G134" s="27">
        <v>3364.96</v>
      </c>
      <c r="H134" s="14">
        <v>54</v>
      </c>
      <c r="I134" s="4" t="s">
        <v>302</v>
      </c>
      <c r="J134" s="4" t="s">
        <v>332</v>
      </c>
      <c r="K134" s="19" t="s">
        <v>303</v>
      </c>
      <c r="L134" s="19" t="s">
        <v>149</v>
      </c>
      <c r="M134" s="19" t="s">
        <v>126</v>
      </c>
      <c r="N134" s="19">
        <v>967</v>
      </c>
      <c r="O134" s="19">
        <v>350</v>
      </c>
      <c r="P134" s="14">
        <v>2025</v>
      </c>
      <c r="Q134" s="66" t="s">
        <v>350</v>
      </c>
    </row>
    <row r="135" spans="1:17" x14ac:dyDescent="0.2">
      <c r="A135" s="59" t="s">
        <v>63</v>
      </c>
      <c r="B135" s="6" t="s">
        <v>493</v>
      </c>
      <c r="C135" s="6" t="s">
        <v>127</v>
      </c>
      <c r="D135" s="5">
        <v>0</v>
      </c>
      <c r="E135" s="27">
        <v>1818.6</v>
      </c>
      <c r="F135" s="27">
        <v>1818.6</v>
      </c>
      <c r="G135" s="27">
        <v>3637.2</v>
      </c>
      <c r="H135" s="14">
        <v>55</v>
      </c>
      <c r="I135" s="4" t="s">
        <v>304</v>
      </c>
      <c r="J135" s="4" t="s">
        <v>332</v>
      </c>
      <c r="K135" s="19" t="s">
        <v>305</v>
      </c>
      <c r="L135" s="19" t="s">
        <v>149</v>
      </c>
      <c r="M135" s="19" t="s">
        <v>127</v>
      </c>
      <c r="N135" s="19">
        <v>867</v>
      </c>
      <c r="O135" s="19">
        <v>383</v>
      </c>
      <c r="P135" s="14">
        <v>2025</v>
      </c>
      <c r="Q135" s="66" t="s">
        <v>350</v>
      </c>
    </row>
    <row r="136" spans="1:17" x14ac:dyDescent="0.2">
      <c r="A136" s="59" t="s">
        <v>64</v>
      </c>
      <c r="B136" s="6" t="s">
        <v>493</v>
      </c>
      <c r="C136" s="27" t="s">
        <v>409</v>
      </c>
      <c r="D136" s="5">
        <v>0</v>
      </c>
      <c r="E136" s="27">
        <v>733.73</v>
      </c>
      <c r="F136" s="27">
        <v>733.73</v>
      </c>
      <c r="G136" s="27">
        <v>1467.46</v>
      </c>
      <c r="H136" s="14">
        <v>56</v>
      </c>
      <c r="I136" s="4" t="s">
        <v>306</v>
      </c>
      <c r="J136" s="4" t="s">
        <v>332</v>
      </c>
      <c r="K136" s="19" t="s">
        <v>307</v>
      </c>
      <c r="L136" s="19" t="s">
        <v>149</v>
      </c>
      <c r="M136" s="19" t="s">
        <v>128</v>
      </c>
      <c r="N136" s="19">
        <v>369</v>
      </c>
      <c r="O136" s="19">
        <v>120</v>
      </c>
      <c r="P136" s="14">
        <v>2025</v>
      </c>
      <c r="Q136" s="66" t="s">
        <v>350</v>
      </c>
    </row>
    <row r="137" spans="1:17" x14ac:dyDescent="0.2">
      <c r="A137" s="59" t="s">
        <v>65</v>
      </c>
      <c r="B137" s="6" t="s">
        <v>525</v>
      </c>
      <c r="C137" s="6" t="s">
        <v>129</v>
      </c>
      <c r="D137" s="5">
        <v>0</v>
      </c>
      <c r="E137" s="27">
        <v>1402.42</v>
      </c>
      <c r="F137" s="27">
        <v>1402.42</v>
      </c>
      <c r="G137" s="27">
        <v>2804.84</v>
      </c>
      <c r="H137" s="14">
        <v>57</v>
      </c>
      <c r="I137" s="4" t="s">
        <v>308</v>
      </c>
      <c r="J137" s="4" t="s">
        <v>332</v>
      </c>
      <c r="K137" s="19" t="s">
        <v>309</v>
      </c>
      <c r="L137" s="19" t="s">
        <v>149</v>
      </c>
      <c r="M137" s="19" t="s">
        <v>129</v>
      </c>
      <c r="N137" s="19">
        <v>534</v>
      </c>
      <c r="O137" s="19">
        <v>260</v>
      </c>
      <c r="P137" s="14">
        <v>2025</v>
      </c>
      <c r="Q137" s="66" t="s">
        <v>350</v>
      </c>
    </row>
    <row r="138" spans="1:17" x14ac:dyDescent="0.2">
      <c r="A138" s="59" t="s">
        <v>66</v>
      </c>
      <c r="B138" s="6" t="s">
        <v>533</v>
      </c>
      <c r="C138" s="6" t="s">
        <v>130</v>
      </c>
      <c r="D138" s="5">
        <v>0</v>
      </c>
      <c r="E138" s="27">
        <v>1476.23</v>
      </c>
      <c r="F138" s="27">
        <v>1476.23</v>
      </c>
      <c r="G138" s="27">
        <v>2952.46</v>
      </c>
      <c r="H138" s="14">
        <v>58</v>
      </c>
      <c r="I138" s="4" t="s">
        <v>310</v>
      </c>
      <c r="J138" s="4" t="s">
        <v>331</v>
      </c>
      <c r="K138" s="19" t="s">
        <v>311</v>
      </c>
      <c r="L138" s="19" t="s">
        <v>152</v>
      </c>
      <c r="M138" s="19" t="s">
        <v>130</v>
      </c>
      <c r="N138" s="19">
        <v>321</v>
      </c>
      <c r="O138" s="19">
        <v>300</v>
      </c>
      <c r="P138" s="14">
        <v>2025</v>
      </c>
      <c r="Q138" s="66" t="s">
        <v>350</v>
      </c>
    </row>
    <row r="139" spans="1:17" x14ac:dyDescent="0.2">
      <c r="A139" s="59" t="s">
        <v>67</v>
      </c>
      <c r="B139" s="6" t="s">
        <v>515</v>
      </c>
      <c r="C139" s="6" t="s">
        <v>187</v>
      </c>
      <c r="D139" s="5">
        <v>0</v>
      </c>
      <c r="E139" s="27">
        <v>874.42</v>
      </c>
      <c r="F139" s="27">
        <v>874.42</v>
      </c>
      <c r="G139" s="27">
        <v>1748.84</v>
      </c>
      <c r="H139" s="14">
        <v>59</v>
      </c>
      <c r="I139" s="4" t="s">
        <v>312</v>
      </c>
      <c r="J139" s="4" t="s">
        <v>330</v>
      </c>
      <c r="K139" s="19"/>
      <c r="L139" s="19" t="s">
        <v>149</v>
      </c>
      <c r="M139" s="19" t="s">
        <v>187</v>
      </c>
      <c r="N139" s="19">
        <v>401</v>
      </c>
      <c r="O139" s="19">
        <v>132</v>
      </c>
      <c r="P139" s="14">
        <v>2025</v>
      </c>
      <c r="Q139" s="66" t="s">
        <v>350</v>
      </c>
    </row>
    <row r="140" spans="1:17" x14ac:dyDescent="0.2">
      <c r="A140" s="59" t="s">
        <v>68</v>
      </c>
      <c r="B140" s="6" t="s">
        <v>499</v>
      </c>
      <c r="C140" s="6" t="s">
        <v>131</v>
      </c>
      <c r="D140" s="5">
        <v>0</v>
      </c>
      <c r="E140" s="27">
        <v>1476.23</v>
      </c>
      <c r="F140" s="27">
        <v>1476.23</v>
      </c>
      <c r="G140" s="27">
        <v>2952.46</v>
      </c>
      <c r="H140" s="14">
        <v>60</v>
      </c>
      <c r="I140" s="4" t="s">
        <v>313</v>
      </c>
      <c r="J140" s="4" t="s">
        <v>37</v>
      </c>
      <c r="K140" s="19" t="s">
        <v>314</v>
      </c>
      <c r="L140" s="19" t="s">
        <v>149</v>
      </c>
      <c r="M140" s="19" t="s">
        <v>131</v>
      </c>
      <c r="N140" s="19">
        <v>652</v>
      </c>
      <c r="O140" s="19">
        <v>300</v>
      </c>
      <c r="P140" s="14">
        <v>2025</v>
      </c>
      <c r="Q140" s="66" t="s">
        <v>350</v>
      </c>
    </row>
    <row r="141" spans="1:17" x14ac:dyDescent="0.2">
      <c r="A141" s="59" t="s">
        <v>69</v>
      </c>
      <c r="B141" s="6" t="s">
        <v>518</v>
      </c>
      <c r="C141" s="6" t="s">
        <v>132</v>
      </c>
      <c r="D141" s="5">
        <v>0</v>
      </c>
      <c r="E141" s="27">
        <v>1431.29</v>
      </c>
      <c r="F141" s="27">
        <v>1431.29</v>
      </c>
      <c r="G141" s="27">
        <v>2862.58</v>
      </c>
      <c r="H141" s="14">
        <v>61</v>
      </c>
      <c r="I141" s="4" t="s">
        <v>315</v>
      </c>
      <c r="J141" s="4" t="s">
        <v>22</v>
      </c>
      <c r="K141" s="19" t="s">
        <v>316</v>
      </c>
      <c r="L141" s="19" t="s">
        <v>149</v>
      </c>
      <c r="M141" s="19" t="s">
        <v>132</v>
      </c>
      <c r="N141" s="19">
        <v>515</v>
      </c>
      <c r="O141" s="19">
        <v>267</v>
      </c>
      <c r="P141" s="14">
        <v>2025</v>
      </c>
      <c r="Q141" s="66" t="s">
        <v>350</v>
      </c>
    </row>
    <row r="142" spans="1:17" x14ac:dyDescent="0.2">
      <c r="A142" s="59" t="s">
        <v>70</v>
      </c>
      <c r="B142" s="6" t="s">
        <v>384</v>
      </c>
      <c r="C142" s="6" t="s">
        <v>133</v>
      </c>
      <c r="D142" s="5">
        <v>0</v>
      </c>
      <c r="E142" s="27">
        <v>948.67</v>
      </c>
      <c r="F142" s="27">
        <v>948.67</v>
      </c>
      <c r="G142" s="27">
        <v>1897.34</v>
      </c>
      <c r="H142" s="14">
        <v>62</v>
      </c>
      <c r="I142" s="4" t="s">
        <v>317</v>
      </c>
      <c r="J142" s="4" t="s">
        <v>27</v>
      </c>
      <c r="K142" s="19" t="s">
        <v>248</v>
      </c>
      <c r="L142" s="19" t="s">
        <v>149</v>
      </c>
      <c r="M142" s="19" t="s">
        <v>133</v>
      </c>
      <c r="N142" s="19">
        <v>598</v>
      </c>
      <c r="O142" s="19">
        <v>150</v>
      </c>
      <c r="P142" s="14">
        <v>2025</v>
      </c>
      <c r="Q142" s="66" t="s">
        <v>350</v>
      </c>
    </row>
    <row r="143" spans="1:17" x14ac:dyDescent="0.2">
      <c r="A143" s="59" t="s">
        <v>71</v>
      </c>
      <c r="B143" s="6" t="s">
        <v>519</v>
      </c>
      <c r="C143" s="6" t="s">
        <v>189</v>
      </c>
      <c r="D143" s="5">
        <v>0</v>
      </c>
      <c r="E143" s="27">
        <v>1592.17</v>
      </c>
      <c r="F143" s="27">
        <v>1592.17</v>
      </c>
      <c r="G143" s="27">
        <v>3184.34</v>
      </c>
      <c r="H143" s="14">
        <v>63</v>
      </c>
      <c r="I143" s="4" t="s">
        <v>318</v>
      </c>
      <c r="J143" s="4" t="s">
        <v>329</v>
      </c>
      <c r="K143" s="19" t="s">
        <v>319</v>
      </c>
      <c r="L143" s="19" t="s">
        <v>149</v>
      </c>
      <c r="M143" s="19" t="s">
        <v>189</v>
      </c>
      <c r="N143" s="19">
        <v>514</v>
      </c>
      <c r="O143" s="19">
        <v>306</v>
      </c>
      <c r="P143" s="14">
        <v>2025</v>
      </c>
      <c r="Q143" s="66" t="s">
        <v>350</v>
      </c>
    </row>
    <row r="144" spans="1:17" x14ac:dyDescent="0.2">
      <c r="A144" s="59" t="s">
        <v>72</v>
      </c>
      <c r="B144" s="6" t="s">
        <v>535</v>
      </c>
      <c r="C144" s="6" t="s">
        <v>134</v>
      </c>
      <c r="D144" s="5">
        <v>0</v>
      </c>
      <c r="E144" s="27">
        <v>1418.92</v>
      </c>
      <c r="F144" s="27">
        <v>1418.92</v>
      </c>
      <c r="G144" s="27">
        <v>2837.84</v>
      </c>
      <c r="H144" s="14">
        <v>64</v>
      </c>
      <c r="I144" s="4" t="s">
        <v>320</v>
      </c>
      <c r="J144" s="4" t="s">
        <v>39</v>
      </c>
      <c r="K144" s="19" t="s">
        <v>321</v>
      </c>
      <c r="L144" s="19" t="s">
        <v>149</v>
      </c>
      <c r="M144" s="19" t="s">
        <v>134</v>
      </c>
      <c r="N144" s="19">
        <v>618</v>
      </c>
      <c r="O144" s="19">
        <v>264</v>
      </c>
      <c r="P144" s="14">
        <v>2025</v>
      </c>
      <c r="Q144" s="66" t="s">
        <v>350</v>
      </c>
    </row>
    <row r="145" spans="1:17" x14ac:dyDescent="0.2">
      <c r="A145" s="59" t="s">
        <v>73</v>
      </c>
      <c r="B145" s="6" t="s">
        <v>491</v>
      </c>
      <c r="C145" s="6" t="s">
        <v>188</v>
      </c>
      <c r="D145" s="5">
        <v>0</v>
      </c>
      <c r="E145" s="27">
        <v>1307.0999999999999</v>
      </c>
      <c r="F145" s="27">
        <v>1307.0999999999999</v>
      </c>
      <c r="G145" s="27">
        <v>2614.1999999999998</v>
      </c>
      <c r="H145" s="14">
        <v>65</v>
      </c>
      <c r="I145" s="4" t="s">
        <v>322</v>
      </c>
      <c r="J145" s="4" t="s">
        <v>328</v>
      </c>
      <c r="K145" s="19"/>
      <c r="L145" s="19" t="s">
        <v>147</v>
      </c>
      <c r="M145" s="19" t="s">
        <v>188</v>
      </c>
      <c r="N145" s="19">
        <v>630</v>
      </c>
      <c r="O145" s="19">
        <v>259</v>
      </c>
      <c r="P145" s="14">
        <v>2025</v>
      </c>
      <c r="Q145" s="66" t="s">
        <v>350</v>
      </c>
    </row>
    <row r="146" spans="1:17" x14ac:dyDescent="0.2">
      <c r="A146" s="60" t="s">
        <v>74</v>
      </c>
      <c r="B146" s="6" t="s">
        <v>414</v>
      </c>
      <c r="C146" s="27" t="s">
        <v>414</v>
      </c>
      <c r="D146" s="5">
        <v>0</v>
      </c>
      <c r="E146" s="27">
        <v>1323.6</v>
      </c>
      <c r="F146" s="27">
        <v>1323.6</v>
      </c>
      <c r="G146" s="27">
        <v>2647.2</v>
      </c>
      <c r="H146" s="14">
        <v>66</v>
      </c>
      <c r="I146" s="4" t="s">
        <v>323</v>
      </c>
      <c r="J146" s="4" t="s">
        <v>327</v>
      </c>
      <c r="K146" s="19" t="s">
        <v>326</v>
      </c>
      <c r="L146" s="19" t="s">
        <v>149</v>
      </c>
      <c r="M146" s="19" t="s">
        <v>135</v>
      </c>
      <c r="N146" s="19">
        <v>434</v>
      </c>
      <c r="O146" s="19">
        <v>263</v>
      </c>
      <c r="P146" s="14">
        <v>2025</v>
      </c>
      <c r="Q146" s="66" t="s">
        <v>350</v>
      </c>
    </row>
    <row r="147" spans="1:17" x14ac:dyDescent="0.2">
      <c r="A147" s="60" t="s">
        <v>74</v>
      </c>
      <c r="B147" s="6" t="s">
        <v>414</v>
      </c>
      <c r="C147" s="27" t="s">
        <v>136</v>
      </c>
      <c r="D147" s="5">
        <v>0</v>
      </c>
      <c r="E147" s="27">
        <v>4149.67</v>
      </c>
      <c r="F147" s="27">
        <v>4149.67</v>
      </c>
      <c r="G147" s="27">
        <v>8299.34</v>
      </c>
      <c r="H147" s="14">
        <v>67</v>
      </c>
      <c r="I147" s="4" t="s">
        <v>324</v>
      </c>
      <c r="J147" s="4" t="s">
        <v>327</v>
      </c>
      <c r="K147" s="19" t="s">
        <v>325</v>
      </c>
      <c r="L147" s="19" t="s">
        <v>149</v>
      </c>
      <c r="M147" s="19" t="s">
        <v>136</v>
      </c>
      <c r="N147" s="19">
        <v>1573</v>
      </c>
      <c r="O147" s="19">
        <v>926</v>
      </c>
      <c r="P147" s="14">
        <v>2025</v>
      </c>
      <c r="Q147" s="66" t="s">
        <v>350</v>
      </c>
    </row>
    <row r="148" spans="1:17" x14ac:dyDescent="0.2">
      <c r="A148" s="59" t="s">
        <v>79</v>
      </c>
      <c r="B148" s="6" t="s">
        <v>520</v>
      </c>
      <c r="C148" s="6" t="s">
        <v>435</v>
      </c>
      <c r="D148" s="5">
        <v>0</v>
      </c>
      <c r="E148" s="27"/>
      <c r="F148" s="27"/>
      <c r="G148" s="27"/>
      <c r="H148" s="14">
        <v>68</v>
      </c>
      <c r="I148" s="4" t="s">
        <v>198</v>
      </c>
      <c r="J148" s="19" t="s">
        <v>32</v>
      </c>
      <c r="K148" s="19" t="s">
        <v>199</v>
      </c>
      <c r="L148" s="19" t="s">
        <v>152</v>
      </c>
      <c r="M148" s="19" t="s">
        <v>156</v>
      </c>
      <c r="N148" s="19">
        <v>550</v>
      </c>
      <c r="O148" s="19">
        <v>200</v>
      </c>
      <c r="P148" s="14">
        <v>2026</v>
      </c>
      <c r="Q148" s="66" t="s">
        <v>350</v>
      </c>
    </row>
    <row r="149" spans="1:17" x14ac:dyDescent="0.2">
      <c r="A149" s="59" t="s">
        <v>80</v>
      </c>
      <c r="B149" s="6" t="s">
        <v>497</v>
      </c>
      <c r="C149" s="6" t="s">
        <v>436</v>
      </c>
      <c r="D149" s="5">
        <v>0</v>
      </c>
      <c r="E149" s="27"/>
      <c r="F149" s="27"/>
      <c r="G149" s="27"/>
      <c r="H149" s="14">
        <v>69</v>
      </c>
      <c r="I149" s="4" t="s">
        <v>200</v>
      </c>
      <c r="J149" s="19" t="s">
        <v>33</v>
      </c>
      <c r="K149" s="19" t="s">
        <v>201</v>
      </c>
      <c r="L149" s="19" t="s">
        <v>147</v>
      </c>
      <c r="M149" s="19" t="s">
        <v>157</v>
      </c>
      <c r="N149" s="19">
        <v>120</v>
      </c>
      <c r="O149" s="19">
        <v>35</v>
      </c>
      <c r="P149" s="14">
        <v>2026</v>
      </c>
      <c r="Q149" s="66" t="s">
        <v>350</v>
      </c>
    </row>
    <row r="150" spans="1:17" x14ac:dyDescent="0.2">
      <c r="A150" s="59" t="s">
        <v>81</v>
      </c>
      <c r="B150" s="6" t="s">
        <v>497</v>
      </c>
      <c r="C150" s="6" t="s">
        <v>437</v>
      </c>
      <c r="D150" s="5">
        <v>0</v>
      </c>
      <c r="E150" s="27"/>
      <c r="F150" s="27"/>
      <c r="G150" s="27"/>
      <c r="H150" s="14">
        <v>70</v>
      </c>
      <c r="I150" s="4" t="s">
        <v>202</v>
      </c>
      <c r="J150" s="19" t="s">
        <v>33</v>
      </c>
      <c r="K150" s="19" t="s">
        <v>203</v>
      </c>
      <c r="L150" s="19" t="s">
        <v>147</v>
      </c>
      <c r="M150" s="19" t="s">
        <v>158</v>
      </c>
      <c r="N150" s="19">
        <v>173</v>
      </c>
      <c r="O150" s="19">
        <v>60</v>
      </c>
      <c r="P150" s="14">
        <v>2026</v>
      </c>
      <c r="Q150" s="66" t="s">
        <v>350</v>
      </c>
    </row>
    <row r="151" spans="1:17" x14ac:dyDescent="0.2">
      <c r="A151" s="59" t="s">
        <v>106</v>
      </c>
      <c r="B151" s="6" t="s">
        <v>416</v>
      </c>
      <c r="C151" s="13" t="s">
        <v>159</v>
      </c>
      <c r="D151" s="5">
        <v>0</v>
      </c>
      <c r="E151" s="27"/>
      <c r="F151" s="27"/>
      <c r="G151" s="27"/>
      <c r="H151" s="14">
        <v>71</v>
      </c>
      <c r="I151" s="4" t="s">
        <v>204</v>
      </c>
      <c r="J151" s="19" t="s">
        <v>33</v>
      </c>
      <c r="K151" s="19" t="s">
        <v>205</v>
      </c>
      <c r="L151" s="19" t="s">
        <v>152</v>
      </c>
      <c r="M151" s="19" t="s">
        <v>159</v>
      </c>
      <c r="N151" s="19">
        <v>92</v>
      </c>
      <c r="O151" s="19">
        <v>40</v>
      </c>
      <c r="P151" s="14">
        <v>2026</v>
      </c>
      <c r="Q151" s="66" t="s">
        <v>350</v>
      </c>
    </row>
    <row r="152" spans="1:17" x14ac:dyDescent="0.2">
      <c r="A152" s="59" t="s">
        <v>82</v>
      </c>
      <c r="B152" s="6" t="s">
        <v>502</v>
      </c>
      <c r="C152" s="6" t="s">
        <v>438</v>
      </c>
      <c r="D152" s="5">
        <v>0</v>
      </c>
      <c r="E152" s="27"/>
      <c r="F152" s="27"/>
      <c r="G152" s="27"/>
      <c r="H152" s="14">
        <v>72</v>
      </c>
      <c r="I152" s="4" t="s">
        <v>206</v>
      </c>
      <c r="J152" s="19" t="s">
        <v>33</v>
      </c>
      <c r="K152" s="19" t="s">
        <v>207</v>
      </c>
      <c r="L152" s="19" t="s">
        <v>147</v>
      </c>
      <c r="M152" s="19" t="s">
        <v>160</v>
      </c>
      <c r="N152" s="19">
        <v>71</v>
      </c>
      <c r="O152" s="19">
        <v>25</v>
      </c>
      <c r="P152" s="14">
        <v>2026</v>
      </c>
      <c r="Q152" s="66" t="s">
        <v>350</v>
      </c>
    </row>
    <row r="153" spans="1:17" x14ac:dyDescent="0.2">
      <c r="A153" s="59" t="s">
        <v>106</v>
      </c>
      <c r="B153" s="6" t="s">
        <v>416</v>
      </c>
      <c r="C153" s="13" t="s">
        <v>159</v>
      </c>
      <c r="D153" s="5">
        <v>0</v>
      </c>
      <c r="E153" s="27"/>
      <c r="F153" s="27"/>
      <c r="G153" s="27"/>
      <c r="H153" s="14">
        <v>73</v>
      </c>
      <c r="I153" s="4" t="s">
        <v>208</v>
      </c>
      <c r="J153" s="19" t="s">
        <v>33</v>
      </c>
      <c r="K153" s="19" t="s">
        <v>205</v>
      </c>
      <c r="L153" s="19" t="s">
        <v>147</v>
      </c>
      <c r="M153" s="19" t="s">
        <v>161</v>
      </c>
      <c r="N153" s="19">
        <v>501</v>
      </c>
      <c r="O153" s="19">
        <v>250</v>
      </c>
      <c r="P153" s="14">
        <v>2026</v>
      </c>
      <c r="Q153" s="66" t="s">
        <v>350</v>
      </c>
    </row>
    <row r="154" spans="1:17" x14ac:dyDescent="0.2">
      <c r="A154" s="59" t="s">
        <v>83</v>
      </c>
      <c r="B154" s="12" t="s">
        <v>362</v>
      </c>
      <c r="C154" s="13" t="s">
        <v>162</v>
      </c>
      <c r="D154" s="5">
        <v>0</v>
      </c>
      <c r="E154" s="27"/>
      <c r="F154" s="27"/>
      <c r="G154" s="27"/>
      <c r="H154" s="14">
        <v>74</v>
      </c>
      <c r="I154" s="4" t="s">
        <v>224</v>
      </c>
      <c r="J154" s="19" t="s">
        <v>28</v>
      </c>
      <c r="K154" s="19" t="s">
        <v>225</v>
      </c>
      <c r="L154" s="19" t="s">
        <v>152</v>
      </c>
      <c r="M154" s="19" t="s">
        <v>162</v>
      </c>
      <c r="N154" s="19">
        <v>315</v>
      </c>
      <c r="O154" s="19">
        <v>100</v>
      </c>
      <c r="P154" s="14">
        <v>2026</v>
      </c>
      <c r="Q154" s="66" t="s">
        <v>350</v>
      </c>
    </row>
    <row r="155" spans="1:17" x14ac:dyDescent="0.2">
      <c r="A155" s="59" t="s">
        <v>84</v>
      </c>
      <c r="B155" s="6" t="s">
        <v>534</v>
      </c>
      <c r="C155" s="6" t="s">
        <v>439</v>
      </c>
      <c r="D155" s="5">
        <v>0</v>
      </c>
      <c r="E155" s="27"/>
      <c r="F155" s="27"/>
      <c r="G155" s="27"/>
      <c r="H155" s="14">
        <v>75</v>
      </c>
      <c r="I155" s="4" t="s">
        <v>226</v>
      </c>
      <c r="J155" s="19" t="s">
        <v>34</v>
      </c>
      <c r="K155" s="19" t="s">
        <v>227</v>
      </c>
      <c r="L155" s="19" t="s">
        <v>147</v>
      </c>
      <c r="M155" s="19" t="s">
        <v>163</v>
      </c>
      <c r="N155" s="19">
        <v>93</v>
      </c>
      <c r="O155" s="19">
        <v>40</v>
      </c>
      <c r="P155" s="14">
        <v>2026</v>
      </c>
      <c r="Q155" s="66" t="s">
        <v>350</v>
      </c>
    </row>
    <row r="156" spans="1:17" x14ac:dyDescent="0.2">
      <c r="A156" s="59" t="s">
        <v>85</v>
      </c>
      <c r="B156" s="6" t="s">
        <v>534</v>
      </c>
      <c r="C156" s="6" t="s">
        <v>440</v>
      </c>
      <c r="D156" s="5">
        <v>0</v>
      </c>
      <c r="E156" s="27"/>
      <c r="F156" s="27"/>
      <c r="G156" s="27"/>
      <c r="H156" s="14">
        <v>76</v>
      </c>
      <c r="I156" s="4" t="s">
        <v>228</v>
      </c>
      <c r="J156" s="19" t="s">
        <v>34</v>
      </c>
      <c r="K156" s="19" t="s">
        <v>227</v>
      </c>
      <c r="L156" s="19" t="s">
        <v>147</v>
      </c>
      <c r="M156" s="19" t="s">
        <v>164</v>
      </c>
      <c r="N156" s="19">
        <v>105</v>
      </c>
      <c r="O156" s="19">
        <v>40</v>
      </c>
      <c r="P156" s="14">
        <v>2026</v>
      </c>
      <c r="Q156" s="66" t="s">
        <v>350</v>
      </c>
    </row>
    <row r="157" spans="1:17" x14ac:dyDescent="0.2">
      <c r="A157" s="59" t="s">
        <v>86</v>
      </c>
      <c r="B157" s="6" t="s">
        <v>521</v>
      </c>
      <c r="C157" s="6" t="s">
        <v>441</v>
      </c>
      <c r="D157" s="5">
        <v>0</v>
      </c>
      <c r="E157" s="28"/>
      <c r="F157" s="27"/>
      <c r="G157" s="27"/>
      <c r="H157" s="14">
        <v>77</v>
      </c>
      <c r="I157" s="4" t="s">
        <v>229</v>
      </c>
      <c r="J157" s="19" t="s">
        <v>23</v>
      </c>
      <c r="K157" s="19" t="s">
        <v>230</v>
      </c>
      <c r="L157" s="19" t="s">
        <v>147</v>
      </c>
      <c r="M157" s="19" t="s">
        <v>165</v>
      </c>
      <c r="N157" s="19">
        <v>99</v>
      </c>
      <c r="O157" s="19">
        <v>34</v>
      </c>
      <c r="P157" s="14">
        <v>2026</v>
      </c>
      <c r="Q157" s="66" t="s">
        <v>350</v>
      </c>
    </row>
    <row r="158" spans="1:17" x14ac:dyDescent="0.2">
      <c r="A158" s="59" t="s">
        <v>87</v>
      </c>
      <c r="B158" s="6" t="s">
        <v>503</v>
      </c>
      <c r="C158" s="6" t="s">
        <v>442</v>
      </c>
      <c r="D158" s="5">
        <v>0</v>
      </c>
      <c r="E158" s="28"/>
      <c r="F158" s="27"/>
      <c r="G158" s="27"/>
      <c r="H158" s="14">
        <v>78</v>
      </c>
      <c r="I158" s="4" t="s">
        <v>231</v>
      </c>
      <c r="J158" s="19" t="s">
        <v>23</v>
      </c>
      <c r="K158" s="19" t="s">
        <v>232</v>
      </c>
      <c r="L158" s="19" t="s">
        <v>152</v>
      </c>
      <c r="M158" s="19" t="s">
        <v>166</v>
      </c>
      <c r="N158" s="19">
        <v>79</v>
      </c>
      <c r="O158" s="19">
        <v>27</v>
      </c>
      <c r="P158" s="14">
        <v>2026</v>
      </c>
      <c r="Q158" s="66" t="s">
        <v>350</v>
      </c>
    </row>
    <row r="159" spans="1:17" x14ac:dyDescent="0.2">
      <c r="A159" s="59" t="s">
        <v>88</v>
      </c>
      <c r="B159" s="6" t="s">
        <v>490</v>
      </c>
      <c r="C159" s="6" t="s">
        <v>443</v>
      </c>
      <c r="D159" s="5">
        <v>0</v>
      </c>
      <c r="E159" s="28"/>
      <c r="F159" s="27"/>
      <c r="G159" s="27"/>
      <c r="H159" s="14">
        <v>79</v>
      </c>
      <c r="I159" s="4" t="s">
        <v>233</v>
      </c>
      <c r="J159" s="19" t="s">
        <v>23</v>
      </c>
      <c r="K159" s="19" t="s">
        <v>234</v>
      </c>
      <c r="L159" s="19" t="s">
        <v>152</v>
      </c>
      <c r="M159" s="19" t="s">
        <v>167</v>
      </c>
      <c r="N159" s="19">
        <v>94</v>
      </c>
      <c r="O159" s="19">
        <v>28</v>
      </c>
      <c r="P159" s="14">
        <v>2026</v>
      </c>
      <c r="Q159" s="66" t="s">
        <v>350</v>
      </c>
    </row>
    <row r="160" spans="1:17" x14ac:dyDescent="0.2">
      <c r="A160" s="59" t="s">
        <v>91</v>
      </c>
      <c r="B160" s="6" t="s">
        <v>509</v>
      </c>
      <c r="C160" s="6" t="s">
        <v>444</v>
      </c>
      <c r="D160" s="5">
        <v>0</v>
      </c>
      <c r="E160" s="28"/>
      <c r="F160" s="27"/>
      <c r="G160" s="27"/>
      <c r="H160" s="14">
        <v>80</v>
      </c>
      <c r="I160" s="4" t="s">
        <v>239</v>
      </c>
      <c r="J160" s="19" t="s">
        <v>37</v>
      </c>
      <c r="K160" s="19" t="s">
        <v>240</v>
      </c>
      <c r="L160" s="19" t="s">
        <v>147</v>
      </c>
      <c r="M160" s="19" t="s">
        <v>168</v>
      </c>
      <c r="N160" s="19">
        <v>42</v>
      </c>
      <c r="O160" s="19">
        <v>15</v>
      </c>
      <c r="P160" s="14">
        <v>2026</v>
      </c>
      <c r="Q160" s="66" t="s">
        <v>350</v>
      </c>
    </row>
    <row r="161" spans="1:17" x14ac:dyDescent="0.2">
      <c r="A161" s="59" t="s">
        <v>94</v>
      </c>
      <c r="B161" s="6" t="s">
        <v>522</v>
      </c>
      <c r="C161" s="6" t="s">
        <v>445</v>
      </c>
      <c r="D161" s="5">
        <v>0</v>
      </c>
      <c r="E161" s="28"/>
      <c r="F161" s="27"/>
      <c r="G161" s="27"/>
      <c r="H161" s="14">
        <v>81</v>
      </c>
      <c r="I161" s="4" t="s">
        <v>247</v>
      </c>
      <c r="J161" s="19" t="s">
        <v>27</v>
      </c>
      <c r="K161" s="19" t="s">
        <v>248</v>
      </c>
      <c r="L161" s="19" t="s">
        <v>149</v>
      </c>
      <c r="M161" s="19" t="s">
        <v>172</v>
      </c>
      <c r="N161" s="19">
        <v>117</v>
      </c>
      <c r="O161" s="19">
        <v>45</v>
      </c>
      <c r="P161" s="14">
        <v>2026</v>
      </c>
      <c r="Q161" s="66" t="s">
        <v>350</v>
      </c>
    </row>
    <row r="162" spans="1:17" x14ac:dyDescent="0.2">
      <c r="A162" s="59" t="s">
        <v>97</v>
      </c>
      <c r="B162" s="6" t="s">
        <v>512</v>
      </c>
      <c r="C162" s="6" t="s">
        <v>110</v>
      </c>
      <c r="D162" s="5">
        <v>0</v>
      </c>
      <c r="E162" s="28"/>
      <c r="F162" s="27"/>
      <c r="G162" s="27"/>
      <c r="H162" s="14">
        <v>82</v>
      </c>
      <c r="I162" s="4" t="s">
        <v>209</v>
      </c>
      <c r="J162" s="19" t="s">
        <v>107</v>
      </c>
      <c r="K162" s="19" t="s">
        <v>210</v>
      </c>
      <c r="L162" s="19" t="s">
        <v>147</v>
      </c>
      <c r="M162" s="19" t="s">
        <v>110</v>
      </c>
      <c r="N162" s="19">
        <v>60</v>
      </c>
      <c r="O162" s="19">
        <v>25</v>
      </c>
      <c r="P162" s="14">
        <v>2026</v>
      </c>
      <c r="Q162" s="66" t="s">
        <v>350</v>
      </c>
    </row>
    <row r="163" spans="1:17" x14ac:dyDescent="0.2">
      <c r="A163" s="59" t="s">
        <v>101</v>
      </c>
      <c r="B163" s="6" t="s">
        <v>517</v>
      </c>
      <c r="C163" s="6" t="s">
        <v>114</v>
      </c>
      <c r="D163" s="5">
        <v>0</v>
      </c>
      <c r="E163" s="28"/>
      <c r="F163" s="27"/>
      <c r="G163" s="27"/>
      <c r="H163" s="14">
        <v>83</v>
      </c>
      <c r="I163" s="4" t="s">
        <v>217</v>
      </c>
      <c r="J163" s="19" t="s">
        <v>107</v>
      </c>
      <c r="K163" s="19" t="s">
        <v>218</v>
      </c>
      <c r="L163" s="19" t="s">
        <v>147</v>
      </c>
      <c r="M163" s="19" t="s">
        <v>114</v>
      </c>
      <c r="N163" s="19">
        <v>42</v>
      </c>
      <c r="O163" s="19">
        <v>24</v>
      </c>
      <c r="P163" s="14">
        <v>2026</v>
      </c>
      <c r="Q163" s="66" t="s">
        <v>350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"/>
  <sheetViews>
    <sheetView workbookViewId="0">
      <selection activeCell="B16" sqref="B16"/>
    </sheetView>
  </sheetViews>
  <sheetFormatPr defaultRowHeight="15" x14ac:dyDescent="0.25"/>
  <cols>
    <col min="1" max="1" width="24.140625" customWidth="1"/>
    <col min="2" max="2" width="24.5703125" customWidth="1"/>
    <col min="3" max="3" width="9" customWidth="1"/>
    <col min="4" max="4" width="8" customWidth="1"/>
    <col min="5" max="5" width="10.42578125" customWidth="1"/>
    <col min="6" max="6" width="6.140625" customWidth="1"/>
    <col min="7" max="7" width="12.7109375" customWidth="1"/>
    <col min="8" max="8" width="8.28515625" customWidth="1"/>
    <col min="9" max="9" width="8.5703125" customWidth="1"/>
    <col min="10" max="10" width="8" customWidth="1"/>
    <col min="11" max="11" width="9" customWidth="1"/>
    <col min="12" max="12" width="9.42578125" customWidth="1"/>
    <col min="13" max="13" width="8" customWidth="1"/>
    <col min="14" max="14" width="11" customWidth="1"/>
    <col min="15" max="15" width="8" customWidth="1"/>
    <col min="16" max="16" width="8.140625" customWidth="1"/>
    <col min="17" max="17" width="8" customWidth="1"/>
    <col min="18" max="18" width="15" customWidth="1"/>
    <col min="19" max="19" width="15.85546875" customWidth="1"/>
    <col min="20" max="20" width="15.28515625" customWidth="1"/>
    <col min="21" max="21" width="11.5703125" customWidth="1"/>
    <col min="22" max="22" width="10.5703125" customWidth="1"/>
    <col min="23" max="23" width="11.28515625" customWidth="1"/>
    <col min="24" max="24" width="9" customWidth="1"/>
    <col min="25" max="25" width="11.28515625" customWidth="1"/>
    <col min="26" max="26" width="13.7109375" customWidth="1"/>
    <col min="27" max="27" width="9.28515625" customWidth="1"/>
    <col min="28" max="28" width="13.140625" customWidth="1"/>
    <col min="29" max="29" width="11.140625" customWidth="1"/>
    <col min="30" max="30" width="16.85546875" customWidth="1"/>
    <col min="31" max="31" width="12.140625" customWidth="1"/>
    <col min="32" max="32" width="10.42578125" customWidth="1"/>
    <col min="33" max="33" width="14.5703125" customWidth="1"/>
    <col min="34" max="34" width="9" customWidth="1"/>
    <col min="35" max="35" width="8" customWidth="1"/>
    <col min="36" max="36" width="10.7109375" customWidth="1"/>
    <col min="37" max="37" width="11.28515625" customWidth="1"/>
    <col min="38" max="38" width="7" customWidth="1"/>
    <col min="39" max="39" width="22.5703125" customWidth="1"/>
    <col min="40" max="40" width="9.5703125" customWidth="1"/>
    <col min="41" max="41" width="10" customWidth="1"/>
    <col min="42" max="42" width="12.42578125" customWidth="1"/>
    <col min="43" max="43" width="15.28515625" customWidth="1"/>
    <col min="44" max="44" width="12.28515625" customWidth="1"/>
    <col min="45" max="45" width="14.42578125" customWidth="1"/>
    <col min="46" max="46" width="8" customWidth="1"/>
    <col min="47" max="47" width="9" customWidth="1"/>
    <col min="48" max="48" width="8" customWidth="1"/>
    <col min="49" max="49" width="10.85546875" customWidth="1"/>
    <col min="50" max="50" width="11.140625" customWidth="1"/>
    <col min="51" max="51" width="27.42578125" customWidth="1"/>
    <col min="52" max="52" width="9.85546875" customWidth="1"/>
    <col min="53" max="53" width="9" customWidth="1"/>
    <col min="54" max="54" width="13.140625" customWidth="1"/>
    <col min="55" max="55" width="9" customWidth="1"/>
    <col min="56" max="56" width="7.5703125" customWidth="1"/>
    <col min="57" max="57" width="9" customWidth="1"/>
    <col min="58" max="58" width="11.42578125" customWidth="1"/>
    <col min="59" max="59" width="13.140625" customWidth="1"/>
    <col min="60" max="60" width="8" customWidth="1"/>
    <col min="61" max="61" width="11" customWidth="1"/>
    <col min="62" max="62" width="6.140625" customWidth="1"/>
    <col min="63" max="63" width="9" customWidth="1"/>
    <col min="64" max="64" width="11.85546875" customWidth="1"/>
    <col min="65" max="65" width="7.5703125" customWidth="1"/>
    <col min="66" max="66" width="8.28515625" customWidth="1"/>
    <col min="67" max="67" width="4.28515625" customWidth="1"/>
    <col min="68" max="68" width="12" customWidth="1"/>
    <col min="69" max="69" width="11.7109375" customWidth="1"/>
    <col min="70" max="70" width="9.28515625" customWidth="1"/>
    <col min="71" max="71" width="11.85546875" customWidth="1"/>
    <col min="72" max="72" width="20.140625" bestFit="1" customWidth="1"/>
    <col min="73" max="73" width="11.28515625" bestFit="1" customWidth="1"/>
    <col min="74" max="74" width="11.7109375" bestFit="1" customWidth="1"/>
    <col min="75" max="75" width="11.42578125" bestFit="1" customWidth="1"/>
    <col min="76" max="76" width="14.28515625" bestFit="1" customWidth="1"/>
    <col min="77" max="77" width="12.7109375" bestFit="1" customWidth="1"/>
    <col min="78" max="78" width="15.5703125" bestFit="1" customWidth="1"/>
    <col min="79" max="79" width="12.5703125" bestFit="1" customWidth="1"/>
    <col min="80" max="80" width="15.42578125" bestFit="1" customWidth="1"/>
    <col min="81" max="81" width="21.42578125" bestFit="1" customWidth="1"/>
    <col min="82" max="82" width="24.28515625" bestFit="1" customWidth="1"/>
    <col min="83" max="83" width="16.42578125" bestFit="1" customWidth="1"/>
    <col min="84" max="84" width="19.28515625" bestFit="1" customWidth="1"/>
    <col min="85" max="85" width="18.28515625" bestFit="1" customWidth="1"/>
    <col min="86" max="86" width="21.140625" bestFit="1" customWidth="1"/>
    <col min="87" max="87" width="18" bestFit="1" customWidth="1"/>
    <col min="88" max="88" width="20.85546875" bestFit="1" customWidth="1"/>
    <col min="89" max="89" width="17" bestFit="1" customWidth="1"/>
    <col min="90" max="90" width="19.85546875" bestFit="1" customWidth="1"/>
    <col min="91" max="91" width="19.5703125" bestFit="1" customWidth="1"/>
    <col min="92" max="92" width="22.42578125" bestFit="1" customWidth="1"/>
    <col min="93" max="93" width="16.85546875" bestFit="1" customWidth="1"/>
    <col min="94" max="94" width="19.7109375" bestFit="1" customWidth="1"/>
    <col min="95" max="95" width="15.85546875" bestFit="1" customWidth="1"/>
    <col min="96" max="96" width="14" bestFit="1" customWidth="1"/>
    <col min="97" max="97" width="11.28515625" bestFit="1" customWidth="1"/>
    <col min="98" max="98" width="13.5703125" bestFit="1" customWidth="1"/>
    <col min="99" max="99" width="8.28515625" customWidth="1"/>
    <col min="100" max="100" width="11" bestFit="1" customWidth="1"/>
    <col min="101" max="101" width="14.140625" bestFit="1" customWidth="1"/>
    <col min="102" max="102" width="17" bestFit="1" customWidth="1"/>
    <col min="103" max="103" width="18.5703125" bestFit="1" customWidth="1"/>
    <col min="104" max="104" width="21.5703125" bestFit="1" customWidth="1"/>
    <col min="105" max="105" width="20.42578125" bestFit="1" customWidth="1"/>
    <col min="106" max="106" width="23.28515625" bestFit="1" customWidth="1"/>
    <col min="107" max="107" width="18.5703125" bestFit="1" customWidth="1"/>
    <col min="108" max="108" width="21.5703125" bestFit="1" customWidth="1"/>
    <col min="109" max="109" width="8" customWidth="1"/>
    <col min="110" max="110" width="10.7109375" bestFit="1" customWidth="1"/>
    <col min="111" max="111" width="16.7109375" bestFit="1" customWidth="1"/>
    <col min="112" max="112" width="19.5703125" bestFit="1" customWidth="1"/>
    <col min="113" max="113" width="12.42578125" bestFit="1" customWidth="1"/>
    <col min="114" max="114" width="13.140625" bestFit="1" customWidth="1"/>
    <col min="115" max="115" width="15.28515625" bestFit="1" customWidth="1"/>
    <col min="116" max="116" width="13.7109375" bestFit="1" customWidth="1"/>
    <col min="117" max="117" width="11.5703125" bestFit="1" customWidth="1"/>
    <col min="118" max="118" width="14.42578125" bestFit="1" customWidth="1"/>
    <col min="119" max="119" width="9.28515625" bestFit="1" customWidth="1"/>
    <col min="120" max="120" width="12" bestFit="1" customWidth="1"/>
    <col min="121" max="121" width="12.7109375" bestFit="1" customWidth="1"/>
    <col min="122" max="122" width="11" bestFit="1" customWidth="1"/>
    <col min="123" max="123" width="12.140625" bestFit="1" customWidth="1"/>
    <col min="124" max="124" width="12.85546875" bestFit="1" customWidth="1"/>
    <col min="125" max="125" width="12.42578125" bestFit="1" customWidth="1"/>
    <col min="126" max="126" width="15.28515625" bestFit="1" customWidth="1"/>
    <col min="127" max="127" width="10.85546875" bestFit="1" customWidth="1"/>
    <col min="128" max="128" width="12.140625" bestFit="1" customWidth="1"/>
    <col min="129" max="129" width="10.42578125" bestFit="1" customWidth="1"/>
    <col min="130" max="130" width="12.85546875" bestFit="1" customWidth="1"/>
    <col min="131" max="131" width="7.5703125" customWidth="1"/>
    <col min="132" max="132" width="8.85546875" customWidth="1"/>
    <col min="133" max="133" width="27.42578125" bestFit="1" customWidth="1"/>
    <col min="134" max="134" width="16.7109375" bestFit="1" customWidth="1"/>
    <col min="135" max="135" width="13.5703125" bestFit="1" customWidth="1"/>
    <col min="136" max="136" width="16.42578125" bestFit="1" customWidth="1"/>
    <col min="137" max="137" width="11.140625" bestFit="1" customWidth="1"/>
    <col min="138" max="138" width="14" bestFit="1" customWidth="1"/>
    <col min="139" max="139" width="11.85546875" bestFit="1" customWidth="1"/>
  </cols>
  <sheetData>
    <row r="1" spans="1:2" x14ac:dyDescent="0.25">
      <c r="A1" s="48" t="s">
        <v>10</v>
      </c>
      <c r="B1" t="s" vm="1">
        <v>527</v>
      </c>
    </row>
    <row r="3" spans="1:2" x14ac:dyDescent="0.25">
      <c r="A3" s="48" t="s">
        <v>376</v>
      </c>
      <c r="B3" t="s">
        <v>526</v>
      </c>
    </row>
    <row r="4" spans="1:2" x14ac:dyDescent="0.25">
      <c r="A4" s="49" t="s">
        <v>486</v>
      </c>
      <c r="B4" s="96">
        <v>171915.95999999993</v>
      </c>
    </row>
    <row r="5" spans="1:2" x14ac:dyDescent="0.25">
      <c r="A5" s="49" t="s">
        <v>110</v>
      </c>
      <c r="B5" s="96">
        <v>6928.45</v>
      </c>
    </row>
    <row r="6" spans="1:2" x14ac:dyDescent="0.25">
      <c r="A6" s="49" t="s">
        <v>131</v>
      </c>
      <c r="B6" s="96">
        <v>5938.67</v>
      </c>
    </row>
    <row r="7" spans="1:2" x14ac:dyDescent="0.25">
      <c r="A7" s="49" t="s">
        <v>111</v>
      </c>
      <c r="B7" s="96">
        <v>989.78</v>
      </c>
    </row>
    <row r="8" spans="1:2" x14ac:dyDescent="0.25">
      <c r="A8" s="49" t="s">
        <v>112</v>
      </c>
      <c r="B8" s="96">
        <v>5443.78</v>
      </c>
    </row>
    <row r="9" spans="1:2" x14ac:dyDescent="0.25">
      <c r="A9" s="49" t="s">
        <v>180</v>
      </c>
      <c r="B9" s="96">
        <v>8908</v>
      </c>
    </row>
    <row r="10" spans="1:2" x14ac:dyDescent="0.25">
      <c r="A10" s="49" t="s">
        <v>146</v>
      </c>
      <c r="B10" s="96">
        <v>644999.9</v>
      </c>
    </row>
    <row r="11" spans="1:2" x14ac:dyDescent="0.25">
      <c r="A11" s="49" t="s">
        <v>24</v>
      </c>
      <c r="B11" s="96">
        <v>9897.7800000000007</v>
      </c>
    </row>
    <row r="12" spans="1:2" x14ac:dyDescent="0.25">
      <c r="A12" s="49" t="s">
        <v>19</v>
      </c>
      <c r="B12" s="96">
        <v>17123.16</v>
      </c>
    </row>
    <row r="13" spans="1:2" x14ac:dyDescent="0.25">
      <c r="A13" s="49" t="s">
        <v>188</v>
      </c>
      <c r="B13" s="96">
        <v>4948.8900000000003</v>
      </c>
    </row>
    <row r="14" spans="1:2" x14ac:dyDescent="0.25">
      <c r="A14" s="49" t="s">
        <v>441</v>
      </c>
      <c r="B14" s="96">
        <v>6928.45</v>
      </c>
    </row>
    <row r="15" spans="1:2" x14ac:dyDescent="0.25">
      <c r="A15" s="49" t="s">
        <v>436</v>
      </c>
      <c r="B15" s="96">
        <v>24744.45</v>
      </c>
    </row>
    <row r="16" spans="1:2" x14ac:dyDescent="0.25">
      <c r="A16" s="49" t="s">
        <v>432</v>
      </c>
      <c r="B16" s="96">
        <v>6681</v>
      </c>
    </row>
    <row r="17" spans="1:2" x14ac:dyDescent="0.25">
      <c r="A17" s="49" t="s">
        <v>437</v>
      </c>
      <c r="B17" s="96">
        <v>14846.67</v>
      </c>
    </row>
    <row r="18" spans="1:2" x14ac:dyDescent="0.25">
      <c r="A18" s="49" t="s">
        <v>430</v>
      </c>
      <c r="B18" s="96">
        <v>2969.33</v>
      </c>
    </row>
    <row r="19" spans="1:2" x14ac:dyDescent="0.25">
      <c r="A19" s="49" t="s">
        <v>444</v>
      </c>
      <c r="B19" s="96">
        <v>6433.56</v>
      </c>
    </row>
    <row r="20" spans="1:2" x14ac:dyDescent="0.25">
      <c r="A20" s="49" t="s">
        <v>439</v>
      </c>
      <c r="B20" s="96">
        <v>9897.7800000000007</v>
      </c>
    </row>
    <row r="21" spans="1:2" x14ac:dyDescent="0.25">
      <c r="A21" s="49" t="s">
        <v>438</v>
      </c>
      <c r="B21" s="96">
        <v>7423.33</v>
      </c>
    </row>
    <row r="22" spans="1:2" x14ac:dyDescent="0.25">
      <c r="A22" s="49" t="s">
        <v>440</v>
      </c>
      <c r="B22" s="96">
        <v>4948.8900000000003</v>
      </c>
    </row>
    <row r="23" spans="1:2" x14ac:dyDescent="0.25">
      <c r="A23" s="49" t="s">
        <v>434</v>
      </c>
      <c r="B23" s="96">
        <v>2227</v>
      </c>
    </row>
    <row r="24" spans="1:2" x14ac:dyDescent="0.25">
      <c r="A24" s="49" t="s">
        <v>129</v>
      </c>
      <c r="B24" s="96">
        <v>4454</v>
      </c>
    </row>
    <row r="25" spans="1:2" x14ac:dyDescent="0.25">
      <c r="A25" s="49" t="s">
        <v>150</v>
      </c>
      <c r="B25" s="96">
        <v>15836.44</v>
      </c>
    </row>
    <row r="26" spans="1:2" x14ac:dyDescent="0.25">
      <c r="A26" s="49" t="s">
        <v>113</v>
      </c>
      <c r="B26" s="96">
        <v>247.44</v>
      </c>
    </row>
    <row r="27" spans="1:2" x14ac:dyDescent="0.25">
      <c r="A27" s="49" t="s">
        <v>114</v>
      </c>
      <c r="B27" s="96">
        <v>9897.7800000000007</v>
      </c>
    </row>
    <row r="28" spans="1:2" x14ac:dyDescent="0.25">
      <c r="A28" s="49" t="s">
        <v>127</v>
      </c>
      <c r="B28" s="96">
        <v>12124.78</v>
      </c>
    </row>
    <row r="29" spans="1:2" x14ac:dyDescent="0.25">
      <c r="A29" s="49" t="s">
        <v>396</v>
      </c>
      <c r="B29" s="96">
        <v>6829.47</v>
      </c>
    </row>
    <row r="30" spans="1:2" x14ac:dyDescent="0.25">
      <c r="A30" s="49" t="s">
        <v>115</v>
      </c>
      <c r="B30" s="96">
        <v>4948.8900000000003</v>
      </c>
    </row>
    <row r="31" spans="1:2" x14ac:dyDescent="0.25">
      <c r="A31" s="49" t="s">
        <v>116</v>
      </c>
      <c r="B31" s="96">
        <v>5443.78</v>
      </c>
    </row>
    <row r="32" spans="1:2" x14ac:dyDescent="0.25">
      <c r="A32" s="49" t="s">
        <v>109</v>
      </c>
      <c r="B32" s="96">
        <v>5938.67</v>
      </c>
    </row>
    <row r="33" spans="1:2" x14ac:dyDescent="0.25">
      <c r="A33" s="49" t="s">
        <v>189</v>
      </c>
      <c r="B33" s="96">
        <v>11877.34</v>
      </c>
    </row>
    <row r="34" spans="1:2" x14ac:dyDescent="0.25">
      <c r="A34" s="49" t="s">
        <v>173</v>
      </c>
      <c r="B34" s="96">
        <v>25734.22</v>
      </c>
    </row>
    <row r="35" spans="1:2" x14ac:dyDescent="0.25">
      <c r="A35" s="49" t="s">
        <v>177</v>
      </c>
      <c r="B35" s="96">
        <v>5938.67</v>
      </c>
    </row>
    <row r="36" spans="1:2" x14ac:dyDescent="0.25">
      <c r="A36" s="49" t="s">
        <v>117</v>
      </c>
      <c r="B36" s="96">
        <v>4454</v>
      </c>
    </row>
    <row r="37" spans="1:2" x14ac:dyDescent="0.25">
      <c r="A37" s="49" t="s">
        <v>132</v>
      </c>
      <c r="B37" s="96">
        <v>7423.33</v>
      </c>
    </row>
    <row r="38" spans="1:2" x14ac:dyDescent="0.25">
      <c r="A38" s="49" t="s">
        <v>122</v>
      </c>
      <c r="B38" s="96">
        <v>4948.8900000000003</v>
      </c>
    </row>
    <row r="39" spans="1:2" x14ac:dyDescent="0.25">
      <c r="A39" s="49" t="s">
        <v>134</v>
      </c>
      <c r="B39" s="96">
        <v>7423.33</v>
      </c>
    </row>
    <row r="40" spans="1:2" x14ac:dyDescent="0.25">
      <c r="A40" s="49" t="s">
        <v>159</v>
      </c>
      <c r="B40" s="96">
        <v>27218.89</v>
      </c>
    </row>
    <row r="41" spans="1:2" x14ac:dyDescent="0.25">
      <c r="A41" s="49" t="s">
        <v>409</v>
      </c>
      <c r="B41" s="96">
        <v>5938.67</v>
      </c>
    </row>
    <row r="42" spans="1:2" x14ac:dyDescent="0.25">
      <c r="A42" s="49" t="s">
        <v>184</v>
      </c>
      <c r="B42" s="96">
        <v>14351.78</v>
      </c>
    </row>
    <row r="43" spans="1:2" x14ac:dyDescent="0.25">
      <c r="A43" s="49" t="s">
        <v>119</v>
      </c>
      <c r="B43" s="96">
        <v>22270</v>
      </c>
    </row>
    <row r="44" spans="1:2" x14ac:dyDescent="0.25">
      <c r="A44" s="49" t="s">
        <v>429</v>
      </c>
      <c r="B44" s="96">
        <v>8908</v>
      </c>
    </row>
    <row r="45" spans="1:2" x14ac:dyDescent="0.25">
      <c r="A45" s="49" t="s">
        <v>427</v>
      </c>
      <c r="B45" s="96">
        <v>2474.44</v>
      </c>
    </row>
    <row r="46" spans="1:2" x14ac:dyDescent="0.25">
      <c r="A46" s="49" t="s">
        <v>442</v>
      </c>
      <c r="B46" s="96">
        <v>15836.45</v>
      </c>
    </row>
    <row r="47" spans="1:2" x14ac:dyDescent="0.25">
      <c r="A47" s="49" t="s">
        <v>435</v>
      </c>
      <c r="B47" s="96">
        <v>27218.89</v>
      </c>
    </row>
    <row r="48" spans="1:2" x14ac:dyDescent="0.25">
      <c r="A48" s="49" t="s">
        <v>428</v>
      </c>
      <c r="B48" s="96">
        <v>8908</v>
      </c>
    </row>
    <row r="49" spans="1:2" x14ac:dyDescent="0.25">
      <c r="A49" s="49" t="s">
        <v>443</v>
      </c>
      <c r="B49" s="96">
        <v>10392.67</v>
      </c>
    </row>
    <row r="50" spans="1:2" x14ac:dyDescent="0.25">
      <c r="A50" s="49" t="s">
        <v>176</v>
      </c>
      <c r="B50" s="96">
        <v>6433.56</v>
      </c>
    </row>
    <row r="51" spans="1:2" x14ac:dyDescent="0.25">
      <c r="A51" s="49" t="s">
        <v>182</v>
      </c>
      <c r="B51" s="96">
        <v>5938.67</v>
      </c>
    </row>
    <row r="52" spans="1:2" x14ac:dyDescent="0.25">
      <c r="A52" s="49" t="s">
        <v>124</v>
      </c>
      <c r="B52" s="96">
        <v>9897.7800000000007</v>
      </c>
    </row>
    <row r="53" spans="1:2" x14ac:dyDescent="0.25">
      <c r="A53" s="49" t="s">
        <v>123</v>
      </c>
      <c r="B53" s="96">
        <v>3959.11</v>
      </c>
    </row>
    <row r="54" spans="1:2" x14ac:dyDescent="0.25">
      <c r="A54" s="49" t="s">
        <v>120</v>
      </c>
      <c r="B54" s="96">
        <v>7423.33</v>
      </c>
    </row>
    <row r="55" spans="1:2" x14ac:dyDescent="0.25">
      <c r="A55" s="49" t="s">
        <v>445</v>
      </c>
      <c r="B55" s="96">
        <v>9897.7800000000007</v>
      </c>
    </row>
    <row r="56" spans="1:2" x14ac:dyDescent="0.25">
      <c r="A56" s="49" t="s">
        <v>431</v>
      </c>
      <c r="B56" s="96">
        <v>1484.67</v>
      </c>
    </row>
    <row r="57" spans="1:2" x14ac:dyDescent="0.25">
      <c r="A57" s="49" t="s">
        <v>433</v>
      </c>
      <c r="B57" s="96">
        <v>2474.44</v>
      </c>
    </row>
    <row r="58" spans="1:2" x14ac:dyDescent="0.25">
      <c r="A58" s="49" t="s">
        <v>136</v>
      </c>
      <c r="B58" s="96">
        <v>9897.7800000000007</v>
      </c>
    </row>
    <row r="59" spans="1:2" x14ac:dyDescent="0.25">
      <c r="A59" s="49" t="s">
        <v>118</v>
      </c>
      <c r="B59" s="96">
        <v>2969.33</v>
      </c>
    </row>
    <row r="60" spans="1:2" x14ac:dyDescent="0.25">
      <c r="A60" s="49" t="s">
        <v>164</v>
      </c>
      <c r="B60" s="96">
        <v>19300.669999999998</v>
      </c>
    </row>
    <row r="61" spans="1:2" x14ac:dyDescent="0.25">
      <c r="A61" s="49" t="s">
        <v>130</v>
      </c>
      <c r="B61" s="96">
        <v>1979.56</v>
      </c>
    </row>
    <row r="62" spans="1:2" x14ac:dyDescent="0.25">
      <c r="A62" s="49" t="s">
        <v>178</v>
      </c>
      <c r="B62" s="96">
        <v>2969.33</v>
      </c>
    </row>
    <row r="63" spans="1:2" x14ac:dyDescent="0.25">
      <c r="A63" s="49" t="s">
        <v>133</v>
      </c>
      <c r="B63" s="96">
        <v>13856.89</v>
      </c>
    </row>
    <row r="64" spans="1:2" x14ac:dyDescent="0.25">
      <c r="A64" s="49" t="s">
        <v>121</v>
      </c>
      <c r="B64" s="96">
        <v>1484.67</v>
      </c>
    </row>
    <row r="65" spans="1:2" x14ac:dyDescent="0.25">
      <c r="A65" s="49" t="s">
        <v>26</v>
      </c>
      <c r="B65" s="96">
        <v>13362</v>
      </c>
    </row>
    <row r="66" spans="1:2" x14ac:dyDescent="0.25">
      <c r="A66" s="49" t="s">
        <v>126</v>
      </c>
      <c r="B66" s="96">
        <v>5938.67</v>
      </c>
    </row>
    <row r="67" spans="1:2" x14ac:dyDescent="0.25">
      <c r="A67" s="49" t="s">
        <v>187</v>
      </c>
      <c r="B67" s="96">
        <v>11637.56</v>
      </c>
    </row>
    <row r="68" spans="1:2" x14ac:dyDescent="0.25">
      <c r="A68" s="49" t="s">
        <v>18</v>
      </c>
      <c r="B68" s="96">
        <v>3117.8</v>
      </c>
    </row>
    <row r="69" spans="1:2" x14ac:dyDescent="0.25">
      <c r="A69" s="49" t="s">
        <v>424</v>
      </c>
      <c r="B69" s="96">
        <v>14846.67</v>
      </c>
    </row>
    <row r="70" spans="1:2" x14ac:dyDescent="0.25">
      <c r="A70" s="49" t="s">
        <v>162</v>
      </c>
      <c r="B70" s="96">
        <v>19795.560000000001</v>
      </c>
    </row>
    <row r="71" spans="1:2" x14ac:dyDescent="0.25">
      <c r="A71" s="49" t="s">
        <v>125</v>
      </c>
      <c r="B71" s="96">
        <v>7918.22</v>
      </c>
    </row>
    <row r="72" spans="1:2" x14ac:dyDescent="0.25">
      <c r="A72" s="49" t="s">
        <v>183</v>
      </c>
      <c r="B72" s="96">
        <v>4602.47</v>
      </c>
    </row>
    <row r="73" spans="1:2" x14ac:dyDescent="0.25">
      <c r="A73" s="49" t="s">
        <v>377</v>
      </c>
      <c r="B73" s="96">
        <v>1422420.1700000006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2"/>
  <sheetViews>
    <sheetView tabSelected="1" workbookViewId="0">
      <selection activeCell="S99" sqref="S99"/>
    </sheetView>
  </sheetViews>
  <sheetFormatPr defaultRowHeight="15" x14ac:dyDescent="0.25"/>
  <cols>
    <col min="1" max="1" width="52.140625" bestFit="1" customWidth="1"/>
    <col min="2" max="2" width="25.85546875" bestFit="1" customWidth="1"/>
    <col min="3" max="3" width="22.42578125" bestFit="1" customWidth="1"/>
    <col min="4" max="4" width="8.85546875" bestFit="1" customWidth="1"/>
    <col min="5" max="6" width="10.140625" hidden="1" customWidth="1"/>
    <col min="7" max="7" width="10.28515625" hidden="1" customWidth="1"/>
    <col min="8" max="8" width="3" hidden="1" customWidth="1"/>
    <col min="9" max="9" width="36.7109375" hidden="1" customWidth="1"/>
    <col min="10" max="10" width="18.28515625" hidden="1" customWidth="1"/>
    <col min="11" max="11" width="27.7109375" hidden="1" customWidth="1"/>
    <col min="12" max="12" width="19.85546875" hidden="1" customWidth="1"/>
    <col min="13" max="13" width="17.7109375" hidden="1" customWidth="1"/>
    <col min="16" max="16" width="8.5703125" bestFit="1" customWidth="1"/>
    <col min="17" max="17" width="14.42578125" bestFit="1" customWidth="1"/>
  </cols>
  <sheetData>
    <row r="1" spans="1:17" ht="85.5" x14ac:dyDescent="0.25">
      <c r="A1" s="90" t="s">
        <v>10</v>
      </c>
      <c r="B1" s="61" t="s">
        <v>446</v>
      </c>
      <c r="C1" s="61" t="s">
        <v>447</v>
      </c>
      <c r="D1" s="67" t="s">
        <v>11</v>
      </c>
      <c r="E1" s="20" t="s">
        <v>12</v>
      </c>
      <c r="F1" s="20" t="s">
        <v>13</v>
      </c>
      <c r="G1" s="20" t="s">
        <v>14</v>
      </c>
      <c r="H1" s="68" t="s">
        <v>5</v>
      </c>
      <c r="I1" s="68" t="s">
        <v>2</v>
      </c>
      <c r="J1" s="68" t="s">
        <v>3</v>
      </c>
      <c r="K1" s="68" t="s">
        <v>4</v>
      </c>
      <c r="L1" s="68" t="s">
        <v>6</v>
      </c>
      <c r="M1" s="68" t="s">
        <v>8</v>
      </c>
      <c r="N1" s="68" t="s">
        <v>0</v>
      </c>
      <c r="O1" s="68" t="s">
        <v>1</v>
      </c>
      <c r="P1" s="68" t="s">
        <v>7</v>
      </c>
      <c r="Q1" s="91" t="s">
        <v>375</v>
      </c>
    </row>
    <row r="2" spans="1:17" x14ac:dyDescent="0.25">
      <c r="A2" s="7" t="s">
        <v>75</v>
      </c>
      <c r="B2" s="7" t="s">
        <v>378</v>
      </c>
      <c r="C2" s="7" t="s">
        <v>150</v>
      </c>
      <c r="D2" s="4">
        <v>20</v>
      </c>
      <c r="E2" s="69">
        <v>4948.8900000000003</v>
      </c>
      <c r="F2" s="69">
        <v>4948.8900000000003</v>
      </c>
      <c r="G2" s="69">
        <v>9897.7800000000007</v>
      </c>
      <c r="H2" s="4">
        <v>1</v>
      </c>
      <c r="I2" s="4" t="s">
        <v>190</v>
      </c>
      <c r="J2" s="4" t="s">
        <v>21</v>
      </c>
      <c r="K2" s="4" t="s">
        <v>191</v>
      </c>
      <c r="L2" s="4" t="s">
        <v>147</v>
      </c>
      <c r="M2" s="4" t="s">
        <v>148</v>
      </c>
      <c r="N2" s="4">
        <v>33</v>
      </c>
      <c r="O2" s="4">
        <v>15</v>
      </c>
      <c r="P2" s="4">
        <v>2025</v>
      </c>
      <c r="Q2" s="4" t="s">
        <v>350</v>
      </c>
    </row>
    <row r="3" spans="1:17" x14ac:dyDescent="0.25">
      <c r="A3" s="62" t="s">
        <v>75</v>
      </c>
      <c r="B3" s="62" t="s">
        <v>378</v>
      </c>
      <c r="C3" s="62" t="s">
        <v>150</v>
      </c>
      <c r="D3" s="70">
        <v>7</v>
      </c>
      <c r="E3" s="71">
        <v>1732.11</v>
      </c>
      <c r="F3" s="71">
        <v>1732.11</v>
      </c>
      <c r="G3" s="71">
        <v>3464.22</v>
      </c>
      <c r="H3" s="70">
        <v>2</v>
      </c>
      <c r="I3" s="70" t="s">
        <v>192</v>
      </c>
      <c r="J3" s="70" t="s">
        <v>21</v>
      </c>
      <c r="K3" s="70" t="s">
        <v>191</v>
      </c>
      <c r="L3" s="70" t="s">
        <v>149</v>
      </c>
      <c r="M3" s="70" t="s">
        <v>150</v>
      </c>
      <c r="N3" s="70">
        <v>92</v>
      </c>
      <c r="O3" s="70">
        <v>40</v>
      </c>
      <c r="P3" s="70">
        <v>2025</v>
      </c>
      <c r="Q3" s="70" t="s">
        <v>350</v>
      </c>
    </row>
    <row r="4" spans="1:17" x14ac:dyDescent="0.25">
      <c r="A4" s="7" t="s">
        <v>75</v>
      </c>
      <c r="B4" s="7" t="s">
        <v>378</v>
      </c>
      <c r="C4" s="7" t="s">
        <v>150</v>
      </c>
      <c r="D4" s="4">
        <v>5</v>
      </c>
      <c r="E4" s="69">
        <v>1237.22</v>
      </c>
      <c r="F4" s="69">
        <v>1237.22</v>
      </c>
      <c r="G4" s="69">
        <v>2474.44</v>
      </c>
      <c r="H4" s="4">
        <v>3</v>
      </c>
      <c r="I4" s="4" t="s">
        <v>195</v>
      </c>
      <c r="J4" s="4" t="s">
        <v>21</v>
      </c>
      <c r="K4" s="4" t="s">
        <v>191</v>
      </c>
      <c r="L4" s="4" t="s">
        <v>147</v>
      </c>
      <c r="M4" s="4" t="s">
        <v>151</v>
      </c>
      <c r="N4" s="4">
        <v>90</v>
      </c>
      <c r="O4" s="4">
        <v>35</v>
      </c>
      <c r="P4" s="4">
        <v>2025</v>
      </c>
      <c r="Q4" s="4" t="s">
        <v>350</v>
      </c>
    </row>
    <row r="5" spans="1:17" x14ac:dyDescent="0.25">
      <c r="A5" s="62" t="s">
        <v>77</v>
      </c>
      <c r="B5" s="62" t="s">
        <v>379</v>
      </c>
      <c r="C5" s="62" t="s">
        <v>427</v>
      </c>
      <c r="D5" s="70">
        <v>5</v>
      </c>
      <c r="E5" s="71">
        <v>1237.22</v>
      </c>
      <c r="F5" s="71">
        <v>1237.22</v>
      </c>
      <c r="G5" s="71">
        <v>2474.44</v>
      </c>
      <c r="H5" s="70">
        <v>4</v>
      </c>
      <c r="I5" s="70" t="s">
        <v>193</v>
      </c>
      <c r="J5" s="70" t="s">
        <v>21</v>
      </c>
      <c r="K5" s="70" t="s">
        <v>194</v>
      </c>
      <c r="L5" s="70" t="s">
        <v>152</v>
      </c>
      <c r="M5" s="70" t="s">
        <v>153</v>
      </c>
      <c r="N5" s="70">
        <v>770</v>
      </c>
      <c r="O5" s="70">
        <v>350</v>
      </c>
      <c r="P5" s="70">
        <v>2025</v>
      </c>
      <c r="Q5" s="70" t="s">
        <v>350</v>
      </c>
    </row>
    <row r="6" spans="1:17" x14ac:dyDescent="0.25">
      <c r="A6" s="7" t="s">
        <v>78</v>
      </c>
      <c r="B6" s="7" t="s">
        <v>448</v>
      </c>
      <c r="C6" s="7" t="s">
        <v>428</v>
      </c>
      <c r="D6" s="4">
        <v>18</v>
      </c>
      <c r="E6" s="69">
        <v>4454</v>
      </c>
      <c r="F6" s="69">
        <v>4454</v>
      </c>
      <c r="G6" s="69">
        <v>8908</v>
      </c>
      <c r="H6" s="4">
        <v>5</v>
      </c>
      <c r="I6" s="4" t="s">
        <v>197</v>
      </c>
      <c r="J6" s="4" t="s">
        <v>20</v>
      </c>
      <c r="K6" s="4" t="s">
        <v>196</v>
      </c>
      <c r="L6" s="4" t="s">
        <v>152</v>
      </c>
      <c r="M6" s="4" t="s">
        <v>155</v>
      </c>
      <c r="N6" s="4">
        <v>81</v>
      </c>
      <c r="O6" s="4">
        <v>84</v>
      </c>
      <c r="P6" s="4">
        <v>2025</v>
      </c>
      <c r="Q6" s="4" t="s">
        <v>350</v>
      </c>
    </row>
    <row r="7" spans="1:17" x14ac:dyDescent="0.25">
      <c r="A7" s="62" t="s">
        <v>89</v>
      </c>
      <c r="B7" s="62" t="s">
        <v>449</v>
      </c>
      <c r="C7" s="62" t="s">
        <v>429</v>
      </c>
      <c r="D7" s="70">
        <v>18</v>
      </c>
      <c r="E7" s="71">
        <v>4454</v>
      </c>
      <c r="F7" s="71">
        <v>4454</v>
      </c>
      <c r="G7" s="71">
        <v>8908</v>
      </c>
      <c r="H7" s="70">
        <v>6</v>
      </c>
      <c r="I7" s="70" t="s">
        <v>235</v>
      </c>
      <c r="J7" s="70" t="s">
        <v>35</v>
      </c>
      <c r="K7" s="70" t="s">
        <v>236</v>
      </c>
      <c r="L7" s="70" t="s">
        <v>152</v>
      </c>
      <c r="M7" s="70" t="s">
        <v>154</v>
      </c>
      <c r="N7" s="70">
        <v>92</v>
      </c>
      <c r="O7" s="70">
        <v>50</v>
      </c>
      <c r="P7" s="70">
        <v>2025</v>
      </c>
      <c r="Q7" s="70" t="s">
        <v>350</v>
      </c>
    </row>
    <row r="8" spans="1:17" x14ac:dyDescent="0.25">
      <c r="A8" s="7" t="s">
        <v>90</v>
      </c>
      <c r="B8" s="7" t="s">
        <v>380</v>
      </c>
      <c r="C8" s="7" t="s">
        <v>430</v>
      </c>
      <c r="D8" s="4">
        <v>6</v>
      </c>
      <c r="E8" s="69">
        <v>1484.665</v>
      </c>
      <c r="F8" s="69">
        <v>1484.665</v>
      </c>
      <c r="G8" s="69">
        <v>2969.33</v>
      </c>
      <c r="H8" s="4">
        <v>7</v>
      </c>
      <c r="I8" s="4" t="s">
        <v>237</v>
      </c>
      <c r="J8" s="4" t="s">
        <v>36</v>
      </c>
      <c r="K8" s="4" t="s">
        <v>238</v>
      </c>
      <c r="L8" s="4" t="s">
        <v>147</v>
      </c>
      <c r="M8" s="4" t="s">
        <v>179</v>
      </c>
      <c r="N8" s="4">
        <v>53</v>
      </c>
      <c r="O8" s="4">
        <v>53</v>
      </c>
      <c r="P8" s="4">
        <v>2025</v>
      </c>
      <c r="Q8" s="4" t="s">
        <v>350</v>
      </c>
    </row>
    <row r="9" spans="1:17" x14ac:dyDescent="0.25">
      <c r="A9" s="62" t="s">
        <v>92</v>
      </c>
      <c r="B9" s="62" t="s">
        <v>382</v>
      </c>
      <c r="C9" s="62" t="s">
        <v>431</v>
      </c>
      <c r="D9" s="70">
        <v>3</v>
      </c>
      <c r="E9" s="71">
        <v>742.33500000000004</v>
      </c>
      <c r="F9" s="71">
        <v>742.33500000000004</v>
      </c>
      <c r="G9" s="71">
        <v>1484.67</v>
      </c>
      <c r="H9" s="70">
        <v>8</v>
      </c>
      <c r="I9" s="70" t="s">
        <v>241</v>
      </c>
      <c r="J9" s="70" t="s">
        <v>22</v>
      </c>
      <c r="K9" s="70" t="s">
        <v>242</v>
      </c>
      <c r="L9" s="70" t="s">
        <v>149</v>
      </c>
      <c r="M9" s="70" t="s">
        <v>169</v>
      </c>
      <c r="N9" s="70">
        <v>203</v>
      </c>
      <c r="O9" s="70">
        <v>203</v>
      </c>
      <c r="P9" s="70">
        <v>2025</v>
      </c>
      <c r="Q9" s="70" t="s">
        <v>350</v>
      </c>
    </row>
    <row r="10" spans="1:17" x14ac:dyDescent="0.25">
      <c r="A10" s="7" t="s">
        <v>93</v>
      </c>
      <c r="B10" s="7" t="s">
        <v>383</v>
      </c>
      <c r="C10" s="7" t="s">
        <v>432</v>
      </c>
      <c r="D10" s="4">
        <v>13.5</v>
      </c>
      <c r="E10" s="69">
        <v>3340.5</v>
      </c>
      <c r="F10" s="69">
        <v>3340.5</v>
      </c>
      <c r="G10" s="69">
        <v>6681</v>
      </c>
      <c r="H10" s="4">
        <v>9</v>
      </c>
      <c r="I10" s="4" t="s">
        <v>243</v>
      </c>
      <c r="J10" s="4" t="s">
        <v>38</v>
      </c>
      <c r="K10" s="4" t="s">
        <v>244</v>
      </c>
      <c r="L10" s="4" t="s">
        <v>147</v>
      </c>
      <c r="M10" s="4" t="s">
        <v>170</v>
      </c>
      <c r="N10" s="4">
        <v>174</v>
      </c>
      <c r="O10" s="4">
        <v>174</v>
      </c>
      <c r="P10" s="4">
        <v>2025</v>
      </c>
      <c r="Q10" s="4" t="s">
        <v>350</v>
      </c>
    </row>
    <row r="11" spans="1:17" x14ac:dyDescent="0.25">
      <c r="A11" s="62" t="s">
        <v>76</v>
      </c>
      <c r="B11" s="62" t="s">
        <v>384</v>
      </c>
      <c r="C11" s="62" t="s">
        <v>173</v>
      </c>
      <c r="D11" s="70">
        <v>15</v>
      </c>
      <c r="E11" s="71">
        <v>3711.665</v>
      </c>
      <c r="F11" s="71">
        <v>3711.665</v>
      </c>
      <c r="G11" s="71">
        <v>7423.33</v>
      </c>
      <c r="H11" s="70">
        <v>10</v>
      </c>
      <c r="I11" s="70" t="s">
        <v>245</v>
      </c>
      <c r="J11" s="70" t="s">
        <v>27</v>
      </c>
      <c r="K11" s="70" t="s">
        <v>246</v>
      </c>
      <c r="L11" s="70" t="s">
        <v>152</v>
      </c>
      <c r="M11" s="70" t="s">
        <v>171</v>
      </c>
      <c r="N11" s="70">
        <v>25</v>
      </c>
      <c r="O11" s="70">
        <v>10</v>
      </c>
      <c r="P11" s="70">
        <v>2025</v>
      </c>
      <c r="Q11" s="70" t="s">
        <v>350</v>
      </c>
    </row>
    <row r="12" spans="1:17" x14ac:dyDescent="0.25">
      <c r="A12" s="7" t="s">
        <v>76</v>
      </c>
      <c r="B12" s="7" t="s">
        <v>384</v>
      </c>
      <c r="C12" s="7" t="s">
        <v>173</v>
      </c>
      <c r="D12" s="4">
        <v>17</v>
      </c>
      <c r="E12" s="69">
        <v>4206.5550000000003</v>
      </c>
      <c r="F12" s="69">
        <v>4206.5550000000003</v>
      </c>
      <c r="G12" s="69">
        <v>8413.11</v>
      </c>
      <c r="H12" s="4">
        <v>11</v>
      </c>
      <c r="I12" s="4" t="s">
        <v>249</v>
      </c>
      <c r="J12" s="4" t="s">
        <v>27</v>
      </c>
      <c r="K12" s="4" t="s">
        <v>250</v>
      </c>
      <c r="L12" s="4" t="s">
        <v>152</v>
      </c>
      <c r="M12" s="4" t="s">
        <v>173</v>
      </c>
      <c r="N12" s="4">
        <v>112</v>
      </c>
      <c r="O12" s="4">
        <v>40</v>
      </c>
      <c r="P12" s="4">
        <v>2025</v>
      </c>
      <c r="Q12" s="4" t="s">
        <v>350</v>
      </c>
    </row>
    <row r="13" spans="1:17" x14ac:dyDescent="0.25">
      <c r="A13" s="62" t="s">
        <v>76</v>
      </c>
      <c r="B13" s="62" t="s">
        <v>384</v>
      </c>
      <c r="C13" s="62" t="s">
        <v>173</v>
      </c>
      <c r="D13" s="70">
        <v>20</v>
      </c>
      <c r="E13" s="71">
        <v>4948.8900000000003</v>
      </c>
      <c r="F13" s="71">
        <v>4948.8900000000003</v>
      </c>
      <c r="G13" s="71">
        <v>9897.7800000000007</v>
      </c>
      <c r="H13" s="70">
        <v>12</v>
      </c>
      <c r="I13" s="70" t="s">
        <v>251</v>
      </c>
      <c r="J13" s="70" t="s">
        <v>27</v>
      </c>
      <c r="K13" s="70" t="s">
        <v>246</v>
      </c>
      <c r="L13" s="70" t="s">
        <v>147</v>
      </c>
      <c r="M13" s="70" t="s">
        <v>174</v>
      </c>
      <c r="N13" s="70">
        <v>52</v>
      </c>
      <c r="O13" s="70">
        <v>20</v>
      </c>
      <c r="P13" s="70">
        <v>2025</v>
      </c>
      <c r="Q13" s="70" t="s">
        <v>350</v>
      </c>
    </row>
    <row r="14" spans="1:17" x14ac:dyDescent="0.25">
      <c r="A14" s="7" t="s">
        <v>95</v>
      </c>
      <c r="B14" s="7" t="s">
        <v>385</v>
      </c>
      <c r="C14" s="7" t="s">
        <v>433</v>
      </c>
      <c r="D14" s="4">
        <v>5</v>
      </c>
      <c r="E14" s="69">
        <v>1237.22</v>
      </c>
      <c r="F14" s="69">
        <v>1237.22</v>
      </c>
      <c r="G14" s="69">
        <v>2474.44</v>
      </c>
      <c r="H14" s="4">
        <v>13</v>
      </c>
      <c r="I14" s="4" t="s">
        <v>252</v>
      </c>
      <c r="J14" s="4" t="s">
        <v>39</v>
      </c>
      <c r="K14" s="4" t="s">
        <v>253</v>
      </c>
      <c r="L14" s="4" t="s">
        <v>149</v>
      </c>
      <c r="M14" s="4" t="s">
        <v>175</v>
      </c>
      <c r="N14" s="4">
        <v>157</v>
      </c>
      <c r="O14" s="4">
        <v>157</v>
      </c>
      <c r="P14" s="4">
        <v>2025</v>
      </c>
      <c r="Q14" s="4" t="s">
        <v>350</v>
      </c>
    </row>
    <row r="15" spans="1:17" x14ac:dyDescent="0.25">
      <c r="A15" s="62" t="s">
        <v>96</v>
      </c>
      <c r="B15" s="62" t="s">
        <v>386</v>
      </c>
      <c r="C15" s="62" t="s">
        <v>109</v>
      </c>
      <c r="D15" s="70">
        <v>12</v>
      </c>
      <c r="E15" s="71">
        <v>2969.335</v>
      </c>
      <c r="F15" s="71">
        <v>2969.335</v>
      </c>
      <c r="G15" s="71">
        <v>5938.67</v>
      </c>
      <c r="H15" s="70">
        <v>14</v>
      </c>
      <c r="I15" s="70" t="s">
        <v>257</v>
      </c>
      <c r="J15" s="70" t="s">
        <v>35</v>
      </c>
      <c r="K15" s="70" t="s">
        <v>258</v>
      </c>
      <c r="L15" s="70" t="s">
        <v>147</v>
      </c>
      <c r="M15" s="70" t="s">
        <v>109</v>
      </c>
      <c r="N15" s="70">
        <v>135</v>
      </c>
      <c r="O15" s="70">
        <v>112</v>
      </c>
      <c r="P15" s="70">
        <v>2025</v>
      </c>
      <c r="Q15" s="70" t="s">
        <v>350</v>
      </c>
    </row>
    <row r="16" spans="1:17" x14ac:dyDescent="0.25">
      <c r="A16" s="7" t="s">
        <v>98</v>
      </c>
      <c r="B16" s="7" t="s">
        <v>387</v>
      </c>
      <c r="C16" s="7" t="s">
        <v>111</v>
      </c>
      <c r="D16" s="4">
        <v>2</v>
      </c>
      <c r="E16" s="69">
        <v>494.89</v>
      </c>
      <c r="F16" s="69">
        <v>494.89</v>
      </c>
      <c r="G16" s="69">
        <v>989.78</v>
      </c>
      <c r="H16" s="4">
        <v>15</v>
      </c>
      <c r="I16" s="4" t="s">
        <v>211</v>
      </c>
      <c r="J16" s="4" t="s">
        <v>107</v>
      </c>
      <c r="K16" s="4" t="s">
        <v>212</v>
      </c>
      <c r="L16" s="4" t="s">
        <v>147</v>
      </c>
      <c r="M16" s="4" t="s">
        <v>111</v>
      </c>
      <c r="N16" s="4">
        <v>33</v>
      </c>
      <c r="O16" s="4">
        <v>20</v>
      </c>
      <c r="P16" s="4">
        <v>2025</v>
      </c>
      <c r="Q16" s="4" t="s">
        <v>350</v>
      </c>
    </row>
    <row r="17" spans="1:17" x14ac:dyDescent="0.25">
      <c r="A17" s="62" t="s">
        <v>99</v>
      </c>
      <c r="B17" s="62" t="s">
        <v>388</v>
      </c>
      <c r="C17" s="62" t="s">
        <v>112</v>
      </c>
      <c r="D17" s="70">
        <v>11</v>
      </c>
      <c r="E17" s="71">
        <v>2721.89</v>
      </c>
      <c r="F17" s="71">
        <v>2721.89</v>
      </c>
      <c r="G17" s="71">
        <v>5443.78</v>
      </c>
      <c r="H17" s="70">
        <v>16</v>
      </c>
      <c r="I17" s="70" t="s">
        <v>213</v>
      </c>
      <c r="J17" s="70" t="s">
        <v>107</v>
      </c>
      <c r="K17" s="70" t="s">
        <v>214</v>
      </c>
      <c r="L17" s="70" t="s">
        <v>149</v>
      </c>
      <c r="M17" s="70" t="s">
        <v>112</v>
      </c>
      <c r="N17" s="70">
        <v>87</v>
      </c>
      <c r="O17" s="70">
        <v>32</v>
      </c>
      <c r="P17" s="70">
        <v>2025</v>
      </c>
      <c r="Q17" s="70" t="s">
        <v>350</v>
      </c>
    </row>
    <row r="18" spans="1:17" x14ac:dyDescent="0.25">
      <c r="A18" s="7" t="s">
        <v>100</v>
      </c>
      <c r="B18" s="7" t="s">
        <v>389</v>
      </c>
      <c r="C18" s="7" t="s">
        <v>113</v>
      </c>
      <c r="D18" s="4">
        <v>0.5</v>
      </c>
      <c r="E18" s="69">
        <v>123.72</v>
      </c>
      <c r="F18" s="69">
        <v>123.72</v>
      </c>
      <c r="G18" s="69">
        <v>247.44</v>
      </c>
      <c r="H18" s="4">
        <v>17</v>
      </c>
      <c r="I18" s="4" t="s">
        <v>215</v>
      </c>
      <c r="J18" s="4" t="s">
        <v>107</v>
      </c>
      <c r="K18" s="4" t="s">
        <v>216</v>
      </c>
      <c r="L18" s="4" t="s">
        <v>147</v>
      </c>
      <c r="M18" s="4" t="s">
        <v>113</v>
      </c>
      <c r="N18" s="4">
        <v>68</v>
      </c>
      <c r="O18" s="4">
        <v>26</v>
      </c>
      <c r="P18" s="4">
        <v>2025</v>
      </c>
      <c r="Q18" s="4" t="s">
        <v>350</v>
      </c>
    </row>
    <row r="19" spans="1:17" x14ac:dyDescent="0.25">
      <c r="A19" s="62" t="s">
        <v>102</v>
      </c>
      <c r="B19" s="62" t="s">
        <v>390</v>
      </c>
      <c r="C19" s="62" t="s">
        <v>115</v>
      </c>
      <c r="D19" s="70">
        <v>10</v>
      </c>
      <c r="E19" s="71">
        <v>2474.4450000000002</v>
      </c>
      <c r="F19" s="71">
        <v>2474.4450000000002</v>
      </c>
      <c r="G19" s="71">
        <v>4948.8900000000003</v>
      </c>
      <c r="H19" s="70">
        <v>18</v>
      </c>
      <c r="I19" s="70" t="s">
        <v>219</v>
      </c>
      <c r="J19" s="70" t="s">
        <v>107</v>
      </c>
      <c r="K19" s="70" t="s">
        <v>210</v>
      </c>
      <c r="L19" s="70" t="s">
        <v>147</v>
      </c>
      <c r="M19" s="70" t="s">
        <v>115</v>
      </c>
      <c r="N19" s="70">
        <v>83</v>
      </c>
      <c r="O19" s="70">
        <v>37</v>
      </c>
      <c r="P19" s="70">
        <v>2025</v>
      </c>
      <c r="Q19" s="70" t="s">
        <v>350</v>
      </c>
    </row>
    <row r="20" spans="1:17" x14ac:dyDescent="0.25">
      <c r="A20" s="7" t="s">
        <v>103</v>
      </c>
      <c r="B20" s="7" t="s">
        <v>391</v>
      </c>
      <c r="C20" s="7" t="s">
        <v>116</v>
      </c>
      <c r="D20" s="4">
        <v>11</v>
      </c>
      <c r="E20" s="69">
        <v>2721.89</v>
      </c>
      <c r="F20" s="69">
        <v>2721.89</v>
      </c>
      <c r="G20" s="69">
        <v>5443.78</v>
      </c>
      <c r="H20" s="4">
        <v>19</v>
      </c>
      <c r="I20" s="4" t="s">
        <v>220</v>
      </c>
      <c r="J20" s="4" t="s">
        <v>107</v>
      </c>
      <c r="K20" s="4" t="s">
        <v>218</v>
      </c>
      <c r="L20" s="4" t="s">
        <v>147</v>
      </c>
      <c r="M20" s="4" t="s">
        <v>116</v>
      </c>
      <c r="N20" s="4">
        <v>51</v>
      </c>
      <c r="O20" s="4">
        <v>30</v>
      </c>
      <c r="P20" s="4">
        <v>2025</v>
      </c>
      <c r="Q20" s="4" t="s">
        <v>350</v>
      </c>
    </row>
    <row r="21" spans="1:17" x14ac:dyDescent="0.25">
      <c r="A21" s="62" t="s">
        <v>104</v>
      </c>
      <c r="B21" s="62" t="s">
        <v>392</v>
      </c>
      <c r="C21" s="62" t="s">
        <v>117</v>
      </c>
      <c r="D21" s="70">
        <v>9</v>
      </c>
      <c r="E21" s="71">
        <v>2227</v>
      </c>
      <c r="F21" s="71">
        <v>2227</v>
      </c>
      <c r="G21" s="71">
        <v>4454</v>
      </c>
      <c r="H21" s="70">
        <v>20</v>
      </c>
      <c r="I21" s="70" t="s">
        <v>221</v>
      </c>
      <c r="J21" s="70" t="s">
        <v>107</v>
      </c>
      <c r="K21" s="70" t="s">
        <v>222</v>
      </c>
      <c r="L21" s="70" t="s">
        <v>152</v>
      </c>
      <c r="M21" s="70" t="s">
        <v>117</v>
      </c>
      <c r="N21" s="70">
        <v>99</v>
      </c>
      <c r="O21" s="70">
        <v>40</v>
      </c>
      <c r="P21" s="70">
        <v>2025</v>
      </c>
      <c r="Q21" s="70" t="s">
        <v>350</v>
      </c>
    </row>
    <row r="22" spans="1:17" x14ac:dyDescent="0.25">
      <c r="A22" s="7" t="s">
        <v>105</v>
      </c>
      <c r="B22" s="7" t="s">
        <v>393</v>
      </c>
      <c r="C22" s="7" t="s">
        <v>118</v>
      </c>
      <c r="D22" s="4">
        <v>6</v>
      </c>
      <c r="E22" s="69">
        <v>1484.665</v>
      </c>
      <c r="F22" s="69">
        <v>1484.665</v>
      </c>
      <c r="G22" s="69">
        <v>2969.33</v>
      </c>
      <c r="H22" s="4">
        <v>21</v>
      </c>
      <c r="I22" s="4" t="s">
        <v>223</v>
      </c>
      <c r="J22" s="4" t="s">
        <v>107</v>
      </c>
      <c r="K22" s="4" t="s">
        <v>214</v>
      </c>
      <c r="L22" s="4" t="s">
        <v>147</v>
      </c>
      <c r="M22" s="4" t="s">
        <v>118</v>
      </c>
      <c r="N22" s="4">
        <v>76</v>
      </c>
      <c r="O22" s="4">
        <v>33</v>
      </c>
      <c r="P22" s="4">
        <v>2025</v>
      </c>
      <c r="Q22" s="4" t="s">
        <v>350</v>
      </c>
    </row>
    <row r="23" spans="1:17" x14ac:dyDescent="0.25">
      <c r="A23" s="62" t="s">
        <v>40</v>
      </c>
      <c r="B23" s="62" t="s">
        <v>394</v>
      </c>
      <c r="C23" s="62" t="s">
        <v>119</v>
      </c>
      <c r="D23" s="70">
        <v>45</v>
      </c>
      <c r="E23" s="71">
        <v>11135</v>
      </c>
      <c r="F23" s="71">
        <v>11135</v>
      </c>
      <c r="G23" s="71">
        <v>22270</v>
      </c>
      <c r="H23" s="70">
        <v>22</v>
      </c>
      <c r="I23" s="70" t="s">
        <v>260</v>
      </c>
      <c r="J23" s="70" t="s">
        <v>21</v>
      </c>
      <c r="K23" s="70" t="s">
        <v>259</v>
      </c>
      <c r="L23" s="70" t="s">
        <v>149</v>
      </c>
      <c r="M23" s="70" t="s">
        <v>119</v>
      </c>
      <c r="N23" s="70">
        <v>417</v>
      </c>
      <c r="O23" s="70">
        <v>150</v>
      </c>
      <c r="P23" s="70">
        <v>2025</v>
      </c>
      <c r="Q23" s="70" t="s">
        <v>350</v>
      </c>
    </row>
    <row r="24" spans="1:17" x14ac:dyDescent="0.25">
      <c r="A24" s="7" t="s">
        <v>41</v>
      </c>
      <c r="B24" s="7" t="s">
        <v>395</v>
      </c>
      <c r="C24" s="7" t="s">
        <v>120</v>
      </c>
      <c r="D24" s="4">
        <v>15</v>
      </c>
      <c r="E24" s="69">
        <v>3711.665</v>
      </c>
      <c r="F24" s="69">
        <v>3711.665</v>
      </c>
      <c r="G24" s="69">
        <v>7423.33</v>
      </c>
      <c r="H24" s="4">
        <v>23</v>
      </c>
      <c r="I24" s="4" t="s">
        <v>262</v>
      </c>
      <c r="J24" s="4" t="s">
        <v>21</v>
      </c>
      <c r="K24" s="4" t="s">
        <v>261</v>
      </c>
      <c r="L24" s="4" t="s">
        <v>149</v>
      </c>
      <c r="M24" s="4" t="s">
        <v>120</v>
      </c>
      <c r="N24" s="4">
        <v>459</v>
      </c>
      <c r="O24" s="4">
        <v>200</v>
      </c>
      <c r="P24" s="4">
        <v>2025</v>
      </c>
      <c r="Q24" s="4" t="s">
        <v>350</v>
      </c>
    </row>
    <row r="25" spans="1:17" x14ac:dyDescent="0.25">
      <c r="A25" s="62" t="s">
        <v>42</v>
      </c>
      <c r="B25" s="62" t="s">
        <v>450</v>
      </c>
      <c r="C25" s="62" t="s">
        <v>176</v>
      </c>
      <c r="D25" s="70">
        <v>13</v>
      </c>
      <c r="E25" s="71">
        <v>3216.78</v>
      </c>
      <c r="F25" s="71">
        <v>3216.78</v>
      </c>
      <c r="G25" s="71">
        <v>6433.56</v>
      </c>
      <c r="H25" s="70">
        <v>24</v>
      </c>
      <c r="I25" s="70" t="s">
        <v>263</v>
      </c>
      <c r="J25" s="70" t="s">
        <v>29</v>
      </c>
      <c r="K25" s="70" t="s">
        <v>264</v>
      </c>
      <c r="L25" s="70" t="s">
        <v>152</v>
      </c>
      <c r="M25" s="70" t="s">
        <v>176</v>
      </c>
      <c r="N25" s="70">
        <v>610</v>
      </c>
      <c r="O25" s="70">
        <v>897</v>
      </c>
      <c r="P25" s="70">
        <v>2025</v>
      </c>
      <c r="Q25" s="70" t="s">
        <v>350</v>
      </c>
    </row>
    <row r="26" spans="1:17" x14ac:dyDescent="0.25">
      <c r="A26" s="7" t="s">
        <v>43</v>
      </c>
      <c r="B26" s="7" t="s">
        <v>451</v>
      </c>
      <c r="C26" s="7" t="s">
        <v>177</v>
      </c>
      <c r="D26" s="4">
        <v>12</v>
      </c>
      <c r="E26" s="69">
        <v>2969.335</v>
      </c>
      <c r="F26" s="69">
        <v>2969.335</v>
      </c>
      <c r="G26" s="69">
        <v>5938.67</v>
      </c>
      <c r="H26" s="4">
        <v>25</v>
      </c>
      <c r="I26" s="4" t="s">
        <v>266</v>
      </c>
      <c r="J26" s="4" t="s">
        <v>265</v>
      </c>
      <c r="K26" s="4"/>
      <c r="L26" s="4" t="s">
        <v>152</v>
      </c>
      <c r="M26" s="4" t="s">
        <v>177</v>
      </c>
      <c r="N26" s="4">
        <v>1451</v>
      </c>
      <c r="O26" s="4">
        <v>640</v>
      </c>
      <c r="P26" s="4">
        <v>2025</v>
      </c>
      <c r="Q26" s="4" t="s">
        <v>350</v>
      </c>
    </row>
    <row r="27" spans="1:17" x14ac:dyDescent="0.25">
      <c r="A27" s="62" t="s">
        <v>44</v>
      </c>
      <c r="B27" s="62" t="s">
        <v>452</v>
      </c>
      <c r="C27" s="62" t="s">
        <v>180</v>
      </c>
      <c r="D27" s="70">
        <v>18</v>
      </c>
      <c r="E27" s="71">
        <v>4454</v>
      </c>
      <c r="F27" s="71">
        <v>4454</v>
      </c>
      <c r="G27" s="71">
        <v>8908</v>
      </c>
      <c r="H27" s="70">
        <v>26</v>
      </c>
      <c r="I27" s="70" t="s">
        <v>267</v>
      </c>
      <c r="J27" s="70" t="s">
        <v>31</v>
      </c>
      <c r="K27" s="70" t="s">
        <v>268</v>
      </c>
      <c r="L27" s="70" t="s">
        <v>149</v>
      </c>
      <c r="M27" s="70" t="s">
        <v>180</v>
      </c>
      <c r="N27" s="70">
        <v>602</v>
      </c>
      <c r="O27" s="70">
        <v>263</v>
      </c>
      <c r="P27" s="70">
        <v>2025</v>
      </c>
      <c r="Q27" s="70" t="s">
        <v>350</v>
      </c>
    </row>
    <row r="28" spans="1:17" x14ac:dyDescent="0.25">
      <c r="A28" s="7" t="s">
        <v>45</v>
      </c>
      <c r="B28" s="7" t="s">
        <v>453</v>
      </c>
      <c r="C28" s="7" t="s">
        <v>178</v>
      </c>
      <c r="D28" s="4">
        <v>6</v>
      </c>
      <c r="E28" s="69">
        <v>1484.665</v>
      </c>
      <c r="F28" s="69">
        <v>1484.665</v>
      </c>
      <c r="G28" s="69">
        <v>2969.33</v>
      </c>
      <c r="H28" s="4">
        <v>27</v>
      </c>
      <c r="I28" s="4" t="s">
        <v>269</v>
      </c>
      <c r="J28" s="4" t="s">
        <v>108</v>
      </c>
      <c r="K28" s="4" t="s">
        <v>270</v>
      </c>
      <c r="L28" s="4" t="s">
        <v>152</v>
      </c>
      <c r="M28" s="4" t="s">
        <v>178</v>
      </c>
      <c r="N28" s="4">
        <v>593</v>
      </c>
      <c r="O28" s="4">
        <v>337</v>
      </c>
      <c r="P28" s="4">
        <v>2025</v>
      </c>
      <c r="Q28" s="4" t="s">
        <v>350</v>
      </c>
    </row>
    <row r="29" spans="1:17" x14ac:dyDescent="0.25">
      <c r="A29" s="62" t="s">
        <v>46</v>
      </c>
      <c r="B29" s="62" t="s">
        <v>454</v>
      </c>
      <c r="C29" s="62" t="s">
        <v>396</v>
      </c>
      <c r="D29" s="70">
        <v>13.8</v>
      </c>
      <c r="E29" s="71">
        <v>3414.7350000000001</v>
      </c>
      <c r="F29" s="71">
        <v>3414.7350000000001</v>
      </c>
      <c r="G29" s="71">
        <v>6829.47</v>
      </c>
      <c r="H29" s="70">
        <v>28</v>
      </c>
      <c r="I29" s="70" t="s">
        <v>271</v>
      </c>
      <c r="J29" s="70" t="s">
        <v>337</v>
      </c>
      <c r="K29" s="70" t="s">
        <v>272</v>
      </c>
      <c r="L29" s="70" t="s">
        <v>147</v>
      </c>
      <c r="M29" s="70" t="s">
        <v>181</v>
      </c>
      <c r="N29" s="70">
        <v>340</v>
      </c>
      <c r="O29" s="70">
        <v>258</v>
      </c>
      <c r="P29" s="70">
        <v>2025</v>
      </c>
      <c r="Q29" s="70" t="s">
        <v>350</v>
      </c>
    </row>
    <row r="30" spans="1:17" x14ac:dyDescent="0.25">
      <c r="A30" s="7" t="s">
        <v>47</v>
      </c>
      <c r="B30" s="7" t="s">
        <v>455</v>
      </c>
      <c r="C30" s="7" t="s">
        <v>182</v>
      </c>
      <c r="D30" s="4">
        <v>12</v>
      </c>
      <c r="E30" s="69">
        <v>2969.335</v>
      </c>
      <c r="F30" s="69">
        <v>2969.335</v>
      </c>
      <c r="G30" s="69">
        <v>5938.67</v>
      </c>
      <c r="H30" s="4">
        <v>29</v>
      </c>
      <c r="I30" s="4" t="s">
        <v>273</v>
      </c>
      <c r="J30" s="4" t="s">
        <v>337</v>
      </c>
      <c r="K30" s="4" t="s">
        <v>274</v>
      </c>
      <c r="L30" s="4" t="s">
        <v>147</v>
      </c>
      <c r="M30" s="4" t="s">
        <v>182</v>
      </c>
      <c r="N30" s="4">
        <v>377</v>
      </c>
      <c r="O30" s="4">
        <v>230</v>
      </c>
      <c r="P30" s="4">
        <v>2025</v>
      </c>
      <c r="Q30" s="4" t="s">
        <v>350</v>
      </c>
    </row>
    <row r="31" spans="1:17" x14ac:dyDescent="0.25">
      <c r="A31" s="62" t="s">
        <v>48</v>
      </c>
      <c r="B31" s="62" t="s">
        <v>456</v>
      </c>
      <c r="C31" s="62" t="s">
        <v>183</v>
      </c>
      <c r="D31" s="70">
        <v>9.3000000000000007</v>
      </c>
      <c r="E31" s="71">
        <v>2301.2350000000001</v>
      </c>
      <c r="F31" s="71">
        <v>2301.2350000000001</v>
      </c>
      <c r="G31" s="71">
        <v>4602.47</v>
      </c>
      <c r="H31" s="70">
        <v>30</v>
      </c>
      <c r="I31" s="70" t="s">
        <v>275</v>
      </c>
      <c r="J31" s="70" t="s">
        <v>337</v>
      </c>
      <c r="K31" s="70" t="s">
        <v>276</v>
      </c>
      <c r="L31" s="70" t="s">
        <v>147</v>
      </c>
      <c r="M31" s="70" t="s">
        <v>183</v>
      </c>
      <c r="N31" s="70">
        <v>325</v>
      </c>
      <c r="O31" s="70">
        <v>171</v>
      </c>
      <c r="P31" s="70">
        <v>2025</v>
      </c>
      <c r="Q31" s="70" t="s">
        <v>350</v>
      </c>
    </row>
    <row r="32" spans="1:17" x14ac:dyDescent="0.25">
      <c r="A32" s="7" t="s">
        <v>49</v>
      </c>
      <c r="B32" s="7" t="s">
        <v>457</v>
      </c>
      <c r="C32" s="7" t="s">
        <v>164</v>
      </c>
      <c r="D32" s="4">
        <v>39</v>
      </c>
      <c r="E32" s="69">
        <v>9650.3349999999991</v>
      </c>
      <c r="F32" s="69">
        <v>9650.3349999999991</v>
      </c>
      <c r="G32" s="69">
        <v>19300.669999999998</v>
      </c>
      <c r="H32" s="4">
        <v>31</v>
      </c>
      <c r="I32" s="4" t="s">
        <v>339</v>
      </c>
      <c r="J32" s="4" t="s">
        <v>338</v>
      </c>
      <c r="K32" s="4"/>
      <c r="L32" s="4" t="s">
        <v>152</v>
      </c>
      <c r="M32" s="4" t="s">
        <v>164</v>
      </c>
      <c r="N32" s="4">
        <v>4089</v>
      </c>
      <c r="O32" s="4">
        <v>1300</v>
      </c>
      <c r="P32" s="4">
        <v>2025</v>
      </c>
      <c r="Q32" s="4" t="s">
        <v>350</v>
      </c>
    </row>
    <row r="33" spans="1:17" x14ac:dyDescent="0.25">
      <c r="A33" s="62" t="s">
        <v>50</v>
      </c>
      <c r="B33" s="62" t="s">
        <v>458</v>
      </c>
      <c r="C33" s="62" t="s">
        <v>121</v>
      </c>
      <c r="D33" s="70">
        <v>3</v>
      </c>
      <c r="E33" s="71">
        <v>742.33500000000004</v>
      </c>
      <c r="F33" s="71">
        <v>742.33500000000004</v>
      </c>
      <c r="G33" s="71">
        <v>1484.67</v>
      </c>
      <c r="H33" s="70">
        <v>32</v>
      </c>
      <c r="I33" s="70" t="s">
        <v>277</v>
      </c>
      <c r="J33" s="70" t="s">
        <v>336</v>
      </c>
      <c r="K33" s="70" t="s">
        <v>278</v>
      </c>
      <c r="L33" s="70" t="s">
        <v>149</v>
      </c>
      <c r="M33" s="70" t="s">
        <v>121</v>
      </c>
      <c r="N33" s="70">
        <v>685</v>
      </c>
      <c r="O33" s="70">
        <v>319</v>
      </c>
      <c r="P33" s="70">
        <v>2025</v>
      </c>
      <c r="Q33" s="70" t="s">
        <v>350</v>
      </c>
    </row>
    <row r="34" spans="1:17" x14ac:dyDescent="0.25">
      <c r="A34" s="7" t="s">
        <v>51</v>
      </c>
      <c r="B34" s="7" t="s">
        <v>459</v>
      </c>
      <c r="C34" s="7" t="s">
        <v>184</v>
      </c>
      <c r="D34" s="4">
        <v>29</v>
      </c>
      <c r="E34" s="69">
        <v>7175.89</v>
      </c>
      <c r="F34" s="69">
        <v>7175.89</v>
      </c>
      <c r="G34" s="69">
        <v>14351.78</v>
      </c>
      <c r="H34" s="4">
        <v>33</v>
      </c>
      <c r="I34" s="4" t="s">
        <v>279</v>
      </c>
      <c r="J34" s="4" t="s">
        <v>335</v>
      </c>
      <c r="K34" s="4" t="s">
        <v>280</v>
      </c>
      <c r="L34" s="4" t="s">
        <v>256</v>
      </c>
      <c r="M34" s="4" t="s">
        <v>184</v>
      </c>
      <c r="N34" s="4">
        <v>3668</v>
      </c>
      <c r="O34" s="4">
        <v>1200</v>
      </c>
      <c r="P34" s="4">
        <v>2025</v>
      </c>
      <c r="Q34" s="4" t="s">
        <v>350</v>
      </c>
    </row>
    <row r="35" spans="1:17" x14ac:dyDescent="0.25">
      <c r="A35" s="62" t="s">
        <v>52</v>
      </c>
      <c r="B35" s="62" t="s">
        <v>397</v>
      </c>
      <c r="C35" s="62" t="s">
        <v>122</v>
      </c>
      <c r="D35" s="70">
        <v>10</v>
      </c>
      <c r="E35" s="71">
        <v>2474.4450000000002</v>
      </c>
      <c r="F35" s="71">
        <v>2474.4450000000002</v>
      </c>
      <c r="G35" s="71">
        <v>4948.8900000000003</v>
      </c>
      <c r="H35" s="70">
        <v>34</v>
      </c>
      <c r="I35" s="70" t="s">
        <v>281</v>
      </c>
      <c r="J35" s="70" t="s">
        <v>334</v>
      </c>
      <c r="K35" s="70" t="s">
        <v>282</v>
      </c>
      <c r="L35" s="70" t="s">
        <v>149</v>
      </c>
      <c r="M35" s="70" t="s">
        <v>122</v>
      </c>
      <c r="N35" s="70">
        <v>776</v>
      </c>
      <c r="O35" s="70">
        <v>374</v>
      </c>
      <c r="P35" s="70">
        <v>2025</v>
      </c>
      <c r="Q35" s="70" t="s">
        <v>350</v>
      </c>
    </row>
    <row r="36" spans="1:17" x14ac:dyDescent="0.25">
      <c r="A36" s="7" t="s">
        <v>53</v>
      </c>
      <c r="B36" s="7" t="s">
        <v>398</v>
      </c>
      <c r="C36" s="7" t="s">
        <v>123</v>
      </c>
      <c r="D36" s="4">
        <v>8</v>
      </c>
      <c r="E36" s="69">
        <v>1979.5550000000001</v>
      </c>
      <c r="F36" s="69">
        <v>1979.5550000000001</v>
      </c>
      <c r="G36" s="69">
        <v>3959.11</v>
      </c>
      <c r="H36" s="4">
        <v>35</v>
      </c>
      <c r="I36" s="4" t="s">
        <v>283</v>
      </c>
      <c r="J36" s="4" t="s">
        <v>334</v>
      </c>
      <c r="K36" s="4" t="s">
        <v>284</v>
      </c>
      <c r="L36" s="4" t="s">
        <v>149</v>
      </c>
      <c r="M36" s="4" t="s">
        <v>123</v>
      </c>
      <c r="N36" s="4">
        <v>469</v>
      </c>
      <c r="O36" s="4">
        <v>269</v>
      </c>
      <c r="P36" s="4">
        <v>2025</v>
      </c>
      <c r="Q36" s="4" t="s">
        <v>350</v>
      </c>
    </row>
    <row r="37" spans="1:17" x14ac:dyDescent="0.25">
      <c r="A37" s="62" t="s">
        <v>54</v>
      </c>
      <c r="B37" s="62" t="s">
        <v>399</v>
      </c>
      <c r="C37" s="62" t="s">
        <v>124</v>
      </c>
      <c r="D37" s="70">
        <v>20</v>
      </c>
      <c r="E37" s="71">
        <v>4948.8900000000003</v>
      </c>
      <c r="F37" s="71">
        <v>4948.8900000000003</v>
      </c>
      <c r="G37" s="71">
        <v>9897.7800000000007</v>
      </c>
      <c r="H37" s="70">
        <v>36</v>
      </c>
      <c r="I37" s="70" t="s">
        <v>285</v>
      </c>
      <c r="J37" s="70" t="s">
        <v>333</v>
      </c>
      <c r="K37" s="70" t="s">
        <v>286</v>
      </c>
      <c r="L37" s="70" t="s">
        <v>149</v>
      </c>
      <c r="M37" s="70" t="s">
        <v>124</v>
      </c>
      <c r="N37" s="70">
        <v>537</v>
      </c>
      <c r="O37" s="70">
        <v>300</v>
      </c>
      <c r="P37" s="70">
        <v>2025</v>
      </c>
      <c r="Q37" s="70" t="s">
        <v>350</v>
      </c>
    </row>
    <row r="38" spans="1:17" x14ac:dyDescent="0.25">
      <c r="A38" s="7" t="s">
        <v>55</v>
      </c>
      <c r="B38" s="7" t="s">
        <v>400</v>
      </c>
      <c r="C38" s="7" t="s">
        <v>424</v>
      </c>
      <c r="D38" s="4">
        <v>30</v>
      </c>
      <c r="E38" s="69">
        <v>7423.335</v>
      </c>
      <c r="F38" s="69">
        <v>7423.335</v>
      </c>
      <c r="G38" s="69">
        <v>14846.67</v>
      </c>
      <c r="H38" s="4">
        <v>37</v>
      </c>
      <c r="I38" s="4" t="s">
        <v>287</v>
      </c>
      <c r="J38" s="4" t="s">
        <v>333</v>
      </c>
      <c r="K38" s="4" t="s">
        <v>288</v>
      </c>
      <c r="L38" s="4" t="s">
        <v>149</v>
      </c>
      <c r="M38" s="4" t="s">
        <v>185</v>
      </c>
      <c r="N38" s="4">
        <v>1127</v>
      </c>
      <c r="O38" s="4">
        <v>400</v>
      </c>
      <c r="P38" s="4">
        <v>2025</v>
      </c>
      <c r="Q38" s="4" t="s">
        <v>350</v>
      </c>
    </row>
    <row r="39" spans="1:17" x14ac:dyDescent="0.25">
      <c r="A39" s="62" t="s">
        <v>56</v>
      </c>
      <c r="B39" s="62" t="s">
        <v>401</v>
      </c>
      <c r="C39" s="62" t="s">
        <v>26</v>
      </c>
      <c r="D39" s="70">
        <v>27</v>
      </c>
      <c r="E39" s="71">
        <v>6681</v>
      </c>
      <c r="F39" s="71">
        <v>6681</v>
      </c>
      <c r="G39" s="71">
        <v>13362</v>
      </c>
      <c r="H39" s="70">
        <v>38</v>
      </c>
      <c r="I39" s="70" t="s">
        <v>291</v>
      </c>
      <c r="J39" s="70" t="s">
        <v>25</v>
      </c>
      <c r="K39" s="70" t="s">
        <v>292</v>
      </c>
      <c r="L39" s="70" t="s">
        <v>149</v>
      </c>
      <c r="M39" s="70" t="s">
        <v>26</v>
      </c>
      <c r="N39" s="70">
        <v>621</v>
      </c>
      <c r="O39" s="70">
        <v>213</v>
      </c>
      <c r="P39" s="70">
        <v>2025</v>
      </c>
      <c r="Q39" s="70" t="s">
        <v>350</v>
      </c>
    </row>
    <row r="40" spans="1:17" x14ac:dyDescent="0.25">
      <c r="A40" s="7" t="s">
        <v>57</v>
      </c>
      <c r="B40" s="7" t="s">
        <v>402</v>
      </c>
      <c r="C40" s="7" t="s">
        <v>125</v>
      </c>
      <c r="D40" s="4">
        <v>16</v>
      </c>
      <c r="E40" s="69">
        <v>3959.11</v>
      </c>
      <c r="F40" s="69">
        <v>3959.11</v>
      </c>
      <c r="G40" s="69">
        <v>7918.22</v>
      </c>
      <c r="H40" s="4">
        <v>39</v>
      </c>
      <c r="I40" s="4" t="s">
        <v>289</v>
      </c>
      <c r="J40" s="4" t="s">
        <v>25</v>
      </c>
      <c r="K40" s="4" t="s">
        <v>290</v>
      </c>
      <c r="L40" s="4" t="s">
        <v>149</v>
      </c>
      <c r="M40" s="4" t="s">
        <v>125</v>
      </c>
      <c r="N40" s="4">
        <v>470</v>
      </c>
      <c r="O40" s="4">
        <v>190</v>
      </c>
      <c r="P40" s="4">
        <v>2025</v>
      </c>
      <c r="Q40" s="4" t="s">
        <v>350</v>
      </c>
    </row>
    <row r="41" spans="1:17" x14ac:dyDescent="0.25">
      <c r="A41" s="62" t="s">
        <v>58</v>
      </c>
      <c r="B41" s="62" t="s">
        <v>403</v>
      </c>
      <c r="C41" s="62" t="s">
        <v>18</v>
      </c>
      <c r="D41" s="70">
        <v>6.3</v>
      </c>
      <c r="E41" s="71">
        <v>1558.9</v>
      </c>
      <c r="F41" s="71">
        <v>1558.9</v>
      </c>
      <c r="G41" s="71">
        <v>3117.8</v>
      </c>
      <c r="H41" s="70">
        <v>40</v>
      </c>
      <c r="I41" s="70" t="s">
        <v>293</v>
      </c>
      <c r="J41" s="70" t="s">
        <v>16</v>
      </c>
      <c r="K41" s="70" t="s">
        <v>294</v>
      </c>
      <c r="L41" s="70" t="s">
        <v>149</v>
      </c>
      <c r="M41" s="70" t="s">
        <v>18</v>
      </c>
      <c r="N41" s="70">
        <v>870</v>
      </c>
      <c r="O41" s="70">
        <v>357</v>
      </c>
      <c r="P41" s="70">
        <v>2025</v>
      </c>
      <c r="Q41" s="70" t="s">
        <v>350</v>
      </c>
    </row>
    <row r="42" spans="1:17" x14ac:dyDescent="0.25">
      <c r="A42" s="7" t="s">
        <v>59</v>
      </c>
      <c r="B42" s="7" t="s">
        <v>404</v>
      </c>
      <c r="C42" s="7" t="s">
        <v>19</v>
      </c>
      <c r="D42" s="4">
        <v>16.600000000000001</v>
      </c>
      <c r="E42" s="69">
        <v>4107.58</v>
      </c>
      <c r="F42" s="69">
        <v>4107.58</v>
      </c>
      <c r="G42" s="69">
        <v>8215.16</v>
      </c>
      <c r="H42" s="4">
        <v>41</v>
      </c>
      <c r="I42" s="4" t="s">
        <v>295</v>
      </c>
      <c r="J42" s="4" t="s">
        <v>16</v>
      </c>
      <c r="K42" s="4" t="s">
        <v>296</v>
      </c>
      <c r="L42" s="4" t="s">
        <v>149</v>
      </c>
      <c r="M42" s="4" t="s">
        <v>19</v>
      </c>
      <c r="N42" s="4">
        <v>732</v>
      </c>
      <c r="O42" s="4">
        <v>288</v>
      </c>
      <c r="P42" s="4">
        <v>2025</v>
      </c>
      <c r="Q42" s="4" t="s">
        <v>350</v>
      </c>
    </row>
    <row r="43" spans="1:17" x14ac:dyDescent="0.25">
      <c r="A43" s="62" t="s">
        <v>59</v>
      </c>
      <c r="B43" s="62" t="s">
        <v>404</v>
      </c>
      <c r="C43" s="62" t="s">
        <v>19</v>
      </c>
      <c r="D43" s="70">
        <v>18</v>
      </c>
      <c r="E43" s="71">
        <v>4454</v>
      </c>
      <c r="F43" s="71">
        <v>4454</v>
      </c>
      <c r="G43" s="71">
        <v>8908</v>
      </c>
      <c r="H43" s="70">
        <v>42</v>
      </c>
      <c r="I43" s="70" t="s">
        <v>297</v>
      </c>
      <c r="J43" s="70" t="s">
        <v>16</v>
      </c>
      <c r="K43" s="70" t="s">
        <v>298</v>
      </c>
      <c r="L43" s="70" t="s">
        <v>149</v>
      </c>
      <c r="M43" s="70" t="s">
        <v>17</v>
      </c>
      <c r="N43" s="70">
        <v>1122</v>
      </c>
      <c r="O43" s="70">
        <v>440</v>
      </c>
      <c r="P43" s="70">
        <v>2025</v>
      </c>
      <c r="Q43" s="70" t="s">
        <v>350</v>
      </c>
    </row>
    <row r="44" spans="1:17" x14ac:dyDescent="0.25">
      <c r="A44" s="7" t="s">
        <v>60</v>
      </c>
      <c r="B44" s="7" t="s">
        <v>405</v>
      </c>
      <c r="C44" s="7" t="s">
        <v>24</v>
      </c>
      <c r="D44" s="4">
        <v>20</v>
      </c>
      <c r="E44" s="69">
        <v>4948.8900000000003</v>
      </c>
      <c r="F44" s="69">
        <v>4948.8900000000003</v>
      </c>
      <c r="G44" s="69">
        <v>9897.7800000000007</v>
      </c>
      <c r="H44" s="4">
        <v>43</v>
      </c>
      <c r="I44" s="4" t="s">
        <v>299</v>
      </c>
      <c r="J44" s="4" t="s">
        <v>23</v>
      </c>
      <c r="K44" s="4" t="s">
        <v>232</v>
      </c>
      <c r="L44" s="4" t="s">
        <v>149</v>
      </c>
      <c r="M44" s="4" t="s">
        <v>24</v>
      </c>
      <c r="N44" s="4">
        <v>498</v>
      </c>
      <c r="O44" s="4">
        <v>210</v>
      </c>
      <c r="P44" s="4">
        <v>2025</v>
      </c>
      <c r="Q44" s="4" t="s">
        <v>350</v>
      </c>
    </row>
    <row r="45" spans="1:17" x14ac:dyDescent="0.25">
      <c r="A45" s="62" t="s">
        <v>61</v>
      </c>
      <c r="B45" s="62" t="s">
        <v>406</v>
      </c>
      <c r="C45" s="62" t="s">
        <v>434</v>
      </c>
      <c r="D45" s="70">
        <v>4.5</v>
      </c>
      <c r="E45" s="71">
        <v>1113.5</v>
      </c>
      <c r="F45" s="71">
        <v>1113.5</v>
      </c>
      <c r="G45" s="71">
        <v>2227</v>
      </c>
      <c r="H45" s="70">
        <v>44</v>
      </c>
      <c r="I45" s="70" t="s">
        <v>300</v>
      </c>
      <c r="J45" s="70" t="s">
        <v>30</v>
      </c>
      <c r="K45" s="70" t="s">
        <v>301</v>
      </c>
      <c r="L45" s="70" t="s">
        <v>147</v>
      </c>
      <c r="M45" s="70" t="s">
        <v>186</v>
      </c>
      <c r="N45" s="70">
        <v>478</v>
      </c>
      <c r="O45" s="70">
        <v>198</v>
      </c>
      <c r="P45" s="70">
        <v>2025</v>
      </c>
      <c r="Q45" s="70" t="s">
        <v>350</v>
      </c>
    </row>
    <row r="46" spans="1:17" x14ac:dyDescent="0.25">
      <c r="A46" s="7" t="s">
        <v>62</v>
      </c>
      <c r="B46" s="7" t="s">
        <v>407</v>
      </c>
      <c r="C46" s="7" t="s">
        <v>126</v>
      </c>
      <c r="D46" s="4">
        <v>12</v>
      </c>
      <c r="E46" s="69">
        <v>2969.335</v>
      </c>
      <c r="F46" s="69">
        <v>2969.335</v>
      </c>
      <c r="G46" s="69">
        <v>5938.67</v>
      </c>
      <c r="H46" s="4">
        <v>45</v>
      </c>
      <c r="I46" s="4" t="s">
        <v>302</v>
      </c>
      <c r="J46" s="4" t="s">
        <v>332</v>
      </c>
      <c r="K46" s="4" t="s">
        <v>303</v>
      </c>
      <c r="L46" s="4" t="s">
        <v>149</v>
      </c>
      <c r="M46" s="4" t="s">
        <v>126</v>
      </c>
      <c r="N46" s="4">
        <v>967</v>
      </c>
      <c r="O46" s="4">
        <v>350</v>
      </c>
      <c r="P46" s="4">
        <v>2025</v>
      </c>
      <c r="Q46" s="4" t="s">
        <v>350</v>
      </c>
    </row>
    <row r="47" spans="1:17" x14ac:dyDescent="0.25">
      <c r="A47" s="62" t="s">
        <v>63</v>
      </c>
      <c r="B47" s="62" t="s">
        <v>408</v>
      </c>
      <c r="C47" s="62" t="s">
        <v>127</v>
      </c>
      <c r="D47" s="70">
        <v>24.5</v>
      </c>
      <c r="E47" s="71">
        <v>6062.39</v>
      </c>
      <c r="F47" s="71">
        <v>6062.39</v>
      </c>
      <c r="G47" s="71">
        <v>12124.78</v>
      </c>
      <c r="H47" s="70">
        <v>46</v>
      </c>
      <c r="I47" s="70" t="s">
        <v>304</v>
      </c>
      <c r="J47" s="70" t="s">
        <v>332</v>
      </c>
      <c r="K47" s="70" t="s">
        <v>305</v>
      </c>
      <c r="L47" s="70" t="s">
        <v>149</v>
      </c>
      <c r="M47" s="70" t="s">
        <v>127</v>
      </c>
      <c r="N47" s="70">
        <v>867</v>
      </c>
      <c r="O47" s="70">
        <v>383</v>
      </c>
      <c r="P47" s="70">
        <v>2025</v>
      </c>
      <c r="Q47" s="70" t="s">
        <v>350</v>
      </c>
    </row>
    <row r="48" spans="1:17" x14ac:dyDescent="0.25">
      <c r="A48" s="7" t="s">
        <v>64</v>
      </c>
      <c r="B48" s="7" t="s">
        <v>408</v>
      </c>
      <c r="C48" s="7" t="s">
        <v>409</v>
      </c>
      <c r="D48" s="4">
        <v>12</v>
      </c>
      <c r="E48" s="69">
        <v>2969.335</v>
      </c>
      <c r="F48" s="69">
        <v>2969.335</v>
      </c>
      <c r="G48" s="69">
        <v>5938.67</v>
      </c>
      <c r="H48" s="4">
        <v>47</v>
      </c>
      <c r="I48" s="4" t="s">
        <v>306</v>
      </c>
      <c r="J48" s="4" t="s">
        <v>332</v>
      </c>
      <c r="K48" s="4" t="s">
        <v>307</v>
      </c>
      <c r="L48" s="4" t="s">
        <v>149</v>
      </c>
      <c r="M48" s="4" t="s">
        <v>128</v>
      </c>
      <c r="N48" s="4">
        <v>369</v>
      </c>
      <c r="O48" s="4">
        <v>120</v>
      </c>
      <c r="P48" s="4">
        <v>2025</v>
      </c>
      <c r="Q48" s="4" t="s">
        <v>350</v>
      </c>
    </row>
    <row r="49" spans="1:17" x14ac:dyDescent="0.25">
      <c r="A49" s="62" t="s">
        <v>65</v>
      </c>
      <c r="B49" s="62" t="s">
        <v>410</v>
      </c>
      <c r="C49" s="62" t="s">
        <v>129</v>
      </c>
      <c r="D49" s="70">
        <v>9</v>
      </c>
      <c r="E49" s="71">
        <v>2227</v>
      </c>
      <c r="F49" s="71">
        <v>2227</v>
      </c>
      <c r="G49" s="71">
        <v>4454</v>
      </c>
      <c r="H49" s="70">
        <v>48</v>
      </c>
      <c r="I49" s="70" t="s">
        <v>308</v>
      </c>
      <c r="J49" s="70" t="s">
        <v>332</v>
      </c>
      <c r="K49" s="70" t="s">
        <v>309</v>
      </c>
      <c r="L49" s="70" t="s">
        <v>149</v>
      </c>
      <c r="M49" s="70" t="s">
        <v>129</v>
      </c>
      <c r="N49" s="70">
        <v>534</v>
      </c>
      <c r="O49" s="70">
        <v>260</v>
      </c>
      <c r="P49" s="70">
        <v>2025</v>
      </c>
      <c r="Q49" s="70" t="s">
        <v>350</v>
      </c>
    </row>
    <row r="50" spans="1:17" x14ac:dyDescent="0.25">
      <c r="A50" s="7" t="s">
        <v>66</v>
      </c>
      <c r="B50" s="7" t="s">
        <v>411</v>
      </c>
      <c r="C50" s="7" t="s">
        <v>130</v>
      </c>
      <c r="D50" s="4">
        <v>4</v>
      </c>
      <c r="E50" s="69">
        <v>989.78</v>
      </c>
      <c r="F50" s="69">
        <v>989.78</v>
      </c>
      <c r="G50" s="69">
        <v>1979.56</v>
      </c>
      <c r="H50" s="4">
        <v>49</v>
      </c>
      <c r="I50" s="4" t="s">
        <v>310</v>
      </c>
      <c r="J50" s="4" t="s">
        <v>331</v>
      </c>
      <c r="K50" s="4" t="s">
        <v>311</v>
      </c>
      <c r="L50" s="4" t="s">
        <v>152</v>
      </c>
      <c r="M50" s="4" t="s">
        <v>130</v>
      </c>
      <c r="N50" s="4">
        <v>321</v>
      </c>
      <c r="O50" s="4">
        <v>300</v>
      </c>
      <c r="P50" s="4">
        <v>2025</v>
      </c>
      <c r="Q50" s="4" t="s">
        <v>350</v>
      </c>
    </row>
    <row r="51" spans="1:17" x14ac:dyDescent="0.25">
      <c r="A51" s="62" t="s">
        <v>67</v>
      </c>
      <c r="B51" s="62" t="s">
        <v>460</v>
      </c>
      <c r="C51" s="62" t="s">
        <v>187</v>
      </c>
      <c r="D51" s="70">
        <v>22</v>
      </c>
      <c r="E51" s="71">
        <v>5818.78</v>
      </c>
      <c r="F51" s="71">
        <v>5818.78</v>
      </c>
      <c r="G51" s="71">
        <v>11637.56</v>
      </c>
      <c r="H51" s="70">
        <v>50</v>
      </c>
      <c r="I51" s="70" t="s">
        <v>312</v>
      </c>
      <c r="J51" s="70" t="s">
        <v>330</v>
      </c>
      <c r="K51" s="70"/>
      <c r="L51" s="70" t="s">
        <v>149</v>
      </c>
      <c r="M51" s="70" t="s">
        <v>187</v>
      </c>
      <c r="N51" s="70">
        <v>401</v>
      </c>
      <c r="O51" s="70">
        <v>132</v>
      </c>
      <c r="P51" s="70">
        <v>2025</v>
      </c>
      <c r="Q51" s="70" t="s">
        <v>350</v>
      </c>
    </row>
    <row r="52" spans="1:17" x14ac:dyDescent="0.25">
      <c r="A52" s="7" t="s">
        <v>68</v>
      </c>
      <c r="B52" s="7" t="s">
        <v>412</v>
      </c>
      <c r="C52" s="7" t="s">
        <v>131</v>
      </c>
      <c r="D52" s="4">
        <v>12</v>
      </c>
      <c r="E52" s="69">
        <v>2969.335</v>
      </c>
      <c r="F52" s="69">
        <v>2969.335</v>
      </c>
      <c r="G52" s="69">
        <v>5938.67</v>
      </c>
      <c r="H52" s="4">
        <v>51</v>
      </c>
      <c r="I52" s="4" t="s">
        <v>313</v>
      </c>
      <c r="J52" s="4" t="s">
        <v>37</v>
      </c>
      <c r="K52" s="4" t="s">
        <v>314</v>
      </c>
      <c r="L52" s="4" t="s">
        <v>149</v>
      </c>
      <c r="M52" s="4" t="s">
        <v>131</v>
      </c>
      <c r="N52" s="4">
        <v>652</v>
      </c>
      <c r="O52" s="4">
        <v>300</v>
      </c>
      <c r="P52" s="4">
        <v>2025</v>
      </c>
      <c r="Q52" s="4" t="s">
        <v>350</v>
      </c>
    </row>
    <row r="53" spans="1:17" x14ac:dyDescent="0.25">
      <c r="A53" s="62" t="s">
        <v>69</v>
      </c>
      <c r="B53" s="62" t="s">
        <v>461</v>
      </c>
      <c r="C53" s="62" t="s">
        <v>132</v>
      </c>
      <c r="D53" s="70">
        <v>15</v>
      </c>
      <c r="E53" s="71">
        <v>3711.665</v>
      </c>
      <c r="F53" s="71">
        <v>3711.665</v>
      </c>
      <c r="G53" s="71">
        <v>7423.33</v>
      </c>
      <c r="H53" s="70">
        <v>52</v>
      </c>
      <c r="I53" s="70" t="s">
        <v>315</v>
      </c>
      <c r="J53" s="70" t="s">
        <v>22</v>
      </c>
      <c r="K53" s="70" t="s">
        <v>316</v>
      </c>
      <c r="L53" s="70" t="s">
        <v>149</v>
      </c>
      <c r="M53" s="70" t="s">
        <v>132</v>
      </c>
      <c r="N53" s="70">
        <v>515</v>
      </c>
      <c r="O53" s="70">
        <v>267</v>
      </c>
      <c r="P53" s="70">
        <v>2025</v>
      </c>
      <c r="Q53" s="70" t="s">
        <v>350</v>
      </c>
    </row>
    <row r="54" spans="1:17" x14ac:dyDescent="0.25">
      <c r="A54" s="7" t="s">
        <v>70</v>
      </c>
      <c r="B54" s="7" t="s">
        <v>413</v>
      </c>
      <c r="C54" s="7" t="s">
        <v>133</v>
      </c>
      <c r="D54" s="4">
        <v>28</v>
      </c>
      <c r="E54" s="69">
        <v>6928.4449999999997</v>
      </c>
      <c r="F54" s="69">
        <v>6928.4449999999997</v>
      </c>
      <c r="G54" s="69">
        <v>13856.89</v>
      </c>
      <c r="H54" s="4">
        <v>53</v>
      </c>
      <c r="I54" s="4" t="s">
        <v>317</v>
      </c>
      <c r="J54" s="4" t="s">
        <v>27</v>
      </c>
      <c r="K54" s="4" t="s">
        <v>248</v>
      </c>
      <c r="L54" s="4" t="s">
        <v>149</v>
      </c>
      <c r="M54" s="4" t="s">
        <v>133</v>
      </c>
      <c r="N54" s="4">
        <v>598</v>
      </c>
      <c r="O54" s="4">
        <v>150</v>
      </c>
      <c r="P54" s="4">
        <v>2025</v>
      </c>
      <c r="Q54" s="4" t="s">
        <v>350</v>
      </c>
    </row>
    <row r="55" spans="1:17" x14ac:dyDescent="0.25">
      <c r="A55" s="62" t="s">
        <v>71</v>
      </c>
      <c r="B55" s="62" t="s">
        <v>462</v>
      </c>
      <c r="C55" s="62" t="s">
        <v>189</v>
      </c>
      <c r="D55" s="70">
        <v>24</v>
      </c>
      <c r="E55" s="71">
        <v>5938.67</v>
      </c>
      <c r="F55" s="71">
        <v>5938.67</v>
      </c>
      <c r="G55" s="71">
        <v>11877.34</v>
      </c>
      <c r="H55" s="70">
        <v>54</v>
      </c>
      <c r="I55" s="70" t="s">
        <v>318</v>
      </c>
      <c r="J55" s="70" t="s">
        <v>329</v>
      </c>
      <c r="K55" s="70" t="s">
        <v>319</v>
      </c>
      <c r="L55" s="70" t="s">
        <v>149</v>
      </c>
      <c r="M55" s="70" t="s">
        <v>189</v>
      </c>
      <c r="N55" s="70">
        <v>514</v>
      </c>
      <c r="O55" s="70">
        <v>306</v>
      </c>
      <c r="P55" s="70">
        <v>2025</v>
      </c>
      <c r="Q55" s="70" t="s">
        <v>350</v>
      </c>
    </row>
    <row r="56" spans="1:17" x14ac:dyDescent="0.25">
      <c r="A56" s="7" t="s">
        <v>72</v>
      </c>
      <c r="B56" s="7" t="s">
        <v>463</v>
      </c>
      <c r="C56" s="7" t="s">
        <v>134</v>
      </c>
      <c r="D56" s="4">
        <v>15</v>
      </c>
      <c r="E56" s="69">
        <v>3711.665</v>
      </c>
      <c r="F56" s="69">
        <v>3711.665</v>
      </c>
      <c r="G56" s="69">
        <v>7423.33</v>
      </c>
      <c r="H56" s="4">
        <v>55</v>
      </c>
      <c r="I56" s="4" t="s">
        <v>320</v>
      </c>
      <c r="J56" s="4" t="s">
        <v>39</v>
      </c>
      <c r="K56" s="4" t="s">
        <v>321</v>
      </c>
      <c r="L56" s="4" t="s">
        <v>149</v>
      </c>
      <c r="M56" s="4" t="s">
        <v>134</v>
      </c>
      <c r="N56" s="4">
        <v>618</v>
      </c>
      <c r="O56" s="4">
        <v>264</v>
      </c>
      <c r="P56" s="4">
        <v>2025</v>
      </c>
      <c r="Q56" s="4" t="s">
        <v>350</v>
      </c>
    </row>
    <row r="57" spans="1:17" x14ac:dyDescent="0.25">
      <c r="A57" s="62" t="s">
        <v>73</v>
      </c>
      <c r="B57" s="62" t="s">
        <v>464</v>
      </c>
      <c r="C57" s="62" t="s">
        <v>188</v>
      </c>
      <c r="D57" s="70">
        <v>10</v>
      </c>
      <c r="E57" s="71">
        <v>2474.4450000000002</v>
      </c>
      <c r="F57" s="71">
        <v>2474.4450000000002</v>
      </c>
      <c r="G57" s="71">
        <v>4948.8900000000003</v>
      </c>
      <c r="H57" s="70">
        <v>56</v>
      </c>
      <c r="I57" s="70" t="s">
        <v>322</v>
      </c>
      <c r="J57" s="70" t="s">
        <v>328</v>
      </c>
      <c r="K57" s="70"/>
      <c r="L57" s="70" t="s">
        <v>147</v>
      </c>
      <c r="M57" s="70" t="s">
        <v>188</v>
      </c>
      <c r="N57" s="70">
        <v>630</v>
      </c>
      <c r="O57" s="70">
        <v>259</v>
      </c>
      <c r="P57" s="70">
        <v>2025</v>
      </c>
      <c r="Q57" s="70" t="s">
        <v>350</v>
      </c>
    </row>
    <row r="58" spans="1:17" x14ac:dyDescent="0.25">
      <c r="A58" s="7" t="s">
        <v>74</v>
      </c>
      <c r="B58" s="7" t="s">
        <v>414</v>
      </c>
      <c r="C58" s="7" t="s">
        <v>136</v>
      </c>
      <c r="D58" s="4">
        <v>3</v>
      </c>
      <c r="E58" s="69">
        <v>742.33500000000004</v>
      </c>
      <c r="F58" s="69">
        <v>742.33500000000004</v>
      </c>
      <c r="G58" s="69">
        <v>1484.67</v>
      </c>
      <c r="H58" s="4">
        <v>57</v>
      </c>
      <c r="I58" s="4" t="s">
        <v>323</v>
      </c>
      <c r="J58" s="4" t="s">
        <v>327</v>
      </c>
      <c r="K58" s="4" t="s">
        <v>326</v>
      </c>
      <c r="L58" s="4" t="s">
        <v>149</v>
      </c>
      <c r="M58" s="4" t="s">
        <v>135</v>
      </c>
      <c r="N58" s="4">
        <v>434</v>
      </c>
      <c r="O58" s="4">
        <v>263</v>
      </c>
      <c r="P58" s="4">
        <v>2025</v>
      </c>
      <c r="Q58" s="4" t="s">
        <v>350</v>
      </c>
    </row>
    <row r="59" spans="1:17" x14ac:dyDescent="0.25">
      <c r="A59" s="63" t="s">
        <v>74</v>
      </c>
      <c r="B59" s="63" t="s">
        <v>414</v>
      </c>
      <c r="C59" s="63" t="s">
        <v>136</v>
      </c>
      <c r="D59" s="70">
        <v>17</v>
      </c>
      <c r="E59" s="71">
        <v>4206.5550000000003</v>
      </c>
      <c r="F59" s="71">
        <v>4206.5550000000003</v>
      </c>
      <c r="G59" s="71">
        <v>8413.11</v>
      </c>
      <c r="H59" s="70">
        <v>58</v>
      </c>
      <c r="I59" s="70" t="s">
        <v>324</v>
      </c>
      <c r="J59" s="70" t="s">
        <v>327</v>
      </c>
      <c r="K59" s="70" t="s">
        <v>325</v>
      </c>
      <c r="L59" s="70" t="s">
        <v>149</v>
      </c>
      <c r="M59" s="70" t="s">
        <v>136</v>
      </c>
      <c r="N59" s="70">
        <v>1573</v>
      </c>
      <c r="O59" s="70">
        <v>926</v>
      </c>
      <c r="P59" s="70">
        <v>2025</v>
      </c>
      <c r="Q59" s="70" t="s">
        <v>350</v>
      </c>
    </row>
    <row r="60" spans="1:17" x14ac:dyDescent="0.25">
      <c r="A60" s="7" t="s">
        <v>79</v>
      </c>
      <c r="B60" s="7" t="s">
        <v>465</v>
      </c>
      <c r="C60" s="7" t="s">
        <v>435</v>
      </c>
      <c r="D60" s="4">
        <v>55</v>
      </c>
      <c r="E60" s="69">
        <v>13609.445</v>
      </c>
      <c r="F60" s="69">
        <v>13609.445</v>
      </c>
      <c r="G60" s="69">
        <v>27218.89</v>
      </c>
      <c r="H60" s="4">
        <v>59</v>
      </c>
      <c r="I60" s="4" t="s">
        <v>198</v>
      </c>
      <c r="J60" s="4" t="s">
        <v>32</v>
      </c>
      <c r="K60" s="4" t="s">
        <v>199</v>
      </c>
      <c r="L60" s="4" t="s">
        <v>152</v>
      </c>
      <c r="M60" s="4" t="s">
        <v>156</v>
      </c>
      <c r="N60" s="4">
        <v>550</v>
      </c>
      <c r="O60" s="4">
        <v>200</v>
      </c>
      <c r="P60" s="4">
        <v>2026</v>
      </c>
      <c r="Q60" s="4" t="s">
        <v>350</v>
      </c>
    </row>
    <row r="61" spans="1:17" x14ac:dyDescent="0.25">
      <c r="A61" s="62" t="s">
        <v>80</v>
      </c>
      <c r="B61" s="62" t="s">
        <v>415</v>
      </c>
      <c r="C61" s="62" t="s">
        <v>436</v>
      </c>
      <c r="D61" s="70">
        <v>50</v>
      </c>
      <c r="E61" s="71">
        <v>12372.225</v>
      </c>
      <c r="F61" s="71">
        <v>12372.225</v>
      </c>
      <c r="G61" s="71">
        <v>24744.45</v>
      </c>
      <c r="H61" s="70">
        <v>60</v>
      </c>
      <c r="I61" s="70" t="s">
        <v>200</v>
      </c>
      <c r="J61" s="70" t="s">
        <v>33</v>
      </c>
      <c r="K61" s="70" t="s">
        <v>201</v>
      </c>
      <c r="L61" s="70" t="s">
        <v>147</v>
      </c>
      <c r="M61" s="70" t="s">
        <v>157</v>
      </c>
      <c r="N61" s="70">
        <v>120</v>
      </c>
      <c r="O61" s="70">
        <v>35</v>
      </c>
      <c r="P61" s="70">
        <v>2026</v>
      </c>
      <c r="Q61" s="70" t="s">
        <v>350</v>
      </c>
    </row>
    <row r="62" spans="1:17" x14ac:dyDescent="0.25">
      <c r="A62" s="7" t="s">
        <v>81</v>
      </c>
      <c r="B62" s="7" t="s">
        <v>415</v>
      </c>
      <c r="C62" s="7" t="s">
        <v>437</v>
      </c>
      <c r="D62" s="4">
        <v>30</v>
      </c>
      <c r="E62" s="69">
        <v>7423.335</v>
      </c>
      <c r="F62" s="69">
        <v>7423.335</v>
      </c>
      <c r="G62" s="69">
        <v>14846.67</v>
      </c>
      <c r="H62" s="4">
        <v>61</v>
      </c>
      <c r="I62" s="4" t="s">
        <v>202</v>
      </c>
      <c r="J62" s="4" t="s">
        <v>33</v>
      </c>
      <c r="K62" s="4" t="s">
        <v>203</v>
      </c>
      <c r="L62" s="4" t="s">
        <v>147</v>
      </c>
      <c r="M62" s="4" t="s">
        <v>158</v>
      </c>
      <c r="N62" s="4">
        <v>173</v>
      </c>
      <c r="O62" s="4">
        <v>60</v>
      </c>
      <c r="P62" s="4">
        <v>2026</v>
      </c>
      <c r="Q62" s="4" t="s">
        <v>350</v>
      </c>
    </row>
    <row r="63" spans="1:17" x14ac:dyDescent="0.25">
      <c r="A63" s="62" t="s">
        <v>106</v>
      </c>
      <c r="B63" s="62" t="s">
        <v>416</v>
      </c>
      <c r="C63" s="62" t="s">
        <v>159</v>
      </c>
      <c r="D63" s="70">
        <v>15</v>
      </c>
      <c r="E63" s="71">
        <v>3711.665</v>
      </c>
      <c r="F63" s="71">
        <v>3711.665</v>
      </c>
      <c r="G63" s="71">
        <v>7423.33</v>
      </c>
      <c r="H63" s="70">
        <v>62</v>
      </c>
      <c r="I63" s="70" t="s">
        <v>204</v>
      </c>
      <c r="J63" s="70" t="s">
        <v>33</v>
      </c>
      <c r="K63" s="70" t="s">
        <v>205</v>
      </c>
      <c r="L63" s="70" t="s">
        <v>152</v>
      </c>
      <c r="M63" s="70" t="s">
        <v>159</v>
      </c>
      <c r="N63" s="70">
        <v>92</v>
      </c>
      <c r="O63" s="70">
        <v>40</v>
      </c>
      <c r="P63" s="70">
        <v>2026</v>
      </c>
      <c r="Q63" s="70" t="s">
        <v>350</v>
      </c>
    </row>
    <row r="64" spans="1:17" x14ac:dyDescent="0.25">
      <c r="A64" s="7" t="s">
        <v>82</v>
      </c>
      <c r="B64" s="7" t="s">
        <v>417</v>
      </c>
      <c r="C64" s="7" t="s">
        <v>438</v>
      </c>
      <c r="D64" s="4">
        <v>15</v>
      </c>
      <c r="E64" s="69">
        <v>3711.665</v>
      </c>
      <c r="F64" s="69">
        <v>3711.665</v>
      </c>
      <c r="G64" s="69">
        <v>7423.33</v>
      </c>
      <c r="H64" s="4">
        <v>63</v>
      </c>
      <c r="I64" s="4" t="s">
        <v>206</v>
      </c>
      <c r="J64" s="4" t="s">
        <v>33</v>
      </c>
      <c r="K64" s="4" t="s">
        <v>207</v>
      </c>
      <c r="L64" s="4" t="s">
        <v>147</v>
      </c>
      <c r="M64" s="4" t="s">
        <v>160</v>
      </c>
      <c r="N64" s="4">
        <v>71</v>
      </c>
      <c r="O64" s="4">
        <v>25</v>
      </c>
      <c r="P64" s="4">
        <v>2026</v>
      </c>
      <c r="Q64" s="4" t="s">
        <v>350</v>
      </c>
    </row>
    <row r="65" spans="1:17" x14ac:dyDescent="0.25">
      <c r="A65" s="62" t="s">
        <v>106</v>
      </c>
      <c r="B65" s="62" t="s">
        <v>416</v>
      </c>
      <c r="C65" s="62" t="s">
        <v>159</v>
      </c>
      <c r="D65" s="70">
        <v>40</v>
      </c>
      <c r="E65" s="71">
        <v>9897.7800000000007</v>
      </c>
      <c r="F65" s="71">
        <v>9897.7800000000007</v>
      </c>
      <c r="G65" s="71">
        <v>19795.560000000001</v>
      </c>
      <c r="H65" s="70">
        <v>64</v>
      </c>
      <c r="I65" s="70" t="s">
        <v>208</v>
      </c>
      <c r="J65" s="70" t="s">
        <v>33</v>
      </c>
      <c r="K65" s="70" t="s">
        <v>205</v>
      </c>
      <c r="L65" s="70" t="s">
        <v>147</v>
      </c>
      <c r="M65" s="70" t="s">
        <v>161</v>
      </c>
      <c r="N65" s="70">
        <v>501</v>
      </c>
      <c r="O65" s="70">
        <v>250</v>
      </c>
      <c r="P65" s="70">
        <v>2026</v>
      </c>
      <c r="Q65" s="70" t="s">
        <v>350</v>
      </c>
    </row>
    <row r="66" spans="1:17" x14ac:dyDescent="0.25">
      <c r="A66" s="7" t="s">
        <v>83</v>
      </c>
      <c r="B66" s="7" t="s">
        <v>426</v>
      </c>
      <c r="C66" s="7" t="s">
        <v>162</v>
      </c>
      <c r="D66" s="4">
        <v>40</v>
      </c>
      <c r="E66" s="69">
        <v>9897.7800000000007</v>
      </c>
      <c r="F66" s="69">
        <v>9897.7800000000007</v>
      </c>
      <c r="G66" s="69">
        <v>19795.560000000001</v>
      </c>
      <c r="H66" s="4">
        <v>65</v>
      </c>
      <c r="I66" s="4" t="s">
        <v>224</v>
      </c>
      <c r="J66" s="4" t="s">
        <v>28</v>
      </c>
      <c r="K66" s="4" t="s">
        <v>225</v>
      </c>
      <c r="L66" s="4" t="s">
        <v>152</v>
      </c>
      <c r="M66" s="4" t="s">
        <v>162</v>
      </c>
      <c r="N66" s="4">
        <v>315</v>
      </c>
      <c r="O66" s="4">
        <v>100</v>
      </c>
      <c r="P66" s="4">
        <v>2026</v>
      </c>
      <c r="Q66" s="4" t="s">
        <v>350</v>
      </c>
    </row>
    <row r="67" spans="1:17" x14ac:dyDescent="0.25">
      <c r="A67" s="62" t="s">
        <v>84</v>
      </c>
      <c r="B67" s="62" t="s">
        <v>466</v>
      </c>
      <c r="C67" s="62" t="s">
        <v>439</v>
      </c>
      <c r="D67" s="70">
        <v>20</v>
      </c>
      <c r="E67" s="71">
        <v>4948.8900000000003</v>
      </c>
      <c r="F67" s="71">
        <v>4948.8900000000003</v>
      </c>
      <c r="G67" s="71">
        <v>9897.7800000000007</v>
      </c>
      <c r="H67" s="70">
        <v>66</v>
      </c>
      <c r="I67" s="70" t="s">
        <v>226</v>
      </c>
      <c r="J67" s="70" t="s">
        <v>34</v>
      </c>
      <c r="K67" s="70" t="s">
        <v>227</v>
      </c>
      <c r="L67" s="70" t="s">
        <v>147</v>
      </c>
      <c r="M67" s="70" t="s">
        <v>163</v>
      </c>
      <c r="N67" s="70">
        <v>93</v>
      </c>
      <c r="O67" s="70">
        <v>40</v>
      </c>
      <c r="P67" s="70">
        <v>2026</v>
      </c>
      <c r="Q67" s="70" t="s">
        <v>350</v>
      </c>
    </row>
    <row r="68" spans="1:17" x14ac:dyDescent="0.25">
      <c r="A68" s="7" t="s">
        <v>85</v>
      </c>
      <c r="B68" s="7" t="s">
        <v>466</v>
      </c>
      <c r="C68" s="7" t="s">
        <v>440</v>
      </c>
      <c r="D68" s="4">
        <v>10</v>
      </c>
      <c r="E68" s="69">
        <v>2474.4450000000002</v>
      </c>
      <c r="F68" s="69">
        <v>2474.4450000000002</v>
      </c>
      <c r="G68" s="69">
        <v>4948.8900000000003</v>
      </c>
      <c r="H68" s="4">
        <v>67</v>
      </c>
      <c r="I68" s="4" t="s">
        <v>228</v>
      </c>
      <c r="J68" s="4" t="s">
        <v>34</v>
      </c>
      <c r="K68" s="4" t="s">
        <v>227</v>
      </c>
      <c r="L68" s="4" t="s">
        <v>147</v>
      </c>
      <c r="M68" s="4" t="s">
        <v>164</v>
      </c>
      <c r="N68" s="4">
        <v>105</v>
      </c>
      <c r="O68" s="4">
        <v>40</v>
      </c>
      <c r="P68" s="4">
        <v>2026</v>
      </c>
      <c r="Q68" s="4" t="s">
        <v>350</v>
      </c>
    </row>
    <row r="69" spans="1:17" x14ac:dyDescent="0.25">
      <c r="A69" s="62" t="s">
        <v>86</v>
      </c>
      <c r="B69" s="62" t="s">
        <v>467</v>
      </c>
      <c r="C69" s="62" t="s">
        <v>441</v>
      </c>
      <c r="D69" s="70">
        <v>14</v>
      </c>
      <c r="E69" s="71">
        <v>3464.2249999999999</v>
      </c>
      <c r="F69" s="71">
        <v>3464.2249999999999</v>
      </c>
      <c r="G69" s="71">
        <v>6928.45</v>
      </c>
      <c r="H69" s="70">
        <v>68</v>
      </c>
      <c r="I69" s="70" t="s">
        <v>229</v>
      </c>
      <c r="J69" s="70" t="s">
        <v>23</v>
      </c>
      <c r="K69" s="70" t="s">
        <v>230</v>
      </c>
      <c r="L69" s="70" t="s">
        <v>147</v>
      </c>
      <c r="M69" s="70" t="s">
        <v>165</v>
      </c>
      <c r="N69" s="70">
        <v>99</v>
      </c>
      <c r="O69" s="70">
        <v>34</v>
      </c>
      <c r="P69" s="70">
        <v>2026</v>
      </c>
      <c r="Q69" s="70" t="s">
        <v>350</v>
      </c>
    </row>
    <row r="70" spans="1:17" x14ac:dyDescent="0.25">
      <c r="A70" s="7" t="s">
        <v>87</v>
      </c>
      <c r="B70" s="7" t="s">
        <v>405</v>
      </c>
      <c r="C70" s="7" t="s">
        <v>442</v>
      </c>
      <c r="D70" s="4">
        <v>32</v>
      </c>
      <c r="E70" s="69">
        <v>7918.2250000000004</v>
      </c>
      <c r="F70" s="69">
        <v>7918.2250000000004</v>
      </c>
      <c r="G70" s="69">
        <v>15836.45</v>
      </c>
      <c r="H70" s="4">
        <v>69</v>
      </c>
      <c r="I70" s="4" t="s">
        <v>231</v>
      </c>
      <c r="J70" s="4" t="s">
        <v>23</v>
      </c>
      <c r="K70" s="4" t="s">
        <v>232</v>
      </c>
      <c r="L70" s="4" t="s">
        <v>152</v>
      </c>
      <c r="M70" s="4" t="s">
        <v>166</v>
      </c>
      <c r="N70" s="4">
        <v>79</v>
      </c>
      <c r="O70" s="4">
        <v>27</v>
      </c>
      <c r="P70" s="4">
        <v>2026</v>
      </c>
      <c r="Q70" s="4" t="s">
        <v>350</v>
      </c>
    </row>
    <row r="71" spans="1:17" x14ac:dyDescent="0.25">
      <c r="A71" s="62" t="s">
        <v>88</v>
      </c>
      <c r="B71" s="62" t="s">
        <v>468</v>
      </c>
      <c r="C71" s="62" t="s">
        <v>443</v>
      </c>
      <c r="D71" s="70">
        <v>21</v>
      </c>
      <c r="E71" s="71">
        <v>5196.335</v>
      </c>
      <c r="F71" s="71">
        <v>5196.335</v>
      </c>
      <c r="G71" s="71">
        <v>10392.67</v>
      </c>
      <c r="H71" s="70">
        <v>70</v>
      </c>
      <c r="I71" s="70" t="s">
        <v>233</v>
      </c>
      <c r="J71" s="70" t="s">
        <v>23</v>
      </c>
      <c r="K71" s="70" t="s">
        <v>234</v>
      </c>
      <c r="L71" s="70" t="s">
        <v>152</v>
      </c>
      <c r="M71" s="70" t="s">
        <v>167</v>
      </c>
      <c r="N71" s="70">
        <v>94</v>
      </c>
      <c r="O71" s="70">
        <v>28</v>
      </c>
      <c r="P71" s="70">
        <v>2026</v>
      </c>
      <c r="Q71" s="70" t="s">
        <v>350</v>
      </c>
    </row>
    <row r="72" spans="1:17" x14ac:dyDescent="0.25">
      <c r="A72" s="7" t="s">
        <v>91</v>
      </c>
      <c r="B72" s="7" t="s">
        <v>418</v>
      </c>
      <c r="C72" s="7" t="s">
        <v>444</v>
      </c>
      <c r="D72" s="4">
        <v>13</v>
      </c>
      <c r="E72" s="69">
        <v>3216.78</v>
      </c>
      <c r="F72" s="69">
        <v>3216.78</v>
      </c>
      <c r="G72" s="69">
        <v>6433.56</v>
      </c>
      <c r="H72" s="4">
        <v>71</v>
      </c>
      <c r="I72" s="4" t="s">
        <v>239</v>
      </c>
      <c r="J72" s="4" t="s">
        <v>37</v>
      </c>
      <c r="K72" s="4" t="s">
        <v>240</v>
      </c>
      <c r="L72" s="4" t="s">
        <v>147</v>
      </c>
      <c r="M72" s="4" t="s">
        <v>168</v>
      </c>
      <c r="N72" s="4">
        <v>42</v>
      </c>
      <c r="O72" s="4">
        <v>15</v>
      </c>
      <c r="P72" s="4">
        <v>2026</v>
      </c>
      <c r="Q72" s="4" t="s">
        <v>350</v>
      </c>
    </row>
    <row r="73" spans="1:17" x14ac:dyDescent="0.25">
      <c r="A73" s="62" t="s">
        <v>94</v>
      </c>
      <c r="B73" s="62" t="s">
        <v>419</v>
      </c>
      <c r="C73" s="62" t="s">
        <v>445</v>
      </c>
      <c r="D73" s="70">
        <v>20</v>
      </c>
      <c r="E73" s="71">
        <v>4948.8900000000003</v>
      </c>
      <c r="F73" s="71">
        <v>4948.8900000000003</v>
      </c>
      <c r="G73" s="71">
        <v>9897.7800000000007</v>
      </c>
      <c r="H73" s="70">
        <v>72</v>
      </c>
      <c r="I73" s="70" t="s">
        <v>247</v>
      </c>
      <c r="J73" s="70" t="s">
        <v>27</v>
      </c>
      <c r="K73" s="70" t="s">
        <v>248</v>
      </c>
      <c r="L73" s="70" t="s">
        <v>149</v>
      </c>
      <c r="M73" s="70" t="s">
        <v>172</v>
      </c>
      <c r="N73" s="70">
        <v>117</v>
      </c>
      <c r="O73" s="70">
        <v>45</v>
      </c>
      <c r="P73" s="70">
        <v>2026</v>
      </c>
      <c r="Q73" s="70" t="s">
        <v>350</v>
      </c>
    </row>
    <row r="74" spans="1:17" x14ac:dyDescent="0.25">
      <c r="A74" s="7" t="s">
        <v>97</v>
      </c>
      <c r="B74" s="7" t="s">
        <v>390</v>
      </c>
      <c r="C74" s="7" t="s">
        <v>110</v>
      </c>
      <c r="D74" s="4">
        <v>14</v>
      </c>
      <c r="E74" s="69">
        <v>3464.2249999999999</v>
      </c>
      <c r="F74" s="69">
        <v>3464.2249999999999</v>
      </c>
      <c r="G74" s="69">
        <v>6928.45</v>
      </c>
      <c r="H74" s="4">
        <v>73</v>
      </c>
      <c r="I74" s="4" t="s">
        <v>209</v>
      </c>
      <c r="J74" s="4" t="s">
        <v>107</v>
      </c>
      <c r="K74" s="4" t="s">
        <v>210</v>
      </c>
      <c r="L74" s="4" t="s">
        <v>147</v>
      </c>
      <c r="M74" s="4" t="s">
        <v>110</v>
      </c>
      <c r="N74" s="4">
        <v>60</v>
      </c>
      <c r="O74" s="4">
        <v>25</v>
      </c>
      <c r="P74" s="4">
        <v>2026</v>
      </c>
      <c r="Q74" s="4" t="s">
        <v>350</v>
      </c>
    </row>
    <row r="75" spans="1:17" x14ac:dyDescent="0.25">
      <c r="A75" s="62" t="s">
        <v>101</v>
      </c>
      <c r="B75" s="62" t="s">
        <v>391</v>
      </c>
      <c r="C75" s="62" t="s">
        <v>114</v>
      </c>
      <c r="D75" s="70">
        <v>20</v>
      </c>
      <c r="E75" s="71">
        <v>4948.8900000000003</v>
      </c>
      <c r="F75" s="71">
        <v>4948.8900000000003</v>
      </c>
      <c r="G75" s="71">
        <v>9897.7800000000007</v>
      </c>
      <c r="H75" s="70">
        <v>74</v>
      </c>
      <c r="I75" s="70" t="s">
        <v>217</v>
      </c>
      <c r="J75" s="70" t="s">
        <v>107</v>
      </c>
      <c r="K75" s="70" t="s">
        <v>218</v>
      </c>
      <c r="L75" s="70" t="s">
        <v>147</v>
      </c>
      <c r="M75" s="70" t="s">
        <v>114</v>
      </c>
      <c r="N75" s="70">
        <v>42</v>
      </c>
      <c r="O75" s="70">
        <v>24</v>
      </c>
      <c r="P75" s="70">
        <v>2026</v>
      </c>
      <c r="Q75" s="70" t="s">
        <v>350</v>
      </c>
    </row>
    <row r="76" spans="1:17" x14ac:dyDescent="0.25">
      <c r="A76" s="72" t="s">
        <v>340</v>
      </c>
      <c r="B76" s="72" t="s">
        <v>420</v>
      </c>
      <c r="C76" s="72" t="s">
        <v>146</v>
      </c>
      <c r="D76" s="4">
        <v>65</v>
      </c>
      <c r="E76" s="69">
        <v>110328.94500000001</v>
      </c>
      <c r="F76" s="69">
        <v>110328.94500000001</v>
      </c>
      <c r="G76" s="69">
        <v>220657.89</v>
      </c>
      <c r="H76" s="4">
        <v>75</v>
      </c>
      <c r="I76" s="4" t="s">
        <v>345</v>
      </c>
      <c r="J76" s="4" t="s">
        <v>341</v>
      </c>
      <c r="K76" s="4" t="s">
        <v>346</v>
      </c>
      <c r="L76" s="4" t="s">
        <v>149</v>
      </c>
      <c r="M76" s="4" t="s">
        <v>342</v>
      </c>
      <c r="N76" s="4">
        <v>371</v>
      </c>
      <c r="O76" s="4"/>
      <c r="P76" s="4">
        <v>2026</v>
      </c>
      <c r="Q76" s="4" t="s">
        <v>350</v>
      </c>
    </row>
    <row r="77" spans="1:17" x14ac:dyDescent="0.25">
      <c r="A77" s="63" t="s">
        <v>340</v>
      </c>
      <c r="B77" s="63" t="s">
        <v>420</v>
      </c>
      <c r="C77" s="63" t="s">
        <v>146</v>
      </c>
      <c r="D77" s="70">
        <v>22</v>
      </c>
      <c r="E77" s="71">
        <v>37342.06</v>
      </c>
      <c r="F77" s="71">
        <v>37342.06</v>
      </c>
      <c r="G77" s="71">
        <v>74684.12</v>
      </c>
      <c r="H77" s="70">
        <v>76</v>
      </c>
      <c r="I77" s="70" t="s">
        <v>347</v>
      </c>
      <c r="J77" s="70" t="s">
        <v>341</v>
      </c>
      <c r="K77" s="70" t="s">
        <v>348</v>
      </c>
      <c r="L77" s="70" t="s">
        <v>149</v>
      </c>
      <c r="M77" s="70" t="s">
        <v>343</v>
      </c>
      <c r="N77" s="70">
        <v>659</v>
      </c>
      <c r="O77" s="70"/>
      <c r="P77" s="70">
        <v>2026</v>
      </c>
      <c r="Q77" s="70" t="s">
        <v>350</v>
      </c>
    </row>
    <row r="78" spans="1:17" x14ac:dyDescent="0.25">
      <c r="A78" s="72" t="s">
        <v>340</v>
      </c>
      <c r="B78" s="72" t="s">
        <v>420</v>
      </c>
      <c r="C78" s="72" t="s">
        <v>146</v>
      </c>
      <c r="D78" s="4">
        <v>15</v>
      </c>
      <c r="E78" s="69">
        <v>25460.525000000001</v>
      </c>
      <c r="F78" s="69">
        <v>25460.525000000001</v>
      </c>
      <c r="G78" s="69">
        <v>50921.05</v>
      </c>
      <c r="H78" s="4">
        <v>77</v>
      </c>
      <c r="I78" s="4" t="s">
        <v>349</v>
      </c>
      <c r="J78" s="4" t="s">
        <v>341</v>
      </c>
      <c r="K78" s="4" t="s">
        <v>348</v>
      </c>
      <c r="L78" s="4" t="s">
        <v>152</v>
      </c>
      <c r="M78" s="4" t="s">
        <v>344</v>
      </c>
      <c r="N78" s="4">
        <v>249</v>
      </c>
      <c r="O78" s="4"/>
      <c r="P78" s="4">
        <v>2027</v>
      </c>
      <c r="Q78" s="4" t="s">
        <v>350</v>
      </c>
    </row>
    <row r="79" spans="1:17" x14ac:dyDescent="0.25">
      <c r="A79" s="62" t="s">
        <v>340</v>
      </c>
      <c r="B79" s="62" t="s">
        <v>420</v>
      </c>
      <c r="C79" s="62" t="s">
        <v>146</v>
      </c>
      <c r="D79" s="70">
        <v>88</v>
      </c>
      <c r="E79" s="71">
        <v>149368.42000000001</v>
      </c>
      <c r="F79" s="71">
        <v>149368.42000000001</v>
      </c>
      <c r="G79" s="71">
        <v>298736.84000000003</v>
      </c>
      <c r="H79" s="70">
        <v>78</v>
      </c>
      <c r="I79" s="70" t="s">
        <v>254</v>
      </c>
      <c r="J79" s="70" t="s">
        <v>341</v>
      </c>
      <c r="K79" s="70" t="s">
        <v>255</v>
      </c>
      <c r="L79" s="70" t="s">
        <v>152</v>
      </c>
      <c r="M79" s="70" t="s">
        <v>146</v>
      </c>
      <c r="N79" s="70">
        <v>1961</v>
      </c>
      <c r="O79" s="70"/>
      <c r="P79" s="70">
        <v>2027</v>
      </c>
      <c r="Q79" s="70" t="s">
        <v>350</v>
      </c>
    </row>
    <row r="80" spans="1:17" x14ac:dyDescent="0.25">
      <c r="A80" s="92" t="s">
        <v>75</v>
      </c>
      <c r="B80" s="73" t="s">
        <v>378</v>
      </c>
      <c r="C80" s="74" t="s">
        <v>150</v>
      </c>
      <c r="D80" s="75">
        <v>1</v>
      </c>
      <c r="E80" s="74">
        <v>391.79</v>
      </c>
      <c r="F80" s="74">
        <v>391.79</v>
      </c>
      <c r="G80" s="74">
        <v>783.58</v>
      </c>
      <c r="H80" s="76">
        <v>1</v>
      </c>
      <c r="I80" s="4" t="s">
        <v>190</v>
      </c>
      <c r="J80" s="4" t="s">
        <v>21</v>
      </c>
      <c r="K80" s="4" t="s">
        <v>191</v>
      </c>
      <c r="L80" s="4" t="s">
        <v>147</v>
      </c>
      <c r="M80" s="4" t="s">
        <v>148</v>
      </c>
      <c r="N80" s="4"/>
      <c r="O80" s="4">
        <v>15</v>
      </c>
      <c r="P80" s="76">
        <v>2025</v>
      </c>
      <c r="Q80" s="87" t="s">
        <v>350</v>
      </c>
    </row>
    <row r="81" spans="1:17" x14ac:dyDescent="0.25">
      <c r="A81" s="93" t="s">
        <v>75</v>
      </c>
      <c r="B81" s="77" t="s">
        <v>378</v>
      </c>
      <c r="C81" s="78" t="s">
        <v>150</v>
      </c>
      <c r="D81" s="79">
        <v>1.6</v>
      </c>
      <c r="E81" s="78">
        <v>403.73</v>
      </c>
      <c r="F81" s="78">
        <v>403.73</v>
      </c>
      <c r="G81" s="78">
        <v>807.46</v>
      </c>
      <c r="H81" s="80">
        <v>2</v>
      </c>
      <c r="I81" s="70" t="s">
        <v>192</v>
      </c>
      <c r="J81" s="70" t="s">
        <v>21</v>
      </c>
      <c r="K81" s="70" t="s">
        <v>191</v>
      </c>
      <c r="L81" s="70" t="s">
        <v>149</v>
      </c>
      <c r="M81" s="70" t="s">
        <v>150</v>
      </c>
      <c r="N81" s="70"/>
      <c r="O81" s="70">
        <v>40</v>
      </c>
      <c r="P81" s="80">
        <v>2025</v>
      </c>
      <c r="Q81" s="86" t="s">
        <v>350</v>
      </c>
    </row>
    <row r="82" spans="1:17" x14ac:dyDescent="0.25">
      <c r="A82" s="92" t="s">
        <v>75</v>
      </c>
      <c r="B82" s="73" t="s">
        <v>378</v>
      </c>
      <c r="C82" s="74" t="s">
        <v>150</v>
      </c>
      <c r="D82" s="75">
        <v>1.4000000000000001</v>
      </c>
      <c r="E82" s="74">
        <v>383.1</v>
      </c>
      <c r="F82" s="74">
        <v>383.1</v>
      </c>
      <c r="G82" s="74">
        <v>766.2</v>
      </c>
      <c r="H82" s="76">
        <v>3</v>
      </c>
      <c r="I82" s="4" t="s">
        <v>195</v>
      </c>
      <c r="J82" s="4" t="s">
        <v>21</v>
      </c>
      <c r="K82" s="4" t="s">
        <v>191</v>
      </c>
      <c r="L82" s="4" t="s">
        <v>147</v>
      </c>
      <c r="M82" s="4" t="s">
        <v>151</v>
      </c>
      <c r="N82" s="4"/>
      <c r="O82" s="4">
        <v>35</v>
      </c>
      <c r="P82" s="76">
        <v>2025</v>
      </c>
      <c r="Q82" s="87" t="s">
        <v>350</v>
      </c>
    </row>
    <row r="83" spans="1:17" x14ac:dyDescent="0.25">
      <c r="A83" s="93" t="s">
        <v>77</v>
      </c>
      <c r="B83" s="62" t="s">
        <v>488</v>
      </c>
      <c r="C83" s="78" t="s">
        <v>427</v>
      </c>
      <c r="D83" s="79">
        <v>14</v>
      </c>
      <c r="E83" s="78">
        <v>1682.48</v>
      </c>
      <c r="F83" s="78">
        <v>1682.48</v>
      </c>
      <c r="G83" s="78">
        <v>3364.96</v>
      </c>
      <c r="H83" s="80">
        <v>4</v>
      </c>
      <c r="I83" s="70" t="s">
        <v>193</v>
      </c>
      <c r="J83" s="70" t="s">
        <v>21</v>
      </c>
      <c r="K83" s="70" t="s">
        <v>194</v>
      </c>
      <c r="L83" s="70" t="s">
        <v>152</v>
      </c>
      <c r="M83" s="70" t="s">
        <v>153</v>
      </c>
      <c r="N83" s="70"/>
      <c r="O83" s="70">
        <v>350</v>
      </c>
      <c r="P83" s="80">
        <v>2025</v>
      </c>
      <c r="Q83" s="86" t="s">
        <v>350</v>
      </c>
    </row>
    <row r="84" spans="1:17" x14ac:dyDescent="0.25">
      <c r="A84" s="92" t="s">
        <v>137</v>
      </c>
      <c r="B84" s="7" t="s">
        <v>537</v>
      </c>
      <c r="C84" s="74" t="s">
        <v>352</v>
      </c>
      <c r="D84" s="75">
        <v>3.2</v>
      </c>
      <c r="E84" s="74">
        <v>568.73</v>
      </c>
      <c r="F84" s="74">
        <v>568.73</v>
      </c>
      <c r="G84" s="74">
        <v>1137.46</v>
      </c>
      <c r="H84" s="76">
        <v>5</v>
      </c>
      <c r="I84" s="76" t="s">
        <v>351</v>
      </c>
      <c r="J84" s="76" t="s">
        <v>21</v>
      </c>
      <c r="K84" s="76" t="s">
        <v>353</v>
      </c>
      <c r="L84" s="76" t="s">
        <v>149</v>
      </c>
      <c r="M84" s="76" t="s">
        <v>352</v>
      </c>
      <c r="N84" s="76">
        <v>210</v>
      </c>
      <c r="O84" s="76">
        <v>80</v>
      </c>
      <c r="P84" s="76">
        <v>2025</v>
      </c>
      <c r="Q84" s="87" t="s">
        <v>350</v>
      </c>
    </row>
    <row r="85" spans="1:17" x14ac:dyDescent="0.25">
      <c r="A85" s="93" t="s">
        <v>138</v>
      </c>
      <c r="B85" s="62" t="s">
        <v>537</v>
      </c>
      <c r="C85" s="78" t="s">
        <v>355</v>
      </c>
      <c r="D85" s="79">
        <v>1</v>
      </c>
      <c r="E85" s="78">
        <v>341.85</v>
      </c>
      <c r="F85" s="78">
        <v>341.85</v>
      </c>
      <c r="G85" s="78">
        <v>683.7</v>
      </c>
      <c r="H85" s="80">
        <v>6</v>
      </c>
      <c r="I85" s="80" t="s">
        <v>354</v>
      </c>
      <c r="J85" s="80" t="s">
        <v>21</v>
      </c>
      <c r="K85" s="80" t="s">
        <v>194</v>
      </c>
      <c r="L85" s="80" t="s">
        <v>152</v>
      </c>
      <c r="M85" s="80" t="s">
        <v>355</v>
      </c>
      <c r="N85" s="80">
        <v>82</v>
      </c>
      <c r="O85" s="80">
        <v>25</v>
      </c>
      <c r="P85" s="80">
        <v>2025</v>
      </c>
      <c r="Q85" s="86" t="s">
        <v>350</v>
      </c>
    </row>
    <row r="86" spans="1:17" x14ac:dyDescent="0.25">
      <c r="A86" s="92" t="s">
        <v>139</v>
      </c>
      <c r="B86" s="7" t="s">
        <v>537</v>
      </c>
      <c r="C86" s="74" t="s">
        <v>154</v>
      </c>
      <c r="D86" s="75">
        <v>4.12</v>
      </c>
      <c r="E86" s="74">
        <v>663.6</v>
      </c>
      <c r="F86" s="74">
        <v>663.6</v>
      </c>
      <c r="G86" s="74">
        <v>1327.2</v>
      </c>
      <c r="H86" s="76">
        <v>7</v>
      </c>
      <c r="I86" s="76" t="s">
        <v>356</v>
      </c>
      <c r="J86" s="76" t="s">
        <v>29</v>
      </c>
      <c r="K86" s="76" t="s">
        <v>357</v>
      </c>
      <c r="L86" s="76" t="s">
        <v>152</v>
      </c>
      <c r="M86" s="76" t="s">
        <v>154</v>
      </c>
      <c r="N86" s="76">
        <v>277</v>
      </c>
      <c r="O86" s="76">
        <v>103</v>
      </c>
      <c r="P86" s="76">
        <v>2025</v>
      </c>
      <c r="Q86" s="87" t="s">
        <v>350</v>
      </c>
    </row>
    <row r="87" spans="1:17" x14ac:dyDescent="0.25">
      <c r="A87" s="93" t="s">
        <v>140</v>
      </c>
      <c r="B87" s="62" t="s">
        <v>537</v>
      </c>
      <c r="C87" s="62" t="s">
        <v>358</v>
      </c>
      <c r="D87" s="79">
        <v>1</v>
      </c>
      <c r="E87" s="78">
        <v>325.35000000000002</v>
      </c>
      <c r="F87" s="78">
        <v>325.35000000000002</v>
      </c>
      <c r="G87" s="78">
        <v>650.70000000000005</v>
      </c>
      <c r="H87" s="80">
        <v>8</v>
      </c>
      <c r="I87" s="80" t="s">
        <v>364</v>
      </c>
      <c r="J87" s="80" t="s">
        <v>20</v>
      </c>
      <c r="K87" s="80" t="s">
        <v>196</v>
      </c>
      <c r="L87" s="80" t="s">
        <v>152</v>
      </c>
      <c r="M87" s="80" t="s">
        <v>358</v>
      </c>
      <c r="N87" s="80">
        <v>45</v>
      </c>
      <c r="O87" s="80">
        <v>21</v>
      </c>
      <c r="P87" s="80">
        <v>2025</v>
      </c>
      <c r="Q87" s="86" t="s">
        <v>350</v>
      </c>
    </row>
    <row r="88" spans="1:17" x14ac:dyDescent="0.25">
      <c r="A88" s="92" t="s">
        <v>78</v>
      </c>
      <c r="B88" s="7" t="s">
        <v>358</v>
      </c>
      <c r="C88" s="7" t="s">
        <v>155</v>
      </c>
      <c r="D88" s="75">
        <v>3.36</v>
      </c>
      <c r="E88" s="74">
        <v>676.42</v>
      </c>
      <c r="F88" s="74">
        <v>676.42</v>
      </c>
      <c r="G88" s="74">
        <v>1352.84</v>
      </c>
      <c r="H88" s="76">
        <v>9</v>
      </c>
      <c r="I88" s="4" t="s">
        <v>197</v>
      </c>
      <c r="J88" s="4" t="s">
        <v>20</v>
      </c>
      <c r="K88" s="4" t="s">
        <v>196</v>
      </c>
      <c r="L88" s="4" t="s">
        <v>152</v>
      </c>
      <c r="M88" s="4" t="s">
        <v>155</v>
      </c>
      <c r="N88" s="4"/>
      <c r="O88" s="4">
        <v>84</v>
      </c>
      <c r="P88" s="76">
        <v>2025</v>
      </c>
      <c r="Q88" s="87" t="s">
        <v>350</v>
      </c>
    </row>
    <row r="89" spans="1:17" x14ac:dyDescent="0.25">
      <c r="A89" s="93" t="s">
        <v>141</v>
      </c>
      <c r="B89" s="62" t="s">
        <v>537</v>
      </c>
      <c r="C89" s="78" t="s">
        <v>363</v>
      </c>
      <c r="D89" s="79">
        <v>27.560000000000002</v>
      </c>
      <c r="E89" s="78">
        <v>3080.85</v>
      </c>
      <c r="F89" s="78">
        <v>3080.85</v>
      </c>
      <c r="G89" s="78">
        <v>6161.7</v>
      </c>
      <c r="H89" s="80">
        <v>10</v>
      </c>
      <c r="I89" s="80" t="s">
        <v>365</v>
      </c>
      <c r="J89" s="80" t="s">
        <v>28</v>
      </c>
      <c r="K89" s="80" t="s">
        <v>366</v>
      </c>
      <c r="L89" s="80" t="s">
        <v>149</v>
      </c>
      <c r="M89" s="80" t="s">
        <v>363</v>
      </c>
      <c r="N89" s="80">
        <v>1377</v>
      </c>
      <c r="O89" s="80">
        <v>689</v>
      </c>
      <c r="P89" s="80">
        <v>2025</v>
      </c>
      <c r="Q89" s="86" t="s">
        <v>350</v>
      </c>
    </row>
    <row r="90" spans="1:17" x14ac:dyDescent="0.25">
      <c r="A90" s="92" t="s">
        <v>142</v>
      </c>
      <c r="B90" s="7" t="s">
        <v>537</v>
      </c>
      <c r="C90" s="74" t="s">
        <v>362</v>
      </c>
      <c r="D90" s="75">
        <v>18</v>
      </c>
      <c r="E90" s="74">
        <v>2094.98</v>
      </c>
      <c r="F90" s="74">
        <v>2094.98</v>
      </c>
      <c r="G90" s="74">
        <v>4189.96</v>
      </c>
      <c r="H90" s="76">
        <v>11</v>
      </c>
      <c r="I90" s="76" t="s">
        <v>367</v>
      </c>
      <c r="J90" s="76" t="s">
        <v>28</v>
      </c>
      <c r="K90" s="76" t="s">
        <v>368</v>
      </c>
      <c r="L90" s="76" t="s">
        <v>149</v>
      </c>
      <c r="M90" s="76" t="s">
        <v>362</v>
      </c>
      <c r="N90" s="76">
        <v>837</v>
      </c>
      <c r="O90" s="76">
        <v>450</v>
      </c>
      <c r="P90" s="76">
        <v>2025</v>
      </c>
      <c r="Q90" s="87" t="s">
        <v>350</v>
      </c>
    </row>
    <row r="91" spans="1:17" x14ac:dyDescent="0.25">
      <c r="A91" s="93" t="s">
        <v>143</v>
      </c>
      <c r="B91" s="62" t="s">
        <v>537</v>
      </c>
      <c r="C91" s="78" t="s">
        <v>361</v>
      </c>
      <c r="D91" s="79">
        <v>11.6</v>
      </c>
      <c r="E91" s="78">
        <v>1434.98</v>
      </c>
      <c r="F91" s="78">
        <v>1434.98</v>
      </c>
      <c r="G91" s="78">
        <v>2869.96</v>
      </c>
      <c r="H91" s="80">
        <v>12</v>
      </c>
      <c r="I91" s="80" t="s">
        <v>369</v>
      </c>
      <c r="J91" s="80" t="s">
        <v>25</v>
      </c>
      <c r="K91" s="80" t="s">
        <v>370</v>
      </c>
      <c r="L91" s="80" t="s">
        <v>149</v>
      </c>
      <c r="M91" s="80" t="s">
        <v>361</v>
      </c>
      <c r="N91" s="80">
        <v>606</v>
      </c>
      <c r="O91" s="81">
        <v>290</v>
      </c>
      <c r="P91" s="80">
        <v>2025</v>
      </c>
      <c r="Q91" s="86" t="s">
        <v>350</v>
      </c>
    </row>
    <row r="92" spans="1:17" x14ac:dyDescent="0.25">
      <c r="A92" s="92" t="s">
        <v>144</v>
      </c>
      <c r="B92" s="7" t="s">
        <v>537</v>
      </c>
      <c r="C92" s="74" t="s">
        <v>360</v>
      </c>
      <c r="D92" s="75">
        <v>4.08</v>
      </c>
      <c r="E92" s="74">
        <v>659.48</v>
      </c>
      <c r="F92" s="74">
        <v>659.48</v>
      </c>
      <c r="G92" s="74">
        <v>1318.96</v>
      </c>
      <c r="H92" s="76">
        <v>13</v>
      </c>
      <c r="I92" s="76" t="s">
        <v>371</v>
      </c>
      <c r="J92" s="76" t="s">
        <v>25</v>
      </c>
      <c r="K92" s="76" t="s">
        <v>372</v>
      </c>
      <c r="L92" s="76" t="s">
        <v>149</v>
      </c>
      <c r="M92" s="76" t="s">
        <v>360</v>
      </c>
      <c r="N92" s="76">
        <v>192</v>
      </c>
      <c r="O92" s="82">
        <v>102</v>
      </c>
      <c r="P92" s="76">
        <v>2025</v>
      </c>
      <c r="Q92" s="87" t="s">
        <v>350</v>
      </c>
    </row>
    <row r="93" spans="1:17" x14ac:dyDescent="0.25">
      <c r="A93" s="93" t="s">
        <v>145</v>
      </c>
      <c r="B93" s="62" t="s">
        <v>537</v>
      </c>
      <c r="C93" s="78" t="s">
        <v>359</v>
      </c>
      <c r="D93" s="79">
        <v>1</v>
      </c>
      <c r="E93" s="78">
        <v>325.35000000000002</v>
      </c>
      <c r="F93" s="78">
        <v>325.35000000000002</v>
      </c>
      <c r="G93" s="78">
        <v>650.70000000000005</v>
      </c>
      <c r="H93" s="80">
        <v>14</v>
      </c>
      <c r="I93" s="83" t="s">
        <v>373</v>
      </c>
      <c r="J93" s="80" t="s">
        <v>16</v>
      </c>
      <c r="K93" s="84" t="s">
        <v>374</v>
      </c>
      <c r="L93" s="84" t="s">
        <v>147</v>
      </c>
      <c r="M93" s="80" t="s">
        <v>359</v>
      </c>
      <c r="N93" s="80">
        <v>37</v>
      </c>
      <c r="O93" s="80">
        <v>21</v>
      </c>
      <c r="P93" s="80">
        <v>2025</v>
      </c>
      <c r="Q93" s="86" t="s">
        <v>350</v>
      </c>
    </row>
    <row r="94" spans="1:17" x14ac:dyDescent="0.25">
      <c r="A94" s="92" t="s">
        <v>89</v>
      </c>
      <c r="B94" s="7" t="s">
        <v>516</v>
      </c>
      <c r="C94" s="7" t="s">
        <v>154</v>
      </c>
      <c r="D94" s="75">
        <v>2</v>
      </c>
      <c r="E94" s="74">
        <v>536.16999999999996</v>
      </c>
      <c r="F94" s="74">
        <v>536.16999999999996</v>
      </c>
      <c r="G94" s="74">
        <v>1072.3399999999999</v>
      </c>
      <c r="H94" s="76">
        <v>15</v>
      </c>
      <c r="I94" s="4" t="s">
        <v>235</v>
      </c>
      <c r="J94" s="4" t="s">
        <v>35</v>
      </c>
      <c r="K94" s="4" t="s">
        <v>236</v>
      </c>
      <c r="L94" s="4" t="s">
        <v>152</v>
      </c>
      <c r="M94" s="4" t="s">
        <v>154</v>
      </c>
      <c r="N94" s="4"/>
      <c r="O94" s="4">
        <v>50</v>
      </c>
      <c r="P94" s="76">
        <v>2025</v>
      </c>
      <c r="Q94" s="87" t="s">
        <v>350</v>
      </c>
    </row>
    <row r="95" spans="1:17" x14ac:dyDescent="0.25">
      <c r="A95" s="93" t="s">
        <v>90</v>
      </c>
      <c r="B95" s="62" t="s">
        <v>380</v>
      </c>
      <c r="C95" s="62" t="s">
        <v>381</v>
      </c>
      <c r="D95" s="79">
        <v>2</v>
      </c>
      <c r="E95" s="78">
        <v>457.35</v>
      </c>
      <c r="F95" s="78">
        <v>457.35</v>
      </c>
      <c r="G95" s="78">
        <v>914.7</v>
      </c>
      <c r="H95" s="80">
        <v>16</v>
      </c>
      <c r="I95" s="70" t="s">
        <v>237</v>
      </c>
      <c r="J95" s="70" t="s">
        <v>36</v>
      </c>
      <c r="K95" s="70" t="s">
        <v>238</v>
      </c>
      <c r="L95" s="70" t="s">
        <v>147</v>
      </c>
      <c r="M95" s="70" t="s">
        <v>179</v>
      </c>
      <c r="N95" s="70"/>
      <c r="O95" s="70">
        <v>53</v>
      </c>
      <c r="P95" s="80">
        <v>2025</v>
      </c>
      <c r="Q95" s="86" t="s">
        <v>350</v>
      </c>
    </row>
    <row r="96" spans="1:17" x14ac:dyDescent="0.25">
      <c r="A96" s="92" t="s">
        <v>92</v>
      </c>
      <c r="B96" s="7" t="s">
        <v>382</v>
      </c>
      <c r="C96" s="7" t="s">
        <v>169</v>
      </c>
      <c r="D96" s="75">
        <v>8.120000000000001</v>
      </c>
      <c r="E96" s="74">
        <v>1076.0999999999999</v>
      </c>
      <c r="F96" s="74">
        <v>1076.0999999999999</v>
      </c>
      <c r="G96" s="74">
        <v>2152.1999999999998</v>
      </c>
      <c r="H96" s="76">
        <v>17</v>
      </c>
      <c r="I96" s="4" t="s">
        <v>241</v>
      </c>
      <c r="J96" s="4" t="s">
        <v>22</v>
      </c>
      <c r="K96" s="4" t="s">
        <v>242</v>
      </c>
      <c r="L96" s="4" t="s">
        <v>149</v>
      </c>
      <c r="M96" s="4" t="s">
        <v>169</v>
      </c>
      <c r="N96" s="4"/>
      <c r="O96" s="4">
        <v>203</v>
      </c>
      <c r="P96" s="76">
        <v>2025</v>
      </c>
      <c r="Q96" s="87" t="s">
        <v>350</v>
      </c>
    </row>
    <row r="97" spans="1:17" x14ac:dyDescent="0.25">
      <c r="A97" s="93" t="s">
        <v>93</v>
      </c>
      <c r="B97" s="62" t="s">
        <v>524</v>
      </c>
      <c r="C97" s="62" t="s">
        <v>432</v>
      </c>
      <c r="D97" s="79">
        <v>6.96</v>
      </c>
      <c r="E97" s="78">
        <v>956.48</v>
      </c>
      <c r="F97" s="78">
        <v>956.48</v>
      </c>
      <c r="G97" s="78">
        <v>1912.96</v>
      </c>
      <c r="H97" s="80">
        <v>18</v>
      </c>
      <c r="I97" s="70" t="s">
        <v>243</v>
      </c>
      <c r="J97" s="70" t="s">
        <v>38</v>
      </c>
      <c r="K97" s="70" t="s">
        <v>244</v>
      </c>
      <c r="L97" s="70" t="s">
        <v>147</v>
      </c>
      <c r="M97" s="70" t="s">
        <v>170</v>
      </c>
      <c r="N97" s="70"/>
      <c r="O97" s="70">
        <v>174</v>
      </c>
      <c r="P97" s="80">
        <v>2025</v>
      </c>
      <c r="Q97" s="86" t="s">
        <v>350</v>
      </c>
    </row>
    <row r="98" spans="1:17" x14ac:dyDescent="0.25">
      <c r="A98" s="92" t="s">
        <v>76</v>
      </c>
      <c r="B98" s="7" t="s">
        <v>384</v>
      </c>
      <c r="C98" s="7" t="s">
        <v>173</v>
      </c>
      <c r="D98" s="75">
        <v>1</v>
      </c>
      <c r="E98" s="74">
        <v>371.17</v>
      </c>
      <c r="F98" s="74">
        <v>371.17</v>
      </c>
      <c r="G98" s="74">
        <v>742.34</v>
      </c>
      <c r="H98" s="76">
        <v>19</v>
      </c>
      <c r="I98" s="4" t="s">
        <v>245</v>
      </c>
      <c r="J98" s="4" t="s">
        <v>27</v>
      </c>
      <c r="K98" s="4" t="s">
        <v>246</v>
      </c>
      <c r="L98" s="4" t="s">
        <v>152</v>
      </c>
      <c r="M98" s="4" t="s">
        <v>171</v>
      </c>
      <c r="N98" s="4"/>
      <c r="O98" s="4">
        <v>10</v>
      </c>
      <c r="P98" s="76">
        <v>2025</v>
      </c>
      <c r="Q98" s="87" t="s">
        <v>350</v>
      </c>
    </row>
    <row r="99" spans="1:17" x14ac:dyDescent="0.25">
      <c r="A99" s="93" t="s">
        <v>76</v>
      </c>
      <c r="B99" s="62" t="s">
        <v>384</v>
      </c>
      <c r="C99" s="62" t="s">
        <v>173</v>
      </c>
      <c r="D99" s="79">
        <v>1.6</v>
      </c>
      <c r="E99" s="78">
        <v>494.92</v>
      </c>
      <c r="F99" s="78">
        <v>494.92</v>
      </c>
      <c r="G99" s="78">
        <v>989.84</v>
      </c>
      <c r="H99" s="80">
        <v>20</v>
      </c>
      <c r="I99" s="70" t="s">
        <v>249</v>
      </c>
      <c r="J99" s="70" t="s">
        <v>27</v>
      </c>
      <c r="K99" s="70" t="s">
        <v>250</v>
      </c>
      <c r="L99" s="70" t="s">
        <v>152</v>
      </c>
      <c r="M99" s="70" t="s">
        <v>173</v>
      </c>
      <c r="N99" s="70"/>
      <c r="O99" s="70">
        <v>40</v>
      </c>
      <c r="P99" s="80">
        <v>2025</v>
      </c>
      <c r="Q99" s="86" t="s">
        <v>350</v>
      </c>
    </row>
    <row r="100" spans="1:17" x14ac:dyDescent="0.25">
      <c r="A100" s="92" t="s">
        <v>76</v>
      </c>
      <c r="B100" s="7" t="s">
        <v>384</v>
      </c>
      <c r="C100" s="7" t="s">
        <v>173</v>
      </c>
      <c r="D100" s="75">
        <v>1</v>
      </c>
      <c r="E100" s="74">
        <v>412.42</v>
      </c>
      <c r="F100" s="74">
        <v>412.42</v>
      </c>
      <c r="G100" s="74">
        <v>824.84</v>
      </c>
      <c r="H100" s="76">
        <v>21</v>
      </c>
      <c r="I100" s="4" t="s">
        <v>251</v>
      </c>
      <c r="J100" s="4" t="s">
        <v>27</v>
      </c>
      <c r="K100" s="4" t="s">
        <v>246</v>
      </c>
      <c r="L100" s="4" t="s">
        <v>147</v>
      </c>
      <c r="M100" s="4" t="s">
        <v>174</v>
      </c>
      <c r="N100" s="4"/>
      <c r="O100" s="4">
        <v>20</v>
      </c>
      <c r="P100" s="76">
        <v>2025</v>
      </c>
      <c r="Q100" s="87" t="s">
        <v>350</v>
      </c>
    </row>
    <row r="101" spans="1:17" x14ac:dyDescent="0.25">
      <c r="A101" s="93" t="s">
        <v>95</v>
      </c>
      <c r="B101" s="62" t="s">
        <v>487</v>
      </c>
      <c r="C101" s="62" t="s">
        <v>433</v>
      </c>
      <c r="D101" s="79">
        <v>6.28</v>
      </c>
      <c r="E101" s="78">
        <v>886.35</v>
      </c>
      <c r="F101" s="78">
        <v>886.35</v>
      </c>
      <c r="G101" s="78">
        <v>1772.7</v>
      </c>
      <c r="H101" s="80">
        <v>22</v>
      </c>
      <c r="I101" s="70" t="s">
        <v>252</v>
      </c>
      <c r="J101" s="70" t="s">
        <v>39</v>
      </c>
      <c r="K101" s="70" t="s">
        <v>253</v>
      </c>
      <c r="L101" s="70" t="s">
        <v>149</v>
      </c>
      <c r="M101" s="70" t="s">
        <v>175</v>
      </c>
      <c r="N101" s="70"/>
      <c r="O101" s="70">
        <v>157</v>
      </c>
      <c r="P101" s="80">
        <v>2025</v>
      </c>
      <c r="Q101" s="86" t="s">
        <v>350</v>
      </c>
    </row>
    <row r="102" spans="1:17" x14ac:dyDescent="0.25">
      <c r="A102" s="92" t="s">
        <v>96</v>
      </c>
      <c r="B102" s="7" t="s">
        <v>528</v>
      </c>
      <c r="C102" s="7" t="s">
        <v>109</v>
      </c>
      <c r="D102" s="75">
        <v>4.4800000000000004</v>
      </c>
      <c r="E102" s="74">
        <v>700.73</v>
      </c>
      <c r="F102" s="74">
        <v>700.73</v>
      </c>
      <c r="G102" s="74">
        <v>1401.46</v>
      </c>
      <c r="H102" s="76">
        <v>23</v>
      </c>
      <c r="I102" s="4" t="s">
        <v>257</v>
      </c>
      <c r="J102" s="4" t="s">
        <v>35</v>
      </c>
      <c r="K102" s="4" t="s">
        <v>258</v>
      </c>
      <c r="L102" s="4" t="s">
        <v>147</v>
      </c>
      <c r="M102" s="4" t="s">
        <v>109</v>
      </c>
      <c r="N102" s="4"/>
      <c r="O102" s="4">
        <v>112</v>
      </c>
      <c r="P102" s="76">
        <v>2025</v>
      </c>
      <c r="Q102" s="87" t="s">
        <v>350</v>
      </c>
    </row>
    <row r="103" spans="1:17" x14ac:dyDescent="0.25">
      <c r="A103" s="93" t="s">
        <v>98</v>
      </c>
      <c r="B103" s="62" t="s">
        <v>505</v>
      </c>
      <c r="C103" s="62" t="s">
        <v>111</v>
      </c>
      <c r="D103" s="79">
        <v>1</v>
      </c>
      <c r="E103" s="78">
        <v>321.23</v>
      </c>
      <c r="F103" s="78">
        <v>321.23</v>
      </c>
      <c r="G103" s="78">
        <v>642.46</v>
      </c>
      <c r="H103" s="80">
        <v>24</v>
      </c>
      <c r="I103" s="70" t="s">
        <v>211</v>
      </c>
      <c r="J103" s="70" t="s">
        <v>107</v>
      </c>
      <c r="K103" s="70" t="s">
        <v>212</v>
      </c>
      <c r="L103" s="70" t="s">
        <v>147</v>
      </c>
      <c r="M103" s="70" t="s">
        <v>111</v>
      </c>
      <c r="N103" s="70"/>
      <c r="O103" s="70">
        <v>20</v>
      </c>
      <c r="P103" s="80">
        <v>2025</v>
      </c>
      <c r="Q103" s="86" t="s">
        <v>350</v>
      </c>
    </row>
    <row r="104" spans="1:17" x14ac:dyDescent="0.25">
      <c r="A104" s="92" t="s">
        <v>99</v>
      </c>
      <c r="B104" s="7" t="s">
        <v>529</v>
      </c>
      <c r="C104" s="7" t="s">
        <v>112</v>
      </c>
      <c r="D104" s="75">
        <v>1</v>
      </c>
      <c r="E104" s="74">
        <v>370.73</v>
      </c>
      <c r="F104" s="74">
        <v>370.73</v>
      </c>
      <c r="G104" s="74">
        <v>741.46</v>
      </c>
      <c r="H104" s="76">
        <v>25</v>
      </c>
      <c r="I104" s="4" t="s">
        <v>213</v>
      </c>
      <c r="J104" s="4" t="s">
        <v>107</v>
      </c>
      <c r="K104" s="4" t="s">
        <v>214</v>
      </c>
      <c r="L104" s="4" t="s">
        <v>149</v>
      </c>
      <c r="M104" s="4" t="s">
        <v>112</v>
      </c>
      <c r="N104" s="4"/>
      <c r="O104" s="4">
        <v>32</v>
      </c>
      <c r="P104" s="76">
        <v>2025</v>
      </c>
      <c r="Q104" s="87" t="s">
        <v>350</v>
      </c>
    </row>
    <row r="105" spans="1:17" x14ac:dyDescent="0.25">
      <c r="A105" s="93" t="s">
        <v>100</v>
      </c>
      <c r="B105" s="62" t="s">
        <v>510</v>
      </c>
      <c r="C105" s="62" t="s">
        <v>113</v>
      </c>
      <c r="D105" s="79">
        <v>1</v>
      </c>
      <c r="E105" s="78">
        <v>345.98</v>
      </c>
      <c r="F105" s="78">
        <v>345.98</v>
      </c>
      <c r="G105" s="78">
        <v>691.96</v>
      </c>
      <c r="H105" s="80">
        <v>26</v>
      </c>
      <c r="I105" s="70" t="s">
        <v>215</v>
      </c>
      <c r="J105" s="70" t="s">
        <v>107</v>
      </c>
      <c r="K105" s="70" t="s">
        <v>216</v>
      </c>
      <c r="L105" s="70" t="s">
        <v>147</v>
      </c>
      <c r="M105" s="70" t="s">
        <v>113</v>
      </c>
      <c r="N105" s="70"/>
      <c r="O105" s="70">
        <v>26</v>
      </c>
      <c r="P105" s="80">
        <v>2025</v>
      </c>
      <c r="Q105" s="86" t="s">
        <v>350</v>
      </c>
    </row>
    <row r="106" spans="1:17" x14ac:dyDescent="0.25">
      <c r="A106" s="92" t="s">
        <v>102</v>
      </c>
      <c r="B106" s="7" t="s">
        <v>512</v>
      </c>
      <c r="C106" s="7" t="s">
        <v>115</v>
      </c>
      <c r="D106" s="75">
        <v>1.48</v>
      </c>
      <c r="E106" s="74">
        <v>391.35</v>
      </c>
      <c r="F106" s="74">
        <v>391.35</v>
      </c>
      <c r="G106" s="74">
        <v>782.7</v>
      </c>
      <c r="H106" s="76">
        <v>27</v>
      </c>
      <c r="I106" s="4" t="s">
        <v>219</v>
      </c>
      <c r="J106" s="4" t="s">
        <v>107</v>
      </c>
      <c r="K106" s="4" t="s">
        <v>210</v>
      </c>
      <c r="L106" s="4" t="s">
        <v>147</v>
      </c>
      <c r="M106" s="4" t="s">
        <v>115</v>
      </c>
      <c r="N106" s="4"/>
      <c r="O106" s="4">
        <v>37</v>
      </c>
      <c r="P106" s="76">
        <v>2025</v>
      </c>
      <c r="Q106" s="87" t="s">
        <v>350</v>
      </c>
    </row>
    <row r="107" spans="1:17" x14ac:dyDescent="0.25">
      <c r="A107" s="93" t="s">
        <v>103</v>
      </c>
      <c r="B107" s="62" t="s">
        <v>517</v>
      </c>
      <c r="C107" s="62" t="s">
        <v>116</v>
      </c>
      <c r="D107" s="79">
        <v>1</v>
      </c>
      <c r="E107" s="78">
        <v>362.48</v>
      </c>
      <c r="F107" s="78">
        <v>362.48</v>
      </c>
      <c r="G107" s="78">
        <v>724.96</v>
      </c>
      <c r="H107" s="80">
        <v>28</v>
      </c>
      <c r="I107" s="70" t="s">
        <v>220</v>
      </c>
      <c r="J107" s="70" t="s">
        <v>107</v>
      </c>
      <c r="K107" s="70" t="s">
        <v>218</v>
      </c>
      <c r="L107" s="70" t="s">
        <v>147</v>
      </c>
      <c r="M107" s="70" t="s">
        <v>116</v>
      </c>
      <c r="N107" s="70"/>
      <c r="O107" s="70">
        <v>30</v>
      </c>
      <c r="P107" s="80">
        <v>2025</v>
      </c>
      <c r="Q107" s="86" t="s">
        <v>350</v>
      </c>
    </row>
    <row r="108" spans="1:17" x14ac:dyDescent="0.25">
      <c r="A108" s="92" t="s">
        <v>104</v>
      </c>
      <c r="B108" s="7" t="s">
        <v>508</v>
      </c>
      <c r="C108" s="7" t="s">
        <v>117</v>
      </c>
      <c r="D108" s="75">
        <v>1.6</v>
      </c>
      <c r="E108" s="74">
        <v>403.73</v>
      </c>
      <c r="F108" s="74">
        <v>403.73</v>
      </c>
      <c r="G108" s="74">
        <v>807.46</v>
      </c>
      <c r="H108" s="76">
        <v>29</v>
      </c>
      <c r="I108" s="4" t="s">
        <v>221</v>
      </c>
      <c r="J108" s="4" t="s">
        <v>107</v>
      </c>
      <c r="K108" s="4" t="s">
        <v>222</v>
      </c>
      <c r="L108" s="4" t="s">
        <v>152</v>
      </c>
      <c r="M108" s="4" t="s">
        <v>117</v>
      </c>
      <c r="N108" s="4"/>
      <c r="O108" s="4">
        <v>40</v>
      </c>
      <c r="P108" s="76">
        <v>2025</v>
      </c>
      <c r="Q108" s="87" t="s">
        <v>350</v>
      </c>
    </row>
    <row r="109" spans="1:17" x14ac:dyDescent="0.25">
      <c r="A109" s="93" t="s">
        <v>105</v>
      </c>
      <c r="B109" s="62" t="s">
        <v>112</v>
      </c>
      <c r="C109" s="62" t="s">
        <v>118</v>
      </c>
      <c r="D109" s="79">
        <v>1</v>
      </c>
      <c r="E109" s="78">
        <v>374.85</v>
      </c>
      <c r="F109" s="78">
        <v>374.85</v>
      </c>
      <c r="G109" s="78">
        <v>749.7</v>
      </c>
      <c r="H109" s="80">
        <v>30</v>
      </c>
      <c r="I109" s="70" t="s">
        <v>223</v>
      </c>
      <c r="J109" s="70" t="s">
        <v>107</v>
      </c>
      <c r="K109" s="70" t="s">
        <v>214</v>
      </c>
      <c r="L109" s="70" t="s">
        <v>147</v>
      </c>
      <c r="M109" s="70" t="s">
        <v>118</v>
      </c>
      <c r="N109" s="70"/>
      <c r="O109" s="70">
        <v>33</v>
      </c>
      <c r="P109" s="80">
        <v>2025</v>
      </c>
      <c r="Q109" s="86" t="s">
        <v>350</v>
      </c>
    </row>
    <row r="110" spans="1:17" x14ac:dyDescent="0.25">
      <c r="A110" s="92" t="s">
        <v>40</v>
      </c>
      <c r="B110" s="7" t="s">
        <v>489</v>
      </c>
      <c r="C110" s="7" t="s">
        <v>119</v>
      </c>
      <c r="D110" s="75">
        <v>6</v>
      </c>
      <c r="E110" s="74">
        <v>948.67</v>
      </c>
      <c r="F110" s="74">
        <v>948.67</v>
      </c>
      <c r="G110" s="74">
        <v>1897.34</v>
      </c>
      <c r="H110" s="76">
        <v>31</v>
      </c>
      <c r="I110" s="4" t="s">
        <v>260</v>
      </c>
      <c r="J110" s="4" t="s">
        <v>21</v>
      </c>
      <c r="K110" s="4" t="s">
        <v>259</v>
      </c>
      <c r="L110" s="4" t="s">
        <v>149</v>
      </c>
      <c r="M110" s="4" t="s">
        <v>119</v>
      </c>
      <c r="N110" s="4"/>
      <c r="O110" s="4">
        <v>150</v>
      </c>
      <c r="P110" s="76">
        <v>2025</v>
      </c>
      <c r="Q110" s="87" t="s">
        <v>350</v>
      </c>
    </row>
    <row r="111" spans="1:17" x14ac:dyDescent="0.25">
      <c r="A111" s="93" t="s">
        <v>41</v>
      </c>
      <c r="B111" s="62" t="s">
        <v>507</v>
      </c>
      <c r="C111" s="62" t="s">
        <v>120</v>
      </c>
      <c r="D111" s="79">
        <v>8</v>
      </c>
      <c r="E111" s="78">
        <v>1154.92</v>
      </c>
      <c r="F111" s="78">
        <v>1154.92</v>
      </c>
      <c r="G111" s="78">
        <v>2309.84</v>
      </c>
      <c r="H111" s="80">
        <v>32</v>
      </c>
      <c r="I111" s="70" t="s">
        <v>262</v>
      </c>
      <c r="J111" s="70" t="s">
        <v>21</v>
      </c>
      <c r="K111" s="70" t="s">
        <v>261</v>
      </c>
      <c r="L111" s="70" t="s">
        <v>149</v>
      </c>
      <c r="M111" s="70" t="s">
        <v>120</v>
      </c>
      <c r="N111" s="70"/>
      <c r="O111" s="70">
        <v>200</v>
      </c>
      <c r="P111" s="80">
        <v>2025</v>
      </c>
      <c r="Q111" s="86" t="s">
        <v>350</v>
      </c>
    </row>
    <row r="112" spans="1:17" x14ac:dyDescent="0.25">
      <c r="A112" s="92" t="s">
        <v>42</v>
      </c>
      <c r="B112" s="7" t="s">
        <v>530</v>
      </c>
      <c r="C112" s="7" t="s">
        <v>421</v>
      </c>
      <c r="D112" s="75">
        <v>35.880000000000003</v>
      </c>
      <c r="E112" s="74">
        <v>3938.85</v>
      </c>
      <c r="F112" s="74">
        <v>3938.85</v>
      </c>
      <c r="G112" s="74">
        <v>7877.7</v>
      </c>
      <c r="H112" s="76">
        <v>33</v>
      </c>
      <c r="I112" s="4" t="s">
        <v>263</v>
      </c>
      <c r="J112" s="4" t="s">
        <v>29</v>
      </c>
      <c r="K112" s="4" t="s">
        <v>264</v>
      </c>
      <c r="L112" s="4" t="s">
        <v>152</v>
      </c>
      <c r="M112" s="4" t="s">
        <v>176</v>
      </c>
      <c r="N112" s="4"/>
      <c r="O112" s="4">
        <v>897</v>
      </c>
      <c r="P112" s="76">
        <v>2025</v>
      </c>
      <c r="Q112" s="87" t="s">
        <v>350</v>
      </c>
    </row>
    <row r="113" spans="1:17" x14ac:dyDescent="0.25">
      <c r="A113" s="93" t="s">
        <v>43</v>
      </c>
      <c r="B113" s="62" t="s">
        <v>531</v>
      </c>
      <c r="C113" s="62" t="s">
        <v>422</v>
      </c>
      <c r="D113" s="79">
        <v>25.6</v>
      </c>
      <c r="E113" s="78">
        <v>2878.73</v>
      </c>
      <c r="F113" s="78">
        <v>2878.73</v>
      </c>
      <c r="G113" s="78">
        <v>5757.46</v>
      </c>
      <c r="H113" s="80">
        <v>34</v>
      </c>
      <c r="I113" s="70" t="s">
        <v>266</v>
      </c>
      <c r="J113" s="70" t="s">
        <v>265</v>
      </c>
      <c r="K113" s="70"/>
      <c r="L113" s="70" t="s">
        <v>152</v>
      </c>
      <c r="M113" s="70" t="s">
        <v>177</v>
      </c>
      <c r="N113" s="70"/>
      <c r="O113" s="70">
        <v>640</v>
      </c>
      <c r="P113" s="80">
        <v>2025</v>
      </c>
      <c r="Q113" s="86" t="s">
        <v>350</v>
      </c>
    </row>
    <row r="114" spans="1:17" x14ac:dyDescent="0.25">
      <c r="A114" s="92" t="s">
        <v>44</v>
      </c>
      <c r="B114" s="7" t="s">
        <v>513</v>
      </c>
      <c r="C114" s="7" t="s">
        <v>180</v>
      </c>
      <c r="D114" s="75">
        <v>10.52</v>
      </c>
      <c r="E114" s="74">
        <v>1414.79</v>
      </c>
      <c r="F114" s="74">
        <v>1414.79</v>
      </c>
      <c r="G114" s="74">
        <v>2829.58</v>
      </c>
      <c r="H114" s="76">
        <v>35</v>
      </c>
      <c r="I114" s="4" t="s">
        <v>267</v>
      </c>
      <c r="J114" s="4" t="s">
        <v>31</v>
      </c>
      <c r="K114" s="4" t="s">
        <v>268</v>
      </c>
      <c r="L114" s="4" t="s">
        <v>149</v>
      </c>
      <c r="M114" s="4" t="s">
        <v>180</v>
      </c>
      <c r="N114" s="4"/>
      <c r="O114" s="4">
        <v>263</v>
      </c>
      <c r="P114" s="76">
        <v>2025</v>
      </c>
      <c r="Q114" s="87" t="s">
        <v>350</v>
      </c>
    </row>
    <row r="115" spans="1:17" x14ac:dyDescent="0.25">
      <c r="A115" s="93" t="s">
        <v>45</v>
      </c>
      <c r="B115" s="62" t="s">
        <v>532</v>
      </c>
      <c r="C115" s="62" t="s">
        <v>423</v>
      </c>
      <c r="D115" s="79">
        <v>13.48</v>
      </c>
      <c r="E115" s="78">
        <v>1628.85</v>
      </c>
      <c r="F115" s="78">
        <v>1628.85</v>
      </c>
      <c r="G115" s="78">
        <v>3257.7</v>
      </c>
      <c r="H115" s="80">
        <v>36</v>
      </c>
      <c r="I115" s="70" t="s">
        <v>269</v>
      </c>
      <c r="J115" s="70" t="s">
        <v>108</v>
      </c>
      <c r="K115" s="70" t="s">
        <v>270</v>
      </c>
      <c r="L115" s="70" t="s">
        <v>152</v>
      </c>
      <c r="M115" s="70" t="s">
        <v>178</v>
      </c>
      <c r="N115" s="70"/>
      <c r="O115" s="70">
        <v>337</v>
      </c>
      <c r="P115" s="80">
        <v>2025</v>
      </c>
      <c r="Q115" s="86" t="s">
        <v>350</v>
      </c>
    </row>
    <row r="116" spans="1:17" x14ac:dyDescent="0.25">
      <c r="A116" s="92" t="s">
        <v>46</v>
      </c>
      <c r="B116" s="98" t="s">
        <v>494</v>
      </c>
      <c r="C116" s="74" t="s">
        <v>181</v>
      </c>
      <c r="D116" s="75">
        <v>10.32</v>
      </c>
      <c r="E116" s="74">
        <v>1302.98</v>
      </c>
      <c r="F116" s="74">
        <v>1302.98</v>
      </c>
      <c r="G116" s="74">
        <v>2605.96</v>
      </c>
      <c r="H116" s="76">
        <v>37</v>
      </c>
      <c r="I116" s="4" t="s">
        <v>271</v>
      </c>
      <c r="J116" s="4" t="s">
        <v>337</v>
      </c>
      <c r="K116" s="4" t="s">
        <v>272</v>
      </c>
      <c r="L116" s="4" t="s">
        <v>147</v>
      </c>
      <c r="M116" s="4" t="s">
        <v>181</v>
      </c>
      <c r="N116" s="4"/>
      <c r="O116" s="4">
        <v>258</v>
      </c>
      <c r="P116" s="76">
        <v>2025</v>
      </c>
      <c r="Q116" s="87" t="s">
        <v>350</v>
      </c>
    </row>
    <row r="117" spans="1:17" x14ac:dyDescent="0.25">
      <c r="A117" s="93" t="s">
        <v>47</v>
      </c>
      <c r="B117" s="62" t="s">
        <v>495</v>
      </c>
      <c r="C117" s="62" t="s">
        <v>182</v>
      </c>
      <c r="D117" s="79">
        <v>9.2000000000000011</v>
      </c>
      <c r="E117" s="78">
        <v>1278.67</v>
      </c>
      <c r="F117" s="78">
        <v>1278.67</v>
      </c>
      <c r="G117" s="78">
        <v>2557.34</v>
      </c>
      <c r="H117" s="80">
        <v>38</v>
      </c>
      <c r="I117" s="70" t="s">
        <v>273</v>
      </c>
      <c r="J117" s="70" t="s">
        <v>337</v>
      </c>
      <c r="K117" s="70" t="s">
        <v>274</v>
      </c>
      <c r="L117" s="70" t="s">
        <v>147</v>
      </c>
      <c r="M117" s="70" t="s">
        <v>182</v>
      </c>
      <c r="N117" s="70"/>
      <c r="O117" s="70">
        <v>230</v>
      </c>
      <c r="P117" s="80">
        <v>2025</v>
      </c>
      <c r="Q117" s="86" t="s">
        <v>350</v>
      </c>
    </row>
    <row r="118" spans="1:17" x14ac:dyDescent="0.25">
      <c r="A118" s="92" t="s">
        <v>48</v>
      </c>
      <c r="B118" s="7" t="s">
        <v>496</v>
      </c>
      <c r="C118" s="7" t="s">
        <v>183</v>
      </c>
      <c r="D118" s="75">
        <v>6.84</v>
      </c>
      <c r="E118" s="74">
        <v>944.1</v>
      </c>
      <c r="F118" s="74">
        <v>944.1</v>
      </c>
      <c r="G118" s="74">
        <v>1888.2</v>
      </c>
      <c r="H118" s="76">
        <v>39</v>
      </c>
      <c r="I118" s="4" t="s">
        <v>275</v>
      </c>
      <c r="J118" s="4" t="s">
        <v>337</v>
      </c>
      <c r="K118" s="4" t="s">
        <v>276</v>
      </c>
      <c r="L118" s="4" t="s">
        <v>147</v>
      </c>
      <c r="M118" s="4" t="s">
        <v>183</v>
      </c>
      <c r="N118" s="4"/>
      <c r="O118" s="4">
        <v>171</v>
      </c>
      <c r="P118" s="76">
        <v>2025</v>
      </c>
      <c r="Q118" s="87" t="s">
        <v>350</v>
      </c>
    </row>
    <row r="119" spans="1:17" x14ac:dyDescent="0.25">
      <c r="A119" s="93" t="s">
        <v>49</v>
      </c>
      <c r="B119" s="62" t="s">
        <v>514</v>
      </c>
      <c r="C119" s="62" t="s">
        <v>164</v>
      </c>
      <c r="D119" s="79">
        <v>52</v>
      </c>
      <c r="E119" s="78">
        <v>5692.42</v>
      </c>
      <c r="F119" s="78">
        <v>5692.42</v>
      </c>
      <c r="G119" s="78">
        <v>11384.84</v>
      </c>
      <c r="H119" s="80">
        <v>40</v>
      </c>
      <c r="I119" s="70" t="s">
        <v>339</v>
      </c>
      <c r="J119" s="70" t="s">
        <v>338</v>
      </c>
      <c r="K119" s="70"/>
      <c r="L119" s="70" t="s">
        <v>152</v>
      </c>
      <c r="M119" s="70" t="s">
        <v>164</v>
      </c>
      <c r="N119" s="70"/>
      <c r="O119" s="70">
        <v>1300</v>
      </c>
      <c r="P119" s="80">
        <v>2025</v>
      </c>
      <c r="Q119" s="86" t="s">
        <v>350</v>
      </c>
    </row>
    <row r="120" spans="1:17" x14ac:dyDescent="0.25">
      <c r="A120" s="92" t="s">
        <v>50</v>
      </c>
      <c r="B120" s="7" t="s">
        <v>536</v>
      </c>
      <c r="C120" s="7" t="s">
        <v>121</v>
      </c>
      <c r="D120" s="75">
        <v>12.76</v>
      </c>
      <c r="E120" s="74">
        <v>1554.6</v>
      </c>
      <c r="F120" s="74">
        <v>1554.6</v>
      </c>
      <c r="G120" s="74">
        <v>3109.2</v>
      </c>
      <c r="H120" s="76">
        <v>41</v>
      </c>
      <c r="I120" s="4" t="s">
        <v>277</v>
      </c>
      <c r="J120" s="4" t="s">
        <v>336</v>
      </c>
      <c r="K120" s="4" t="s">
        <v>278</v>
      </c>
      <c r="L120" s="4" t="s">
        <v>149</v>
      </c>
      <c r="M120" s="4" t="s">
        <v>121</v>
      </c>
      <c r="N120" s="4"/>
      <c r="O120" s="4">
        <v>319</v>
      </c>
      <c r="P120" s="76">
        <v>2025</v>
      </c>
      <c r="Q120" s="87" t="s">
        <v>350</v>
      </c>
    </row>
    <row r="121" spans="1:17" x14ac:dyDescent="0.25">
      <c r="A121" s="93" t="s">
        <v>51</v>
      </c>
      <c r="B121" s="62" t="s">
        <v>506</v>
      </c>
      <c r="C121" s="62" t="s">
        <v>184</v>
      </c>
      <c r="D121" s="79">
        <v>48</v>
      </c>
      <c r="E121" s="78">
        <v>5279.92</v>
      </c>
      <c r="F121" s="78">
        <v>5279.92</v>
      </c>
      <c r="G121" s="78">
        <v>10559.84</v>
      </c>
      <c r="H121" s="80">
        <v>42</v>
      </c>
      <c r="I121" s="70" t="s">
        <v>279</v>
      </c>
      <c r="J121" s="70" t="s">
        <v>335</v>
      </c>
      <c r="K121" s="70" t="s">
        <v>280</v>
      </c>
      <c r="L121" s="70" t="s">
        <v>256</v>
      </c>
      <c r="M121" s="70" t="s">
        <v>184</v>
      </c>
      <c r="N121" s="70"/>
      <c r="O121" s="70">
        <v>1200</v>
      </c>
      <c r="P121" s="80">
        <v>2025</v>
      </c>
      <c r="Q121" s="86" t="s">
        <v>350</v>
      </c>
    </row>
    <row r="122" spans="1:17" x14ac:dyDescent="0.25">
      <c r="A122" s="92" t="s">
        <v>52</v>
      </c>
      <c r="B122" s="7" t="s">
        <v>498</v>
      </c>
      <c r="C122" s="7" t="s">
        <v>122</v>
      </c>
      <c r="D122" s="75">
        <v>14.96</v>
      </c>
      <c r="E122" s="74">
        <v>1781.48</v>
      </c>
      <c r="F122" s="74">
        <v>1781.48</v>
      </c>
      <c r="G122" s="74">
        <v>3562.96</v>
      </c>
      <c r="H122" s="76">
        <v>43</v>
      </c>
      <c r="I122" s="4" t="s">
        <v>281</v>
      </c>
      <c r="J122" s="4" t="s">
        <v>334</v>
      </c>
      <c r="K122" s="4" t="s">
        <v>282</v>
      </c>
      <c r="L122" s="4" t="s">
        <v>149</v>
      </c>
      <c r="M122" s="4" t="s">
        <v>122</v>
      </c>
      <c r="N122" s="4"/>
      <c r="O122" s="4">
        <v>374</v>
      </c>
      <c r="P122" s="76">
        <v>2025</v>
      </c>
      <c r="Q122" s="87" t="s">
        <v>350</v>
      </c>
    </row>
    <row r="123" spans="1:17" x14ac:dyDescent="0.25">
      <c r="A123" s="93" t="s">
        <v>53</v>
      </c>
      <c r="B123" s="62" t="s">
        <v>511</v>
      </c>
      <c r="C123" s="62" t="s">
        <v>123</v>
      </c>
      <c r="D123" s="79">
        <v>10.76</v>
      </c>
      <c r="E123" s="78">
        <v>1348.35</v>
      </c>
      <c r="F123" s="78">
        <v>1348.35</v>
      </c>
      <c r="G123" s="78">
        <v>2696.7</v>
      </c>
      <c r="H123" s="80">
        <v>44</v>
      </c>
      <c r="I123" s="70" t="s">
        <v>283</v>
      </c>
      <c r="J123" s="70" t="s">
        <v>334</v>
      </c>
      <c r="K123" s="70" t="s">
        <v>284</v>
      </c>
      <c r="L123" s="70" t="s">
        <v>149</v>
      </c>
      <c r="M123" s="70" t="s">
        <v>123</v>
      </c>
      <c r="N123" s="70"/>
      <c r="O123" s="70">
        <v>269</v>
      </c>
      <c r="P123" s="80">
        <v>2025</v>
      </c>
      <c r="Q123" s="86" t="s">
        <v>350</v>
      </c>
    </row>
    <row r="124" spans="1:17" x14ac:dyDescent="0.25">
      <c r="A124" s="92" t="s">
        <v>54</v>
      </c>
      <c r="B124" s="7" t="s">
        <v>492</v>
      </c>
      <c r="C124" s="7" t="s">
        <v>124</v>
      </c>
      <c r="D124" s="75">
        <v>12</v>
      </c>
      <c r="E124" s="74">
        <v>1567.42</v>
      </c>
      <c r="F124" s="74">
        <v>1567.42</v>
      </c>
      <c r="G124" s="74">
        <v>3134.84</v>
      </c>
      <c r="H124" s="76">
        <v>45</v>
      </c>
      <c r="I124" s="4" t="s">
        <v>285</v>
      </c>
      <c r="J124" s="4" t="s">
        <v>333</v>
      </c>
      <c r="K124" s="4" t="s">
        <v>286</v>
      </c>
      <c r="L124" s="4" t="s">
        <v>149</v>
      </c>
      <c r="M124" s="4" t="s">
        <v>124</v>
      </c>
      <c r="N124" s="4"/>
      <c r="O124" s="4">
        <v>300</v>
      </c>
      <c r="P124" s="76">
        <v>2025</v>
      </c>
      <c r="Q124" s="87" t="s">
        <v>350</v>
      </c>
    </row>
    <row r="125" spans="1:17" x14ac:dyDescent="0.25">
      <c r="A125" s="93" t="s">
        <v>55</v>
      </c>
      <c r="B125" s="77" t="s">
        <v>523</v>
      </c>
      <c r="C125" s="62" t="s">
        <v>424</v>
      </c>
      <c r="D125" s="79">
        <v>16</v>
      </c>
      <c r="E125" s="78">
        <v>1979.92</v>
      </c>
      <c r="F125" s="78">
        <v>1979.92</v>
      </c>
      <c r="G125" s="78">
        <v>3959.84</v>
      </c>
      <c r="H125" s="80">
        <v>46</v>
      </c>
      <c r="I125" s="70" t="s">
        <v>287</v>
      </c>
      <c r="J125" s="70" t="s">
        <v>333</v>
      </c>
      <c r="K125" s="70" t="s">
        <v>288</v>
      </c>
      <c r="L125" s="70" t="s">
        <v>149</v>
      </c>
      <c r="M125" s="70" t="s">
        <v>185</v>
      </c>
      <c r="N125" s="70"/>
      <c r="O125" s="70">
        <v>400</v>
      </c>
      <c r="P125" s="80">
        <v>2025</v>
      </c>
      <c r="Q125" s="86" t="s">
        <v>350</v>
      </c>
    </row>
    <row r="126" spans="1:17" x14ac:dyDescent="0.25">
      <c r="A126" s="92" t="s">
        <v>56</v>
      </c>
      <c r="B126" s="7" t="s">
        <v>500</v>
      </c>
      <c r="C126" s="7" t="s">
        <v>26</v>
      </c>
      <c r="D126" s="75">
        <v>8.52</v>
      </c>
      <c r="E126" s="74">
        <v>1208.54</v>
      </c>
      <c r="F126" s="74">
        <v>1208.54</v>
      </c>
      <c r="G126" s="74">
        <v>2417.08</v>
      </c>
      <c r="H126" s="76">
        <v>47</v>
      </c>
      <c r="I126" s="4" t="s">
        <v>291</v>
      </c>
      <c r="J126" s="4" t="s">
        <v>25</v>
      </c>
      <c r="K126" s="4" t="s">
        <v>292</v>
      </c>
      <c r="L126" s="4" t="s">
        <v>149</v>
      </c>
      <c r="M126" s="4" t="s">
        <v>26</v>
      </c>
      <c r="N126" s="4"/>
      <c r="O126" s="4">
        <v>213</v>
      </c>
      <c r="P126" s="76">
        <v>2025</v>
      </c>
      <c r="Q126" s="87" t="s">
        <v>350</v>
      </c>
    </row>
    <row r="127" spans="1:17" x14ac:dyDescent="0.25">
      <c r="A127" s="93" t="s">
        <v>57</v>
      </c>
      <c r="B127" s="62" t="s">
        <v>504</v>
      </c>
      <c r="C127" s="62" t="s">
        <v>125</v>
      </c>
      <c r="D127" s="79">
        <v>7.6000000000000005</v>
      </c>
      <c r="E127" s="78">
        <v>1113.67</v>
      </c>
      <c r="F127" s="78">
        <v>1113.67</v>
      </c>
      <c r="G127" s="78">
        <v>2227.34</v>
      </c>
      <c r="H127" s="80">
        <v>48</v>
      </c>
      <c r="I127" s="70" t="s">
        <v>289</v>
      </c>
      <c r="J127" s="70" t="s">
        <v>25</v>
      </c>
      <c r="K127" s="70" t="s">
        <v>290</v>
      </c>
      <c r="L127" s="70" t="s">
        <v>149</v>
      </c>
      <c r="M127" s="70" t="s">
        <v>125</v>
      </c>
      <c r="N127" s="70"/>
      <c r="O127" s="70">
        <v>190</v>
      </c>
      <c r="P127" s="80">
        <v>2025</v>
      </c>
      <c r="Q127" s="86" t="s">
        <v>350</v>
      </c>
    </row>
    <row r="128" spans="1:17" x14ac:dyDescent="0.25">
      <c r="A128" s="92" t="s">
        <v>58</v>
      </c>
      <c r="B128" s="7" t="s">
        <v>501</v>
      </c>
      <c r="C128" s="7" t="s">
        <v>18</v>
      </c>
      <c r="D128" s="75">
        <v>14.280000000000001</v>
      </c>
      <c r="E128" s="74">
        <v>1711.35</v>
      </c>
      <c r="F128" s="74">
        <v>1711.35</v>
      </c>
      <c r="G128" s="74">
        <v>3422.7</v>
      </c>
      <c r="H128" s="76">
        <v>49</v>
      </c>
      <c r="I128" s="4" t="s">
        <v>293</v>
      </c>
      <c r="J128" s="4" t="s">
        <v>16</v>
      </c>
      <c r="K128" s="4" t="s">
        <v>294</v>
      </c>
      <c r="L128" s="4" t="s">
        <v>149</v>
      </c>
      <c r="M128" s="4" t="s">
        <v>18</v>
      </c>
      <c r="N128" s="4"/>
      <c r="O128" s="4">
        <v>357</v>
      </c>
      <c r="P128" s="76">
        <v>2025</v>
      </c>
      <c r="Q128" s="87" t="s">
        <v>350</v>
      </c>
    </row>
    <row r="129" spans="1:17" x14ac:dyDescent="0.25">
      <c r="A129" s="93" t="s">
        <v>59</v>
      </c>
      <c r="B129" s="62" t="s">
        <v>404</v>
      </c>
      <c r="C129" s="78" t="s">
        <v>19</v>
      </c>
      <c r="D129" s="79">
        <v>11.52</v>
      </c>
      <c r="E129" s="78">
        <v>1517.92</v>
      </c>
      <c r="F129" s="78">
        <v>1517.92</v>
      </c>
      <c r="G129" s="78">
        <v>3035.84</v>
      </c>
      <c r="H129" s="80">
        <v>50</v>
      </c>
      <c r="I129" s="70" t="s">
        <v>295</v>
      </c>
      <c r="J129" s="70" t="s">
        <v>16</v>
      </c>
      <c r="K129" s="70" t="s">
        <v>296</v>
      </c>
      <c r="L129" s="70" t="s">
        <v>149</v>
      </c>
      <c r="M129" s="70" t="s">
        <v>19</v>
      </c>
      <c r="N129" s="70"/>
      <c r="O129" s="70">
        <v>288</v>
      </c>
      <c r="P129" s="80">
        <v>2025</v>
      </c>
      <c r="Q129" s="86" t="s">
        <v>350</v>
      </c>
    </row>
    <row r="130" spans="1:17" x14ac:dyDescent="0.25">
      <c r="A130" s="92" t="s">
        <v>59</v>
      </c>
      <c r="B130" s="7" t="s">
        <v>404</v>
      </c>
      <c r="C130" s="74" t="s">
        <v>19</v>
      </c>
      <c r="D130" s="75">
        <v>17.600000000000001</v>
      </c>
      <c r="E130" s="74">
        <v>329.92</v>
      </c>
      <c r="F130" s="74">
        <v>329.92</v>
      </c>
      <c r="G130" s="74">
        <v>659.84</v>
      </c>
      <c r="H130" s="76">
        <v>51</v>
      </c>
      <c r="I130" s="4" t="s">
        <v>297</v>
      </c>
      <c r="J130" s="4" t="s">
        <v>16</v>
      </c>
      <c r="K130" s="4" t="s">
        <v>298</v>
      </c>
      <c r="L130" s="4" t="s">
        <v>149</v>
      </c>
      <c r="M130" s="4" t="s">
        <v>17</v>
      </c>
      <c r="N130" s="4"/>
      <c r="O130" s="4">
        <v>440</v>
      </c>
      <c r="P130" s="76">
        <v>2025</v>
      </c>
      <c r="Q130" s="87" t="s">
        <v>350</v>
      </c>
    </row>
    <row r="131" spans="1:17" x14ac:dyDescent="0.25">
      <c r="A131" s="93" t="s">
        <v>60</v>
      </c>
      <c r="B131" s="62" t="s">
        <v>503</v>
      </c>
      <c r="C131" s="62" t="s">
        <v>24</v>
      </c>
      <c r="D131" s="79">
        <v>8.4</v>
      </c>
      <c r="E131" s="78">
        <v>1196.17</v>
      </c>
      <c r="F131" s="78">
        <v>1196.17</v>
      </c>
      <c r="G131" s="78">
        <v>2392.34</v>
      </c>
      <c r="H131" s="80">
        <v>52</v>
      </c>
      <c r="I131" s="70" t="s">
        <v>299</v>
      </c>
      <c r="J131" s="70" t="s">
        <v>23</v>
      </c>
      <c r="K131" s="70" t="s">
        <v>232</v>
      </c>
      <c r="L131" s="70" t="s">
        <v>149</v>
      </c>
      <c r="M131" s="70" t="s">
        <v>24</v>
      </c>
      <c r="N131" s="70"/>
      <c r="O131" s="70">
        <v>210</v>
      </c>
      <c r="P131" s="80">
        <v>2025</v>
      </c>
      <c r="Q131" s="86" t="s">
        <v>350</v>
      </c>
    </row>
    <row r="132" spans="1:17" x14ac:dyDescent="0.25">
      <c r="A132" s="92" t="s">
        <v>61</v>
      </c>
      <c r="B132" s="73" t="s">
        <v>406</v>
      </c>
      <c r="C132" s="7" t="s">
        <v>425</v>
      </c>
      <c r="D132" s="75">
        <v>7.92</v>
      </c>
      <c r="E132" s="74">
        <v>1055.48</v>
      </c>
      <c r="F132" s="74">
        <v>1055.48</v>
      </c>
      <c r="G132" s="74">
        <v>2110.96</v>
      </c>
      <c r="H132" s="76">
        <v>53</v>
      </c>
      <c r="I132" s="4" t="s">
        <v>300</v>
      </c>
      <c r="J132" s="4" t="s">
        <v>30</v>
      </c>
      <c r="K132" s="4" t="s">
        <v>301</v>
      </c>
      <c r="L132" s="4" t="s">
        <v>147</v>
      </c>
      <c r="M132" s="4" t="s">
        <v>186</v>
      </c>
      <c r="N132" s="4"/>
      <c r="O132" s="4">
        <v>198</v>
      </c>
      <c r="P132" s="76">
        <v>2025</v>
      </c>
      <c r="Q132" s="87" t="s">
        <v>350</v>
      </c>
    </row>
    <row r="133" spans="1:17" x14ac:dyDescent="0.25">
      <c r="A133" s="93" t="s">
        <v>62</v>
      </c>
      <c r="B133" s="62" t="s">
        <v>19</v>
      </c>
      <c r="C133" s="62" t="s">
        <v>126</v>
      </c>
      <c r="D133" s="79">
        <v>14</v>
      </c>
      <c r="E133" s="78">
        <v>1682.48</v>
      </c>
      <c r="F133" s="78">
        <v>1682.48</v>
      </c>
      <c r="G133" s="78">
        <v>3364.96</v>
      </c>
      <c r="H133" s="80">
        <v>54</v>
      </c>
      <c r="I133" s="70" t="s">
        <v>302</v>
      </c>
      <c r="J133" s="70" t="s">
        <v>332</v>
      </c>
      <c r="K133" s="70" t="s">
        <v>303</v>
      </c>
      <c r="L133" s="70" t="s">
        <v>149</v>
      </c>
      <c r="M133" s="70" t="s">
        <v>126</v>
      </c>
      <c r="N133" s="70"/>
      <c r="O133" s="70">
        <v>350</v>
      </c>
      <c r="P133" s="80">
        <v>2025</v>
      </c>
      <c r="Q133" s="86" t="s">
        <v>350</v>
      </c>
    </row>
    <row r="134" spans="1:17" x14ac:dyDescent="0.25">
      <c r="A134" s="92" t="s">
        <v>63</v>
      </c>
      <c r="B134" s="7" t="s">
        <v>493</v>
      </c>
      <c r="C134" s="7" t="s">
        <v>127</v>
      </c>
      <c r="D134" s="75">
        <v>15.32</v>
      </c>
      <c r="E134" s="74">
        <v>1818.6</v>
      </c>
      <c r="F134" s="74">
        <v>1818.6</v>
      </c>
      <c r="G134" s="74">
        <v>3637.2</v>
      </c>
      <c r="H134" s="76">
        <v>55</v>
      </c>
      <c r="I134" s="4" t="s">
        <v>304</v>
      </c>
      <c r="J134" s="4" t="s">
        <v>332</v>
      </c>
      <c r="K134" s="4" t="s">
        <v>305</v>
      </c>
      <c r="L134" s="4" t="s">
        <v>149</v>
      </c>
      <c r="M134" s="4" t="s">
        <v>127</v>
      </c>
      <c r="N134" s="4"/>
      <c r="O134" s="4">
        <v>383</v>
      </c>
      <c r="P134" s="76">
        <v>2025</v>
      </c>
      <c r="Q134" s="87" t="s">
        <v>350</v>
      </c>
    </row>
    <row r="135" spans="1:17" x14ac:dyDescent="0.25">
      <c r="A135" s="93" t="s">
        <v>64</v>
      </c>
      <c r="B135" s="62" t="s">
        <v>493</v>
      </c>
      <c r="C135" s="78" t="s">
        <v>409</v>
      </c>
      <c r="D135" s="79">
        <v>4.8</v>
      </c>
      <c r="E135" s="78">
        <v>733.73</v>
      </c>
      <c r="F135" s="78">
        <v>733.73</v>
      </c>
      <c r="G135" s="78">
        <v>1467.46</v>
      </c>
      <c r="H135" s="80">
        <v>56</v>
      </c>
      <c r="I135" s="70" t="s">
        <v>306</v>
      </c>
      <c r="J135" s="70" t="s">
        <v>332</v>
      </c>
      <c r="K135" s="70" t="s">
        <v>307</v>
      </c>
      <c r="L135" s="70" t="s">
        <v>149</v>
      </c>
      <c r="M135" s="70" t="s">
        <v>128</v>
      </c>
      <c r="N135" s="70"/>
      <c r="O135" s="70">
        <v>120</v>
      </c>
      <c r="P135" s="80">
        <v>2025</v>
      </c>
      <c r="Q135" s="86" t="s">
        <v>350</v>
      </c>
    </row>
    <row r="136" spans="1:17" x14ac:dyDescent="0.25">
      <c r="A136" s="92" t="s">
        <v>65</v>
      </c>
      <c r="B136" s="7" t="s">
        <v>525</v>
      </c>
      <c r="C136" s="7" t="s">
        <v>129</v>
      </c>
      <c r="D136" s="75">
        <v>10.4</v>
      </c>
      <c r="E136" s="74">
        <v>1402.42</v>
      </c>
      <c r="F136" s="74">
        <v>1402.42</v>
      </c>
      <c r="G136" s="74">
        <v>2804.84</v>
      </c>
      <c r="H136" s="76">
        <v>57</v>
      </c>
      <c r="I136" s="4" t="s">
        <v>308</v>
      </c>
      <c r="J136" s="4" t="s">
        <v>332</v>
      </c>
      <c r="K136" s="4" t="s">
        <v>309</v>
      </c>
      <c r="L136" s="4" t="s">
        <v>149</v>
      </c>
      <c r="M136" s="4" t="s">
        <v>129</v>
      </c>
      <c r="N136" s="4"/>
      <c r="O136" s="4">
        <v>260</v>
      </c>
      <c r="P136" s="76">
        <v>2025</v>
      </c>
      <c r="Q136" s="87" t="s">
        <v>350</v>
      </c>
    </row>
    <row r="137" spans="1:17" x14ac:dyDescent="0.25">
      <c r="A137" s="93" t="s">
        <v>66</v>
      </c>
      <c r="B137" s="62" t="s">
        <v>533</v>
      </c>
      <c r="C137" s="62" t="s">
        <v>130</v>
      </c>
      <c r="D137" s="79">
        <v>12</v>
      </c>
      <c r="E137" s="78">
        <v>1476.23</v>
      </c>
      <c r="F137" s="78">
        <v>1476.23</v>
      </c>
      <c r="G137" s="78">
        <v>2952.46</v>
      </c>
      <c r="H137" s="80">
        <v>58</v>
      </c>
      <c r="I137" s="70" t="s">
        <v>310</v>
      </c>
      <c r="J137" s="70" t="s">
        <v>331</v>
      </c>
      <c r="K137" s="70" t="s">
        <v>311</v>
      </c>
      <c r="L137" s="70" t="s">
        <v>152</v>
      </c>
      <c r="M137" s="70" t="s">
        <v>130</v>
      </c>
      <c r="N137" s="70"/>
      <c r="O137" s="70">
        <v>300</v>
      </c>
      <c r="P137" s="80">
        <v>2025</v>
      </c>
      <c r="Q137" s="86" t="s">
        <v>350</v>
      </c>
    </row>
    <row r="138" spans="1:17" x14ac:dyDescent="0.25">
      <c r="A138" s="92" t="s">
        <v>67</v>
      </c>
      <c r="B138" s="7" t="s">
        <v>515</v>
      </c>
      <c r="C138" s="7" t="s">
        <v>187</v>
      </c>
      <c r="D138" s="75">
        <v>5.28</v>
      </c>
      <c r="E138" s="74">
        <v>874.42</v>
      </c>
      <c r="F138" s="74">
        <v>874.42</v>
      </c>
      <c r="G138" s="74">
        <v>1748.84</v>
      </c>
      <c r="H138" s="76">
        <v>59</v>
      </c>
      <c r="I138" s="4" t="s">
        <v>312</v>
      </c>
      <c r="J138" s="4" t="s">
        <v>330</v>
      </c>
      <c r="K138" s="4"/>
      <c r="L138" s="4" t="s">
        <v>149</v>
      </c>
      <c r="M138" s="4" t="s">
        <v>187</v>
      </c>
      <c r="N138" s="4"/>
      <c r="O138" s="4">
        <v>132</v>
      </c>
      <c r="P138" s="76">
        <v>2025</v>
      </c>
      <c r="Q138" s="87" t="s">
        <v>350</v>
      </c>
    </row>
    <row r="139" spans="1:17" x14ac:dyDescent="0.25">
      <c r="A139" s="93" t="s">
        <v>68</v>
      </c>
      <c r="B139" s="62" t="s">
        <v>499</v>
      </c>
      <c r="C139" s="62" t="s">
        <v>131</v>
      </c>
      <c r="D139" s="79">
        <v>12</v>
      </c>
      <c r="E139" s="78">
        <v>1476.23</v>
      </c>
      <c r="F139" s="78">
        <v>1476.23</v>
      </c>
      <c r="G139" s="78">
        <v>2952.46</v>
      </c>
      <c r="H139" s="80">
        <v>60</v>
      </c>
      <c r="I139" s="70" t="s">
        <v>313</v>
      </c>
      <c r="J139" s="70" t="s">
        <v>37</v>
      </c>
      <c r="K139" s="70" t="s">
        <v>314</v>
      </c>
      <c r="L139" s="70" t="s">
        <v>149</v>
      </c>
      <c r="M139" s="70" t="s">
        <v>131</v>
      </c>
      <c r="N139" s="70"/>
      <c r="O139" s="70">
        <v>300</v>
      </c>
      <c r="P139" s="80">
        <v>2025</v>
      </c>
      <c r="Q139" s="86" t="s">
        <v>350</v>
      </c>
    </row>
    <row r="140" spans="1:17" x14ac:dyDescent="0.25">
      <c r="A140" s="92" t="s">
        <v>69</v>
      </c>
      <c r="B140" s="7" t="s">
        <v>518</v>
      </c>
      <c r="C140" s="7" t="s">
        <v>132</v>
      </c>
      <c r="D140" s="75">
        <v>10.68</v>
      </c>
      <c r="E140" s="74">
        <v>1431.29</v>
      </c>
      <c r="F140" s="74">
        <v>1431.29</v>
      </c>
      <c r="G140" s="74">
        <v>2862.58</v>
      </c>
      <c r="H140" s="76">
        <v>61</v>
      </c>
      <c r="I140" s="4" t="s">
        <v>315</v>
      </c>
      <c r="J140" s="4" t="s">
        <v>22</v>
      </c>
      <c r="K140" s="4" t="s">
        <v>316</v>
      </c>
      <c r="L140" s="4" t="s">
        <v>149</v>
      </c>
      <c r="M140" s="4" t="s">
        <v>132</v>
      </c>
      <c r="N140" s="4"/>
      <c r="O140" s="4">
        <v>267</v>
      </c>
      <c r="P140" s="76">
        <v>2025</v>
      </c>
      <c r="Q140" s="87" t="s">
        <v>350</v>
      </c>
    </row>
    <row r="141" spans="1:17" x14ac:dyDescent="0.25">
      <c r="A141" s="93" t="s">
        <v>70</v>
      </c>
      <c r="B141" s="62" t="s">
        <v>384</v>
      </c>
      <c r="C141" s="62" t="s">
        <v>133</v>
      </c>
      <c r="D141" s="79">
        <v>6</v>
      </c>
      <c r="E141" s="78">
        <v>948.67</v>
      </c>
      <c r="F141" s="78">
        <v>948.67</v>
      </c>
      <c r="G141" s="78">
        <v>1897.34</v>
      </c>
      <c r="H141" s="80">
        <v>62</v>
      </c>
      <c r="I141" s="70" t="s">
        <v>317</v>
      </c>
      <c r="J141" s="70" t="s">
        <v>27</v>
      </c>
      <c r="K141" s="70" t="s">
        <v>248</v>
      </c>
      <c r="L141" s="70" t="s">
        <v>149</v>
      </c>
      <c r="M141" s="70" t="s">
        <v>133</v>
      </c>
      <c r="N141" s="70"/>
      <c r="O141" s="70">
        <v>150</v>
      </c>
      <c r="P141" s="80">
        <v>2025</v>
      </c>
      <c r="Q141" s="86" t="s">
        <v>350</v>
      </c>
    </row>
    <row r="142" spans="1:17" x14ac:dyDescent="0.25">
      <c r="A142" s="92" t="s">
        <v>71</v>
      </c>
      <c r="B142" s="7" t="s">
        <v>519</v>
      </c>
      <c r="C142" s="7" t="s">
        <v>189</v>
      </c>
      <c r="D142" s="75">
        <v>12.24</v>
      </c>
      <c r="E142" s="74">
        <v>1592.17</v>
      </c>
      <c r="F142" s="74">
        <v>1592.17</v>
      </c>
      <c r="G142" s="74">
        <v>3184.34</v>
      </c>
      <c r="H142" s="76">
        <v>63</v>
      </c>
      <c r="I142" s="4" t="s">
        <v>318</v>
      </c>
      <c r="J142" s="4" t="s">
        <v>329</v>
      </c>
      <c r="K142" s="4" t="s">
        <v>319</v>
      </c>
      <c r="L142" s="4" t="s">
        <v>149</v>
      </c>
      <c r="M142" s="4" t="s">
        <v>189</v>
      </c>
      <c r="N142" s="4"/>
      <c r="O142" s="4">
        <v>306</v>
      </c>
      <c r="P142" s="76">
        <v>2025</v>
      </c>
      <c r="Q142" s="87" t="s">
        <v>350</v>
      </c>
    </row>
    <row r="143" spans="1:17" x14ac:dyDescent="0.25">
      <c r="A143" s="93" t="s">
        <v>72</v>
      </c>
      <c r="B143" s="62" t="s">
        <v>535</v>
      </c>
      <c r="C143" s="62" t="s">
        <v>134</v>
      </c>
      <c r="D143" s="79">
        <v>10.56</v>
      </c>
      <c r="E143" s="78">
        <v>1418.92</v>
      </c>
      <c r="F143" s="78">
        <v>1418.92</v>
      </c>
      <c r="G143" s="78">
        <v>2837.84</v>
      </c>
      <c r="H143" s="80">
        <v>64</v>
      </c>
      <c r="I143" s="70" t="s">
        <v>320</v>
      </c>
      <c r="J143" s="70" t="s">
        <v>39</v>
      </c>
      <c r="K143" s="70" t="s">
        <v>321</v>
      </c>
      <c r="L143" s="70" t="s">
        <v>149</v>
      </c>
      <c r="M143" s="70" t="s">
        <v>134</v>
      </c>
      <c r="N143" s="70"/>
      <c r="O143" s="70">
        <v>264</v>
      </c>
      <c r="P143" s="80">
        <v>2025</v>
      </c>
      <c r="Q143" s="86" t="s">
        <v>350</v>
      </c>
    </row>
    <row r="144" spans="1:17" x14ac:dyDescent="0.25">
      <c r="A144" s="92" t="s">
        <v>73</v>
      </c>
      <c r="B144" s="7" t="s">
        <v>491</v>
      </c>
      <c r="C144" s="7" t="s">
        <v>188</v>
      </c>
      <c r="D144" s="75">
        <v>10.36</v>
      </c>
      <c r="E144" s="74">
        <v>1307.0999999999999</v>
      </c>
      <c r="F144" s="74">
        <v>1307.0999999999999</v>
      </c>
      <c r="G144" s="74">
        <v>2614.1999999999998</v>
      </c>
      <c r="H144" s="76">
        <v>65</v>
      </c>
      <c r="I144" s="4" t="s">
        <v>322</v>
      </c>
      <c r="J144" s="4" t="s">
        <v>328</v>
      </c>
      <c r="K144" s="4"/>
      <c r="L144" s="4" t="s">
        <v>147</v>
      </c>
      <c r="M144" s="4" t="s">
        <v>188</v>
      </c>
      <c r="N144" s="4"/>
      <c r="O144" s="4">
        <v>259</v>
      </c>
      <c r="P144" s="76">
        <v>2025</v>
      </c>
      <c r="Q144" s="87" t="s">
        <v>350</v>
      </c>
    </row>
    <row r="145" spans="1:17" x14ac:dyDescent="0.25">
      <c r="A145" s="94" t="s">
        <v>74</v>
      </c>
      <c r="B145" s="62" t="s">
        <v>414</v>
      </c>
      <c r="C145" s="78" t="s">
        <v>414</v>
      </c>
      <c r="D145" s="79">
        <v>10.52</v>
      </c>
      <c r="E145" s="78">
        <v>1323.6</v>
      </c>
      <c r="F145" s="78">
        <v>1323.6</v>
      </c>
      <c r="G145" s="78">
        <v>2647.2</v>
      </c>
      <c r="H145" s="80">
        <v>66</v>
      </c>
      <c r="I145" s="70" t="s">
        <v>323</v>
      </c>
      <c r="J145" s="70" t="s">
        <v>327</v>
      </c>
      <c r="K145" s="70" t="s">
        <v>326</v>
      </c>
      <c r="L145" s="70" t="s">
        <v>149</v>
      </c>
      <c r="M145" s="70" t="s">
        <v>135</v>
      </c>
      <c r="N145" s="70"/>
      <c r="O145" s="70">
        <v>263</v>
      </c>
      <c r="P145" s="80">
        <v>2025</v>
      </c>
      <c r="Q145" s="86" t="s">
        <v>350</v>
      </c>
    </row>
    <row r="146" spans="1:17" x14ac:dyDescent="0.25">
      <c r="A146" s="95" t="s">
        <v>74</v>
      </c>
      <c r="B146" s="7" t="s">
        <v>414</v>
      </c>
      <c r="C146" s="74" t="s">
        <v>136</v>
      </c>
      <c r="D146" s="75">
        <v>37.04</v>
      </c>
      <c r="E146" s="74">
        <v>4149.67</v>
      </c>
      <c r="F146" s="74">
        <v>4149.67</v>
      </c>
      <c r="G146" s="74">
        <v>8299.34</v>
      </c>
      <c r="H146" s="76">
        <v>67</v>
      </c>
      <c r="I146" s="4" t="s">
        <v>324</v>
      </c>
      <c r="J146" s="4" t="s">
        <v>327</v>
      </c>
      <c r="K146" s="4" t="s">
        <v>325</v>
      </c>
      <c r="L146" s="4" t="s">
        <v>149</v>
      </c>
      <c r="M146" s="4" t="s">
        <v>136</v>
      </c>
      <c r="N146" s="4"/>
      <c r="O146" s="4">
        <v>926</v>
      </c>
      <c r="P146" s="76">
        <v>2025</v>
      </c>
      <c r="Q146" s="87" t="s">
        <v>350</v>
      </c>
    </row>
    <row r="147" spans="1:17" x14ac:dyDescent="0.25">
      <c r="A147" s="93" t="s">
        <v>79</v>
      </c>
      <c r="B147" s="62" t="s">
        <v>520</v>
      </c>
      <c r="C147" s="62" t="s">
        <v>435</v>
      </c>
      <c r="D147" s="79">
        <v>8</v>
      </c>
      <c r="E147" s="78"/>
      <c r="F147" s="78"/>
      <c r="G147" s="78"/>
      <c r="H147" s="80">
        <v>68</v>
      </c>
      <c r="I147" s="70" t="s">
        <v>198</v>
      </c>
      <c r="J147" s="70" t="s">
        <v>32</v>
      </c>
      <c r="K147" s="70" t="s">
        <v>199</v>
      </c>
      <c r="L147" s="70" t="s">
        <v>152</v>
      </c>
      <c r="M147" s="70" t="s">
        <v>156</v>
      </c>
      <c r="N147" s="70"/>
      <c r="O147" s="70">
        <v>200</v>
      </c>
      <c r="P147" s="80">
        <v>2026</v>
      </c>
      <c r="Q147" s="86" t="s">
        <v>350</v>
      </c>
    </row>
    <row r="148" spans="1:17" x14ac:dyDescent="0.25">
      <c r="A148" s="92" t="s">
        <v>80</v>
      </c>
      <c r="B148" s="7" t="s">
        <v>497</v>
      </c>
      <c r="C148" s="7" t="s">
        <v>436</v>
      </c>
      <c r="D148" s="75">
        <v>1.4000000000000001</v>
      </c>
      <c r="E148" s="74"/>
      <c r="F148" s="74"/>
      <c r="G148" s="74"/>
      <c r="H148" s="76">
        <v>69</v>
      </c>
      <c r="I148" s="4" t="s">
        <v>200</v>
      </c>
      <c r="J148" s="4" t="s">
        <v>33</v>
      </c>
      <c r="K148" s="4" t="s">
        <v>201</v>
      </c>
      <c r="L148" s="4" t="s">
        <v>147</v>
      </c>
      <c r="M148" s="4" t="s">
        <v>157</v>
      </c>
      <c r="N148" s="4"/>
      <c r="O148" s="4">
        <v>35</v>
      </c>
      <c r="P148" s="76">
        <v>2026</v>
      </c>
      <c r="Q148" s="87" t="s">
        <v>350</v>
      </c>
    </row>
    <row r="149" spans="1:17" x14ac:dyDescent="0.25">
      <c r="A149" s="93" t="s">
        <v>81</v>
      </c>
      <c r="B149" s="62" t="s">
        <v>497</v>
      </c>
      <c r="C149" s="62" t="s">
        <v>437</v>
      </c>
      <c r="D149" s="79">
        <v>2</v>
      </c>
      <c r="E149" s="78"/>
      <c r="F149" s="78"/>
      <c r="G149" s="78"/>
      <c r="H149" s="80">
        <v>70</v>
      </c>
      <c r="I149" s="70" t="s">
        <v>202</v>
      </c>
      <c r="J149" s="70" t="s">
        <v>33</v>
      </c>
      <c r="K149" s="70" t="s">
        <v>203</v>
      </c>
      <c r="L149" s="70" t="s">
        <v>147</v>
      </c>
      <c r="M149" s="70" t="s">
        <v>158</v>
      </c>
      <c r="N149" s="70"/>
      <c r="O149" s="70">
        <v>60</v>
      </c>
      <c r="P149" s="80">
        <v>2026</v>
      </c>
      <c r="Q149" s="86" t="s">
        <v>350</v>
      </c>
    </row>
    <row r="150" spans="1:17" x14ac:dyDescent="0.25">
      <c r="A150" s="92" t="s">
        <v>106</v>
      </c>
      <c r="B150" s="7" t="s">
        <v>416</v>
      </c>
      <c r="C150" s="87" t="s">
        <v>159</v>
      </c>
      <c r="D150" s="75">
        <v>1.6</v>
      </c>
      <c r="E150" s="74"/>
      <c r="F150" s="74"/>
      <c r="G150" s="74"/>
      <c r="H150" s="76">
        <v>71</v>
      </c>
      <c r="I150" s="4" t="s">
        <v>204</v>
      </c>
      <c r="J150" s="4" t="s">
        <v>33</v>
      </c>
      <c r="K150" s="4" t="s">
        <v>205</v>
      </c>
      <c r="L150" s="4" t="s">
        <v>152</v>
      </c>
      <c r="M150" s="4" t="s">
        <v>159</v>
      </c>
      <c r="N150" s="4"/>
      <c r="O150" s="4">
        <v>40</v>
      </c>
      <c r="P150" s="76">
        <v>2026</v>
      </c>
      <c r="Q150" s="87" t="s">
        <v>350</v>
      </c>
    </row>
    <row r="151" spans="1:17" x14ac:dyDescent="0.25">
      <c r="A151" s="93" t="s">
        <v>82</v>
      </c>
      <c r="B151" s="62" t="s">
        <v>502</v>
      </c>
      <c r="C151" s="62" t="s">
        <v>438</v>
      </c>
      <c r="D151" s="79">
        <v>1</v>
      </c>
      <c r="E151" s="78"/>
      <c r="F151" s="78"/>
      <c r="G151" s="78"/>
      <c r="H151" s="80">
        <v>72</v>
      </c>
      <c r="I151" s="70" t="s">
        <v>206</v>
      </c>
      <c r="J151" s="70" t="s">
        <v>33</v>
      </c>
      <c r="K151" s="70" t="s">
        <v>207</v>
      </c>
      <c r="L151" s="70" t="s">
        <v>147</v>
      </c>
      <c r="M151" s="70" t="s">
        <v>160</v>
      </c>
      <c r="N151" s="70"/>
      <c r="O151" s="70">
        <v>25</v>
      </c>
      <c r="P151" s="80">
        <v>2026</v>
      </c>
      <c r="Q151" s="86" t="s">
        <v>350</v>
      </c>
    </row>
    <row r="152" spans="1:17" x14ac:dyDescent="0.25">
      <c r="A152" s="92" t="s">
        <v>106</v>
      </c>
      <c r="B152" s="7" t="s">
        <v>416</v>
      </c>
      <c r="C152" s="87" t="s">
        <v>159</v>
      </c>
      <c r="D152" s="75">
        <v>10</v>
      </c>
      <c r="E152" s="74"/>
      <c r="F152" s="74"/>
      <c r="G152" s="74"/>
      <c r="H152" s="76">
        <v>73</v>
      </c>
      <c r="I152" s="4" t="s">
        <v>208</v>
      </c>
      <c r="J152" s="4" t="s">
        <v>33</v>
      </c>
      <c r="K152" s="4" t="s">
        <v>205</v>
      </c>
      <c r="L152" s="4" t="s">
        <v>147</v>
      </c>
      <c r="M152" s="4" t="s">
        <v>161</v>
      </c>
      <c r="N152" s="4"/>
      <c r="O152" s="4">
        <v>250</v>
      </c>
      <c r="P152" s="76">
        <v>2026</v>
      </c>
      <c r="Q152" s="87" t="s">
        <v>350</v>
      </c>
    </row>
    <row r="153" spans="1:17" x14ac:dyDescent="0.25">
      <c r="A153" s="93" t="s">
        <v>83</v>
      </c>
      <c r="B153" s="85" t="s">
        <v>362</v>
      </c>
      <c r="C153" s="86" t="s">
        <v>162</v>
      </c>
      <c r="D153" s="79">
        <v>4</v>
      </c>
      <c r="E153" s="78"/>
      <c r="F153" s="78"/>
      <c r="G153" s="78"/>
      <c r="H153" s="80">
        <v>74</v>
      </c>
      <c r="I153" s="70" t="s">
        <v>224</v>
      </c>
      <c r="J153" s="70" t="s">
        <v>28</v>
      </c>
      <c r="K153" s="70" t="s">
        <v>225</v>
      </c>
      <c r="L153" s="70" t="s">
        <v>152</v>
      </c>
      <c r="M153" s="70" t="s">
        <v>162</v>
      </c>
      <c r="N153" s="70"/>
      <c r="O153" s="70">
        <v>100</v>
      </c>
      <c r="P153" s="80">
        <v>2026</v>
      </c>
      <c r="Q153" s="86" t="s">
        <v>350</v>
      </c>
    </row>
    <row r="154" spans="1:17" x14ac:dyDescent="0.25">
      <c r="A154" s="92" t="s">
        <v>84</v>
      </c>
      <c r="B154" s="7" t="s">
        <v>534</v>
      </c>
      <c r="C154" s="7" t="s">
        <v>439</v>
      </c>
      <c r="D154" s="75">
        <v>1.6</v>
      </c>
      <c r="E154" s="74"/>
      <c r="F154" s="74"/>
      <c r="G154" s="74"/>
      <c r="H154" s="76">
        <v>75</v>
      </c>
      <c r="I154" s="4" t="s">
        <v>226</v>
      </c>
      <c r="J154" s="4" t="s">
        <v>34</v>
      </c>
      <c r="K154" s="4" t="s">
        <v>227</v>
      </c>
      <c r="L154" s="4" t="s">
        <v>147</v>
      </c>
      <c r="M154" s="4" t="s">
        <v>163</v>
      </c>
      <c r="N154" s="4"/>
      <c r="O154" s="4">
        <v>40</v>
      </c>
      <c r="P154" s="76">
        <v>2026</v>
      </c>
      <c r="Q154" s="87" t="s">
        <v>350</v>
      </c>
    </row>
    <row r="155" spans="1:17" x14ac:dyDescent="0.25">
      <c r="A155" s="93" t="s">
        <v>85</v>
      </c>
      <c r="B155" s="62" t="s">
        <v>534</v>
      </c>
      <c r="C155" s="62" t="s">
        <v>440</v>
      </c>
      <c r="D155" s="79">
        <v>1.6</v>
      </c>
      <c r="E155" s="78"/>
      <c r="F155" s="78"/>
      <c r="G155" s="78"/>
      <c r="H155" s="80">
        <v>76</v>
      </c>
      <c r="I155" s="70" t="s">
        <v>228</v>
      </c>
      <c r="J155" s="70" t="s">
        <v>34</v>
      </c>
      <c r="K155" s="70" t="s">
        <v>227</v>
      </c>
      <c r="L155" s="70" t="s">
        <v>147</v>
      </c>
      <c r="M155" s="70" t="s">
        <v>164</v>
      </c>
      <c r="N155" s="70"/>
      <c r="O155" s="70">
        <v>40</v>
      </c>
      <c r="P155" s="80">
        <v>2026</v>
      </c>
      <c r="Q155" s="86" t="s">
        <v>350</v>
      </c>
    </row>
    <row r="156" spans="1:17" x14ac:dyDescent="0.25">
      <c r="A156" s="92" t="s">
        <v>86</v>
      </c>
      <c r="B156" s="7" t="s">
        <v>521</v>
      </c>
      <c r="C156" s="7" t="s">
        <v>441</v>
      </c>
      <c r="D156" s="75">
        <v>1.36</v>
      </c>
      <c r="E156" s="88"/>
      <c r="F156" s="74"/>
      <c r="G156" s="74"/>
      <c r="H156" s="76">
        <v>77</v>
      </c>
      <c r="I156" s="4" t="s">
        <v>229</v>
      </c>
      <c r="J156" s="4" t="s">
        <v>23</v>
      </c>
      <c r="K156" s="4" t="s">
        <v>230</v>
      </c>
      <c r="L156" s="4" t="s">
        <v>147</v>
      </c>
      <c r="M156" s="4" t="s">
        <v>165</v>
      </c>
      <c r="N156" s="4"/>
      <c r="O156" s="4">
        <v>34</v>
      </c>
      <c r="P156" s="76">
        <v>2026</v>
      </c>
      <c r="Q156" s="87" t="s">
        <v>350</v>
      </c>
    </row>
    <row r="157" spans="1:17" x14ac:dyDescent="0.25">
      <c r="A157" s="93" t="s">
        <v>87</v>
      </c>
      <c r="B157" s="62" t="s">
        <v>503</v>
      </c>
      <c r="C157" s="62" t="s">
        <v>442</v>
      </c>
      <c r="D157" s="79">
        <v>1</v>
      </c>
      <c r="E157" s="89"/>
      <c r="F157" s="78"/>
      <c r="G157" s="78"/>
      <c r="H157" s="80">
        <v>78</v>
      </c>
      <c r="I157" s="70" t="s">
        <v>231</v>
      </c>
      <c r="J157" s="70" t="s">
        <v>23</v>
      </c>
      <c r="K157" s="70" t="s">
        <v>232</v>
      </c>
      <c r="L157" s="70" t="s">
        <v>152</v>
      </c>
      <c r="M157" s="70" t="s">
        <v>166</v>
      </c>
      <c r="N157" s="70"/>
      <c r="O157" s="70">
        <v>27</v>
      </c>
      <c r="P157" s="80">
        <v>2026</v>
      </c>
      <c r="Q157" s="86" t="s">
        <v>350</v>
      </c>
    </row>
    <row r="158" spans="1:17" x14ac:dyDescent="0.25">
      <c r="A158" s="92" t="s">
        <v>88</v>
      </c>
      <c r="B158" s="7" t="s">
        <v>490</v>
      </c>
      <c r="C158" s="7" t="s">
        <v>443</v>
      </c>
      <c r="D158" s="75">
        <v>1</v>
      </c>
      <c r="E158" s="88"/>
      <c r="F158" s="74"/>
      <c r="G158" s="74"/>
      <c r="H158" s="76">
        <v>79</v>
      </c>
      <c r="I158" s="4" t="s">
        <v>233</v>
      </c>
      <c r="J158" s="4" t="s">
        <v>23</v>
      </c>
      <c r="K158" s="4" t="s">
        <v>234</v>
      </c>
      <c r="L158" s="4" t="s">
        <v>152</v>
      </c>
      <c r="M158" s="4" t="s">
        <v>167</v>
      </c>
      <c r="N158" s="4"/>
      <c r="O158" s="4">
        <v>28</v>
      </c>
      <c r="P158" s="76">
        <v>2026</v>
      </c>
      <c r="Q158" s="87" t="s">
        <v>350</v>
      </c>
    </row>
    <row r="159" spans="1:17" x14ac:dyDescent="0.25">
      <c r="A159" s="93" t="s">
        <v>91</v>
      </c>
      <c r="B159" s="62" t="s">
        <v>509</v>
      </c>
      <c r="C159" s="62" t="s">
        <v>444</v>
      </c>
      <c r="D159" s="79">
        <v>1</v>
      </c>
      <c r="E159" s="89"/>
      <c r="F159" s="78"/>
      <c r="G159" s="78"/>
      <c r="H159" s="80">
        <v>80</v>
      </c>
      <c r="I159" s="70" t="s">
        <v>239</v>
      </c>
      <c r="J159" s="70" t="s">
        <v>37</v>
      </c>
      <c r="K159" s="70" t="s">
        <v>240</v>
      </c>
      <c r="L159" s="70" t="s">
        <v>147</v>
      </c>
      <c r="M159" s="70" t="s">
        <v>168</v>
      </c>
      <c r="N159" s="70"/>
      <c r="O159" s="70">
        <v>15</v>
      </c>
      <c r="P159" s="80">
        <v>2026</v>
      </c>
      <c r="Q159" s="86" t="s">
        <v>350</v>
      </c>
    </row>
    <row r="160" spans="1:17" x14ac:dyDescent="0.25">
      <c r="A160" s="92" t="s">
        <v>94</v>
      </c>
      <c r="B160" s="7" t="s">
        <v>522</v>
      </c>
      <c r="C160" s="7" t="s">
        <v>445</v>
      </c>
      <c r="D160" s="75">
        <v>1.8</v>
      </c>
      <c r="E160" s="88"/>
      <c r="F160" s="74"/>
      <c r="G160" s="74"/>
      <c r="H160" s="76">
        <v>81</v>
      </c>
      <c r="I160" s="4" t="s">
        <v>247</v>
      </c>
      <c r="J160" s="4" t="s">
        <v>27</v>
      </c>
      <c r="K160" s="4" t="s">
        <v>248</v>
      </c>
      <c r="L160" s="4" t="s">
        <v>149</v>
      </c>
      <c r="M160" s="4" t="s">
        <v>172</v>
      </c>
      <c r="N160" s="4"/>
      <c r="O160" s="4">
        <v>45</v>
      </c>
      <c r="P160" s="76">
        <v>2026</v>
      </c>
      <c r="Q160" s="87" t="s">
        <v>350</v>
      </c>
    </row>
    <row r="161" spans="1:17" x14ac:dyDescent="0.25">
      <c r="A161" s="93" t="s">
        <v>97</v>
      </c>
      <c r="B161" s="62" t="s">
        <v>512</v>
      </c>
      <c r="C161" s="62" t="s">
        <v>110</v>
      </c>
      <c r="D161" s="79">
        <v>1</v>
      </c>
      <c r="E161" s="89"/>
      <c r="F161" s="78"/>
      <c r="G161" s="78"/>
      <c r="H161" s="80">
        <v>82</v>
      </c>
      <c r="I161" s="70" t="s">
        <v>209</v>
      </c>
      <c r="J161" s="70" t="s">
        <v>107</v>
      </c>
      <c r="K161" s="70" t="s">
        <v>210</v>
      </c>
      <c r="L161" s="70" t="s">
        <v>147</v>
      </c>
      <c r="M161" s="70" t="s">
        <v>110</v>
      </c>
      <c r="N161" s="70"/>
      <c r="O161" s="70">
        <v>25</v>
      </c>
      <c r="P161" s="80">
        <v>2026</v>
      </c>
      <c r="Q161" s="86" t="s">
        <v>350</v>
      </c>
    </row>
    <row r="162" spans="1:17" x14ac:dyDescent="0.25">
      <c r="A162" s="92" t="s">
        <v>101</v>
      </c>
      <c r="B162" s="7" t="s">
        <v>517</v>
      </c>
      <c r="C162" s="7" t="s">
        <v>114</v>
      </c>
      <c r="D162" s="75">
        <v>1</v>
      </c>
      <c r="E162" s="88"/>
      <c r="F162" s="74"/>
      <c r="G162" s="74"/>
      <c r="H162" s="76">
        <v>83</v>
      </c>
      <c r="I162" s="4" t="s">
        <v>217</v>
      </c>
      <c r="J162" s="4" t="s">
        <v>107</v>
      </c>
      <c r="K162" s="4" t="s">
        <v>218</v>
      </c>
      <c r="L162" s="4" t="s">
        <v>147</v>
      </c>
      <c r="M162" s="4" t="s">
        <v>114</v>
      </c>
      <c r="N162" s="4"/>
      <c r="O162" s="4">
        <v>24</v>
      </c>
      <c r="P162" s="76">
        <v>2026</v>
      </c>
      <c r="Q162" s="87" t="s">
        <v>350</v>
      </c>
    </row>
  </sheetData>
  <autoFilter ref="A1:Q16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opLeftCell="A31" zoomScale="80" zoomScaleNormal="80" workbookViewId="0">
      <selection activeCell="A85" sqref="A85:XFD85"/>
    </sheetView>
  </sheetViews>
  <sheetFormatPr defaultRowHeight="14.25" x14ac:dyDescent="0.2"/>
  <cols>
    <col min="1" max="1" width="54.5703125" style="11" customWidth="1"/>
    <col min="2" max="3" width="16.85546875" style="11" customWidth="1"/>
    <col min="4" max="4" width="10.85546875" style="11" bestFit="1" customWidth="1"/>
    <col min="5" max="5" width="12.7109375" style="11" bestFit="1" customWidth="1"/>
    <col min="6" max="6" width="13" style="11" customWidth="1"/>
    <col min="7" max="7" width="6.140625" style="11" customWidth="1"/>
    <col min="8" max="8" width="33.5703125" style="11" bestFit="1" customWidth="1"/>
    <col min="9" max="9" width="21.7109375" style="11" bestFit="1" customWidth="1"/>
    <col min="10" max="10" width="29.5703125" style="11" bestFit="1" customWidth="1"/>
    <col min="11" max="11" width="11.85546875" style="11" bestFit="1" customWidth="1"/>
    <col min="12" max="12" width="23.140625" style="11" bestFit="1" customWidth="1"/>
    <col min="13" max="13" width="13.140625" style="11" customWidth="1"/>
    <col min="14" max="14" width="20.5703125" style="11" bestFit="1" customWidth="1"/>
    <col min="15" max="15" width="12.5703125" style="11" bestFit="1" customWidth="1"/>
    <col min="16" max="16" width="16.85546875" style="11" customWidth="1"/>
    <col min="17" max="16384" width="9.140625" style="11"/>
  </cols>
  <sheetData>
    <row r="1" spans="1:16" ht="57" x14ac:dyDescent="0.2">
      <c r="A1" s="51" t="s">
        <v>10</v>
      </c>
      <c r="B1" s="52" t="s">
        <v>11</v>
      </c>
      <c r="C1" s="53" t="s">
        <v>15</v>
      </c>
      <c r="D1" s="2" t="s">
        <v>12</v>
      </c>
      <c r="E1" s="2" t="s">
        <v>13</v>
      </c>
      <c r="F1" s="1" t="s">
        <v>14</v>
      </c>
      <c r="G1" s="54" t="s">
        <v>5</v>
      </c>
      <c r="H1" s="54" t="s">
        <v>2</v>
      </c>
      <c r="I1" s="54" t="s">
        <v>3</v>
      </c>
      <c r="J1" s="54" t="s">
        <v>4</v>
      </c>
      <c r="K1" s="54" t="s">
        <v>6</v>
      </c>
      <c r="L1" s="54" t="s">
        <v>8</v>
      </c>
      <c r="M1" s="54" t="s">
        <v>0</v>
      </c>
      <c r="N1" s="54" t="s">
        <v>1</v>
      </c>
      <c r="O1" s="54" t="s">
        <v>7</v>
      </c>
      <c r="P1" s="55" t="s">
        <v>9</v>
      </c>
    </row>
    <row r="2" spans="1:16" s="15" customFormat="1" x14ac:dyDescent="0.2">
      <c r="A2" s="29" t="s">
        <v>75</v>
      </c>
      <c r="B2" s="33"/>
      <c r="C2" s="27"/>
      <c r="D2" s="27">
        <v>391.79</v>
      </c>
      <c r="E2" s="27">
        <v>391.79</v>
      </c>
      <c r="F2" s="27">
        <v>783.58</v>
      </c>
      <c r="G2" s="14">
        <v>1</v>
      </c>
      <c r="H2" s="4" t="s">
        <v>190</v>
      </c>
      <c r="I2" s="19" t="s">
        <v>21</v>
      </c>
      <c r="J2" s="19" t="s">
        <v>191</v>
      </c>
      <c r="K2" s="19" t="s">
        <v>147</v>
      </c>
      <c r="L2" s="19" t="s">
        <v>148</v>
      </c>
      <c r="M2" s="19">
        <v>33</v>
      </c>
      <c r="N2" s="19">
        <v>15</v>
      </c>
      <c r="O2" s="14">
        <v>2025</v>
      </c>
      <c r="P2" s="13" t="s">
        <v>350</v>
      </c>
    </row>
    <row r="3" spans="1:16" s="15" customFormat="1" x14ac:dyDescent="0.2">
      <c r="A3" s="29" t="s">
        <v>75</v>
      </c>
      <c r="B3" s="33"/>
      <c r="C3" s="27"/>
      <c r="D3" s="27">
        <v>403.73</v>
      </c>
      <c r="E3" s="27">
        <v>403.73</v>
      </c>
      <c r="F3" s="27">
        <v>807.46</v>
      </c>
      <c r="G3" s="14">
        <v>2</v>
      </c>
      <c r="H3" s="4" t="s">
        <v>192</v>
      </c>
      <c r="I3" s="19" t="s">
        <v>21</v>
      </c>
      <c r="J3" s="19" t="s">
        <v>191</v>
      </c>
      <c r="K3" s="19" t="s">
        <v>149</v>
      </c>
      <c r="L3" s="19" t="s">
        <v>150</v>
      </c>
      <c r="M3" s="19">
        <v>92</v>
      </c>
      <c r="N3" s="19">
        <v>40</v>
      </c>
      <c r="O3" s="14">
        <v>2025</v>
      </c>
      <c r="P3" s="13" t="s">
        <v>350</v>
      </c>
    </row>
    <row r="4" spans="1:16" s="15" customFormat="1" x14ac:dyDescent="0.2">
      <c r="A4" s="29" t="s">
        <v>75</v>
      </c>
      <c r="B4" s="33"/>
      <c r="C4" s="27"/>
      <c r="D4" s="27">
        <v>383.1</v>
      </c>
      <c r="E4" s="27">
        <v>383.1</v>
      </c>
      <c r="F4" s="27">
        <v>766.2</v>
      </c>
      <c r="G4" s="14">
        <v>3</v>
      </c>
      <c r="H4" s="4" t="s">
        <v>195</v>
      </c>
      <c r="I4" s="19" t="s">
        <v>21</v>
      </c>
      <c r="J4" s="19" t="s">
        <v>191</v>
      </c>
      <c r="K4" s="19" t="s">
        <v>147</v>
      </c>
      <c r="L4" s="19" t="s">
        <v>151</v>
      </c>
      <c r="M4" s="19">
        <v>90</v>
      </c>
      <c r="N4" s="19">
        <v>35</v>
      </c>
      <c r="O4" s="14">
        <v>2025</v>
      </c>
      <c r="P4" s="13" t="s">
        <v>350</v>
      </c>
    </row>
    <row r="5" spans="1:16" s="15" customFormat="1" x14ac:dyDescent="0.2">
      <c r="A5" s="29" t="s">
        <v>77</v>
      </c>
      <c r="B5" s="33"/>
      <c r="C5" s="27"/>
      <c r="D5" s="27">
        <v>1682.48</v>
      </c>
      <c r="E5" s="27">
        <v>1682.48</v>
      </c>
      <c r="F5" s="27">
        <v>3364.96</v>
      </c>
      <c r="G5" s="14">
        <v>4</v>
      </c>
      <c r="H5" s="4" t="s">
        <v>193</v>
      </c>
      <c r="I5" s="19" t="s">
        <v>21</v>
      </c>
      <c r="J5" s="19" t="s">
        <v>194</v>
      </c>
      <c r="K5" s="19" t="s">
        <v>152</v>
      </c>
      <c r="L5" s="19" t="s">
        <v>153</v>
      </c>
      <c r="M5" s="19">
        <v>770</v>
      </c>
      <c r="N5" s="19">
        <v>350</v>
      </c>
      <c r="O5" s="14">
        <v>2025</v>
      </c>
      <c r="P5" s="13" t="s">
        <v>350</v>
      </c>
    </row>
    <row r="6" spans="1:16" s="15" customFormat="1" x14ac:dyDescent="0.2">
      <c r="A6" s="29" t="s">
        <v>137</v>
      </c>
      <c r="B6" s="33"/>
      <c r="C6" s="27"/>
      <c r="D6" s="27">
        <v>568.73</v>
      </c>
      <c r="E6" s="27">
        <v>568.73</v>
      </c>
      <c r="F6" s="27">
        <v>1137.46</v>
      </c>
      <c r="G6" s="14">
        <v>5</v>
      </c>
      <c r="H6" s="14" t="s">
        <v>351</v>
      </c>
      <c r="I6" s="14" t="s">
        <v>21</v>
      </c>
      <c r="J6" s="14" t="s">
        <v>353</v>
      </c>
      <c r="K6" s="14" t="s">
        <v>149</v>
      </c>
      <c r="L6" s="14" t="s">
        <v>352</v>
      </c>
      <c r="M6" s="14">
        <v>210</v>
      </c>
      <c r="N6" s="14">
        <v>80</v>
      </c>
      <c r="O6" s="14">
        <v>2025</v>
      </c>
      <c r="P6" s="13" t="s">
        <v>350</v>
      </c>
    </row>
    <row r="7" spans="1:16" s="15" customFormat="1" x14ac:dyDescent="0.2">
      <c r="A7" s="29" t="s">
        <v>138</v>
      </c>
      <c r="B7" s="33"/>
      <c r="C7" s="27"/>
      <c r="D7" s="27">
        <v>341.85</v>
      </c>
      <c r="E7" s="27">
        <v>341.85</v>
      </c>
      <c r="F7" s="27">
        <v>683.7</v>
      </c>
      <c r="G7" s="14">
        <v>6</v>
      </c>
      <c r="H7" s="14" t="s">
        <v>354</v>
      </c>
      <c r="I7" s="14" t="s">
        <v>21</v>
      </c>
      <c r="J7" s="14" t="s">
        <v>194</v>
      </c>
      <c r="K7" s="14" t="s">
        <v>152</v>
      </c>
      <c r="L7" s="14" t="s">
        <v>355</v>
      </c>
      <c r="M7" s="14">
        <v>82</v>
      </c>
      <c r="N7" s="14">
        <v>25</v>
      </c>
      <c r="O7" s="14">
        <v>2025</v>
      </c>
      <c r="P7" s="13" t="s">
        <v>350</v>
      </c>
    </row>
    <row r="8" spans="1:16" s="15" customFormat="1" x14ac:dyDescent="0.2">
      <c r="A8" s="29" t="s">
        <v>139</v>
      </c>
      <c r="B8" s="33"/>
      <c r="C8" s="27"/>
      <c r="D8" s="27">
        <v>663.6</v>
      </c>
      <c r="E8" s="27">
        <v>663.6</v>
      </c>
      <c r="F8" s="27">
        <v>1327.2</v>
      </c>
      <c r="G8" s="14">
        <v>7</v>
      </c>
      <c r="H8" s="14" t="s">
        <v>356</v>
      </c>
      <c r="I8" s="14" t="s">
        <v>29</v>
      </c>
      <c r="J8" s="14" t="s">
        <v>357</v>
      </c>
      <c r="K8" s="14" t="s">
        <v>152</v>
      </c>
      <c r="L8" s="14" t="s">
        <v>154</v>
      </c>
      <c r="M8" s="14">
        <v>277</v>
      </c>
      <c r="N8" s="14">
        <v>103</v>
      </c>
      <c r="O8" s="14">
        <v>2025</v>
      </c>
      <c r="P8" s="13" t="s">
        <v>350</v>
      </c>
    </row>
    <row r="9" spans="1:16" s="15" customFormat="1" x14ac:dyDescent="0.2">
      <c r="A9" s="29" t="s">
        <v>140</v>
      </c>
      <c r="B9" s="33"/>
      <c r="C9" s="27"/>
      <c r="D9" s="27">
        <v>325.35000000000002</v>
      </c>
      <c r="E9" s="27">
        <v>325.35000000000002</v>
      </c>
      <c r="F9" s="27">
        <v>650.70000000000005</v>
      </c>
      <c r="G9" s="14">
        <v>8</v>
      </c>
      <c r="H9" s="14" t="s">
        <v>364</v>
      </c>
      <c r="I9" s="14" t="s">
        <v>20</v>
      </c>
      <c r="J9" s="14" t="s">
        <v>196</v>
      </c>
      <c r="K9" s="14" t="s">
        <v>152</v>
      </c>
      <c r="L9" s="14" t="s">
        <v>358</v>
      </c>
      <c r="M9" s="14">
        <v>45</v>
      </c>
      <c r="N9" s="14">
        <v>21</v>
      </c>
      <c r="O9" s="14">
        <v>2025</v>
      </c>
      <c r="P9" s="13" t="s">
        <v>350</v>
      </c>
    </row>
    <row r="10" spans="1:16" s="15" customFormat="1" x14ac:dyDescent="0.2">
      <c r="A10" s="29" t="s">
        <v>78</v>
      </c>
      <c r="B10" s="33"/>
      <c r="C10" s="27"/>
      <c r="D10" s="27">
        <v>676.42</v>
      </c>
      <c r="E10" s="27">
        <v>676.42</v>
      </c>
      <c r="F10" s="27">
        <v>1352.84</v>
      </c>
      <c r="G10" s="14">
        <v>9</v>
      </c>
      <c r="H10" s="4" t="s">
        <v>197</v>
      </c>
      <c r="I10" s="19" t="s">
        <v>20</v>
      </c>
      <c r="J10" s="19" t="s">
        <v>196</v>
      </c>
      <c r="K10" s="19" t="s">
        <v>152</v>
      </c>
      <c r="L10" s="19" t="s">
        <v>155</v>
      </c>
      <c r="M10" s="19">
        <v>81</v>
      </c>
      <c r="N10" s="19">
        <v>84</v>
      </c>
      <c r="O10" s="14">
        <v>2025</v>
      </c>
      <c r="P10" s="13" t="s">
        <v>350</v>
      </c>
    </row>
    <row r="11" spans="1:16" s="15" customFormat="1" x14ac:dyDescent="0.2">
      <c r="A11" s="29" t="s">
        <v>141</v>
      </c>
      <c r="B11" s="33"/>
      <c r="C11" s="27"/>
      <c r="D11" s="27">
        <v>3080.85</v>
      </c>
      <c r="E11" s="27">
        <v>3080.85</v>
      </c>
      <c r="F11" s="27">
        <v>6161.7</v>
      </c>
      <c r="G11" s="14">
        <v>10</v>
      </c>
      <c r="H11" s="14" t="s">
        <v>365</v>
      </c>
      <c r="I11" s="14" t="s">
        <v>28</v>
      </c>
      <c r="J11" s="14" t="s">
        <v>366</v>
      </c>
      <c r="K11" s="14" t="s">
        <v>149</v>
      </c>
      <c r="L11" s="14" t="s">
        <v>363</v>
      </c>
      <c r="M11" s="14">
        <v>1377</v>
      </c>
      <c r="N11" s="14">
        <v>689</v>
      </c>
      <c r="O11" s="14">
        <v>2025</v>
      </c>
      <c r="P11" s="13" t="s">
        <v>350</v>
      </c>
    </row>
    <row r="12" spans="1:16" s="15" customFormat="1" x14ac:dyDescent="0.2">
      <c r="A12" s="29" t="s">
        <v>142</v>
      </c>
      <c r="B12" s="33"/>
      <c r="C12" s="27"/>
      <c r="D12" s="27">
        <v>2094.98</v>
      </c>
      <c r="E12" s="27">
        <v>2094.98</v>
      </c>
      <c r="F12" s="27">
        <v>4189.96</v>
      </c>
      <c r="G12" s="14">
        <v>11</v>
      </c>
      <c r="H12" s="14" t="s">
        <v>367</v>
      </c>
      <c r="I12" s="14" t="s">
        <v>28</v>
      </c>
      <c r="J12" s="14" t="s">
        <v>368</v>
      </c>
      <c r="K12" s="14" t="s">
        <v>149</v>
      </c>
      <c r="L12" s="14" t="s">
        <v>362</v>
      </c>
      <c r="M12" s="14">
        <v>837</v>
      </c>
      <c r="N12" s="14">
        <v>450</v>
      </c>
      <c r="O12" s="14">
        <v>2025</v>
      </c>
      <c r="P12" s="13" t="s">
        <v>350</v>
      </c>
    </row>
    <row r="13" spans="1:16" s="15" customFormat="1" x14ac:dyDescent="0.2">
      <c r="A13" s="29" t="s">
        <v>143</v>
      </c>
      <c r="B13" s="33"/>
      <c r="C13" s="27"/>
      <c r="D13" s="27">
        <v>1434.98</v>
      </c>
      <c r="E13" s="27">
        <v>1434.98</v>
      </c>
      <c r="F13" s="27">
        <v>2869.96</v>
      </c>
      <c r="G13" s="14">
        <v>12</v>
      </c>
      <c r="H13" s="14" t="s">
        <v>369</v>
      </c>
      <c r="I13" s="14" t="s">
        <v>25</v>
      </c>
      <c r="J13" s="14" t="s">
        <v>370</v>
      </c>
      <c r="K13" s="14" t="s">
        <v>149</v>
      </c>
      <c r="L13" s="14" t="s">
        <v>361</v>
      </c>
      <c r="M13" s="14">
        <v>606</v>
      </c>
      <c r="N13" s="17">
        <v>290</v>
      </c>
      <c r="O13" s="14">
        <v>2025</v>
      </c>
      <c r="P13" s="13" t="s">
        <v>350</v>
      </c>
    </row>
    <row r="14" spans="1:16" s="15" customFormat="1" x14ac:dyDescent="0.2">
      <c r="A14" s="29" t="s">
        <v>144</v>
      </c>
      <c r="B14" s="33"/>
      <c r="C14" s="27"/>
      <c r="D14" s="27">
        <v>659.48</v>
      </c>
      <c r="E14" s="27">
        <v>659.48</v>
      </c>
      <c r="F14" s="27">
        <v>1318.96</v>
      </c>
      <c r="G14" s="14">
        <v>13</v>
      </c>
      <c r="H14" s="14" t="s">
        <v>371</v>
      </c>
      <c r="I14" s="14" t="s">
        <v>25</v>
      </c>
      <c r="J14" s="14" t="s">
        <v>372</v>
      </c>
      <c r="K14" s="14" t="s">
        <v>149</v>
      </c>
      <c r="L14" s="14" t="s">
        <v>360</v>
      </c>
      <c r="M14" s="14">
        <v>192</v>
      </c>
      <c r="N14" s="17">
        <v>102</v>
      </c>
      <c r="O14" s="14">
        <v>2025</v>
      </c>
      <c r="P14" s="13" t="s">
        <v>350</v>
      </c>
    </row>
    <row r="15" spans="1:16" s="15" customFormat="1" x14ac:dyDescent="0.2">
      <c r="A15" s="29" t="s">
        <v>145</v>
      </c>
      <c r="B15" s="33"/>
      <c r="C15" s="27"/>
      <c r="D15" s="27">
        <v>325.35000000000002</v>
      </c>
      <c r="E15" s="27">
        <v>325.35000000000002</v>
      </c>
      <c r="F15" s="27">
        <v>650.70000000000005</v>
      </c>
      <c r="G15" s="14">
        <v>14</v>
      </c>
      <c r="H15" s="16" t="s">
        <v>373</v>
      </c>
      <c r="I15" s="14" t="s">
        <v>16</v>
      </c>
      <c r="J15" s="18" t="s">
        <v>374</v>
      </c>
      <c r="K15" s="18" t="s">
        <v>147</v>
      </c>
      <c r="L15" s="14" t="s">
        <v>359</v>
      </c>
      <c r="M15" s="14">
        <v>37</v>
      </c>
      <c r="N15" s="14">
        <v>21</v>
      </c>
      <c r="O15" s="14">
        <v>2025</v>
      </c>
      <c r="P15" s="13" t="s">
        <v>350</v>
      </c>
    </row>
    <row r="16" spans="1:16" s="15" customFormat="1" x14ac:dyDescent="0.2">
      <c r="A16" s="29" t="s">
        <v>89</v>
      </c>
      <c r="B16" s="33"/>
      <c r="C16" s="27"/>
      <c r="D16" s="27">
        <v>536.16999999999996</v>
      </c>
      <c r="E16" s="27">
        <v>536.16999999999996</v>
      </c>
      <c r="F16" s="27">
        <v>1072.3399999999999</v>
      </c>
      <c r="G16" s="14">
        <v>15</v>
      </c>
      <c r="H16" s="4" t="s">
        <v>235</v>
      </c>
      <c r="I16" s="19" t="s">
        <v>35</v>
      </c>
      <c r="J16" s="19" t="s">
        <v>236</v>
      </c>
      <c r="K16" s="19" t="s">
        <v>152</v>
      </c>
      <c r="L16" s="19" t="s">
        <v>154</v>
      </c>
      <c r="M16" s="19">
        <v>92</v>
      </c>
      <c r="N16" s="19">
        <v>50</v>
      </c>
      <c r="O16" s="14">
        <v>2025</v>
      </c>
      <c r="P16" s="13" t="s">
        <v>350</v>
      </c>
    </row>
    <row r="17" spans="1:16" s="15" customFormat="1" x14ac:dyDescent="0.2">
      <c r="A17" s="29" t="s">
        <v>90</v>
      </c>
      <c r="B17" s="33"/>
      <c r="C17" s="27"/>
      <c r="D17" s="27">
        <v>457.35</v>
      </c>
      <c r="E17" s="27">
        <v>457.35</v>
      </c>
      <c r="F17" s="27">
        <v>914.7</v>
      </c>
      <c r="G17" s="14">
        <v>16</v>
      </c>
      <c r="H17" s="4" t="s">
        <v>237</v>
      </c>
      <c r="I17" s="19" t="s">
        <v>36</v>
      </c>
      <c r="J17" s="19" t="s">
        <v>238</v>
      </c>
      <c r="K17" s="19" t="s">
        <v>147</v>
      </c>
      <c r="L17" s="19" t="s">
        <v>179</v>
      </c>
      <c r="M17" s="19">
        <v>53</v>
      </c>
      <c r="N17" s="19">
        <v>53</v>
      </c>
      <c r="O17" s="14">
        <v>2025</v>
      </c>
      <c r="P17" s="13" t="s">
        <v>350</v>
      </c>
    </row>
    <row r="18" spans="1:16" s="15" customFormat="1" x14ac:dyDescent="0.2">
      <c r="A18" s="29" t="s">
        <v>92</v>
      </c>
      <c r="B18" s="33"/>
      <c r="C18" s="27"/>
      <c r="D18" s="27">
        <v>1076.0999999999999</v>
      </c>
      <c r="E18" s="27">
        <v>1076.0999999999999</v>
      </c>
      <c r="F18" s="27">
        <v>2152.1999999999998</v>
      </c>
      <c r="G18" s="14">
        <v>17</v>
      </c>
      <c r="H18" s="4" t="s">
        <v>241</v>
      </c>
      <c r="I18" s="19" t="s">
        <v>22</v>
      </c>
      <c r="J18" s="19" t="s">
        <v>242</v>
      </c>
      <c r="K18" s="19" t="s">
        <v>149</v>
      </c>
      <c r="L18" s="19" t="s">
        <v>169</v>
      </c>
      <c r="M18" s="19">
        <v>203</v>
      </c>
      <c r="N18" s="19">
        <v>203</v>
      </c>
      <c r="O18" s="14">
        <v>2025</v>
      </c>
      <c r="P18" s="13" t="s">
        <v>350</v>
      </c>
    </row>
    <row r="19" spans="1:16" s="15" customFormat="1" x14ac:dyDescent="0.2">
      <c r="A19" s="29" t="s">
        <v>93</v>
      </c>
      <c r="B19" s="33"/>
      <c r="C19" s="27"/>
      <c r="D19" s="27">
        <v>956.48</v>
      </c>
      <c r="E19" s="27">
        <v>956.48</v>
      </c>
      <c r="F19" s="27">
        <v>1912.96</v>
      </c>
      <c r="G19" s="14">
        <v>18</v>
      </c>
      <c r="H19" s="4" t="s">
        <v>243</v>
      </c>
      <c r="I19" s="19" t="s">
        <v>38</v>
      </c>
      <c r="J19" s="19" t="s">
        <v>244</v>
      </c>
      <c r="K19" s="19" t="s">
        <v>147</v>
      </c>
      <c r="L19" s="19" t="s">
        <v>170</v>
      </c>
      <c r="M19" s="19">
        <v>174</v>
      </c>
      <c r="N19" s="19">
        <v>174</v>
      </c>
      <c r="O19" s="14">
        <v>2025</v>
      </c>
      <c r="P19" s="13" t="s">
        <v>350</v>
      </c>
    </row>
    <row r="20" spans="1:16" s="15" customFormat="1" x14ac:dyDescent="0.2">
      <c r="A20" s="29" t="s">
        <v>76</v>
      </c>
      <c r="B20" s="33"/>
      <c r="C20" s="27"/>
      <c r="D20" s="27">
        <v>371.17</v>
      </c>
      <c r="E20" s="27">
        <v>371.17</v>
      </c>
      <c r="F20" s="27">
        <v>742.34</v>
      </c>
      <c r="G20" s="14">
        <v>19</v>
      </c>
      <c r="H20" s="4" t="s">
        <v>245</v>
      </c>
      <c r="I20" s="19" t="s">
        <v>27</v>
      </c>
      <c r="J20" s="19" t="s">
        <v>246</v>
      </c>
      <c r="K20" s="19" t="s">
        <v>152</v>
      </c>
      <c r="L20" s="19" t="s">
        <v>171</v>
      </c>
      <c r="M20" s="19">
        <v>25</v>
      </c>
      <c r="N20" s="19">
        <v>10</v>
      </c>
      <c r="O20" s="14">
        <v>2025</v>
      </c>
      <c r="P20" s="13" t="s">
        <v>350</v>
      </c>
    </row>
    <row r="21" spans="1:16" s="15" customFormat="1" x14ac:dyDescent="0.2">
      <c r="A21" s="29" t="s">
        <v>76</v>
      </c>
      <c r="B21" s="33"/>
      <c r="C21" s="27"/>
      <c r="D21" s="27">
        <v>494.92</v>
      </c>
      <c r="E21" s="27">
        <v>494.92</v>
      </c>
      <c r="F21" s="27">
        <v>989.84</v>
      </c>
      <c r="G21" s="14">
        <v>20</v>
      </c>
      <c r="H21" s="4" t="s">
        <v>249</v>
      </c>
      <c r="I21" s="19" t="s">
        <v>27</v>
      </c>
      <c r="J21" s="19" t="s">
        <v>250</v>
      </c>
      <c r="K21" s="19" t="s">
        <v>152</v>
      </c>
      <c r="L21" s="19" t="s">
        <v>173</v>
      </c>
      <c r="M21" s="19">
        <v>112</v>
      </c>
      <c r="N21" s="19">
        <v>40</v>
      </c>
      <c r="O21" s="14">
        <v>2025</v>
      </c>
      <c r="P21" s="13" t="s">
        <v>350</v>
      </c>
    </row>
    <row r="22" spans="1:16" s="15" customFormat="1" x14ac:dyDescent="0.2">
      <c r="A22" s="29" t="s">
        <v>76</v>
      </c>
      <c r="B22" s="33"/>
      <c r="C22" s="27"/>
      <c r="D22" s="27">
        <v>412.42</v>
      </c>
      <c r="E22" s="27">
        <v>412.42</v>
      </c>
      <c r="F22" s="27">
        <v>824.84</v>
      </c>
      <c r="G22" s="14">
        <v>21</v>
      </c>
      <c r="H22" s="4" t="s">
        <v>251</v>
      </c>
      <c r="I22" s="19" t="s">
        <v>27</v>
      </c>
      <c r="J22" s="19" t="s">
        <v>246</v>
      </c>
      <c r="K22" s="19" t="s">
        <v>147</v>
      </c>
      <c r="L22" s="19" t="s">
        <v>174</v>
      </c>
      <c r="M22" s="19">
        <v>52</v>
      </c>
      <c r="N22" s="19">
        <v>20</v>
      </c>
      <c r="O22" s="14">
        <v>2025</v>
      </c>
      <c r="P22" s="13" t="s">
        <v>350</v>
      </c>
    </row>
    <row r="23" spans="1:16" s="15" customFormat="1" x14ac:dyDescent="0.2">
      <c r="A23" s="29" t="s">
        <v>95</v>
      </c>
      <c r="B23" s="33"/>
      <c r="C23" s="27"/>
      <c r="D23" s="27">
        <v>886.35</v>
      </c>
      <c r="E23" s="27">
        <v>886.35</v>
      </c>
      <c r="F23" s="27">
        <v>1772.7</v>
      </c>
      <c r="G23" s="14">
        <v>22</v>
      </c>
      <c r="H23" s="4" t="s">
        <v>252</v>
      </c>
      <c r="I23" s="19" t="s">
        <v>39</v>
      </c>
      <c r="J23" s="19" t="s">
        <v>253</v>
      </c>
      <c r="K23" s="19" t="s">
        <v>149</v>
      </c>
      <c r="L23" s="19" t="s">
        <v>175</v>
      </c>
      <c r="M23" s="19">
        <v>157</v>
      </c>
      <c r="N23" s="19">
        <v>157</v>
      </c>
      <c r="O23" s="14">
        <v>2025</v>
      </c>
      <c r="P23" s="13" t="s">
        <v>350</v>
      </c>
    </row>
    <row r="24" spans="1:16" s="15" customFormat="1" x14ac:dyDescent="0.2">
      <c r="A24" s="29" t="s">
        <v>96</v>
      </c>
      <c r="B24" s="33"/>
      <c r="C24" s="27"/>
      <c r="D24" s="27">
        <v>700.73</v>
      </c>
      <c r="E24" s="27">
        <v>700.73</v>
      </c>
      <c r="F24" s="27">
        <v>1401.46</v>
      </c>
      <c r="G24" s="14">
        <v>23</v>
      </c>
      <c r="H24" s="4" t="s">
        <v>257</v>
      </c>
      <c r="I24" s="19" t="s">
        <v>35</v>
      </c>
      <c r="J24" s="19" t="s">
        <v>258</v>
      </c>
      <c r="K24" s="19" t="s">
        <v>147</v>
      </c>
      <c r="L24" s="19" t="s">
        <v>109</v>
      </c>
      <c r="M24" s="19">
        <v>135</v>
      </c>
      <c r="N24" s="19">
        <v>112</v>
      </c>
      <c r="O24" s="14">
        <v>2025</v>
      </c>
      <c r="P24" s="13" t="s">
        <v>350</v>
      </c>
    </row>
    <row r="25" spans="1:16" s="15" customFormat="1" x14ac:dyDescent="0.2">
      <c r="A25" s="29" t="s">
        <v>98</v>
      </c>
      <c r="B25" s="33"/>
      <c r="C25" s="27"/>
      <c r="D25" s="27">
        <v>321.23</v>
      </c>
      <c r="E25" s="27">
        <v>321.23</v>
      </c>
      <c r="F25" s="27">
        <v>642.46</v>
      </c>
      <c r="G25" s="14">
        <v>24</v>
      </c>
      <c r="H25" s="4" t="s">
        <v>211</v>
      </c>
      <c r="I25" s="19" t="s">
        <v>107</v>
      </c>
      <c r="J25" s="19" t="s">
        <v>212</v>
      </c>
      <c r="K25" s="19" t="s">
        <v>147</v>
      </c>
      <c r="L25" s="19" t="s">
        <v>111</v>
      </c>
      <c r="M25" s="19">
        <v>33</v>
      </c>
      <c r="N25" s="19">
        <v>20</v>
      </c>
      <c r="O25" s="14">
        <v>2025</v>
      </c>
      <c r="P25" s="13" t="s">
        <v>350</v>
      </c>
    </row>
    <row r="26" spans="1:16" s="15" customFormat="1" x14ac:dyDescent="0.2">
      <c r="A26" s="29" t="s">
        <v>99</v>
      </c>
      <c r="B26" s="33"/>
      <c r="C26" s="27"/>
      <c r="D26" s="27">
        <v>370.73</v>
      </c>
      <c r="E26" s="27">
        <v>370.73</v>
      </c>
      <c r="F26" s="27">
        <v>741.46</v>
      </c>
      <c r="G26" s="14">
        <v>25</v>
      </c>
      <c r="H26" s="4" t="s">
        <v>213</v>
      </c>
      <c r="I26" s="19" t="s">
        <v>107</v>
      </c>
      <c r="J26" s="19" t="s">
        <v>214</v>
      </c>
      <c r="K26" s="19" t="s">
        <v>149</v>
      </c>
      <c r="L26" s="19" t="s">
        <v>112</v>
      </c>
      <c r="M26" s="19">
        <v>87</v>
      </c>
      <c r="N26" s="19">
        <v>32</v>
      </c>
      <c r="O26" s="14">
        <v>2025</v>
      </c>
      <c r="P26" s="13" t="s">
        <v>350</v>
      </c>
    </row>
    <row r="27" spans="1:16" s="15" customFormat="1" x14ac:dyDescent="0.2">
      <c r="A27" s="29" t="s">
        <v>100</v>
      </c>
      <c r="B27" s="33"/>
      <c r="C27" s="27"/>
      <c r="D27" s="27">
        <v>345.98</v>
      </c>
      <c r="E27" s="27">
        <v>345.98</v>
      </c>
      <c r="F27" s="27">
        <v>691.96</v>
      </c>
      <c r="G27" s="14">
        <v>26</v>
      </c>
      <c r="H27" s="4" t="s">
        <v>215</v>
      </c>
      <c r="I27" s="19" t="s">
        <v>107</v>
      </c>
      <c r="J27" s="19" t="s">
        <v>216</v>
      </c>
      <c r="K27" s="19" t="s">
        <v>147</v>
      </c>
      <c r="L27" s="19" t="s">
        <v>113</v>
      </c>
      <c r="M27" s="19">
        <v>68</v>
      </c>
      <c r="N27" s="19">
        <v>26</v>
      </c>
      <c r="O27" s="14">
        <v>2025</v>
      </c>
      <c r="P27" s="13" t="s">
        <v>350</v>
      </c>
    </row>
    <row r="28" spans="1:16" s="15" customFormat="1" x14ac:dyDescent="0.2">
      <c r="A28" s="29" t="s">
        <v>102</v>
      </c>
      <c r="B28" s="33"/>
      <c r="C28" s="27"/>
      <c r="D28" s="27">
        <v>391.35</v>
      </c>
      <c r="E28" s="27">
        <v>391.35</v>
      </c>
      <c r="F28" s="27">
        <v>782.7</v>
      </c>
      <c r="G28" s="14">
        <v>27</v>
      </c>
      <c r="H28" s="4" t="s">
        <v>219</v>
      </c>
      <c r="I28" s="19" t="s">
        <v>107</v>
      </c>
      <c r="J28" s="19" t="s">
        <v>210</v>
      </c>
      <c r="K28" s="19" t="s">
        <v>147</v>
      </c>
      <c r="L28" s="19" t="s">
        <v>115</v>
      </c>
      <c r="M28" s="19">
        <v>83</v>
      </c>
      <c r="N28" s="19">
        <v>37</v>
      </c>
      <c r="O28" s="14">
        <v>2025</v>
      </c>
      <c r="P28" s="13" t="s">
        <v>350</v>
      </c>
    </row>
    <row r="29" spans="1:16" s="15" customFormat="1" x14ac:dyDescent="0.2">
      <c r="A29" s="29" t="s">
        <v>103</v>
      </c>
      <c r="B29" s="33"/>
      <c r="C29" s="27"/>
      <c r="D29" s="27">
        <v>362.48</v>
      </c>
      <c r="E29" s="27">
        <v>362.48</v>
      </c>
      <c r="F29" s="27">
        <v>724.96</v>
      </c>
      <c r="G29" s="14">
        <v>28</v>
      </c>
      <c r="H29" s="4" t="s">
        <v>220</v>
      </c>
      <c r="I29" s="19" t="s">
        <v>107</v>
      </c>
      <c r="J29" s="19" t="s">
        <v>218</v>
      </c>
      <c r="K29" s="19" t="s">
        <v>147</v>
      </c>
      <c r="L29" s="19" t="s">
        <v>116</v>
      </c>
      <c r="M29" s="19">
        <v>51</v>
      </c>
      <c r="N29" s="19">
        <v>30</v>
      </c>
      <c r="O29" s="14">
        <v>2025</v>
      </c>
      <c r="P29" s="13" t="s">
        <v>350</v>
      </c>
    </row>
    <row r="30" spans="1:16" s="15" customFormat="1" x14ac:dyDescent="0.2">
      <c r="A30" s="29" t="s">
        <v>104</v>
      </c>
      <c r="B30" s="33"/>
      <c r="C30" s="27"/>
      <c r="D30" s="27">
        <v>403.73</v>
      </c>
      <c r="E30" s="27">
        <v>403.73</v>
      </c>
      <c r="F30" s="27">
        <v>807.46</v>
      </c>
      <c r="G30" s="14">
        <v>29</v>
      </c>
      <c r="H30" s="4" t="s">
        <v>221</v>
      </c>
      <c r="I30" s="19" t="s">
        <v>107</v>
      </c>
      <c r="J30" s="19" t="s">
        <v>222</v>
      </c>
      <c r="K30" s="19" t="s">
        <v>152</v>
      </c>
      <c r="L30" s="19" t="s">
        <v>117</v>
      </c>
      <c r="M30" s="19">
        <v>99</v>
      </c>
      <c r="N30" s="19">
        <v>40</v>
      </c>
      <c r="O30" s="14">
        <v>2025</v>
      </c>
      <c r="P30" s="13" t="s">
        <v>350</v>
      </c>
    </row>
    <row r="31" spans="1:16" s="15" customFormat="1" x14ac:dyDescent="0.2">
      <c r="A31" s="29" t="s">
        <v>105</v>
      </c>
      <c r="B31" s="33"/>
      <c r="C31" s="27"/>
      <c r="D31" s="27">
        <v>374.85</v>
      </c>
      <c r="E31" s="27">
        <v>374.85</v>
      </c>
      <c r="F31" s="27">
        <v>749.7</v>
      </c>
      <c r="G31" s="14">
        <v>30</v>
      </c>
      <c r="H31" s="4" t="s">
        <v>223</v>
      </c>
      <c r="I31" s="19" t="s">
        <v>107</v>
      </c>
      <c r="J31" s="19" t="s">
        <v>214</v>
      </c>
      <c r="K31" s="19" t="s">
        <v>147</v>
      </c>
      <c r="L31" s="19" t="s">
        <v>118</v>
      </c>
      <c r="M31" s="19">
        <v>76</v>
      </c>
      <c r="N31" s="19">
        <v>33</v>
      </c>
      <c r="O31" s="14">
        <v>2025</v>
      </c>
      <c r="P31" s="13" t="s">
        <v>350</v>
      </c>
    </row>
    <row r="32" spans="1:16" s="15" customFormat="1" x14ac:dyDescent="0.2">
      <c r="A32" s="29" t="s">
        <v>40</v>
      </c>
      <c r="B32" s="33"/>
      <c r="C32" s="27"/>
      <c r="D32" s="27">
        <v>948.67</v>
      </c>
      <c r="E32" s="27">
        <v>948.67</v>
      </c>
      <c r="F32" s="27">
        <v>1897.34</v>
      </c>
      <c r="G32" s="14">
        <v>31</v>
      </c>
      <c r="H32" s="4" t="s">
        <v>260</v>
      </c>
      <c r="I32" s="4" t="s">
        <v>21</v>
      </c>
      <c r="J32" s="19" t="s">
        <v>259</v>
      </c>
      <c r="K32" s="19" t="s">
        <v>149</v>
      </c>
      <c r="L32" s="19" t="s">
        <v>119</v>
      </c>
      <c r="M32" s="19">
        <v>417</v>
      </c>
      <c r="N32" s="19">
        <v>150</v>
      </c>
      <c r="O32" s="14">
        <v>2025</v>
      </c>
      <c r="P32" s="13" t="s">
        <v>350</v>
      </c>
    </row>
    <row r="33" spans="1:16" s="15" customFormat="1" x14ac:dyDescent="0.2">
      <c r="A33" s="29" t="s">
        <v>41</v>
      </c>
      <c r="B33" s="33"/>
      <c r="C33" s="27"/>
      <c r="D33" s="27">
        <v>1154.92</v>
      </c>
      <c r="E33" s="27">
        <v>1154.92</v>
      </c>
      <c r="F33" s="27">
        <v>2309.84</v>
      </c>
      <c r="G33" s="14">
        <v>32</v>
      </c>
      <c r="H33" s="4" t="s">
        <v>262</v>
      </c>
      <c r="I33" s="4" t="s">
        <v>21</v>
      </c>
      <c r="J33" s="19" t="s">
        <v>261</v>
      </c>
      <c r="K33" s="19" t="s">
        <v>149</v>
      </c>
      <c r="L33" s="19" t="s">
        <v>120</v>
      </c>
      <c r="M33" s="19">
        <v>459</v>
      </c>
      <c r="N33" s="19">
        <v>200</v>
      </c>
      <c r="O33" s="14">
        <v>2025</v>
      </c>
      <c r="P33" s="13" t="s">
        <v>350</v>
      </c>
    </row>
    <row r="34" spans="1:16" s="15" customFormat="1" x14ac:dyDescent="0.2">
      <c r="A34" s="29" t="s">
        <v>42</v>
      </c>
      <c r="B34" s="33"/>
      <c r="C34" s="27"/>
      <c r="D34" s="27">
        <v>3938.85</v>
      </c>
      <c r="E34" s="27">
        <v>3938.85</v>
      </c>
      <c r="F34" s="27">
        <v>7877.7</v>
      </c>
      <c r="G34" s="14">
        <v>33</v>
      </c>
      <c r="H34" s="4" t="s">
        <v>263</v>
      </c>
      <c r="I34" s="4" t="s">
        <v>29</v>
      </c>
      <c r="J34" s="19" t="s">
        <v>264</v>
      </c>
      <c r="K34" s="19" t="s">
        <v>152</v>
      </c>
      <c r="L34" s="19" t="s">
        <v>176</v>
      </c>
      <c r="M34" s="19">
        <v>610</v>
      </c>
      <c r="N34" s="19">
        <v>897</v>
      </c>
      <c r="O34" s="14">
        <v>2025</v>
      </c>
      <c r="P34" s="13" t="s">
        <v>350</v>
      </c>
    </row>
    <row r="35" spans="1:16" s="15" customFormat="1" x14ac:dyDescent="0.2">
      <c r="A35" s="29" t="s">
        <v>43</v>
      </c>
      <c r="B35" s="33"/>
      <c r="C35" s="27"/>
      <c r="D35" s="27">
        <v>2878.73</v>
      </c>
      <c r="E35" s="27">
        <v>2878.73</v>
      </c>
      <c r="F35" s="27">
        <v>5757.46</v>
      </c>
      <c r="G35" s="14">
        <v>34</v>
      </c>
      <c r="H35" s="4" t="s">
        <v>266</v>
      </c>
      <c r="I35" s="4" t="s">
        <v>265</v>
      </c>
      <c r="J35" s="19"/>
      <c r="K35" s="19" t="s">
        <v>152</v>
      </c>
      <c r="L35" s="19" t="s">
        <v>177</v>
      </c>
      <c r="M35" s="19">
        <v>1451</v>
      </c>
      <c r="N35" s="19">
        <v>640</v>
      </c>
      <c r="O35" s="14">
        <v>2025</v>
      </c>
      <c r="P35" s="13" t="s">
        <v>350</v>
      </c>
    </row>
    <row r="36" spans="1:16" s="15" customFormat="1" x14ac:dyDescent="0.2">
      <c r="A36" s="29" t="s">
        <v>44</v>
      </c>
      <c r="B36" s="33"/>
      <c r="C36" s="27"/>
      <c r="D36" s="27">
        <v>1414.79</v>
      </c>
      <c r="E36" s="27">
        <v>1414.79</v>
      </c>
      <c r="F36" s="27">
        <v>2829.58</v>
      </c>
      <c r="G36" s="14">
        <v>35</v>
      </c>
      <c r="H36" s="4" t="s">
        <v>267</v>
      </c>
      <c r="I36" s="4" t="s">
        <v>31</v>
      </c>
      <c r="J36" s="19" t="s">
        <v>268</v>
      </c>
      <c r="K36" s="19" t="s">
        <v>149</v>
      </c>
      <c r="L36" s="19" t="s">
        <v>180</v>
      </c>
      <c r="M36" s="19">
        <v>602</v>
      </c>
      <c r="N36" s="19">
        <v>263</v>
      </c>
      <c r="O36" s="14">
        <v>2025</v>
      </c>
      <c r="P36" s="13" t="s">
        <v>350</v>
      </c>
    </row>
    <row r="37" spans="1:16" s="15" customFormat="1" x14ac:dyDescent="0.2">
      <c r="A37" s="29" t="s">
        <v>45</v>
      </c>
      <c r="B37" s="33"/>
      <c r="C37" s="27"/>
      <c r="D37" s="27">
        <v>1628.85</v>
      </c>
      <c r="E37" s="27">
        <v>1628.85</v>
      </c>
      <c r="F37" s="27">
        <v>3257.7</v>
      </c>
      <c r="G37" s="14">
        <v>36</v>
      </c>
      <c r="H37" s="4" t="s">
        <v>269</v>
      </c>
      <c r="I37" s="4" t="s">
        <v>108</v>
      </c>
      <c r="J37" s="19" t="s">
        <v>270</v>
      </c>
      <c r="K37" s="19" t="s">
        <v>152</v>
      </c>
      <c r="L37" s="19" t="s">
        <v>178</v>
      </c>
      <c r="M37" s="19">
        <v>593</v>
      </c>
      <c r="N37" s="19">
        <v>337</v>
      </c>
      <c r="O37" s="14">
        <v>2025</v>
      </c>
      <c r="P37" s="13" t="s">
        <v>350</v>
      </c>
    </row>
    <row r="38" spans="1:16" s="15" customFormat="1" x14ac:dyDescent="0.2">
      <c r="A38" s="29" t="s">
        <v>46</v>
      </c>
      <c r="B38" s="33"/>
      <c r="C38" s="27"/>
      <c r="D38" s="27">
        <v>1302.98</v>
      </c>
      <c r="E38" s="27">
        <v>1302.98</v>
      </c>
      <c r="F38" s="27">
        <v>2605.96</v>
      </c>
      <c r="G38" s="14">
        <v>37</v>
      </c>
      <c r="H38" s="4" t="s">
        <v>271</v>
      </c>
      <c r="I38" s="4" t="s">
        <v>337</v>
      </c>
      <c r="J38" s="19" t="s">
        <v>272</v>
      </c>
      <c r="K38" s="19" t="s">
        <v>147</v>
      </c>
      <c r="L38" s="19" t="s">
        <v>181</v>
      </c>
      <c r="M38" s="19">
        <v>340</v>
      </c>
      <c r="N38" s="19">
        <v>258</v>
      </c>
      <c r="O38" s="14">
        <v>2025</v>
      </c>
      <c r="P38" s="13" t="s">
        <v>350</v>
      </c>
    </row>
    <row r="39" spans="1:16" s="15" customFormat="1" x14ac:dyDescent="0.2">
      <c r="A39" s="29" t="s">
        <v>47</v>
      </c>
      <c r="B39" s="33"/>
      <c r="C39" s="27"/>
      <c r="D39" s="27">
        <v>1278.67</v>
      </c>
      <c r="E39" s="27">
        <v>1278.67</v>
      </c>
      <c r="F39" s="27">
        <v>2557.34</v>
      </c>
      <c r="G39" s="14">
        <v>38</v>
      </c>
      <c r="H39" s="4" t="s">
        <v>273</v>
      </c>
      <c r="I39" s="4" t="s">
        <v>337</v>
      </c>
      <c r="J39" s="19" t="s">
        <v>274</v>
      </c>
      <c r="K39" s="19" t="s">
        <v>147</v>
      </c>
      <c r="L39" s="19" t="s">
        <v>182</v>
      </c>
      <c r="M39" s="19">
        <v>377</v>
      </c>
      <c r="N39" s="19">
        <v>230</v>
      </c>
      <c r="O39" s="14">
        <v>2025</v>
      </c>
      <c r="P39" s="13" t="s">
        <v>350</v>
      </c>
    </row>
    <row r="40" spans="1:16" s="15" customFormat="1" x14ac:dyDescent="0.2">
      <c r="A40" s="29" t="s">
        <v>48</v>
      </c>
      <c r="B40" s="33"/>
      <c r="C40" s="27"/>
      <c r="D40" s="27">
        <v>944.1</v>
      </c>
      <c r="E40" s="27">
        <v>944.1</v>
      </c>
      <c r="F40" s="27">
        <v>1888.2</v>
      </c>
      <c r="G40" s="14">
        <v>39</v>
      </c>
      <c r="H40" s="4" t="s">
        <v>275</v>
      </c>
      <c r="I40" s="4" t="s">
        <v>337</v>
      </c>
      <c r="J40" s="19" t="s">
        <v>276</v>
      </c>
      <c r="K40" s="19" t="s">
        <v>147</v>
      </c>
      <c r="L40" s="19" t="s">
        <v>183</v>
      </c>
      <c r="M40" s="19">
        <v>325</v>
      </c>
      <c r="N40" s="19">
        <v>171</v>
      </c>
      <c r="O40" s="14">
        <v>2025</v>
      </c>
      <c r="P40" s="13" t="s">
        <v>350</v>
      </c>
    </row>
    <row r="41" spans="1:16" s="15" customFormat="1" x14ac:dyDescent="0.2">
      <c r="A41" s="29" t="s">
        <v>49</v>
      </c>
      <c r="B41" s="33"/>
      <c r="C41" s="27"/>
      <c r="D41" s="27">
        <v>5692.42</v>
      </c>
      <c r="E41" s="27">
        <v>5692.42</v>
      </c>
      <c r="F41" s="27">
        <v>11384.84</v>
      </c>
      <c r="G41" s="14">
        <v>40</v>
      </c>
      <c r="H41" s="19" t="s">
        <v>339</v>
      </c>
      <c r="I41" s="19" t="s">
        <v>338</v>
      </c>
      <c r="J41" s="19"/>
      <c r="K41" s="19" t="s">
        <v>152</v>
      </c>
      <c r="L41" s="19" t="s">
        <v>164</v>
      </c>
      <c r="M41" s="19">
        <v>4089</v>
      </c>
      <c r="N41" s="19">
        <v>1300</v>
      </c>
      <c r="O41" s="14">
        <v>2025</v>
      </c>
      <c r="P41" s="13" t="s">
        <v>350</v>
      </c>
    </row>
    <row r="42" spans="1:16" s="15" customFormat="1" x14ac:dyDescent="0.2">
      <c r="A42" s="29" t="s">
        <v>50</v>
      </c>
      <c r="B42" s="33"/>
      <c r="C42" s="27"/>
      <c r="D42" s="27">
        <v>1554.6</v>
      </c>
      <c r="E42" s="27">
        <v>1554.6</v>
      </c>
      <c r="F42" s="27">
        <v>3109.2</v>
      </c>
      <c r="G42" s="14">
        <v>41</v>
      </c>
      <c r="H42" s="4" t="s">
        <v>277</v>
      </c>
      <c r="I42" s="4" t="s">
        <v>336</v>
      </c>
      <c r="J42" s="19" t="s">
        <v>278</v>
      </c>
      <c r="K42" s="19" t="s">
        <v>149</v>
      </c>
      <c r="L42" s="19" t="s">
        <v>121</v>
      </c>
      <c r="M42" s="19">
        <v>685</v>
      </c>
      <c r="N42" s="19">
        <v>319</v>
      </c>
      <c r="O42" s="14">
        <v>2025</v>
      </c>
      <c r="P42" s="13" t="s">
        <v>350</v>
      </c>
    </row>
    <row r="43" spans="1:16" s="15" customFormat="1" x14ac:dyDescent="0.2">
      <c r="A43" s="29" t="s">
        <v>51</v>
      </c>
      <c r="B43" s="33"/>
      <c r="C43" s="27"/>
      <c r="D43" s="27">
        <v>5279.92</v>
      </c>
      <c r="E43" s="27">
        <v>5279.92</v>
      </c>
      <c r="F43" s="27">
        <v>10559.84</v>
      </c>
      <c r="G43" s="14">
        <v>42</v>
      </c>
      <c r="H43" s="4" t="s">
        <v>279</v>
      </c>
      <c r="I43" s="4" t="s">
        <v>335</v>
      </c>
      <c r="J43" s="19" t="s">
        <v>280</v>
      </c>
      <c r="K43" s="19" t="s">
        <v>256</v>
      </c>
      <c r="L43" s="19" t="s">
        <v>184</v>
      </c>
      <c r="M43" s="19">
        <v>3668</v>
      </c>
      <c r="N43" s="19">
        <v>1200</v>
      </c>
      <c r="O43" s="14">
        <v>2025</v>
      </c>
      <c r="P43" s="13" t="s">
        <v>350</v>
      </c>
    </row>
    <row r="44" spans="1:16" s="15" customFormat="1" x14ac:dyDescent="0.2">
      <c r="A44" s="29" t="s">
        <v>52</v>
      </c>
      <c r="B44" s="33"/>
      <c r="C44" s="27"/>
      <c r="D44" s="27">
        <v>1781.48</v>
      </c>
      <c r="E44" s="27">
        <v>1781.48</v>
      </c>
      <c r="F44" s="27">
        <v>3562.96</v>
      </c>
      <c r="G44" s="14">
        <v>43</v>
      </c>
      <c r="H44" s="4" t="s">
        <v>281</v>
      </c>
      <c r="I44" s="4" t="s">
        <v>334</v>
      </c>
      <c r="J44" s="19" t="s">
        <v>282</v>
      </c>
      <c r="K44" s="19" t="s">
        <v>149</v>
      </c>
      <c r="L44" s="19" t="s">
        <v>122</v>
      </c>
      <c r="M44" s="19">
        <v>776</v>
      </c>
      <c r="N44" s="19">
        <v>374</v>
      </c>
      <c r="O44" s="14">
        <v>2025</v>
      </c>
      <c r="P44" s="13" t="s">
        <v>350</v>
      </c>
    </row>
    <row r="45" spans="1:16" s="15" customFormat="1" x14ac:dyDescent="0.2">
      <c r="A45" s="29" t="s">
        <v>53</v>
      </c>
      <c r="B45" s="33"/>
      <c r="C45" s="27"/>
      <c r="D45" s="27">
        <v>1348.35</v>
      </c>
      <c r="E45" s="27">
        <v>1348.35</v>
      </c>
      <c r="F45" s="27">
        <v>2696.7</v>
      </c>
      <c r="G45" s="14">
        <v>44</v>
      </c>
      <c r="H45" s="4" t="s">
        <v>283</v>
      </c>
      <c r="I45" s="4" t="s">
        <v>334</v>
      </c>
      <c r="J45" s="19" t="s">
        <v>284</v>
      </c>
      <c r="K45" s="19" t="s">
        <v>149</v>
      </c>
      <c r="L45" s="19" t="s">
        <v>123</v>
      </c>
      <c r="M45" s="19">
        <v>469</v>
      </c>
      <c r="N45" s="19">
        <v>269</v>
      </c>
      <c r="O45" s="14">
        <v>2025</v>
      </c>
      <c r="P45" s="13" t="s">
        <v>350</v>
      </c>
    </row>
    <row r="46" spans="1:16" s="15" customFormat="1" x14ac:dyDescent="0.2">
      <c r="A46" s="29" t="s">
        <v>54</v>
      </c>
      <c r="B46" s="33"/>
      <c r="C46" s="27"/>
      <c r="D46" s="27">
        <v>1567.42</v>
      </c>
      <c r="E46" s="27">
        <v>1567.42</v>
      </c>
      <c r="F46" s="27">
        <v>3134.84</v>
      </c>
      <c r="G46" s="14">
        <v>45</v>
      </c>
      <c r="H46" s="4" t="s">
        <v>285</v>
      </c>
      <c r="I46" s="4" t="s">
        <v>333</v>
      </c>
      <c r="J46" s="19" t="s">
        <v>286</v>
      </c>
      <c r="K46" s="19" t="s">
        <v>149</v>
      </c>
      <c r="L46" s="19" t="s">
        <v>124</v>
      </c>
      <c r="M46" s="19">
        <v>537</v>
      </c>
      <c r="N46" s="19">
        <v>300</v>
      </c>
      <c r="O46" s="14">
        <v>2025</v>
      </c>
      <c r="P46" s="13" t="s">
        <v>350</v>
      </c>
    </row>
    <row r="47" spans="1:16" s="15" customFormat="1" x14ac:dyDescent="0.2">
      <c r="A47" s="29" t="s">
        <v>55</v>
      </c>
      <c r="B47" s="33"/>
      <c r="C47" s="27"/>
      <c r="D47" s="27">
        <v>1979.92</v>
      </c>
      <c r="E47" s="27">
        <v>1979.92</v>
      </c>
      <c r="F47" s="27">
        <v>3959.84</v>
      </c>
      <c r="G47" s="14">
        <v>46</v>
      </c>
      <c r="H47" s="4" t="s">
        <v>287</v>
      </c>
      <c r="I47" s="4" t="s">
        <v>333</v>
      </c>
      <c r="J47" s="19" t="s">
        <v>288</v>
      </c>
      <c r="K47" s="19" t="s">
        <v>149</v>
      </c>
      <c r="L47" s="19" t="s">
        <v>185</v>
      </c>
      <c r="M47" s="19">
        <v>1127</v>
      </c>
      <c r="N47" s="19">
        <v>400</v>
      </c>
      <c r="O47" s="14">
        <v>2025</v>
      </c>
      <c r="P47" s="13" t="s">
        <v>350</v>
      </c>
    </row>
    <row r="48" spans="1:16" s="15" customFormat="1" x14ac:dyDescent="0.2">
      <c r="A48" s="29" t="s">
        <v>56</v>
      </c>
      <c r="B48" s="33"/>
      <c r="C48" s="27"/>
      <c r="D48" s="27">
        <v>1208.54</v>
      </c>
      <c r="E48" s="27">
        <v>1208.54</v>
      </c>
      <c r="F48" s="27">
        <v>2417.08</v>
      </c>
      <c r="G48" s="14">
        <v>47</v>
      </c>
      <c r="H48" s="4" t="s">
        <v>291</v>
      </c>
      <c r="I48" s="4" t="s">
        <v>25</v>
      </c>
      <c r="J48" s="19" t="s">
        <v>292</v>
      </c>
      <c r="K48" s="19" t="s">
        <v>149</v>
      </c>
      <c r="L48" s="19" t="s">
        <v>26</v>
      </c>
      <c r="M48" s="19">
        <v>621</v>
      </c>
      <c r="N48" s="19">
        <v>213</v>
      </c>
      <c r="O48" s="14">
        <v>2025</v>
      </c>
      <c r="P48" s="13" t="s">
        <v>350</v>
      </c>
    </row>
    <row r="49" spans="1:16" s="15" customFormat="1" x14ac:dyDescent="0.2">
      <c r="A49" s="29" t="s">
        <v>57</v>
      </c>
      <c r="B49" s="33"/>
      <c r="C49" s="27"/>
      <c r="D49" s="27">
        <v>1113.67</v>
      </c>
      <c r="E49" s="27">
        <v>1113.67</v>
      </c>
      <c r="F49" s="27">
        <v>2227.34</v>
      </c>
      <c r="G49" s="14">
        <v>48</v>
      </c>
      <c r="H49" s="4" t="s">
        <v>289</v>
      </c>
      <c r="I49" s="4" t="s">
        <v>25</v>
      </c>
      <c r="J49" s="19" t="s">
        <v>290</v>
      </c>
      <c r="K49" s="19" t="s">
        <v>149</v>
      </c>
      <c r="L49" s="19" t="s">
        <v>125</v>
      </c>
      <c r="M49" s="19">
        <v>470</v>
      </c>
      <c r="N49" s="19">
        <v>190</v>
      </c>
      <c r="O49" s="14">
        <v>2025</v>
      </c>
      <c r="P49" s="13" t="s">
        <v>350</v>
      </c>
    </row>
    <row r="50" spans="1:16" s="15" customFormat="1" x14ac:dyDescent="0.2">
      <c r="A50" s="29" t="s">
        <v>58</v>
      </c>
      <c r="B50" s="33"/>
      <c r="C50" s="27"/>
      <c r="D50" s="27">
        <v>1711.35</v>
      </c>
      <c r="E50" s="27">
        <v>1711.35</v>
      </c>
      <c r="F50" s="27">
        <v>3422.7</v>
      </c>
      <c r="G50" s="14">
        <v>49</v>
      </c>
      <c r="H50" s="4" t="s">
        <v>293</v>
      </c>
      <c r="I50" s="4" t="s">
        <v>16</v>
      </c>
      <c r="J50" s="19" t="s">
        <v>294</v>
      </c>
      <c r="K50" s="19" t="s">
        <v>149</v>
      </c>
      <c r="L50" s="19" t="s">
        <v>18</v>
      </c>
      <c r="M50" s="19">
        <v>870</v>
      </c>
      <c r="N50" s="19">
        <v>357</v>
      </c>
      <c r="O50" s="14">
        <v>2025</v>
      </c>
      <c r="P50" s="13" t="s">
        <v>350</v>
      </c>
    </row>
    <row r="51" spans="1:16" s="15" customFormat="1" x14ac:dyDescent="0.2">
      <c r="A51" s="29" t="s">
        <v>59</v>
      </c>
      <c r="B51" s="33"/>
      <c r="C51" s="27"/>
      <c r="D51" s="27">
        <v>1517.92</v>
      </c>
      <c r="E51" s="27">
        <v>1517.92</v>
      </c>
      <c r="F51" s="27">
        <v>3035.84</v>
      </c>
      <c r="G51" s="14">
        <v>50</v>
      </c>
      <c r="H51" s="4" t="s">
        <v>295</v>
      </c>
      <c r="I51" s="4" t="s">
        <v>16</v>
      </c>
      <c r="J51" s="19" t="s">
        <v>296</v>
      </c>
      <c r="K51" s="19" t="s">
        <v>149</v>
      </c>
      <c r="L51" s="19" t="s">
        <v>19</v>
      </c>
      <c r="M51" s="19">
        <v>732</v>
      </c>
      <c r="N51" s="19">
        <v>288</v>
      </c>
      <c r="O51" s="14">
        <v>2025</v>
      </c>
      <c r="P51" s="13" t="s">
        <v>350</v>
      </c>
    </row>
    <row r="52" spans="1:16" s="15" customFormat="1" x14ac:dyDescent="0.2">
      <c r="A52" s="29" t="s">
        <v>59</v>
      </c>
      <c r="B52" s="33"/>
      <c r="C52" s="27"/>
      <c r="D52" s="27">
        <v>329.92</v>
      </c>
      <c r="E52" s="27">
        <v>329.92</v>
      </c>
      <c r="F52" s="27">
        <v>659.84</v>
      </c>
      <c r="G52" s="14">
        <v>51</v>
      </c>
      <c r="H52" s="4" t="s">
        <v>297</v>
      </c>
      <c r="I52" s="4" t="s">
        <v>16</v>
      </c>
      <c r="J52" s="19" t="s">
        <v>298</v>
      </c>
      <c r="K52" s="19" t="s">
        <v>149</v>
      </c>
      <c r="L52" s="19" t="s">
        <v>17</v>
      </c>
      <c r="M52" s="19">
        <v>1122</v>
      </c>
      <c r="N52" s="19">
        <v>440</v>
      </c>
      <c r="O52" s="14">
        <v>2025</v>
      </c>
      <c r="P52" s="13" t="s">
        <v>350</v>
      </c>
    </row>
    <row r="53" spans="1:16" s="15" customFormat="1" x14ac:dyDescent="0.2">
      <c r="A53" s="29" t="s">
        <v>60</v>
      </c>
      <c r="B53" s="33"/>
      <c r="C53" s="27"/>
      <c r="D53" s="27">
        <v>1196.17</v>
      </c>
      <c r="E53" s="27">
        <v>1196.17</v>
      </c>
      <c r="F53" s="27">
        <v>2392.34</v>
      </c>
      <c r="G53" s="14">
        <v>52</v>
      </c>
      <c r="H53" s="4" t="s">
        <v>299</v>
      </c>
      <c r="I53" s="4" t="s">
        <v>23</v>
      </c>
      <c r="J53" s="19" t="s">
        <v>232</v>
      </c>
      <c r="K53" s="19" t="s">
        <v>149</v>
      </c>
      <c r="L53" s="19" t="s">
        <v>24</v>
      </c>
      <c r="M53" s="19">
        <v>498</v>
      </c>
      <c r="N53" s="19">
        <v>210</v>
      </c>
      <c r="O53" s="14">
        <v>2025</v>
      </c>
      <c r="P53" s="13" t="s">
        <v>350</v>
      </c>
    </row>
    <row r="54" spans="1:16" s="15" customFormat="1" x14ac:dyDescent="0.2">
      <c r="A54" s="29" t="s">
        <v>61</v>
      </c>
      <c r="B54" s="33"/>
      <c r="C54" s="27"/>
      <c r="D54" s="27">
        <v>1055.48</v>
      </c>
      <c r="E54" s="27">
        <v>1055.48</v>
      </c>
      <c r="F54" s="27">
        <v>2110.96</v>
      </c>
      <c r="G54" s="14">
        <v>53</v>
      </c>
      <c r="H54" s="4" t="s">
        <v>300</v>
      </c>
      <c r="I54" s="4" t="s">
        <v>30</v>
      </c>
      <c r="J54" s="19" t="s">
        <v>301</v>
      </c>
      <c r="K54" s="19" t="s">
        <v>147</v>
      </c>
      <c r="L54" s="19" t="s">
        <v>186</v>
      </c>
      <c r="M54" s="19">
        <v>478</v>
      </c>
      <c r="N54" s="19">
        <v>198</v>
      </c>
      <c r="O54" s="14">
        <v>2025</v>
      </c>
      <c r="P54" s="13" t="s">
        <v>350</v>
      </c>
    </row>
    <row r="55" spans="1:16" s="15" customFormat="1" x14ac:dyDescent="0.2">
      <c r="A55" s="29" t="s">
        <v>62</v>
      </c>
      <c r="B55" s="33"/>
      <c r="C55" s="27"/>
      <c r="D55" s="27">
        <v>1682.48</v>
      </c>
      <c r="E55" s="27">
        <v>1682.48</v>
      </c>
      <c r="F55" s="27">
        <v>3364.96</v>
      </c>
      <c r="G55" s="14">
        <v>54</v>
      </c>
      <c r="H55" s="4" t="s">
        <v>302</v>
      </c>
      <c r="I55" s="4" t="s">
        <v>332</v>
      </c>
      <c r="J55" s="19" t="s">
        <v>303</v>
      </c>
      <c r="K55" s="19" t="s">
        <v>149</v>
      </c>
      <c r="L55" s="19" t="s">
        <v>126</v>
      </c>
      <c r="M55" s="19">
        <v>967</v>
      </c>
      <c r="N55" s="19">
        <v>350</v>
      </c>
      <c r="O55" s="14">
        <v>2025</v>
      </c>
      <c r="P55" s="13" t="s">
        <v>350</v>
      </c>
    </row>
    <row r="56" spans="1:16" s="15" customFormat="1" x14ac:dyDescent="0.2">
      <c r="A56" s="29" t="s">
        <v>63</v>
      </c>
      <c r="B56" s="33"/>
      <c r="C56" s="27"/>
      <c r="D56" s="27">
        <v>1818.6</v>
      </c>
      <c r="E56" s="27">
        <v>1818.6</v>
      </c>
      <c r="F56" s="27">
        <v>3637.2</v>
      </c>
      <c r="G56" s="14">
        <v>55</v>
      </c>
      <c r="H56" s="4" t="s">
        <v>304</v>
      </c>
      <c r="I56" s="4" t="s">
        <v>332</v>
      </c>
      <c r="J56" s="19" t="s">
        <v>305</v>
      </c>
      <c r="K56" s="19" t="s">
        <v>149</v>
      </c>
      <c r="L56" s="19" t="s">
        <v>127</v>
      </c>
      <c r="M56" s="19">
        <v>867</v>
      </c>
      <c r="N56" s="19">
        <v>383</v>
      </c>
      <c r="O56" s="14">
        <v>2025</v>
      </c>
      <c r="P56" s="13" t="s">
        <v>350</v>
      </c>
    </row>
    <row r="57" spans="1:16" s="15" customFormat="1" x14ac:dyDescent="0.2">
      <c r="A57" s="29" t="s">
        <v>64</v>
      </c>
      <c r="B57" s="33"/>
      <c r="C57" s="27"/>
      <c r="D57" s="27">
        <v>733.73</v>
      </c>
      <c r="E57" s="27">
        <v>733.73</v>
      </c>
      <c r="F57" s="27">
        <v>1467.46</v>
      </c>
      <c r="G57" s="14">
        <v>56</v>
      </c>
      <c r="H57" s="4" t="s">
        <v>306</v>
      </c>
      <c r="I57" s="4" t="s">
        <v>332</v>
      </c>
      <c r="J57" s="19" t="s">
        <v>307</v>
      </c>
      <c r="K57" s="19" t="s">
        <v>149</v>
      </c>
      <c r="L57" s="19" t="s">
        <v>128</v>
      </c>
      <c r="M57" s="19">
        <v>369</v>
      </c>
      <c r="N57" s="19">
        <v>120</v>
      </c>
      <c r="O57" s="14">
        <v>2025</v>
      </c>
      <c r="P57" s="13" t="s">
        <v>350</v>
      </c>
    </row>
    <row r="58" spans="1:16" s="15" customFormat="1" x14ac:dyDescent="0.2">
      <c r="A58" s="29" t="s">
        <v>65</v>
      </c>
      <c r="B58" s="33"/>
      <c r="C58" s="27"/>
      <c r="D58" s="27">
        <v>1402.42</v>
      </c>
      <c r="E58" s="27">
        <v>1402.42</v>
      </c>
      <c r="F58" s="27">
        <v>2804.84</v>
      </c>
      <c r="G58" s="14">
        <v>57</v>
      </c>
      <c r="H58" s="4" t="s">
        <v>308</v>
      </c>
      <c r="I58" s="4" t="s">
        <v>332</v>
      </c>
      <c r="J58" s="19" t="s">
        <v>309</v>
      </c>
      <c r="K58" s="19" t="s">
        <v>149</v>
      </c>
      <c r="L58" s="19" t="s">
        <v>129</v>
      </c>
      <c r="M58" s="19">
        <v>534</v>
      </c>
      <c r="N58" s="19">
        <v>260</v>
      </c>
      <c r="O58" s="14">
        <v>2025</v>
      </c>
      <c r="P58" s="13" t="s">
        <v>350</v>
      </c>
    </row>
    <row r="59" spans="1:16" s="15" customFormat="1" x14ac:dyDescent="0.2">
      <c r="A59" s="29" t="s">
        <v>66</v>
      </c>
      <c r="B59" s="33"/>
      <c r="C59" s="27"/>
      <c r="D59" s="27">
        <v>1476.23</v>
      </c>
      <c r="E59" s="27">
        <v>1476.23</v>
      </c>
      <c r="F59" s="27">
        <v>2952.46</v>
      </c>
      <c r="G59" s="14">
        <v>58</v>
      </c>
      <c r="H59" s="4" t="s">
        <v>310</v>
      </c>
      <c r="I59" s="4" t="s">
        <v>331</v>
      </c>
      <c r="J59" s="19" t="s">
        <v>311</v>
      </c>
      <c r="K59" s="19" t="s">
        <v>152</v>
      </c>
      <c r="L59" s="19" t="s">
        <v>130</v>
      </c>
      <c r="M59" s="19">
        <v>321</v>
      </c>
      <c r="N59" s="19">
        <v>300</v>
      </c>
      <c r="O59" s="14">
        <v>2025</v>
      </c>
      <c r="P59" s="13" t="s">
        <v>350</v>
      </c>
    </row>
    <row r="60" spans="1:16" s="15" customFormat="1" x14ac:dyDescent="0.2">
      <c r="A60" s="29" t="s">
        <v>67</v>
      </c>
      <c r="B60" s="33"/>
      <c r="C60" s="27"/>
      <c r="D60" s="27">
        <v>874.42</v>
      </c>
      <c r="E60" s="27">
        <v>874.42</v>
      </c>
      <c r="F60" s="27">
        <v>1748.84</v>
      </c>
      <c r="G60" s="14">
        <v>59</v>
      </c>
      <c r="H60" s="4" t="s">
        <v>312</v>
      </c>
      <c r="I60" s="4" t="s">
        <v>330</v>
      </c>
      <c r="J60" s="19"/>
      <c r="K60" s="19" t="s">
        <v>149</v>
      </c>
      <c r="L60" s="19" t="s">
        <v>187</v>
      </c>
      <c r="M60" s="19">
        <v>401</v>
      </c>
      <c r="N60" s="19">
        <v>132</v>
      </c>
      <c r="O60" s="14">
        <v>2025</v>
      </c>
      <c r="P60" s="13" t="s">
        <v>350</v>
      </c>
    </row>
    <row r="61" spans="1:16" s="15" customFormat="1" x14ac:dyDescent="0.2">
      <c r="A61" s="29" t="s">
        <v>68</v>
      </c>
      <c r="B61" s="33"/>
      <c r="C61" s="27"/>
      <c r="D61" s="27">
        <v>1476.23</v>
      </c>
      <c r="E61" s="27">
        <v>1476.23</v>
      </c>
      <c r="F61" s="27">
        <v>2952.46</v>
      </c>
      <c r="G61" s="14">
        <v>60</v>
      </c>
      <c r="H61" s="4" t="s">
        <v>313</v>
      </c>
      <c r="I61" s="4" t="s">
        <v>37</v>
      </c>
      <c r="J61" s="19" t="s">
        <v>314</v>
      </c>
      <c r="K61" s="19" t="s">
        <v>149</v>
      </c>
      <c r="L61" s="19" t="s">
        <v>131</v>
      </c>
      <c r="M61" s="19">
        <v>652</v>
      </c>
      <c r="N61" s="19">
        <v>300</v>
      </c>
      <c r="O61" s="14">
        <v>2025</v>
      </c>
      <c r="P61" s="13" t="s">
        <v>350</v>
      </c>
    </row>
    <row r="62" spans="1:16" s="15" customFormat="1" x14ac:dyDescent="0.2">
      <c r="A62" s="29" t="s">
        <v>69</v>
      </c>
      <c r="B62" s="33"/>
      <c r="C62" s="27"/>
      <c r="D62" s="27">
        <v>1431.29</v>
      </c>
      <c r="E62" s="27">
        <v>1431.29</v>
      </c>
      <c r="F62" s="27">
        <v>2862.58</v>
      </c>
      <c r="G62" s="14">
        <v>61</v>
      </c>
      <c r="H62" s="4" t="s">
        <v>315</v>
      </c>
      <c r="I62" s="4" t="s">
        <v>22</v>
      </c>
      <c r="J62" s="19" t="s">
        <v>316</v>
      </c>
      <c r="K62" s="19" t="s">
        <v>149</v>
      </c>
      <c r="L62" s="19" t="s">
        <v>132</v>
      </c>
      <c r="M62" s="19">
        <v>515</v>
      </c>
      <c r="N62" s="19">
        <v>267</v>
      </c>
      <c r="O62" s="14">
        <v>2025</v>
      </c>
      <c r="P62" s="13" t="s">
        <v>350</v>
      </c>
    </row>
    <row r="63" spans="1:16" s="15" customFormat="1" x14ac:dyDescent="0.2">
      <c r="A63" s="29" t="s">
        <v>70</v>
      </c>
      <c r="B63" s="33"/>
      <c r="C63" s="27"/>
      <c r="D63" s="27">
        <v>948.67</v>
      </c>
      <c r="E63" s="27">
        <v>948.67</v>
      </c>
      <c r="F63" s="27">
        <v>1897.34</v>
      </c>
      <c r="G63" s="14">
        <v>62</v>
      </c>
      <c r="H63" s="4" t="s">
        <v>317</v>
      </c>
      <c r="I63" s="4" t="s">
        <v>27</v>
      </c>
      <c r="J63" s="19" t="s">
        <v>248</v>
      </c>
      <c r="K63" s="19" t="s">
        <v>149</v>
      </c>
      <c r="L63" s="19" t="s">
        <v>133</v>
      </c>
      <c r="M63" s="19">
        <v>598</v>
      </c>
      <c r="N63" s="19">
        <v>150</v>
      </c>
      <c r="O63" s="14">
        <v>2025</v>
      </c>
      <c r="P63" s="13" t="s">
        <v>350</v>
      </c>
    </row>
    <row r="64" spans="1:16" s="15" customFormat="1" x14ac:dyDescent="0.2">
      <c r="A64" s="29" t="s">
        <v>71</v>
      </c>
      <c r="B64" s="33"/>
      <c r="C64" s="27"/>
      <c r="D64" s="27">
        <v>1592.17</v>
      </c>
      <c r="E64" s="27">
        <v>1592.17</v>
      </c>
      <c r="F64" s="27">
        <v>3184.34</v>
      </c>
      <c r="G64" s="14">
        <v>63</v>
      </c>
      <c r="H64" s="4" t="s">
        <v>318</v>
      </c>
      <c r="I64" s="4" t="s">
        <v>329</v>
      </c>
      <c r="J64" s="19" t="s">
        <v>319</v>
      </c>
      <c r="K64" s="19" t="s">
        <v>149</v>
      </c>
      <c r="L64" s="19" t="s">
        <v>189</v>
      </c>
      <c r="M64" s="19">
        <v>514</v>
      </c>
      <c r="N64" s="19">
        <v>306</v>
      </c>
      <c r="O64" s="14">
        <v>2025</v>
      </c>
      <c r="P64" s="13" t="s">
        <v>350</v>
      </c>
    </row>
    <row r="65" spans="1:16" s="15" customFormat="1" x14ac:dyDescent="0.2">
      <c r="A65" s="29" t="s">
        <v>72</v>
      </c>
      <c r="B65" s="33"/>
      <c r="C65" s="27"/>
      <c r="D65" s="27">
        <v>1418.92</v>
      </c>
      <c r="E65" s="27">
        <v>1418.92</v>
      </c>
      <c r="F65" s="27">
        <v>2837.84</v>
      </c>
      <c r="G65" s="14">
        <v>64</v>
      </c>
      <c r="H65" s="4" t="s">
        <v>320</v>
      </c>
      <c r="I65" s="4" t="s">
        <v>39</v>
      </c>
      <c r="J65" s="19" t="s">
        <v>321</v>
      </c>
      <c r="K65" s="19" t="s">
        <v>149</v>
      </c>
      <c r="L65" s="19" t="s">
        <v>134</v>
      </c>
      <c r="M65" s="19">
        <v>618</v>
      </c>
      <c r="N65" s="19">
        <v>264</v>
      </c>
      <c r="O65" s="14">
        <v>2025</v>
      </c>
      <c r="P65" s="13" t="s">
        <v>350</v>
      </c>
    </row>
    <row r="66" spans="1:16" s="15" customFormat="1" x14ac:dyDescent="0.2">
      <c r="A66" s="29" t="s">
        <v>73</v>
      </c>
      <c r="B66" s="33"/>
      <c r="C66" s="27"/>
      <c r="D66" s="27">
        <v>1307.0999999999999</v>
      </c>
      <c r="E66" s="27">
        <v>1307.0999999999999</v>
      </c>
      <c r="F66" s="27">
        <v>2614.1999999999998</v>
      </c>
      <c r="G66" s="14">
        <v>65</v>
      </c>
      <c r="H66" s="4" t="s">
        <v>322</v>
      </c>
      <c r="I66" s="4" t="s">
        <v>328</v>
      </c>
      <c r="J66" s="19"/>
      <c r="K66" s="19" t="s">
        <v>147</v>
      </c>
      <c r="L66" s="19" t="s">
        <v>188</v>
      </c>
      <c r="M66" s="19">
        <v>630</v>
      </c>
      <c r="N66" s="19">
        <v>259</v>
      </c>
      <c r="O66" s="14">
        <v>2025</v>
      </c>
      <c r="P66" s="13" t="s">
        <v>350</v>
      </c>
    </row>
    <row r="67" spans="1:16" s="15" customFormat="1" x14ac:dyDescent="0.2">
      <c r="A67" s="30" t="s">
        <v>74</v>
      </c>
      <c r="B67" s="33"/>
      <c r="C67" s="27"/>
      <c r="D67" s="27">
        <v>1323.6</v>
      </c>
      <c r="E67" s="27">
        <v>1323.6</v>
      </c>
      <c r="F67" s="27">
        <v>2647.2</v>
      </c>
      <c r="G67" s="14">
        <v>66</v>
      </c>
      <c r="H67" s="4" t="s">
        <v>323</v>
      </c>
      <c r="I67" s="4" t="s">
        <v>327</v>
      </c>
      <c r="J67" s="19" t="s">
        <v>326</v>
      </c>
      <c r="K67" s="19" t="s">
        <v>149</v>
      </c>
      <c r="L67" s="19" t="s">
        <v>135</v>
      </c>
      <c r="M67" s="19">
        <v>434</v>
      </c>
      <c r="N67" s="19">
        <v>263</v>
      </c>
      <c r="O67" s="14">
        <v>2025</v>
      </c>
      <c r="P67" s="13" t="s">
        <v>350</v>
      </c>
    </row>
    <row r="68" spans="1:16" s="15" customFormat="1" x14ac:dyDescent="0.2">
      <c r="A68" s="30" t="s">
        <v>74</v>
      </c>
      <c r="B68" s="33"/>
      <c r="C68" s="27"/>
      <c r="D68" s="27">
        <v>4149.67</v>
      </c>
      <c r="E68" s="27">
        <v>4149.67</v>
      </c>
      <c r="F68" s="27">
        <v>8299.34</v>
      </c>
      <c r="G68" s="14">
        <v>67</v>
      </c>
      <c r="H68" s="4" t="s">
        <v>324</v>
      </c>
      <c r="I68" s="4" t="s">
        <v>327</v>
      </c>
      <c r="J68" s="19" t="s">
        <v>325</v>
      </c>
      <c r="K68" s="19" t="s">
        <v>149</v>
      </c>
      <c r="L68" s="19" t="s">
        <v>136</v>
      </c>
      <c r="M68" s="19">
        <v>1573</v>
      </c>
      <c r="N68" s="19">
        <v>926</v>
      </c>
      <c r="O68" s="14">
        <v>2025</v>
      </c>
      <c r="P68" s="13" t="s">
        <v>350</v>
      </c>
    </row>
    <row r="69" spans="1:16" s="15" customFormat="1" x14ac:dyDescent="0.2">
      <c r="A69" s="29" t="s">
        <v>79</v>
      </c>
      <c r="B69" s="12"/>
      <c r="C69" s="13"/>
      <c r="D69" s="27"/>
      <c r="E69" s="27"/>
      <c r="F69" s="27"/>
      <c r="G69" s="14">
        <v>68</v>
      </c>
      <c r="H69" s="4" t="s">
        <v>198</v>
      </c>
      <c r="I69" s="19" t="s">
        <v>32</v>
      </c>
      <c r="J69" s="19" t="s">
        <v>199</v>
      </c>
      <c r="K69" s="19" t="s">
        <v>152</v>
      </c>
      <c r="L69" s="19" t="s">
        <v>156</v>
      </c>
      <c r="M69" s="19">
        <v>550</v>
      </c>
      <c r="N69" s="19">
        <v>200</v>
      </c>
      <c r="O69" s="14">
        <v>2026</v>
      </c>
      <c r="P69" s="13" t="s">
        <v>350</v>
      </c>
    </row>
    <row r="70" spans="1:16" s="15" customFormat="1" x14ac:dyDescent="0.2">
      <c r="A70" s="29" t="s">
        <v>80</v>
      </c>
      <c r="B70" s="12"/>
      <c r="C70" s="13"/>
      <c r="D70" s="27"/>
      <c r="E70" s="27"/>
      <c r="F70" s="27"/>
      <c r="G70" s="14">
        <v>69</v>
      </c>
      <c r="H70" s="4" t="s">
        <v>200</v>
      </c>
      <c r="I70" s="19" t="s">
        <v>33</v>
      </c>
      <c r="J70" s="19" t="s">
        <v>201</v>
      </c>
      <c r="K70" s="19" t="s">
        <v>147</v>
      </c>
      <c r="L70" s="19" t="s">
        <v>157</v>
      </c>
      <c r="M70" s="19">
        <v>120</v>
      </c>
      <c r="N70" s="19">
        <v>35</v>
      </c>
      <c r="O70" s="14">
        <v>2026</v>
      </c>
      <c r="P70" s="13" t="s">
        <v>350</v>
      </c>
    </row>
    <row r="71" spans="1:16" s="15" customFormat="1" x14ac:dyDescent="0.2">
      <c r="A71" s="29" t="s">
        <v>81</v>
      </c>
      <c r="B71" s="12"/>
      <c r="C71" s="13"/>
      <c r="D71" s="27"/>
      <c r="E71" s="27"/>
      <c r="F71" s="27"/>
      <c r="G71" s="14">
        <v>70</v>
      </c>
      <c r="H71" s="4" t="s">
        <v>202</v>
      </c>
      <c r="I71" s="19" t="s">
        <v>33</v>
      </c>
      <c r="J71" s="19" t="s">
        <v>203</v>
      </c>
      <c r="K71" s="19" t="s">
        <v>147</v>
      </c>
      <c r="L71" s="19" t="s">
        <v>158</v>
      </c>
      <c r="M71" s="19">
        <v>173</v>
      </c>
      <c r="N71" s="19">
        <v>60</v>
      </c>
      <c r="O71" s="14">
        <v>2026</v>
      </c>
      <c r="P71" s="13" t="s">
        <v>350</v>
      </c>
    </row>
    <row r="72" spans="1:16" s="15" customFormat="1" x14ac:dyDescent="0.2">
      <c r="A72" s="29" t="s">
        <v>106</v>
      </c>
      <c r="B72" s="12"/>
      <c r="C72" s="13"/>
      <c r="D72" s="27"/>
      <c r="E72" s="27"/>
      <c r="F72" s="27"/>
      <c r="G72" s="14">
        <v>71</v>
      </c>
      <c r="H72" s="4" t="s">
        <v>204</v>
      </c>
      <c r="I72" s="19" t="s">
        <v>33</v>
      </c>
      <c r="J72" s="19" t="s">
        <v>205</v>
      </c>
      <c r="K72" s="19" t="s">
        <v>152</v>
      </c>
      <c r="L72" s="19" t="s">
        <v>159</v>
      </c>
      <c r="M72" s="19">
        <v>92</v>
      </c>
      <c r="N72" s="19">
        <v>40</v>
      </c>
      <c r="O72" s="14">
        <v>2026</v>
      </c>
      <c r="P72" s="13" t="s">
        <v>350</v>
      </c>
    </row>
    <row r="73" spans="1:16" s="15" customFormat="1" x14ac:dyDescent="0.2">
      <c r="A73" s="29" t="s">
        <v>82</v>
      </c>
      <c r="B73" s="12"/>
      <c r="C73" s="13"/>
      <c r="D73" s="27"/>
      <c r="E73" s="27"/>
      <c r="F73" s="27"/>
      <c r="G73" s="14">
        <v>72</v>
      </c>
      <c r="H73" s="4" t="s">
        <v>206</v>
      </c>
      <c r="I73" s="19" t="s">
        <v>33</v>
      </c>
      <c r="J73" s="19" t="s">
        <v>207</v>
      </c>
      <c r="K73" s="19" t="s">
        <v>147</v>
      </c>
      <c r="L73" s="19" t="s">
        <v>160</v>
      </c>
      <c r="M73" s="19">
        <v>71</v>
      </c>
      <c r="N73" s="19">
        <v>25</v>
      </c>
      <c r="O73" s="14">
        <v>2026</v>
      </c>
      <c r="P73" s="13" t="s">
        <v>350</v>
      </c>
    </row>
    <row r="74" spans="1:16" s="15" customFormat="1" x14ac:dyDescent="0.2">
      <c r="A74" s="29" t="s">
        <v>106</v>
      </c>
      <c r="B74" s="12"/>
      <c r="C74" s="13"/>
      <c r="D74" s="27"/>
      <c r="E74" s="27"/>
      <c r="F74" s="27"/>
      <c r="G74" s="14">
        <v>73</v>
      </c>
      <c r="H74" s="4" t="s">
        <v>208</v>
      </c>
      <c r="I74" s="19" t="s">
        <v>33</v>
      </c>
      <c r="J74" s="19" t="s">
        <v>205</v>
      </c>
      <c r="K74" s="19" t="s">
        <v>147</v>
      </c>
      <c r="L74" s="19" t="s">
        <v>161</v>
      </c>
      <c r="M74" s="19">
        <v>501</v>
      </c>
      <c r="N74" s="19">
        <v>250</v>
      </c>
      <c r="O74" s="14">
        <v>2026</v>
      </c>
      <c r="P74" s="13" t="s">
        <v>350</v>
      </c>
    </row>
    <row r="75" spans="1:16" s="15" customFormat="1" x14ac:dyDescent="0.2">
      <c r="A75" s="29" t="s">
        <v>83</v>
      </c>
      <c r="B75" s="12"/>
      <c r="C75" s="13"/>
      <c r="D75" s="27"/>
      <c r="E75" s="27"/>
      <c r="F75" s="27"/>
      <c r="G75" s="14">
        <v>74</v>
      </c>
      <c r="H75" s="4" t="s">
        <v>224</v>
      </c>
      <c r="I75" s="19" t="s">
        <v>28</v>
      </c>
      <c r="J75" s="19" t="s">
        <v>225</v>
      </c>
      <c r="K75" s="19" t="s">
        <v>152</v>
      </c>
      <c r="L75" s="19" t="s">
        <v>162</v>
      </c>
      <c r="M75" s="19">
        <v>315</v>
      </c>
      <c r="N75" s="19">
        <v>100</v>
      </c>
      <c r="O75" s="14">
        <v>2026</v>
      </c>
      <c r="P75" s="13" t="s">
        <v>350</v>
      </c>
    </row>
    <row r="76" spans="1:16" s="15" customFormat="1" x14ac:dyDescent="0.2">
      <c r="A76" s="29" t="s">
        <v>84</v>
      </c>
      <c r="B76" s="12"/>
      <c r="C76" s="13"/>
      <c r="D76" s="27"/>
      <c r="E76" s="27"/>
      <c r="F76" s="27"/>
      <c r="G76" s="14">
        <v>75</v>
      </c>
      <c r="H76" s="4" t="s">
        <v>226</v>
      </c>
      <c r="I76" s="19" t="s">
        <v>34</v>
      </c>
      <c r="J76" s="19" t="s">
        <v>227</v>
      </c>
      <c r="K76" s="19" t="s">
        <v>147</v>
      </c>
      <c r="L76" s="19" t="s">
        <v>163</v>
      </c>
      <c r="M76" s="19">
        <v>93</v>
      </c>
      <c r="N76" s="19">
        <v>40</v>
      </c>
      <c r="O76" s="14">
        <v>2026</v>
      </c>
      <c r="P76" s="13" t="s">
        <v>350</v>
      </c>
    </row>
    <row r="77" spans="1:16" s="15" customFormat="1" x14ac:dyDescent="0.2">
      <c r="A77" s="29" t="s">
        <v>85</v>
      </c>
      <c r="B77" s="12"/>
      <c r="C77" s="13"/>
      <c r="D77" s="27"/>
      <c r="E77" s="27"/>
      <c r="F77" s="27"/>
      <c r="G77" s="14">
        <v>76</v>
      </c>
      <c r="H77" s="4" t="s">
        <v>228</v>
      </c>
      <c r="I77" s="19" t="s">
        <v>34</v>
      </c>
      <c r="J77" s="19" t="s">
        <v>227</v>
      </c>
      <c r="K77" s="19" t="s">
        <v>147</v>
      </c>
      <c r="L77" s="19" t="s">
        <v>164</v>
      </c>
      <c r="M77" s="19">
        <v>105</v>
      </c>
      <c r="N77" s="19">
        <v>40</v>
      </c>
      <c r="O77" s="14">
        <v>2026</v>
      </c>
      <c r="P77" s="13" t="s">
        <v>350</v>
      </c>
    </row>
    <row r="78" spans="1:16" s="15" customFormat="1" x14ac:dyDescent="0.2">
      <c r="A78" s="29" t="s">
        <v>86</v>
      </c>
      <c r="B78" s="12"/>
      <c r="C78" s="16"/>
      <c r="D78" s="28"/>
      <c r="E78" s="27"/>
      <c r="F78" s="27"/>
      <c r="G78" s="14">
        <v>77</v>
      </c>
      <c r="H78" s="4" t="s">
        <v>229</v>
      </c>
      <c r="I78" s="19" t="s">
        <v>23</v>
      </c>
      <c r="J78" s="19" t="s">
        <v>230</v>
      </c>
      <c r="K78" s="19" t="s">
        <v>147</v>
      </c>
      <c r="L78" s="19" t="s">
        <v>165</v>
      </c>
      <c r="M78" s="19">
        <v>99</v>
      </c>
      <c r="N78" s="19">
        <v>34</v>
      </c>
      <c r="O78" s="14">
        <v>2026</v>
      </c>
      <c r="P78" s="13" t="s">
        <v>350</v>
      </c>
    </row>
    <row r="79" spans="1:16" s="15" customFormat="1" x14ac:dyDescent="0.2">
      <c r="A79" s="29" t="s">
        <v>87</v>
      </c>
      <c r="B79" s="12"/>
      <c r="C79" s="16"/>
      <c r="D79" s="28"/>
      <c r="E79" s="27"/>
      <c r="F79" s="27"/>
      <c r="G79" s="14">
        <v>78</v>
      </c>
      <c r="H79" s="4" t="s">
        <v>231</v>
      </c>
      <c r="I79" s="19" t="s">
        <v>23</v>
      </c>
      <c r="J79" s="19" t="s">
        <v>232</v>
      </c>
      <c r="K79" s="19" t="s">
        <v>152</v>
      </c>
      <c r="L79" s="19" t="s">
        <v>166</v>
      </c>
      <c r="M79" s="19">
        <v>79</v>
      </c>
      <c r="N79" s="19">
        <v>27</v>
      </c>
      <c r="O79" s="14">
        <v>2026</v>
      </c>
      <c r="P79" s="13" t="s">
        <v>350</v>
      </c>
    </row>
    <row r="80" spans="1:16" s="15" customFormat="1" x14ac:dyDescent="0.2">
      <c r="A80" s="29" t="s">
        <v>88</v>
      </c>
      <c r="B80" s="12"/>
      <c r="C80" s="16"/>
      <c r="D80" s="28"/>
      <c r="E80" s="27"/>
      <c r="F80" s="27"/>
      <c r="G80" s="14">
        <v>79</v>
      </c>
      <c r="H80" s="4" t="s">
        <v>233</v>
      </c>
      <c r="I80" s="19" t="s">
        <v>23</v>
      </c>
      <c r="J80" s="19" t="s">
        <v>234</v>
      </c>
      <c r="K80" s="19" t="s">
        <v>152</v>
      </c>
      <c r="L80" s="19" t="s">
        <v>167</v>
      </c>
      <c r="M80" s="19">
        <v>94</v>
      </c>
      <c r="N80" s="19">
        <v>28</v>
      </c>
      <c r="O80" s="14">
        <v>2026</v>
      </c>
      <c r="P80" s="13" t="s">
        <v>350</v>
      </c>
    </row>
    <row r="81" spans="1:17" s="15" customFormat="1" x14ac:dyDescent="0.2">
      <c r="A81" s="29" t="s">
        <v>91</v>
      </c>
      <c r="B81" s="12"/>
      <c r="C81" s="16"/>
      <c r="D81" s="28"/>
      <c r="E81" s="27"/>
      <c r="F81" s="27"/>
      <c r="G81" s="14">
        <v>80</v>
      </c>
      <c r="H81" s="4" t="s">
        <v>239</v>
      </c>
      <c r="I81" s="19" t="s">
        <v>37</v>
      </c>
      <c r="J81" s="19" t="s">
        <v>240</v>
      </c>
      <c r="K81" s="19" t="s">
        <v>147</v>
      </c>
      <c r="L81" s="19" t="s">
        <v>168</v>
      </c>
      <c r="M81" s="19">
        <v>42</v>
      </c>
      <c r="N81" s="19">
        <v>15</v>
      </c>
      <c r="O81" s="14">
        <v>2026</v>
      </c>
      <c r="P81" s="13" t="s">
        <v>350</v>
      </c>
    </row>
    <row r="82" spans="1:17" s="15" customFormat="1" x14ac:dyDescent="0.2">
      <c r="A82" s="29" t="s">
        <v>94</v>
      </c>
      <c r="B82" s="12"/>
      <c r="C82" s="16"/>
      <c r="D82" s="28"/>
      <c r="E82" s="27"/>
      <c r="F82" s="27"/>
      <c r="G82" s="14">
        <v>81</v>
      </c>
      <c r="H82" s="4" t="s">
        <v>247</v>
      </c>
      <c r="I82" s="19" t="s">
        <v>27</v>
      </c>
      <c r="J82" s="19" t="s">
        <v>248</v>
      </c>
      <c r="K82" s="19" t="s">
        <v>149</v>
      </c>
      <c r="L82" s="19" t="s">
        <v>172</v>
      </c>
      <c r="M82" s="19">
        <v>117</v>
      </c>
      <c r="N82" s="19">
        <v>45</v>
      </c>
      <c r="O82" s="14">
        <v>2026</v>
      </c>
      <c r="P82" s="13" t="s">
        <v>350</v>
      </c>
    </row>
    <row r="83" spans="1:17" s="15" customFormat="1" x14ac:dyDescent="0.2">
      <c r="A83" s="29" t="s">
        <v>97</v>
      </c>
      <c r="B83" s="12"/>
      <c r="C83" s="16"/>
      <c r="D83" s="28"/>
      <c r="E83" s="27"/>
      <c r="F83" s="27"/>
      <c r="G83" s="14">
        <v>82</v>
      </c>
      <c r="H83" s="4" t="s">
        <v>209</v>
      </c>
      <c r="I83" s="19" t="s">
        <v>107</v>
      </c>
      <c r="J83" s="19" t="s">
        <v>210</v>
      </c>
      <c r="K83" s="19" t="s">
        <v>147</v>
      </c>
      <c r="L83" s="19" t="s">
        <v>110</v>
      </c>
      <c r="M83" s="19">
        <v>60</v>
      </c>
      <c r="N83" s="19">
        <v>25</v>
      </c>
      <c r="O83" s="14">
        <v>2026</v>
      </c>
      <c r="P83" s="13" t="s">
        <v>350</v>
      </c>
    </row>
    <row r="84" spans="1:17" s="15" customFormat="1" x14ac:dyDescent="0.2">
      <c r="A84" s="29" t="s">
        <v>101</v>
      </c>
      <c r="B84" s="12"/>
      <c r="C84" s="16"/>
      <c r="D84" s="28"/>
      <c r="E84" s="27"/>
      <c r="F84" s="27"/>
      <c r="G84" s="14">
        <v>83</v>
      </c>
      <c r="H84" s="4" t="s">
        <v>217</v>
      </c>
      <c r="I84" s="19" t="s">
        <v>107</v>
      </c>
      <c r="J84" s="19" t="s">
        <v>218</v>
      </c>
      <c r="K84" s="19" t="s">
        <v>147</v>
      </c>
      <c r="L84" s="19" t="s">
        <v>114</v>
      </c>
      <c r="M84" s="19">
        <v>42</v>
      </c>
      <c r="N84" s="19">
        <v>24</v>
      </c>
      <c r="O84" s="14">
        <v>2026</v>
      </c>
      <c r="P84" s="13" t="s">
        <v>350</v>
      </c>
    </row>
    <row r="85" spans="1:17" s="5" customFormat="1" x14ac:dyDescent="0.2">
      <c r="A85" s="7"/>
      <c r="B85" s="23"/>
      <c r="C85" s="7"/>
      <c r="D85" s="25">
        <f>SUM(D2:D84)</f>
        <v>85957.979999999967</v>
      </c>
      <c r="E85" s="24">
        <f>SUM(E2:E84)</f>
        <v>85957.979999999967</v>
      </c>
      <c r="F85" s="25">
        <f>SUM(F2:F84)</f>
        <v>171915.95999999993</v>
      </c>
      <c r="G85" s="7"/>
      <c r="H85" s="7"/>
      <c r="I85" s="7"/>
      <c r="J85" s="7"/>
      <c r="K85" s="22"/>
      <c r="L85" s="7"/>
      <c r="M85" s="7"/>
      <c r="N85" s="7"/>
      <c r="O85" s="7"/>
      <c r="P85" s="7"/>
      <c r="Q85" s="7"/>
    </row>
    <row r="90" spans="1:17" x14ac:dyDescent="0.2">
      <c r="A90" s="11">
        <v>2025</v>
      </c>
      <c r="B90" s="34">
        <f>E85</f>
        <v>85957.979999999967</v>
      </c>
      <c r="C90" s="36" t="e">
        <f>B90+SUM(#REF!)+SUM(#REF!)+SUM(#REF!)</f>
        <v>#REF!</v>
      </c>
    </row>
    <row r="91" spans="1:17" x14ac:dyDescent="0.2">
      <c r="A91" s="11">
        <v>2026</v>
      </c>
      <c r="B91" s="34" t="e">
        <f>#REF!</f>
        <v>#REF!</v>
      </c>
      <c r="C91" s="36" t="e">
        <f>B91+SUM(#REF!)+SUM(#REF!)+SUM(#REF!)</f>
        <v>#REF!</v>
      </c>
    </row>
    <row r="92" spans="1:17" x14ac:dyDescent="0.2">
      <c r="A92" s="11">
        <v>2027</v>
      </c>
      <c r="B92" s="34" t="e">
        <f>#REF!</f>
        <v>#REF!</v>
      </c>
      <c r="C92" s="36"/>
    </row>
    <row r="93" spans="1:17" x14ac:dyDescent="0.2">
      <c r="B93" s="5"/>
      <c r="C93" s="10"/>
    </row>
    <row r="94" spans="1:17" x14ac:dyDescent="0.2">
      <c r="B94" s="5"/>
      <c r="C94" s="10"/>
    </row>
    <row r="95" spans="1:17" x14ac:dyDescent="0.2">
      <c r="B95" s="5"/>
      <c r="C95" s="35" t="e">
        <f>C90+C91+C92</f>
        <v>#REF!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3"/>
  <sheetViews>
    <sheetView workbookViewId="0">
      <selection activeCell="H13" sqref="H13"/>
    </sheetView>
  </sheetViews>
  <sheetFormatPr defaultRowHeight="15" x14ac:dyDescent="0.25"/>
  <sheetData>
    <row r="1" spans="1:33" x14ac:dyDescent="0.25">
      <c r="A1" s="29" t="s">
        <v>75</v>
      </c>
      <c r="B1" s="33"/>
      <c r="C1" s="27"/>
      <c r="D1" s="27">
        <v>391.79</v>
      </c>
      <c r="E1" s="27">
        <v>391.79</v>
      </c>
      <c r="F1" s="27">
        <v>783.58</v>
      </c>
      <c r="G1" s="27"/>
      <c r="H1" s="27"/>
      <c r="I1" s="27"/>
      <c r="J1" s="27"/>
      <c r="K1" s="27"/>
      <c r="L1" s="27"/>
      <c r="M1" s="27">
        <f>D1+G1+J1</f>
        <v>391.79</v>
      </c>
      <c r="N1" s="27">
        <f>E1+H1+K1</f>
        <v>391.79</v>
      </c>
      <c r="O1" s="27">
        <f>F1+I1+L1</f>
        <v>783.58</v>
      </c>
      <c r="P1" s="31">
        <f>R1/2</f>
        <v>6.19</v>
      </c>
      <c r="Q1" s="31">
        <f>P1</f>
        <v>6.19</v>
      </c>
      <c r="R1" s="31">
        <v>12.38</v>
      </c>
      <c r="S1" s="31">
        <f>U1/2</f>
        <v>55.69</v>
      </c>
      <c r="T1" s="31">
        <f>S1</f>
        <v>55.69</v>
      </c>
      <c r="U1" s="31">
        <v>111.38</v>
      </c>
      <c r="V1" s="31">
        <f>X1/2</f>
        <v>329.91500000000002</v>
      </c>
      <c r="W1" s="31">
        <f>V1</f>
        <v>329.91500000000002</v>
      </c>
      <c r="X1" s="31">
        <v>659.83</v>
      </c>
      <c r="Y1" s="14">
        <v>1</v>
      </c>
      <c r="Z1" s="4" t="s">
        <v>190</v>
      </c>
      <c r="AA1" s="19" t="s">
        <v>21</v>
      </c>
      <c r="AB1" s="19" t="s">
        <v>191</v>
      </c>
      <c r="AC1" s="19" t="s">
        <v>147</v>
      </c>
      <c r="AD1" s="19" t="s">
        <v>148</v>
      </c>
      <c r="AE1" s="19">
        <v>33</v>
      </c>
      <c r="AF1" s="19">
        <v>15</v>
      </c>
      <c r="AG1" s="14">
        <v>2025</v>
      </c>
    </row>
    <row r="2" spans="1:33" x14ac:dyDescent="0.25">
      <c r="A2" s="29" t="s">
        <v>75</v>
      </c>
      <c r="B2" s="33"/>
      <c r="C2" s="27"/>
      <c r="D2" s="27">
        <v>403.73</v>
      </c>
      <c r="E2" s="27">
        <v>403.73</v>
      </c>
      <c r="F2" s="27">
        <v>807.46</v>
      </c>
      <c r="G2" s="27"/>
      <c r="H2" s="27"/>
      <c r="I2" s="27"/>
      <c r="J2" s="27"/>
      <c r="K2" s="27"/>
      <c r="L2" s="27"/>
      <c r="M2" s="27">
        <f t="shared" ref="M2:O65" si="0">D2+G2+J2</f>
        <v>403.73</v>
      </c>
      <c r="N2" s="27">
        <f t="shared" si="0"/>
        <v>403.73</v>
      </c>
      <c r="O2" s="27">
        <f t="shared" si="0"/>
        <v>807.46</v>
      </c>
      <c r="P2" s="31">
        <f t="shared" ref="P2:P65" si="1">R2/2</f>
        <v>16.5</v>
      </c>
      <c r="Q2" s="31">
        <f t="shared" ref="Q2:Q65" si="2">P2</f>
        <v>16.5</v>
      </c>
      <c r="R2" s="31">
        <v>33</v>
      </c>
      <c r="S2" s="31">
        <f t="shared" ref="S2:S65" si="3">U2/2</f>
        <v>148.5</v>
      </c>
      <c r="T2" s="31">
        <f t="shared" ref="T2:T65" si="4">S2</f>
        <v>148.5</v>
      </c>
      <c r="U2" s="31">
        <v>297</v>
      </c>
      <c r="V2" s="31">
        <f t="shared" ref="V2:V65" si="5">X2/2</f>
        <v>238.72499999999999</v>
      </c>
      <c r="W2" s="31">
        <f t="shared" ref="W2:W65" si="6">V2</f>
        <v>238.72499999999999</v>
      </c>
      <c r="X2" s="31">
        <v>477.45</v>
      </c>
      <c r="Y2" s="14">
        <v>2</v>
      </c>
      <c r="Z2" s="4" t="s">
        <v>192</v>
      </c>
      <c r="AA2" s="19" t="s">
        <v>21</v>
      </c>
      <c r="AB2" s="19" t="s">
        <v>191</v>
      </c>
      <c r="AC2" s="19" t="s">
        <v>149</v>
      </c>
      <c r="AD2" s="19" t="s">
        <v>150</v>
      </c>
      <c r="AE2" s="19">
        <v>92</v>
      </c>
      <c r="AF2" s="19">
        <v>40</v>
      </c>
      <c r="AG2" s="14">
        <v>2025</v>
      </c>
    </row>
    <row r="3" spans="1:33" x14ac:dyDescent="0.25">
      <c r="A3" s="29" t="s">
        <v>75</v>
      </c>
      <c r="B3" s="33"/>
      <c r="C3" s="27"/>
      <c r="D3" s="27">
        <v>383.1</v>
      </c>
      <c r="E3" s="27">
        <v>383.1</v>
      </c>
      <c r="F3" s="27">
        <v>766.2</v>
      </c>
      <c r="G3" s="27"/>
      <c r="H3" s="27"/>
      <c r="I3" s="27"/>
      <c r="J3" s="27"/>
      <c r="K3" s="27"/>
      <c r="L3" s="27"/>
      <c r="M3" s="27">
        <f t="shared" si="0"/>
        <v>383.1</v>
      </c>
      <c r="N3" s="27">
        <f t="shared" si="0"/>
        <v>383.1</v>
      </c>
      <c r="O3" s="27">
        <f t="shared" si="0"/>
        <v>766.2</v>
      </c>
      <c r="P3" s="31">
        <f t="shared" si="1"/>
        <v>14.44</v>
      </c>
      <c r="Q3" s="31">
        <f t="shared" si="2"/>
        <v>14.44</v>
      </c>
      <c r="R3" s="31">
        <v>28.88</v>
      </c>
      <c r="S3" s="31">
        <f t="shared" si="3"/>
        <v>129.94</v>
      </c>
      <c r="T3" s="31">
        <f t="shared" si="4"/>
        <v>129.94</v>
      </c>
      <c r="U3" s="31">
        <v>259.88</v>
      </c>
      <c r="V3" s="31">
        <f t="shared" si="5"/>
        <v>238.72499999999999</v>
      </c>
      <c r="W3" s="31">
        <f t="shared" si="6"/>
        <v>238.72499999999999</v>
      </c>
      <c r="X3" s="31">
        <v>477.45</v>
      </c>
      <c r="Y3" s="14">
        <v>3</v>
      </c>
      <c r="Z3" s="4" t="s">
        <v>195</v>
      </c>
      <c r="AA3" s="19" t="s">
        <v>21</v>
      </c>
      <c r="AB3" s="19" t="s">
        <v>191</v>
      </c>
      <c r="AC3" s="19" t="s">
        <v>147</v>
      </c>
      <c r="AD3" s="19" t="s">
        <v>151</v>
      </c>
      <c r="AE3" s="19">
        <v>90</v>
      </c>
      <c r="AF3" s="19">
        <v>35</v>
      </c>
      <c r="AG3" s="14">
        <v>2025</v>
      </c>
    </row>
    <row r="4" spans="1:33" x14ac:dyDescent="0.25">
      <c r="A4" s="29" t="s">
        <v>77</v>
      </c>
      <c r="B4" s="33"/>
      <c r="C4" s="27"/>
      <c r="D4" s="27">
        <v>1682.48</v>
      </c>
      <c r="E4" s="27">
        <v>1682.48</v>
      </c>
      <c r="F4" s="27">
        <v>3364.96</v>
      </c>
      <c r="G4" s="27"/>
      <c r="H4" s="27"/>
      <c r="I4" s="27"/>
      <c r="J4" s="27"/>
      <c r="K4" s="27"/>
      <c r="L4" s="27"/>
      <c r="M4" s="27">
        <f t="shared" si="0"/>
        <v>1682.48</v>
      </c>
      <c r="N4" s="27">
        <f t="shared" si="0"/>
        <v>1682.48</v>
      </c>
      <c r="O4" s="27">
        <f t="shared" si="0"/>
        <v>3364.96</v>
      </c>
      <c r="P4" s="31">
        <f t="shared" si="1"/>
        <v>144.38</v>
      </c>
      <c r="Q4" s="31">
        <f t="shared" si="2"/>
        <v>144.38</v>
      </c>
      <c r="R4" s="31">
        <v>288.76</v>
      </c>
      <c r="S4" s="31">
        <f t="shared" si="3"/>
        <v>1299.375</v>
      </c>
      <c r="T4" s="31">
        <f t="shared" si="4"/>
        <v>1299.375</v>
      </c>
      <c r="U4" s="31">
        <v>2598.75</v>
      </c>
      <c r="V4" s="31">
        <f t="shared" si="5"/>
        <v>238.72499999999999</v>
      </c>
      <c r="W4" s="31">
        <f t="shared" si="6"/>
        <v>238.72499999999999</v>
      </c>
      <c r="X4" s="31">
        <v>477.45</v>
      </c>
      <c r="Y4" s="14">
        <v>4</v>
      </c>
      <c r="Z4" s="4" t="s">
        <v>193</v>
      </c>
      <c r="AA4" s="19" t="s">
        <v>21</v>
      </c>
      <c r="AB4" s="19" t="s">
        <v>194</v>
      </c>
      <c r="AC4" s="19" t="s">
        <v>152</v>
      </c>
      <c r="AD4" s="19" t="s">
        <v>153</v>
      </c>
      <c r="AE4" s="19">
        <v>770</v>
      </c>
      <c r="AF4" s="19">
        <v>350</v>
      </c>
      <c r="AG4" s="14">
        <v>2025</v>
      </c>
    </row>
    <row r="5" spans="1:33" x14ac:dyDescent="0.25">
      <c r="A5" s="29" t="s">
        <v>137</v>
      </c>
      <c r="B5" s="33"/>
      <c r="C5" s="27"/>
      <c r="D5" s="27">
        <v>568.73</v>
      </c>
      <c r="E5" s="27">
        <v>568.73</v>
      </c>
      <c r="F5" s="27">
        <v>1137.46</v>
      </c>
      <c r="G5" s="27"/>
      <c r="H5" s="27"/>
      <c r="I5" s="27"/>
      <c r="J5" s="27"/>
      <c r="K5" s="27"/>
      <c r="L5" s="27"/>
      <c r="M5" s="27">
        <f t="shared" si="0"/>
        <v>568.73</v>
      </c>
      <c r="N5" s="27">
        <f t="shared" si="0"/>
        <v>568.73</v>
      </c>
      <c r="O5" s="27">
        <f t="shared" si="0"/>
        <v>1137.46</v>
      </c>
      <c r="P5" s="31">
        <f t="shared" si="1"/>
        <v>33</v>
      </c>
      <c r="Q5" s="31">
        <f t="shared" si="2"/>
        <v>33</v>
      </c>
      <c r="R5" s="31">
        <v>66</v>
      </c>
      <c r="S5" s="31">
        <f t="shared" si="3"/>
        <v>297</v>
      </c>
      <c r="T5" s="31">
        <f t="shared" si="4"/>
        <v>297</v>
      </c>
      <c r="U5" s="31">
        <v>594</v>
      </c>
      <c r="V5" s="31">
        <f t="shared" si="5"/>
        <v>238.72499999999999</v>
      </c>
      <c r="W5" s="31">
        <f t="shared" si="6"/>
        <v>238.72499999999999</v>
      </c>
      <c r="X5" s="31">
        <v>477.45</v>
      </c>
      <c r="Y5" s="14">
        <v>5</v>
      </c>
      <c r="Z5" s="14" t="s">
        <v>351</v>
      </c>
      <c r="AA5" s="14" t="s">
        <v>21</v>
      </c>
      <c r="AB5" s="14" t="s">
        <v>353</v>
      </c>
      <c r="AC5" s="14" t="s">
        <v>149</v>
      </c>
      <c r="AD5" s="14" t="s">
        <v>352</v>
      </c>
      <c r="AE5" s="14">
        <v>210</v>
      </c>
      <c r="AF5" s="14">
        <v>80</v>
      </c>
      <c r="AG5" s="14">
        <v>2025</v>
      </c>
    </row>
    <row r="6" spans="1:33" x14ac:dyDescent="0.25">
      <c r="A6" s="29" t="s">
        <v>138</v>
      </c>
      <c r="B6" s="33"/>
      <c r="C6" s="27"/>
      <c r="D6" s="27">
        <v>341.85</v>
      </c>
      <c r="E6" s="27">
        <v>341.85</v>
      </c>
      <c r="F6" s="27">
        <v>683.7</v>
      </c>
      <c r="G6" s="27"/>
      <c r="H6" s="27"/>
      <c r="I6" s="27"/>
      <c r="J6" s="27"/>
      <c r="K6" s="27"/>
      <c r="L6" s="27"/>
      <c r="M6" s="27">
        <f t="shared" si="0"/>
        <v>341.85</v>
      </c>
      <c r="N6" s="27">
        <f t="shared" si="0"/>
        <v>341.85</v>
      </c>
      <c r="O6" s="27">
        <f t="shared" si="0"/>
        <v>683.7</v>
      </c>
      <c r="P6" s="31">
        <f t="shared" si="1"/>
        <v>10.32</v>
      </c>
      <c r="Q6" s="31">
        <f t="shared" si="2"/>
        <v>10.32</v>
      </c>
      <c r="R6" s="31">
        <v>20.64</v>
      </c>
      <c r="S6" s="31">
        <f t="shared" si="3"/>
        <v>92.814999999999998</v>
      </c>
      <c r="T6" s="31">
        <f t="shared" si="4"/>
        <v>92.814999999999998</v>
      </c>
      <c r="U6" s="31">
        <v>185.63</v>
      </c>
      <c r="V6" s="31">
        <f t="shared" si="5"/>
        <v>238.72499999999999</v>
      </c>
      <c r="W6" s="31">
        <f t="shared" si="6"/>
        <v>238.72499999999999</v>
      </c>
      <c r="X6" s="31">
        <v>477.45</v>
      </c>
      <c r="Y6" s="14">
        <v>6</v>
      </c>
      <c r="Z6" s="14" t="s">
        <v>354</v>
      </c>
      <c r="AA6" s="14" t="s">
        <v>21</v>
      </c>
      <c r="AB6" s="14" t="s">
        <v>194</v>
      </c>
      <c r="AC6" s="14" t="s">
        <v>152</v>
      </c>
      <c r="AD6" s="14" t="s">
        <v>355</v>
      </c>
      <c r="AE6" s="14">
        <v>82</v>
      </c>
      <c r="AF6" s="14">
        <v>25</v>
      </c>
      <c r="AG6" s="14">
        <v>2025</v>
      </c>
    </row>
    <row r="7" spans="1:33" x14ac:dyDescent="0.25">
      <c r="A7" s="29" t="s">
        <v>139</v>
      </c>
      <c r="B7" s="33"/>
      <c r="C7" s="27"/>
      <c r="D7" s="27">
        <v>663.6</v>
      </c>
      <c r="E7" s="27">
        <v>663.6</v>
      </c>
      <c r="F7" s="27">
        <v>1327.2</v>
      </c>
      <c r="G7" s="27"/>
      <c r="H7" s="27"/>
      <c r="I7" s="27"/>
      <c r="J7" s="27"/>
      <c r="K7" s="27"/>
      <c r="L7" s="27"/>
      <c r="M7" s="27">
        <f t="shared" si="0"/>
        <v>663.6</v>
      </c>
      <c r="N7" s="27">
        <f t="shared" si="0"/>
        <v>663.6</v>
      </c>
      <c r="O7" s="27">
        <f t="shared" si="0"/>
        <v>1327.2</v>
      </c>
      <c r="P7" s="31">
        <f t="shared" si="1"/>
        <v>42.49</v>
      </c>
      <c r="Q7" s="31">
        <f t="shared" si="2"/>
        <v>42.49</v>
      </c>
      <c r="R7" s="31">
        <v>84.98</v>
      </c>
      <c r="S7" s="31">
        <f t="shared" si="3"/>
        <v>382.39</v>
      </c>
      <c r="T7" s="31">
        <f t="shared" si="4"/>
        <v>382.39</v>
      </c>
      <c r="U7" s="31">
        <v>764.78</v>
      </c>
      <c r="V7" s="31">
        <f t="shared" si="5"/>
        <v>238.72499999999999</v>
      </c>
      <c r="W7" s="31">
        <f t="shared" si="6"/>
        <v>238.72499999999999</v>
      </c>
      <c r="X7" s="31">
        <v>477.45</v>
      </c>
      <c r="Y7" s="14">
        <v>7</v>
      </c>
      <c r="Z7" s="14" t="s">
        <v>356</v>
      </c>
      <c r="AA7" s="14" t="s">
        <v>29</v>
      </c>
      <c r="AB7" s="14" t="s">
        <v>357</v>
      </c>
      <c r="AC7" s="14" t="s">
        <v>152</v>
      </c>
      <c r="AD7" s="14" t="s">
        <v>154</v>
      </c>
      <c r="AE7" s="14">
        <v>277</v>
      </c>
      <c r="AF7" s="14">
        <v>103</v>
      </c>
      <c r="AG7" s="14">
        <v>2025</v>
      </c>
    </row>
    <row r="8" spans="1:33" x14ac:dyDescent="0.25">
      <c r="A8" s="29" t="s">
        <v>140</v>
      </c>
      <c r="B8" s="33"/>
      <c r="C8" s="27"/>
      <c r="D8" s="27">
        <v>325.35000000000002</v>
      </c>
      <c r="E8" s="27">
        <v>325.35000000000002</v>
      </c>
      <c r="F8" s="27">
        <v>650.70000000000005</v>
      </c>
      <c r="G8" s="27"/>
      <c r="H8" s="27"/>
      <c r="I8" s="27"/>
      <c r="J8" s="27"/>
      <c r="K8" s="27"/>
      <c r="L8" s="27"/>
      <c r="M8" s="27">
        <f t="shared" si="0"/>
        <v>325.35000000000002</v>
      </c>
      <c r="N8" s="27">
        <f t="shared" si="0"/>
        <v>325.35000000000002</v>
      </c>
      <c r="O8" s="27">
        <f t="shared" si="0"/>
        <v>650.70000000000005</v>
      </c>
      <c r="P8" s="31">
        <f t="shared" si="1"/>
        <v>8.6649999999999991</v>
      </c>
      <c r="Q8" s="31">
        <f t="shared" si="2"/>
        <v>8.6649999999999991</v>
      </c>
      <c r="R8" s="31">
        <v>17.329999999999998</v>
      </c>
      <c r="S8" s="31">
        <f t="shared" si="3"/>
        <v>77.965000000000003</v>
      </c>
      <c r="T8" s="31">
        <f t="shared" si="4"/>
        <v>77.965000000000003</v>
      </c>
      <c r="U8" s="31">
        <v>155.93</v>
      </c>
      <c r="V8" s="31">
        <f t="shared" si="5"/>
        <v>238.72499999999999</v>
      </c>
      <c r="W8" s="31">
        <f t="shared" si="6"/>
        <v>238.72499999999999</v>
      </c>
      <c r="X8" s="31">
        <v>477.45</v>
      </c>
      <c r="Y8" s="14">
        <v>8</v>
      </c>
      <c r="Z8" s="14" t="s">
        <v>364</v>
      </c>
      <c r="AA8" s="14" t="s">
        <v>20</v>
      </c>
      <c r="AB8" s="14" t="s">
        <v>196</v>
      </c>
      <c r="AC8" s="14" t="s">
        <v>152</v>
      </c>
      <c r="AD8" s="14" t="s">
        <v>358</v>
      </c>
      <c r="AE8" s="14">
        <v>45</v>
      </c>
      <c r="AF8" s="14">
        <v>21</v>
      </c>
      <c r="AG8" s="14">
        <v>2025</v>
      </c>
    </row>
    <row r="9" spans="1:33" x14ac:dyDescent="0.25">
      <c r="A9" s="29" t="s">
        <v>78</v>
      </c>
      <c r="B9" s="33"/>
      <c r="C9" s="27"/>
      <c r="D9" s="27">
        <v>676.42</v>
      </c>
      <c r="E9" s="27">
        <v>676.42</v>
      </c>
      <c r="F9" s="27">
        <v>1352.84</v>
      </c>
      <c r="G9" s="27"/>
      <c r="H9" s="27"/>
      <c r="I9" s="27"/>
      <c r="J9" s="27"/>
      <c r="K9" s="27"/>
      <c r="L9" s="27"/>
      <c r="M9" s="27">
        <f t="shared" si="0"/>
        <v>676.42</v>
      </c>
      <c r="N9" s="27">
        <f t="shared" si="0"/>
        <v>676.42</v>
      </c>
      <c r="O9" s="27">
        <f t="shared" si="0"/>
        <v>1352.84</v>
      </c>
      <c r="P9" s="31">
        <f t="shared" si="1"/>
        <v>34.65</v>
      </c>
      <c r="Q9" s="31">
        <f t="shared" si="2"/>
        <v>34.65</v>
      </c>
      <c r="R9" s="31">
        <v>69.3</v>
      </c>
      <c r="S9" s="31">
        <f t="shared" si="3"/>
        <v>311.85000000000002</v>
      </c>
      <c r="T9" s="31">
        <f t="shared" si="4"/>
        <v>311.85000000000002</v>
      </c>
      <c r="U9" s="31">
        <v>623.70000000000005</v>
      </c>
      <c r="V9" s="31">
        <f t="shared" si="5"/>
        <v>329.91500000000002</v>
      </c>
      <c r="W9" s="31">
        <f t="shared" si="6"/>
        <v>329.91500000000002</v>
      </c>
      <c r="X9" s="31">
        <v>659.83</v>
      </c>
      <c r="Y9" s="14">
        <v>9</v>
      </c>
      <c r="Z9" s="4" t="s">
        <v>197</v>
      </c>
      <c r="AA9" s="19" t="s">
        <v>20</v>
      </c>
      <c r="AB9" s="19" t="s">
        <v>196</v>
      </c>
      <c r="AC9" s="19" t="s">
        <v>152</v>
      </c>
      <c r="AD9" s="19" t="s">
        <v>155</v>
      </c>
      <c r="AE9" s="19">
        <v>81</v>
      </c>
      <c r="AF9" s="19">
        <v>84</v>
      </c>
      <c r="AG9" s="14">
        <v>2025</v>
      </c>
    </row>
    <row r="10" spans="1:33" x14ac:dyDescent="0.25">
      <c r="A10" s="29" t="s">
        <v>141</v>
      </c>
      <c r="B10" s="33"/>
      <c r="C10" s="27"/>
      <c r="D10" s="27">
        <v>3080.85</v>
      </c>
      <c r="E10" s="27">
        <v>3080.85</v>
      </c>
      <c r="F10" s="27">
        <v>6161.7</v>
      </c>
      <c r="G10" s="27"/>
      <c r="H10" s="27"/>
      <c r="I10" s="27"/>
      <c r="J10" s="27"/>
      <c r="K10" s="27"/>
      <c r="L10" s="27"/>
      <c r="M10" s="27">
        <f t="shared" si="0"/>
        <v>3080.85</v>
      </c>
      <c r="N10" s="27">
        <f t="shared" si="0"/>
        <v>3080.85</v>
      </c>
      <c r="O10" s="27">
        <f t="shared" si="0"/>
        <v>6161.7</v>
      </c>
      <c r="P10" s="31">
        <f t="shared" si="1"/>
        <v>284.21499999999997</v>
      </c>
      <c r="Q10" s="31">
        <f t="shared" si="2"/>
        <v>284.21499999999997</v>
      </c>
      <c r="R10" s="31">
        <v>568.42999999999995</v>
      </c>
      <c r="S10" s="31">
        <f t="shared" si="3"/>
        <v>2557.915</v>
      </c>
      <c r="T10" s="31">
        <f t="shared" si="4"/>
        <v>2557.915</v>
      </c>
      <c r="U10" s="31">
        <v>5115.83</v>
      </c>
      <c r="V10" s="31">
        <f t="shared" si="5"/>
        <v>238.72499999999999</v>
      </c>
      <c r="W10" s="31">
        <f t="shared" si="6"/>
        <v>238.72499999999999</v>
      </c>
      <c r="X10" s="31">
        <v>477.45</v>
      </c>
      <c r="Y10" s="14">
        <v>10</v>
      </c>
      <c r="Z10" s="14" t="s">
        <v>365</v>
      </c>
      <c r="AA10" s="14" t="s">
        <v>28</v>
      </c>
      <c r="AB10" s="14" t="s">
        <v>366</v>
      </c>
      <c r="AC10" s="14" t="s">
        <v>149</v>
      </c>
      <c r="AD10" s="14" t="s">
        <v>363</v>
      </c>
      <c r="AE10" s="14">
        <v>1377</v>
      </c>
      <c r="AF10" s="14">
        <v>689</v>
      </c>
      <c r="AG10" s="14">
        <v>2025</v>
      </c>
    </row>
    <row r="11" spans="1:33" x14ac:dyDescent="0.25">
      <c r="A11" s="29" t="s">
        <v>142</v>
      </c>
      <c r="B11" s="33"/>
      <c r="C11" s="27"/>
      <c r="D11" s="27">
        <v>2094.98</v>
      </c>
      <c r="E11" s="27">
        <v>2094.98</v>
      </c>
      <c r="F11" s="27">
        <v>4189.96</v>
      </c>
      <c r="G11" s="27"/>
      <c r="H11" s="27"/>
      <c r="I11" s="27"/>
      <c r="J11" s="27"/>
      <c r="K11" s="27"/>
      <c r="L11" s="27"/>
      <c r="M11" s="27">
        <f t="shared" si="0"/>
        <v>2094.98</v>
      </c>
      <c r="N11" s="27">
        <f t="shared" si="0"/>
        <v>2094.98</v>
      </c>
      <c r="O11" s="27">
        <f t="shared" si="0"/>
        <v>4189.96</v>
      </c>
      <c r="P11" s="31">
        <f t="shared" si="1"/>
        <v>185.625</v>
      </c>
      <c r="Q11" s="31">
        <f t="shared" si="2"/>
        <v>185.625</v>
      </c>
      <c r="R11" s="31">
        <v>371.25</v>
      </c>
      <c r="S11" s="31">
        <f t="shared" si="3"/>
        <v>1670.625</v>
      </c>
      <c r="T11" s="31">
        <f t="shared" si="4"/>
        <v>1670.625</v>
      </c>
      <c r="U11" s="31">
        <v>3341.25</v>
      </c>
      <c r="V11" s="31">
        <f t="shared" si="5"/>
        <v>238.72499999999999</v>
      </c>
      <c r="W11" s="31">
        <f t="shared" si="6"/>
        <v>238.72499999999999</v>
      </c>
      <c r="X11" s="31">
        <v>477.45</v>
      </c>
      <c r="Y11" s="14">
        <v>11</v>
      </c>
      <c r="Z11" s="14" t="s">
        <v>367</v>
      </c>
      <c r="AA11" s="14" t="s">
        <v>28</v>
      </c>
      <c r="AB11" s="14" t="s">
        <v>368</v>
      </c>
      <c r="AC11" s="14" t="s">
        <v>149</v>
      </c>
      <c r="AD11" s="14" t="s">
        <v>362</v>
      </c>
      <c r="AE11" s="14">
        <v>837</v>
      </c>
      <c r="AF11" s="14">
        <v>450</v>
      </c>
      <c r="AG11" s="14">
        <v>2025</v>
      </c>
    </row>
    <row r="12" spans="1:33" x14ac:dyDescent="0.25">
      <c r="A12" s="29" t="s">
        <v>143</v>
      </c>
      <c r="B12" s="33"/>
      <c r="C12" s="27"/>
      <c r="D12" s="27">
        <v>1434.98</v>
      </c>
      <c r="E12" s="27">
        <v>1434.98</v>
      </c>
      <c r="F12" s="27">
        <v>2869.96</v>
      </c>
      <c r="G12" s="27"/>
      <c r="H12" s="27"/>
      <c r="I12" s="27"/>
      <c r="J12" s="27"/>
      <c r="K12" s="27"/>
      <c r="L12" s="27"/>
      <c r="M12" s="27">
        <f t="shared" si="0"/>
        <v>1434.98</v>
      </c>
      <c r="N12" s="27">
        <f t="shared" si="0"/>
        <v>1434.98</v>
      </c>
      <c r="O12" s="27">
        <f t="shared" si="0"/>
        <v>2869.96</v>
      </c>
      <c r="P12" s="31">
        <f t="shared" si="1"/>
        <v>119.625</v>
      </c>
      <c r="Q12" s="31">
        <f t="shared" si="2"/>
        <v>119.625</v>
      </c>
      <c r="R12" s="31">
        <v>239.25</v>
      </c>
      <c r="S12" s="31">
        <f t="shared" si="3"/>
        <v>1076.625</v>
      </c>
      <c r="T12" s="31">
        <f t="shared" si="4"/>
        <v>1076.625</v>
      </c>
      <c r="U12" s="31">
        <v>2153.25</v>
      </c>
      <c r="V12" s="31">
        <f t="shared" si="5"/>
        <v>238.72499999999999</v>
      </c>
      <c r="W12" s="31">
        <f t="shared" si="6"/>
        <v>238.72499999999999</v>
      </c>
      <c r="X12" s="31">
        <v>477.45</v>
      </c>
      <c r="Y12" s="14">
        <v>12</v>
      </c>
      <c r="Z12" s="14" t="s">
        <v>369</v>
      </c>
      <c r="AA12" s="14" t="s">
        <v>25</v>
      </c>
      <c r="AB12" s="14" t="s">
        <v>370</v>
      </c>
      <c r="AC12" s="14" t="s">
        <v>149</v>
      </c>
      <c r="AD12" s="14" t="s">
        <v>361</v>
      </c>
      <c r="AE12" s="14">
        <v>606</v>
      </c>
      <c r="AF12" s="17">
        <v>290</v>
      </c>
      <c r="AG12" s="14">
        <v>2025</v>
      </c>
    </row>
    <row r="13" spans="1:33" x14ac:dyDescent="0.25">
      <c r="A13" s="29" t="s">
        <v>144</v>
      </c>
      <c r="B13" s="33"/>
      <c r="C13" s="27"/>
      <c r="D13" s="27">
        <v>659.48</v>
      </c>
      <c r="E13" s="27">
        <v>659.48</v>
      </c>
      <c r="F13" s="27">
        <v>1318.96</v>
      </c>
      <c r="G13" s="27"/>
      <c r="H13" s="27"/>
      <c r="I13" s="27"/>
      <c r="J13" s="27"/>
      <c r="K13" s="27"/>
      <c r="L13" s="27"/>
      <c r="M13" s="27">
        <f t="shared" si="0"/>
        <v>659.48</v>
      </c>
      <c r="N13" s="27">
        <f t="shared" si="0"/>
        <v>659.48</v>
      </c>
      <c r="O13" s="27">
        <f t="shared" si="0"/>
        <v>1318.96</v>
      </c>
      <c r="P13" s="31">
        <f t="shared" si="1"/>
        <v>42.075000000000003</v>
      </c>
      <c r="Q13" s="31">
        <f t="shared" si="2"/>
        <v>42.075000000000003</v>
      </c>
      <c r="R13" s="31">
        <v>84.15</v>
      </c>
      <c r="S13" s="31">
        <f t="shared" si="3"/>
        <v>378.67500000000001</v>
      </c>
      <c r="T13" s="31">
        <f t="shared" si="4"/>
        <v>378.67500000000001</v>
      </c>
      <c r="U13" s="31">
        <v>757.35</v>
      </c>
      <c r="V13" s="31">
        <f t="shared" si="5"/>
        <v>238.72499999999999</v>
      </c>
      <c r="W13" s="31">
        <f t="shared" si="6"/>
        <v>238.72499999999999</v>
      </c>
      <c r="X13" s="31">
        <v>477.45</v>
      </c>
      <c r="Y13" s="14">
        <v>13</v>
      </c>
      <c r="Z13" s="14" t="s">
        <v>371</v>
      </c>
      <c r="AA13" s="14" t="s">
        <v>25</v>
      </c>
      <c r="AB13" s="14" t="s">
        <v>372</v>
      </c>
      <c r="AC13" s="14" t="s">
        <v>149</v>
      </c>
      <c r="AD13" s="14" t="s">
        <v>360</v>
      </c>
      <c r="AE13" s="14">
        <v>192</v>
      </c>
      <c r="AF13" s="17">
        <v>102</v>
      </c>
      <c r="AG13" s="14">
        <v>2025</v>
      </c>
    </row>
    <row r="14" spans="1:33" x14ac:dyDescent="0.25">
      <c r="A14" s="29" t="s">
        <v>145</v>
      </c>
      <c r="B14" s="33"/>
      <c r="C14" s="27"/>
      <c r="D14" s="27">
        <v>325.35000000000002</v>
      </c>
      <c r="E14" s="27">
        <v>325.35000000000002</v>
      </c>
      <c r="F14" s="27">
        <v>650.70000000000005</v>
      </c>
      <c r="G14" s="28"/>
      <c r="H14" s="27"/>
      <c r="I14" s="27"/>
      <c r="J14" s="28"/>
      <c r="K14" s="28"/>
      <c r="L14" s="27"/>
      <c r="M14" s="27">
        <f t="shared" si="0"/>
        <v>325.35000000000002</v>
      </c>
      <c r="N14" s="27">
        <f t="shared" si="0"/>
        <v>325.35000000000002</v>
      </c>
      <c r="O14" s="27">
        <f t="shared" si="0"/>
        <v>650.70000000000005</v>
      </c>
      <c r="P14" s="31">
        <f t="shared" si="1"/>
        <v>8.6649999999999991</v>
      </c>
      <c r="Q14" s="31">
        <f t="shared" si="2"/>
        <v>8.6649999999999991</v>
      </c>
      <c r="R14" s="32">
        <v>17.329999999999998</v>
      </c>
      <c r="S14" s="31">
        <f t="shared" si="3"/>
        <v>77.965000000000003</v>
      </c>
      <c r="T14" s="31">
        <f t="shared" si="4"/>
        <v>77.965000000000003</v>
      </c>
      <c r="U14" s="32">
        <v>155.93</v>
      </c>
      <c r="V14" s="31">
        <f t="shared" si="5"/>
        <v>238.72499999999999</v>
      </c>
      <c r="W14" s="31">
        <f t="shared" si="6"/>
        <v>238.72499999999999</v>
      </c>
      <c r="X14" s="32">
        <v>477.45</v>
      </c>
      <c r="Y14" s="14">
        <v>14</v>
      </c>
      <c r="Z14" s="16" t="s">
        <v>373</v>
      </c>
      <c r="AA14" s="14" t="s">
        <v>16</v>
      </c>
      <c r="AB14" s="18" t="s">
        <v>374</v>
      </c>
      <c r="AC14" s="18" t="s">
        <v>147</v>
      </c>
      <c r="AD14" s="14" t="s">
        <v>359</v>
      </c>
      <c r="AE14" s="14">
        <v>37</v>
      </c>
      <c r="AF14" s="14">
        <v>21</v>
      </c>
      <c r="AG14" s="14">
        <v>2025</v>
      </c>
    </row>
    <row r="15" spans="1:33" x14ac:dyDescent="0.25">
      <c r="A15" s="29" t="s">
        <v>89</v>
      </c>
      <c r="B15" s="33"/>
      <c r="C15" s="27"/>
      <c r="D15" s="27">
        <v>536.16999999999996</v>
      </c>
      <c r="E15" s="27">
        <v>536.16999999999996</v>
      </c>
      <c r="F15" s="27">
        <v>1072.3399999999999</v>
      </c>
      <c r="G15" s="28"/>
      <c r="H15" s="27"/>
      <c r="I15" s="27"/>
      <c r="J15" s="28"/>
      <c r="K15" s="28"/>
      <c r="L15" s="27"/>
      <c r="M15" s="27">
        <f t="shared" si="0"/>
        <v>536.16999999999996</v>
      </c>
      <c r="N15" s="27">
        <f t="shared" si="0"/>
        <v>536.16999999999996</v>
      </c>
      <c r="O15" s="27">
        <f t="shared" si="0"/>
        <v>1072.3399999999999</v>
      </c>
      <c r="P15" s="31">
        <f t="shared" si="1"/>
        <v>20.625</v>
      </c>
      <c r="Q15" s="31">
        <f t="shared" si="2"/>
        <v>20.625</v>
      </c>
      <c r="R15" s="32">
        <v>41.25</v>
      </c>
      <c r="S15" s="31">
        <f t="shared" si="3"/>
        <v>185.625</v>
      </c>
      <c r="T15" s="31">
        <f t="shared" si="4"/>
        <v>185.625</v>
      </c>
      <c r="U15" s="32">
        <v>371.25</v>
      </c>
      <c r="V15" s="31">
        <f t="shared" si="5"/>
        <v>329.91500000000002</v>
      </c>
      <c r="W15" s="31">
        <f t="shared" si="6"/>
        <v>329.91500000000002</v>
      </c>
      <c r="X15" s="32">
        <v>659.83</v>
      </c>
      <c r="Y15" s="14">
        <v>15</v>
      </c>
      <c r="Z15" s="4" t="s">
        <v>235</v>
      </c>
      <c r="AA15" s="19" t="s">
        <v>35</v>
      </c>
      <c r="AB15" s="19" t="s">
        <v>236</v>
      </c>
      <c r="AC15" s="19" t="s">
        <v>152</v>
      </c>
      <c r="AD15" s="19" t="s">
        <v>154</v>
      </c>
      <c r="AE15" s="19">
        <v>92</v>
      </c>
      <c r="AF15" s="19">
        <v>50</v>
      </c>
      <c r="AG15" s="14">
        <v>2025</v>
      </c>
    </row>
    <row r="16" spans="1:33" x14ac:dyDescent="0.25">
      <c r="A16" s="29" t="s">
        <v>90</v>
      </c>
      <c r="B16" s="33"/>
      <c r="C16" s="27"/>
      <c r="D16" s="27">
        <v>457.35</v>
      </c>
      <c r="E16" s="27">
        <v>457.35</v>
      </c>
      <c r="F16" s="27">
        <v>914.7</v>
      </c>
      <c r="G16" s="28"/>
      <c r="H16" s="27"/>
      <c r="I16" s="27"/>
      <c r="J16" s="28"/>
      <c r="K16" s="28"/>
      <c r="L16" s="27"/>
      <c r="M16" s="27">
        <f t="shared" si="0"/>
        <v>457.35</v>
      </c>
      <c r="N16" s="27">
        <f t="shared" si="0"/>
        <v>457.35</v>
      </c>
      <c r="O16" s="27">
        <f t="shared" si="0"/>
        <v>914.7</v>
      </c>
      <c r="P16" s="31">
        <f t="shared" si="1"/>
        <v>21.864999999999998</v>
      </c>
      <c r="Q16" s="31">
        <f t="shared" si="2"/>
        <v>21.864999999999998</v>
      </c>
      <c r="R16" s="32">
        <v>43.73</v>
      </c>
      <c r="S16" s="31">
        <f t="shared" si="3"/>
        <v>196.76499999999999</v>
      </c>
      <c r="T16" s="31">
        <f t="shared" si="4"/>
        <v>196.76499999999999</v>
      </c>
      <c r="U16" s="32">
        <v>393.53</v>
      </c>
      <c r="V16" s="31">
        <f t="shared" si="5"/>
        <v>238.72499999999999</v>
      </c>
      <c r="W16" s="31">
        <f t="shared" si="6"/>
        <v>238.72499999999999</v>
      </c>
      <c r="X16" s="32">
        <v>477.45</v>
      </c>
      <c r="Y16" s="14">
        <v>16</v>
      </c>
      <c r="Z16" s="4" t="s">
        <v>237</v>
      </c>
      <c r="AA16" s="19" t="s">
        <v>36</v>
      </c>
      <c r="AB16" s="19" t="s">
        <v>238</v>
      </c>
      <c r="AC16" s="19" t="s">
        <v>147</v>
      </c>
      <c r="AD16" s="19" t="s">
        <v>179</v>
      </c>
      <c r="AE16" s="19">
        <v>53</v>
      </c>
      <c r="AF16" s="19">
        <v>53</v>
      </c>
      <c r="AG16" s="14">
        <v>2025</v>
      </c>
    </row>
    <row r="17" spans="1:33" x14ac:dyDescent="0.25">
      <c r="A17" s="29" t="s">
        <v>92</v>
      </c>
      <c r="B17" s="33"/>
      <c r="C17" s="27"/>
      <c r="D17" s="27">
        <v>1076.0999999999999</v>
      </c>
      <c r="E17" s="27">
        <v>1076.0999999999999</v>
      </c>
      <c r="F17" s="27">
        <v>2152.1999999999998</v>
      </c>
      <c r="G17" s="28"/>
      <c r="H17" s="27"/>
      <c r="I17" s="27"/>
      <c r="J17" s="28"/>
      <c r="K17" s="28"/>
      <c r="L17" s="27"/>
      <c r="M17" s="27">
        <f t="shared" si="0"/>
        <v>1076.0999999999999</v>
      </c>
      <c r="N17" s="27">
        <f t="shared" si="0"/>
        <v>1076.0999999999999</v>
      </c>
      <c r="O17" s="27">
        <f t="shared" si="0"/>
        <v>2152.1999999999998</v>
      </c>
      <c r="P17" s="31">
        <f t="shared" si="1"/>
        <v>83.74</v>
      </c>
      <c r="Q17" s="31">
        <f t="shared" si="2"/>
        <v>83.74</v>
      </c>
      <c r="R17" s="32">
        <v>167.48</v>
      </c>
      <c r="S17" s="31">
        <f t="shared" si="3"/>
        <v>753.64</v>
      </c>
      <c r="T17" s="31">
        <f t="shared" si="4"/>
        <v>753.64</v>
      </c>
      <c r="U17" s="32">
        <v>1507.28</v>
      </c>
      <c r="V17" s="31">
        <f t="shared" si="5"/>
        <v>238.72499999999999</v>
      </c>
      <c r="W17" s="31">
        <f t="shared" si="6"/>
        <v>238.72499999999999</v>
      </c>
      <c r="X17" s="32">
        <v>477.45</v>
      </c>
      <c r="Y17" s="14">
        <v>17</v>
      </c>
      <c r="Z17" s="4" t="s">
        <v>241</v>
      </c>
      <c r="AA17" s="19" t="s">
        <v>22</v>
      </c>
      <c r="AB17" s="19" t="s">
        <v>242</v>
      </c>
      <c r="AC17" s="19" t="s">
        <v>149</v>
      </c>
      <c r="AD17" s="19" t="s">
        <v>169</v>
      </c>
      <c r="AE17" s="19">
        <v>203</v>
      </c>
      <c r="AF17" s="19">
        <v>203</v>
      </c>
      <c r="AG17" s="14">
        <v>2025</v>
      </c>
    </row>
    <row r="18" spans="1:33" x14ac:dyDescent="0.25">
      <c r="A18" s="29" t="s">
        <v>93</v>
      </c>
      <c r="B18" s="33"/>
      <c r="C18" s="27"/>
      <c r="D18" s="27">
        <v>956.48</v>
      </c>
      <c r="E18" s="27">
        <v>956.48</v>
      </c>
      <c r="F18" s="27">
        <v>1912.96</v>
      </c>
      <c r="G18" s="28"/>
      <c r="H18" s="27"/>
      <c r="I18" s="27"/>
      <c r="J18" s="28"/>
      <c r="K18" s="28"/>
      <c r="L18" s="27"/>
      <c r="M18" s="27">
        <f t="shared" si="0"/>
        <v>956.48</v>
      </c>
      <c r="N18" s="27">
        <f t="shared" si="0"/>
        <v>956.48</v>
      </c>
      <c r="O18" s="27">
        <f t="shared" si="0"/>
        <v>1912.96</v>
      </c>
      <c r="P18" s="31">
        <f t="shared" si="1"/>
        <v>71.775000000000006</v>
      </c>
      <c r="Q18" s="31">
        <f t="shared" si="2"/>
        <v>71.775000000000006</v>
      </c>
      <c r="R18" s="32">
        <v>143.55000000000001</v>
      </c>
      <c r="S18" s="31">
        <f t="shared" si="3"/>
        <v>645.97500000000002</v>
      </c>
      <c r="T18" s="31">
        <f t="shared" si="4"/>
        <v>645.97500000000002</v>
      </c>
      <c r="U18" s="32">
        <v>1291.95</v>
      </c>
      <c r="V18" s="31">
        <f t="shared" si="5"/>
        <v>238.72499999999999</v>
      </c>
      <c r="W18" s="31">
        <f t="shared" si="6"/>
        <v>238.72499999999999</v>
      </c>
      <c r="X18" s="32">
        <v>477.45</v>
      </c>
      <c r="Y18" s="14">
        <v>18</v>
      </c>
      <c r="Z18" s="4" t="s">
        <v>243</v>
      </c>
      <c r="AA18" s="19" t="s">
        <v>38</v>
      </c>
      <c r="AB18" s="19" t="s">
        <v>244</v>
      </c>
      <c r="AC18" s="19" t="s">
        <v>147</v>
      </c>
      <c r="AD18" s="19" t="s">
        <v>170</v>
      </c>
      <c r="AE18" s="19">
        <v>174</v>
      </c>
      <c r="AF18" s="19">
        <v>174</v>
      </c>
      <c r="AG18" s="14">
        <v>2025</v>
      </c>
    </row>
    <row r="19" spans="1:33" x14ac:dyDescent="0.25">
      <c r="A19" s="29" t="s">
        <v>76</v>
      </c>
      <c r="B19" s="33"/>
      <c r="C19" s="27"/>
      <c r="D19" s="27">
        <v>371.17</v>
      </c>
      <c r="E19" s="27">
        <v>371.17</v>
      </c>
      <c r="F19" s="27">
        <v>742.34</v>
      </c>
      <c r="G19" s="28"/>
      <c r="H19" s="27"/>
      <c r="I19" s="27"/>
      <c r="J19" s="28"/>
      <c r="K19" s="28"/>
      <c r="L19" s="27"/>
      <c r="M19" s="27">
        <f t="shared" si="0"/>
        <v>371.17</v>
      </c>
      <c r="N19" s="27">
        <f t="shared" si="0"/>
        <v>371.17</v>
      </c>
      <c r="O19" s="27">
        <f t="shared" si="0"/>
        <v>742.34</v>
      </c>
      <c r="P19" s="31">
        <f t="shared" si="1"/>
        <v>4.125</v>
      </c>
      <c r="Q19" s="31">
        <f t="shared" si="2"/>
        <v>4.125</v>
      </c>
      <c r="R19" s="32">
        <v>8.25</v>
      </c>
      <c r="S19" s="31">
        <f t="shared" si="3"/>
        <v>37.125</v>
      </c>
      <c r="T19" s="31">
        <f t="shared" si="4"/>
        <v>37.125</v>
      </c>
      <c r="U19" s="32">
        <v>74.25</v>
      </c>
      <c r="V19" s="31">
        <f t="shared" si="5"/>
        <v>329.91500000000002</v>
      </c>
      <c r="W19" s="31">
        <f t="shared" si="6"/>
        <v>329.91500000000002</v>
      </c>
      <c r="X19" s="32">
        <v>659.83</v>
      </c>
      <c r="Y19" s="14">
        <v>19</v>
      </c>
      <c r="Z19" s="4" t="s">
        <v>245</v>
      </c>
      <c r="AA19" s="19" t="s">
        <v>27</v>
      </c>
      <c r="AB19" s="19" t="s">
        <v>246</v>
      </c>
      <c r="AC19" s="19" t="s">
        <v>152</v>
      </c>
      <c r="AD19" s="19" t="s">
        <v>171</v>
      </c>
      <c r="AE19" s="19">
        <v>25</v>
      </c>
      <c r="AF19" s="19">
        <v>10</v>
      </c>
      <c r="AG19" s="14">
        <v>2025</v>
      </c>
    </row>
    <row r="20" spans="1:33" x14ac:dyDescent="0.25">
      <c r="A20" s="29" t="s">
        <v>76</v>
      </c>
      <c r="B20" s="33"/>
      <c r="C20" s="27"/>
      <c r="D20" s="27">
        <v>494.92</v>
      </c>
      <c r="E20" s="27">
        <v>494.92</v>
      </c>
      <c r="F20" s="27">
        <v>989.84</v>
      </c>
      <c r="G20" s="28"/>
      <c r="H20" s="27"/>
      <c r="I20" s="27"/>
      <c r="J20" s="28"/>
      <c r="K20" s="28"/>
      <c r="L20" s="27"/>
      <c r="M20" s="27">
        <f t="shared" si="0"/>
        <v>494.92</v>
      </c>
      <c r="N20" s="27">
        <f t="shared" si="0"/>
        <v>494.92</v>
      </c>
      <c r="O20" s="27">
        <f t="shared" si="0"/>
        <v>989.84</v>
      </c>
      <c r="P20" s="31">
        <f t="shared" si="1"/>
        <v>16.5</v>
      </c>
      <c r="Q20" s="31">
        <f t="shared" si="2"/>
        <v>16.5</v>
      </c>
      <c r="R20" s="32">
        <v>33</v>
      </c>
      <c r="S20" s="31">
        <f t="shared" si="3"/>
        <v>148.5</v>
      </c>
      <c r="T20" s="31">
        <f t="shared" si="4"/>
        <v>148.5</v>
      </c>
      <c r="U20" s="32">
        <v>297</v>
      </c>
      <c r="V20" s="31">
        <f t="shared" si="5"/>
        <v>329.91500000000002</v>
      </c>
      <c r="W20" s="31">
        <f t="shared" si="6"/>
        <v>329.91500000000002</v>
      </c>
      <c r="X20" s="32">
        <v>659.83</v>
      </c>
      <c r="Y20" s="14">
        <v>20</v>
      </c>
      <c r="Z20" s="4" t="s">
        <v>249</v>
      </c>
      <c r="AA20" s="19" t="s">
        <v>27</v>
      </c>
      <c r="AB20" s="19" t="s">
        <v>250</v>
      </c>
      <c r="AC20" s="19" t="s">
        <v>152</v>
      </c>
      <c r="AD20" s="19" t="s">
        <v>173</v>
      </c>
      <c r="AE20" s="19">
        <v>112</v>
      </c>
      <c r="AF20" s="19">
        <v>40</v>
      </c>
      <c r="AG20" s="14">
        <v>2025</v>
      </c>
    </row>
    <row r="21" spans="1:33" x14ac:dyDescent="0.25">
      <c r="A21" s="29" t="s">
        <v>76</v>
      </c>
      <c r="B21" s="33"/>
      <c r="C21" s="27"/>
      <c r="D21" s="27">
        <v>412.42</v>
      </c>
      <c r="E21" s="27">
        <v>412.42</v>
      </c>
      <c r="F21" s="27">
        <v>824.84</v>
      </c>
      <c r="G21" s="28"/>
      <c r="H21" s="27"/>
      <c r="I21" s="27"/>
      <c r="J21" s="28"/>
      <c r="K21" s="28"/>
      <c r="L21" s="27"/>
      <c r="M21" s="27">
        <f t="shared" si="0"/>
        <v>412.42</v>
      </c>
      <c r="N21" s="27">
        <f t="shared" si="0"/>
        <v>412.42</v>
      </c>
      <c r="O21" s="27">
        <f t="shared" si="0"/>
        <v>824.84</v>
      </c>
      <c r="P21" s="31">
        <f t="shared" si="1"/>
        <v>8.25</v>
      </c>
      <c r="Q21" s="31">
        <f t="shared" si="2"/>
        <v>8.25</v>
      </c>
      <c r="R21" s="32">
        <v>16.5</v>
      </c>
      <c r="S21" s="31">
        <f t="shared" si="3"/>
        <v>74.25</v>
      </c>
      <c r="T21" s="31">
        <f t="shared" si="4"/>
        <v>74.25</v>
      </c>
      <c r="U21" s="32">
        <v>148.5</v>
      </c>
      <c r="V21" s="31">
        <f t="shared" si="5"/>
        <v>329.91500000000002</v>
      </c>
      <c r="W21" s="31">
        <f t="shared" si="6"/>
        <v>329.91500000000002</v>
      </c>
      <c r="X21" s="32">
        <v>659.83</v>
      </c>
      <c r="Y21" s="14">
        <v>21</v>
      </c>
      <c r="Z21" s="4" t="s">
        <v>251</v>
      </c>
      <c r="AA21" s="19" t="s">
        <v>27</v>
      </c>
      <c r="AB21" s="19" t="s">
        <v>246</v>
      </c>
      <c r="AC21" s="19" t="s">
        <v>147</v>
      </c>
      <c r="AD21" s="19" t="s">
        <v>174</v>
      </c>
      <c r="AE21" s="19">
        <v>52</v>
      </c>
      <c r="AF21" s="19">
        <v>20</v>
      </c>
      <c r="AG21" s="14">
        <v>2025</v>
      </c>
    </row>
    <row r="22" spans="1:33" x14ac:dyDescent="0.25">
      <c r="A22" s="29" t="s">
        <v>95</v>
      </c>
      <c r="B22" s="33"/>
      <c r="C22" s="27"/>
      <c r="D22" s="27">
        <v>886.35</v>
      </c>
      <c r="E22" s="27">
        <v>886.35</v>
      </c>
      <c r="F22" s="27">
        <v>1772.7</v>
      </c>
      <c r="G22" s="28"/>
      <c r="H22" s="27"/>
      <c r="I22" s="27"/>
      <c r="J22" s="28"/>
      <c r="K22" s="28"/>
      <c r="L22" s="27"/>
      <c r="M22" s="27">
        <f t="shared" si="0"/>
        <v>886.35</v>
      </c>
      <c r="N22" s="27">
        <f t="shared" si="0"/>
        <v>886.35</v>
      </c>
      <c r="O22" s="27">
        <f t="shared" si="0"/>
        <v>1772.7</v>
      </c>
      <c r="P22" s="31">
        <f t="shared" si="1"/>
        <v>64.765000000000001</v>
      </c>
      <c r="Q22" s="31">
        <f t="shared" si="2"/>
        <v>64.765000000000001</v>
      </c>
      <c r="R22" s="32">
        <v>129.53</v>
      </c>
      <c r="S22" s="31">
        <f t="shared" si="3"/>
        <v>582.86500000000001</v>
      </c>
      <c r="T22" s="31">
        <f t="shared" si="4"/>
        <v>582.86500000000001</v>
      </c>
      <c r="U22" s="32">
        <v>1165.73</v>
      </c>
      <c r="V22" s="31">
        <f t="shared" si="5"/>
        <v>238.72499999999999</v>
      </c>
      <c r="W22" s="31">
        <f t="shared" si="6"/>
        <v>238.72499999999999</v>
      </c>
      <c r="X22" s="32">
        <v>477.45</v>
      </c>
      <c r="Y22" s="14">
        <v>22</v>
      </c>
      <c r="Z22" s="4" t="s">
        <v>252</v>
      </c>
      <c r="AA22" s="19" t="s">
        <v>39</v>
      </c>
      <c r="AB22" s="19" t="s">
        <v>253</v>
      </c>
      <c r="AC22" s="19" t="s">
        <v>149</v>
      </c>
      <c r="AD22" s="19" t="s">
        <v>175</v>
      </c>
      <c r="AE22" s="19">
        <v>157</v>
      </c>
      <c r="AF22" s="19">
        <v>157</v>
      </c>
      <c r="AG22" s="14">
        <v>2025</v>
      </c>
    </row>
    <row r="23" spans="1:33" x14ac:dyDescent="0.25">
      <c r="A23" s="29" t="s">
        <v>96</v>
      </c>
      <c r="B23" s="33"/>
      <c r="C23" s="27"/>
      <c r="D23" s="27">
        <v>700.73</v>
      </c>
      <c r="E23" s="27">
        <v>700.73</v>
      </c>
      <c r="F23" s="27">
        <v>1401.46</v>
      </c>
      <c r="G23" s="28"/>
      <c r="H23" s="27"/>
      <c r="I23" s="27"/>
      <c r="J23" s="28"/>
      <c r="K23" s="28"/>
      <c r="L23" s="27"/>
      <c r="M23" s="27">
        <f t="shared" si="0"/>
        <v>700.73</v>
      </c>
      <c r="N23" s="27">
        <f t="shared" si="0"/>
        <v>700.73</v>
      </c>
      <c r="O23" s="27">
        <f t="shared" si="0"/>
        <v>1401.46</v>
      </c>
      <c r="P23" s="31">
        <f t="shared" si="1"/>
        <v>46.2</v>
      </c>
      <c r="Q23" s="31">
        <f t="shared" si="2"/>
        <v>46.2</v>
      </c>
      <c r="R23" s="32">
        <v>92.4</v>
      </c>
      <c r="S23" s="31">
        <f t="shared" si="3"/>
        <v>415.8</v>
      </c>
      <c r="T23" s="31">
        <f t="shared" si="4"/>
        <v>415.8</v>
      </c>
      <c r="U23" s="32">
        <v>831.6</v>
      </c>
      <c r="V23" s="31">
        <f t="shared" si="5"/>
        <v>238.72499999999999</v>
      </c>
      <c r="W23" s="31">
        <f t="shared" si="6"/>
        <v>238.72499999999999</v>
      </c>
      <c r="X23" s="32">
        <v>477.45</v>
      </c>
      <c r="Y23" s="14">
        <v>23</v>
      </c>
      <c r="Z23" s="4" t="s">
        <v>257</v>
      </c>
      <c r="AA23" s="19" t="s">
        <v>35</v>
      </c>
      <c r="AB23" s="19" t="s">
        <v>258</v>
      </c>
      <c r="AC23" s="19" t="s">
        <v>147</v>
      </c>
      <c r="AD23" s="19" t="s">
        <v>109</v>
      </c>
      <c r="AE23" s="19">
        <v>135</v>
      </c>
      <c r="AF23" s="19">
        <v>112</v>
      </c>
      <c r="AG23" s="14">
        <v>2025</v>
      </c>
    </row>
    <row r="24" spans="1:33" x14ac:dyDescent="0.25">
      <c r="A24" s="29" t="s">
        <v>98</v>
      </c>
      <c r="B24" s="33"/>
      <c r="C24" s="27"/>
      <c r="D24" s="27">
        <v>321.23</v>
      </c>
      <c r="E24" s="27">
        <v>321.23</v>
      </c>
      <c r="F24" s="27">
        <v>642.46</v>
      </c>
      <c r="G24" s="28"/>
      <c r="H24" s="27"/>
      <c r="I24" s="27"/>
      <c r="J24" s="28"/>
      <c r="K24" s="28"/>
      <c r="L24" s="27"/>
      <c r="M24" s="27">
        <f t="shared" si="0"/>
        <v>321.23</v>
      </c>
      <c r="N24" s="27">
        <f t="shared" si="0"/>
        <v>321.23</v>
      </c>
      <c r="O24" s="27">
        <f t="shared" si="0"/>
        <v>642.46</v>
      </c>
      <c r="P24" s="31">
        <f t="shared" si="1"/>
        <v>8.25</v>
      </c>
      <c r="Q24" s="31">
        <f t="shared" si="2"/>
        <v>8.25</v>
      </c>
      <c r="R24" s="32">
        <v>16.5</v>
      </c>
      <c r="S24" s="31">
        <f t="shared" si="3"/>
        <v>74.25</v>
      </c>
      <c r="T24" s="31">
        <f t="shared" si="4"/>
        <v>74.25</v>
      </c>
      <c r="U24" s="32">
        <v>148.5</v>
      </c>
      <c r="V24" s="31">
        <f t="shared" si="5"/>
        <v>238.72499999999999</v>
      </c>
      <c r="W24" s="31">
        <f t="shared" si="6"/>
        <v>238.72499999999999</v>
      </c>
      <c r="X24" s="32">
        <v>477.45</v>
      </c>
      <c r="Y24" s="14">
        <v>24</v>
      </c>
      <c r="Z24" s="4" t="s">
        <v>211</v>
      </c>
      <c r="AA24" s="19" t="s">
        <v>107</v>
      </c>
      <c r="AB24" s="19" t="s">
        <v>212</v>
      </c>
      <c r="AC24" s="19" t="s">
        <v>147</v>
      </c>
      <c r="AD24" s="19" t="s">
        <v>111</v>
      </c>
      <c r="AE24" s="19">
        <v>33</v>
      </c>
      <c r="AF24" s="19">
        <v>20</v>
      </c>
      <c r="AG24" s="14">
        <v>2025</v>
      </c>
    </row>
    <row r="25" spans="1:33" x14ac:dyDescent="0.25">
      <c r="A25" s="29" t="s">
        <v>99</v>
      </c>
      <c r="B25" s="33"/>
      <c r="C25" s="27"/>
      <c r="D25" s="27">
        <v>370.73</v>
      </c>
      <c r="E25" s="27">
        <v>370.73</v>
      </c>
      <c r="F25" s="27">
        <v>741.46</v>
      </c>
      <c r="G25" s="28"/>
      <c r="H25" s="27"/>
      <c r="I25" s="27"/>
      <c r="J25" s="28"/>
      <c r="K25" s="28"/>
      <c r="L25" s="27"/>
      <c r="M25" s="27">
        <f t="shared" si="0"/>
        <v>370.73</v>
      </c>
      <c r="N25" s="27">
        <f t="shared" si="0"/>
        <v>370.73</v>
      </c>
      <c r="O25" s="27">
        <f t="shared" si="0"/>
        <v>741.46</v>
      </c>
      <c r="P25" s="31">
        <f t="shared" si="1"/>
        <v>13.2</v>
      </c>
      <c r="Q25" s="31">
        <f t="shared" si="2"/>
        <v>13.2</v>
      </c>
      <c r="R25" s="32">
        <v>26.4</v>
      </c>
      <c r="S25" s="31">
        <f t="shared" si="3"/>
        <v>118.8</v>
      </c>
      <c r="T25" s="31">
        <f t="shared" si="4"/>
        <v>118.8</v>
      </c>
      <c r="U25" s="32">
        <v>237.6</v>
      </c>
      <c r="V25" s="31">
        <f t="shared" si="5"/>
        <v>238.72499999999999</v>
      </c>
      <c r="W25" s="31">
        <f t="shared" si="6"/>
        <v>238.72499999999999</v>
      </c>
      <c r="X25" s="32">
        <v>477.45</v>
      </c>
      <c r="Y25" s="14">
        <v>25</v>
      </c>
      <c r="Z25" s="4" t="s">
        <v>213</v>
      </c>
      <c r="AA25" s="19" t="s">
        <v>107</v>
      </c>
      <c r="AB25" s="19" t="s">
        <v>214</v>
      </c>
      <c r="AC25" s="19" t="s">
        <v>149</v>
      </c>
      <c r="AD25" s="19" t="s">
        <v>112</v>
      </c>
      <c r="AE25" s="19">
        <v>87</v>
      </c>
      <c r="AF25" s="19">
        <v>32</v>
      </c>
      <c r="AG25" s="14">
        <v>2025</v>
      </c>
    </row>
    <row r="26" spans="1:33" x14ac:dyDescent="0.25">
      <c r="A26" s="29" t="s">
        <v>100</v>
      </c>
      <c r="B26" s="33"/>
      <c r="C26" s="27"/>
      <c r="D26" s="27">
        <v>345.98</v>
      </c>
      <c r="E26" s="27">
        <v>345.98</v>
      </c>
      <c r="F26" s="27">
        <v>691.96</v>
      </c>
      <c r="G26" s="28"/>
      <c r="H26" s="27"/>
      <c r="I26" s="27"/>
      <c r="J26" s="28"/>
      <c r="K26" s="28"/>
      <c r="L26" s="27"/>
      <c r="M26" s="27">
        <f t="shared" si="0"/>
        <v>345.98</v>
      </c>
      <c r="N26" s="27">
        <f t="shared" si="0"/>
        <v>345.98</v>
      </c>
      <c r="O26" s="27">
        <f t="shared" si="0"/>
        <v>691.96</v>
      </c>
      <c r="P26" s="31">
        <f t="shared" si="1"/>
        <v>10.725</v>
      </c>
      <c r="Q26" s="31">
        <f t="shared" si="2"/>
        <v>10.725</v>
      </c>
      <c r="R26" s="32">
        <v>21.45</v>
      </c>
      <c r="S26" s="31">
        <f t="shared" si="3"/>
        <v>96.525000000000006</v>
      </c>
      <c r="T26" s="31">
        <f t="shared" si="4"/>
        <v>96.525000000000006</v>
      </c>
      <c r="U26" s="32">
        <v>193.05</v>
      </c>
      <c r="V26" s="31">
        <f t="shared" si="5"/>
        <v>238.72499999999999</v>
      </c>
      <c r="W26" s="31">
        <f t="shared" si="6"/>
        <v>238.72499999999999</v>
      </c>
      <c r="X26" s="32">
        <v>477.45</v>
      </c>
      <c r="Y26" s="14">
        <v>26</v>
      </c>
      <c r="Z26" s="4" t="s">
        <v>215</v>
      </c>
      <c r="AA26" s="19" t="s">
        <v>107</v>
      </c>
      <c r="AB26" s="19" t="s">
        <v>216</v>
      </c>
      <c r="AC26" s="19" t="s">
        <v>147</v>
      </c>
      <c r="AD26" s="19" t="s">
        <v>113</v>
      </c>
      <c r="AE26" s="19">
        <v>68</v>
      </c>
      <c r="AF26" s="19">
        <v>26</v>
      </c>
      <c r="AG26" s="14">
        <v>2025</v>
      </c>
    </row>
    <row r="27" spans="1:33" x14ac:dyDescent="0.25">
      <c r="A27" s="29" t="s">
        <v>102</v>
      </c>
      <c r="B27" s="33"/>
      <c r="C27" s="27"/>
      <c r="D27" s="27">
        <v>391.35</v>
      </c>
      <c r="E27" s="27">
        <v>391.35</v>
      </c>
      <c r="F27" s="27">
        <v>782.7</v>
      </c>
      <c r="G27" s="28"/>
      <c r="H27" s="28"/>
      <c r="I27" s="27"/>
      <c r="J27" s="28"/>
      <c r="K27" s="28"/>
      <c r="L27" s="27"/>
      <c r="M27" s="27">
        <f t="shared" si="0"/>
        <v>391.35</v>
      </c>
      <c r="N27" s="27">
        <f t="shared" si="0"/>
        <v>391.35</v>
      </c>
      <c r="O27" s="27">
        <f t="shared" si="0"/>
        <v>782.7</v>
      </c>
      <c r="P27" s="31">
        <f t="shared" si="1"/>
        <v>15.265000000000001</v>
      </c>
      <c r="Q27" s="31">
        <f t="shared" si="2"/>
        <v>15.265000000000001</v>
      </c>
      <c r="R27" s="32">
        <v>30.53</v>
      </c>
      <c r="S27" s="31">
        <f t="shared" si="3"/>
        <v>137.36500000000001</v>
      </c>
      <c r="T27" s="31">
        <f t="shared" si="4"/>
        <v>137.36500000000001</v>
      </c>
      <c r="U27" s="32">
        <v>274.73</v>
      </c>
      <c r="V27" s="31">
        <f t="shared" si="5"/>
        <v>238.72499999999999</v>
      </c>
      <c r="W27" s="31">
        <f t="shared" si="6"/>
        <v>238.72499999999999</v>
      </c>
      <c r="X27" s="32">
        <v>477.45</v>
      </c>
      <c r="Y27" s="14">
        <v>27</v>
      </c>
      <c r="Z27" s="4" t="s">
        <v>219</v>
      </c>
      <c r="AA27" s="19" t="s">
        <v>107</v>
      </c>
      <c r="AB27" s="19" t="s">
        <v>210</v>
      </c>
      <c r="AC27" s="19" t="s">
        <v>147</v>
      </c>
      <c r="AD27" s="19" t="s">
        <v>115</v>
      </c>
      <c r="AE27" s="19">
        <v>83</v>
      </c>
      <c r="AF27" s="19">
        <v>37</v>
      </c>
      <c r="AG27" s="14">
        <v>2025</v>
      </c>
    </row>
    <row r="28" spans="1:33" x14ac:dyDescent="0.25">
      <c r="A28" s="29" t="s">
        <v>103</v>
      </c>
      <c r="B28" s="33"/>
      <c r="C28" s="27"/>
      <c r="D28" s="27">
        <v>362.48</v>
      </c>
      <c r="E28" s="27">
        <v>362.48</v>
      </c>
      <c r="F28" s="27">
        <v>724.96</v>
      </c>
      <c r="G28" s="28"/>
      <c r="H28" s="28"/>
      <c r="I28" s="27"/>
      <c r="J28" s="28"/>
      <c r="K28" s="28"/>
      <c r="L28" s="27"/>
      <c r="M28" s="27">
        <f t="shared" si="0"/>
        <v>362.48</v>
      </c>
      <c r="N28" s="27">
        <f t="shared" si="0"/>
        <v>362.48</v>
      </c>
      <c r="O28" s="27">
        <f t="shared" si="0"/>
        <v>724.96</v>
      </c>
      <c r="P28" s="31">
        <f t="shared" si="1"/>
        <v>12.375</v>
      </c>
      <c r="Q28" s="31">
        <f t="shared" si="2"/>
        <v>12.375</v>
      </c>
      <c r="R28" s="32">
        <v>24.75</v>
      </c>
      <c r="S28" s="31">
        <f t="shared" si="3"/>
        <v>111.375</v>
      </c>
      <c r="T28" s="31">
        <f t="shared" si="4"/>
        <v>111.375</v>
      </c>
      <c r="U28" s="32">
        <v>222.75</v>
      </c>
      <c r="V28" s="31">
        <f t="shared" si="5"/>
        <v>238.72499999999999</v>
      </c>
      <c r="W28" s="31">
        <f t="shared" si="6"/>
        <v>238.72499999999999</v>
      </c>
      <c r="X28" s="32">
        <v>477.45</v>
      </c>
      <c r="Y28" s="14">
        <v>28</v>
      </c>
      <c r="Z28" s="4" t="s">
        <v>220</v>
      </c>
      <c r="AA28" s="19" t="s">
        <v>107</v>
      </c>
      <c r="AB28" s="19" t="s">
        <v>218</v>
      </c>
      <c r="AC28" s="19" t="s">
        <v>147</v>
      </c>
      <c r="AD28" s="19" t="s">
        <v>116</v>
      </c>
      <c r="AE28" s="19">
        <v>51</v>
      </c>
      <c r="AF28" s="19">
        <v>30</v>
      </c>
      <c r="AG28" s="14">
        <v>2025</v>
      </c>
    </row>
    <row r="29" spans="1:33" x14ac:dyDescent="0.25">
      <c r="A29" s="29" t="s">
        <v>104</v>
      </c>
      <c r="B29" s="33"/>
      <c r="C29" s="27"/>
      <c r="D29" s="27">
        <v>403.73</v>
      </c>
      <c r="E29" s="27">
        <v>403.73</v>
      </c>
      <c r="F29" s="27">
        <v>807.46</v>
      </c>
      <c r="G29" s="28"/>
      <c r="H29" s="28"/>
      <c r="I29" s="27"/>
      <c r="J29" s="28"/>
      <c r="K29" s="28"/>
      <c r="L29" s="27"/>
      <c r="M29" s="27">
        <f t="shared" si="0"/>
        <v>403.73</v>
      </c>
      <c r="N29" s="27">
        <f t="shared" si="0"/>
        <v>403.73</v>
      </c>
      <c r="O29" s="27">
        <f t="shared" si="0"/>
        <v>807.46</v>
      </c>
      <c r="P29" s="31">
        <f t="shared" si="1"/>
        <v>16.5</v>
      </c>
      <c r="Q29" s="31">
        <f t="shared" si="2"/>
        <v>16.5</v>
      </c>
      <c r="R29" s="32">
        <v>33</v>
      </c>
      <c r="S29" s="31">
        <f t="shared" si="3"/>
        <v>148.5</v>
      </c>
      <c r="T29" s="31">
        <f t="shared" si="4"/>
        <v>148.5</v>
      </c>
      <c r="U29" s="32">
        <v>297</v>
      </c>
      <c r="V29" s="31">
        <f t="shared" si="5"/>
        <v>238.72499999999999</v>
      </c>
      <c r="W29" s="31">
        <f t="shared" si="6"/>
        <v>238.72499999999999</v>
      </c>
      <c r="X29" s="32">
        <v>477.45</v>
      </c>
      <c r="Y29" s="14">
        <v>29</v>
      </c>
      <c r="Z29" s="4" t="s">
        <v>221</v>
      </c>
      <c r="AA29" s="19" t="s">
        <v>107</v>
      </c>
      <c r="AB29" s="19" t="s">
        <v>222</v>
      </c>
      <c r="AC29" s="19" t="s">
        <v>152</v>
      </c>
      <c r="AD29" s="19" t="s">
        <v>117</v>
      </c>
      <c r="AE29" s="19">
        <v>99</v>
      </c>
      <c r="AF29" s="19">
        <v>40</v>
      </c>
      <c r="AG29" s="14">
        <v>2025</v>
      </c>
    </row>
    <row r="30" spans="1:33" x14ac:dyDescent="0.25">
      <c r="A30" s="29" t="s">
        <v>105</v>
      </c>
      <c r="B30" s="33"/>
      <c r="C30" s="27"/>
      <c r="D30" s="27">
        <v>374.85</v>
      </c>
      <c r="E30" s="27">
        <v>374.85</v>
      </c>
      <c r="F30" s="27">
        <v>749.7</v>
      </c>
      <c r="G30" s="28"/>
      <c r="H30" s="28"/>
      <c r="I30" s="27"/>
      <c r="J30" s="28"/>
      <c r="K30" s="28"/>
      <c r="L30" s="27"/>
      <c r="M30" s="27">
        <f t="shared" si="0"/>
        <v>374.85</v>
      </c>
      <c r="N30" s="27">
        <f t="shared" si="0"/>
        <v>374.85</v>
      </c>
      <c r="O30" s="27">
        <f t="shared" si="0"/>
        <v>749.7</v>
      </c>
      <c r="P30" s="31">
        <f t="shared" si="1"/>
        <v>13.615</v>
      </c>
      <c r="Q30" s="31">
        <f t="shared" si="2"/>
        <v>13.615</v>
      </c>
      <c r="R30" s="32">
        <v>27.23</v>
      </c>
      <c r="S30" s="31">
        <f t="shared" si="3"/>
        <v>122.515</v>
      </c>
      <c r="T30" s="31">
        <f t="shared" si="4"/>
        <v>122.515</v>
      </c>
      <c r="U30" s="32">
        <v>245.03</v>
      </c>
      <c r="V30" s="31">
        <f t="shared" si="5"/>
        <v>238.72499999999999</v>
      </c>
      <c r="W30" s="31">
        <f t="shared" si="6"/>
        <v>238.72499999999999</v>
      </c>
      <c r="X30" s="32">
        <v>477.45</v>
      </c>
      <c r="Y30" s="14">
        <v>30</v>
      </c>
      <c r="Z30" s="4" t="s">
        <v>223</v>
      </c>
      <c r="AA30" s="19" t="s">
        <v>107</v>
      </c>
      <c r="AB30" s="19" t="s">
        <v>214</v>
      </c>
      <c r="AC30" s="19" t="s">
        <v>147</v>
      </c>
      <c r="AD30" s="19" t="s">
        <v>118</v>
      </c>
      <c r="AE30" s="19">
        <v>76</v>
      </c>
      <c r="AF30" s="19">
        <v>33</v>
      </c>
      <c r="AG30" s="14">
        <v>2025</v>
      </c>
    </row>
    <row r="31" spans="1:33" x14ac:dyDescent="0.25">
      <c r="A31" s="29" t="s">
        <v>40</v>
      </c>
      <c r="B31" s="33"/>
      <c r="C31" s="27"/>
      <c r="D31" s="27">
        <v>948.67</v>
      </c>
      <c r="E31" s="27">
        <v>948.67</v>
      </c>
      <c r="F31" s="27">
        <v>1897.34</v>
      </c>
      <c r="G31" s="28"/>
      <c r="H31" s="28"/>
      <c r="I31" s="27"/>
      <c r="J31" s="28"/>
      <c r="K31" s="28"/>
      <c r="L31" s="27"/>
      <c r="M31" s="27">
        <f t="shared" si="0"/>
        <v>948.67</v>
      </c>
      <c r="N31" s="27">
        <f t="shared" si="0"/>
        <v>948.67</v>
      </c>
      <c r="O31" s="27">
        <f t="shared" si="0"/>
        <v>1897.34</v>
      </c>
      <c r="P31" s="31">
        <f t="shared" si="1"/>
        <v>61.875</v>
      </c>
      <c r="Q31" s="31">
        <f t="shared" si="2"/>
        <v>61.875</v>
      </c>
      <c r="R31" s="32">
        <v>123.75</v>
      </c>
      <c r="S31" s="31">
        <f t="shared" si="3"/>
        <v>556.875</v>
      </c>
      <c r="T31" s="31">
        <f t="shared" si="4"/>
        <v>556.875</v>
      </c>
      <c r="U31" s="32">
        <v>1113.75</v>
      </c>
      <c r="V31" s="31">
        <f t="shared" si="5"/>
        <v>329.91500000000002</v>
      </c>
      <c r="W31" s="31">
        <f t="shared" si="6"/>
        <v>329.91500000000002</v>
      </c>
      <c r="X31" s="32">
        <v>659.83</v>
      </c>
      <c r="Y31" s="14">
        <v>31</v>
      </c>
      <c r="Z31" s="4" t="s">
        <v>260</v>
      </c>
      <c r="AA31" s="4" t="s">
        <v>21</v>
      </c>
      <c r="AB31" s="19" t="s">
        <v>259</v>
      </c>
      <c r="AC31" s="19" t="s">
        <v>149</v>
      </c>
      <c r="AD31" s="19" t="s">
        <v>119</v>
      </c>
      <c r="AE31" s="19">
        <v>417</v>
      </c>
      <c r="AF31" s="19">
        <v>150</v>
      </c>
      <c r="AG31" s="14">
        <v>2025</v>
      </c>
    </row>
    <row r="32" spans="1:33" x14ac:dyDescent="0.25">
      <c r="A32" s="29" t="s">
        <v>41</v>
      </c>
      <c r="B32" s="33"/>
      <c r="C32" s="27"/>
      <c r="D32" s="27">
        <v>1154.92</v>
      </c>
      <c r="E32" s="27">
        <v>1154.92</v>
      </c>
      <c r="F32" s="27">
        <v>2309.84</v>
      </c>
      <c r="G32" s="28"/>
      <c r="H32" s="28"/>
      <c r="I32" s="27"/>
      <c r="J32" s="28"/>
      <c r="K32" s="28"/>
      <c r="L32" s="27"/>
      <c r="M32" s="27">
        <f t="shared" si="0"/>
        <v>1154.92</v>
      </c>
      <c r="N32" s="27">
        <f t="shared" si="0"/>
        <v>1154.92</v>
      </c>
      <c r="O32" s="27">
        <f t="shared" si="0"/>
        <v>2309.84</v>
      </c>
      <c r="P32" s="31">
        <f t="shared" si="1"/>
        <v>82.5</v>
      </c>
      <c r="Q32" s="31">
        <f t="shared" si="2"/>
        <v>82.5</v>
      </c>
      <c r="R32" s="32">
        <v>165</v>
      </c>
      <c r="S32" s="31">
        <f t="shared" si="3"/>
        <v>742.5</v>
      </c>
      <c r="T32" s="31">
        <f t="shared" si="4"/>
        <v>742.5</v>
      </c>
      <c r="U32" s="32">
        <v>1485</v>
      </c>
      <c r="V32" s="31">
        <f t="shared" si="5"/>
        <v>329.91500000000002</v>
      </c>
      <c r="W32" s="31">
        <f t="shared" si="6"/>
        <v>329.91500000000002</v>
      </c>
      <c r="X32" s="32">
        <v>659.83</v>
      </c>
      <c r="Y32" s="14">
        <v>32</v>
      </c>
      <c r="Z32" s="4" t="s">
        <v>262</v>
      </c>
      <c r="AA32" s="4" t="s">
        <v>21</v>
      </c>
      <c r="AB32" s="19" t="s">
        <v>261</v>
      </c>
      <c r="AC32" s="19" t="s">
        <v>149</v>
      </c>
      <c r="AD32" s="19" t="s">
        <v>120</v>
      </c>
      <c r="AE32" s="19">
        <v>459</v>
      </c>
      <c r="AF32" s="19">
        <v>200</v>
      </c>
      <c r="AG32" s="14">
        <v>2025</v>
      </c>
    </row>
    <row r="33" spans="1:33" x14ac:dyDescent="0.25">
      <c r="A33" s="29" t="s">
        <v>42</v>
      </c>
      <c r="B33" s="33"/>
      <c r="C33" s="27"/>
      <c r="D33" s="27">
        <v>3938.85</v>
      </c>
      <c r="E33" s="27">
        <v>3938.85</v>
      </c>
      <c r="F33" s="27">
        <v>7877.7</v>
      </c>
      <c r="G33" s="28"/>
      <c r="H33" s="28"/>
      <c r="I33" s="27"/>
      <c r="J33" s="28"/>
      <c r="K33" s="28"/>
      <c r="L33" s="27"/>
      <c r="M33" s="27">
        <f t="shared" si="0"/>
        <v>3938.85</v>
      </c>
      <c r="N33" s="27">
        <f t="shared" si="0"/>
        <v>3938.85</v>
      </c>
      <c r="O33" s="27">
        <f t="shared" si="0"/>
        <v>7877.7</v>
      </c>
      <c r="P33" s="31">
        <f t="shared" si="1"/>
        <v>370.01499999999999</v>
      </c>
      <c r="Q33" s="31">
        <f t="shared" si="2"/>
        <v>370.01499999999999</v>
      </c>
      <c r="R33" s="32">
        <v>740.03</v>
      </c>
      <c r="S33" s="31">
        <f t="shared" si="3"/>
        <v>3330.1149999999998</v>
      </c>
      <c r="T33" s="31">
        <f t="shared" si="4"/>
        <v>3330.1149999999998</v>
      </c>
      <c r="U33" s="32">
        <v>6660.23</v>
      </c>
      <c r="V33" s="31">
        <f t="shared" si="5"/>
        <v>238.72499999999999</v>
      </c>
      <c r="W33" s="31">
        <f t="shared" si="6"/>
        <v>238.72499999999999</v>
      </c>
      <c r="X33" s="32">
        <v>477.45</v>
      </c>
      <c r="Y33" s="14">
        <v>33</v>
      </c>
      <c r="Z33" s="4" t="s">
        <v>263</v>
      </c>
      <c r="AA33" s="4" t="s">
        <v>29</v>
      </c>
      <c r="AB33" s="19" t="s">
        <v>264</v>
      </c>
      <c r="AC33" s="19" t="s">
        <v>152</v>
      </c>
      <c r="AD33" s="19" t="s">
        <v>176</v>
      </c>
      <c r="AE33" s="19">
        <v>610</v>
      </c>
      <c r="AF33" s="19">
        <v>897</v>
      </c>
      <c r="AG33" s="14">
        <v>2025</v>
      </c>
    </row>
    <row r="34" spans="1:33" x14ac:dyDescent="0.25">
      <c r="A34" s="29" t="s">
        <v>43</v>
      </c>
      <c r="B34" s="33"/>
      <c r="C34" s="27"/>
      <c r="D34" s="27">
        <v>2878.73</v>
      </c>
      <c r="E34" s="27">
        <v>2878.73</v>
      </c>
      <c r="F34" s="27">
        <v>5757.46</v>
      </c>
      <c r="G34" s="28"/>
      <c r="H34" s="28"/>
      <c r="I34" s="27"/>
      <c r="J34" s="28"/>
      <c r="K34" s="28"/>
      <c r="L34" s="27"/>
      <c r="M34" s="27">
        <f t="shared" si="0"/>
        <v>2878.73</v>
      </c>
      <c r="N34" s="27">
        <f t="shared" si="0"/>
        <v>2878.73</v>
      </c>
      <c r="O34" s="27">
        <f t="shared" si="0"/>
        <v>5757.46</v>
      </c>
      <c r="P34" s="31">
        <f t="shared" si="1"/>
        <v>264</v>
      </c>
      <c r="Q34" s="31">
        <f t="shared" si="2"/>
        <v>264</v>
      </c>
      <c r="R34" s="32">
        <v>528</v>
      </c>
      <c r="S34" s="31">
        <f t="shared" si="3"/>
        <v>2376</v>
      </c>
      <c r="T34" s="31">
        <f t="shared" si="4"/>
        <v>2376</v>
      </c>
      <c r="U34" s="32">
        <v>4752</v>
      </c>
      <c r="V34" s="31">
        <f t="shared" si="5"/>
        <v>238.72499999999999</v>
      </c>
      <c r="W34" s="31">
        <f t="shared" si="6"/>
        <v>238.72499999999999</v>
      </c>
      <c r="X34" s="32">
        <v>477.45</v>
      </c>
      <c r="Y34" s="14">
        <v>34</v>
      </c>
      <c r="Z34" s="4" t="s">
        <v>266</v>
      </c>
      <c r="AA34" s="4" t="s">
        <v>265</v>
      </c>
      <c r="AB34" s="19"/>
      <c r="AC34" s="19" t="s">
        <v>152</v>
      </c>
      <c r="AD34" s="19" t="s">
        <v>177</v>
      </c>
      <c r="AE34" s="19">
        <v>1451</v>
      </c>
      <c r="AF34" s="19">
        <v>640</v>
      </c>
      <c r="AG34" s="14">
        <v>2025</v>
      </c>
    </row>
    <row r="35" spans="1:33" x14ac:dyDescent="0.25">
      <c r="A35" s="29" t="s">
        <v>44</v>
      </c>
      <c r="B35" s="33"/>
      <c r="C35" s="27"/>
      <c r="D35" s="27">
        <v>1414.79</v>
      </c>
      <c r="E35" s="27">
        <v>1414.79</v>
      </c>
      <c r="F35" s="27">
        <v>2829.58</v>
      </c>
      <c r="G35" s="28"/>
      <c r="H35" s="28"/>
      <c r="I35" s="27"/>
      <c r="J35" s="28"/>
      <c r="K35" s="28"/>
      <c r="L35" s="27"/>
      <c r="M35" s="27">
        <f t="shared" si="0"/>
        <v>1414.79</v>
      </c>
      <c r="N35" s="27">
        <f t="shared" si="0"/>
        <v>1414.79</v>
      </c>
      <c r="O35" s="27">
        <f t="shared" si="0"/>
        <v>2829.58</v>
      </c>
      <c r="P35" s="31">
        <f t="shared" si="1"/>
        <v>108.49</v>
      </c>
      <c r="Q35" s="31">
        <f t="shared" si="2"/>
        <v>108.49</v>
      </c>
      <c r="R35" s="32">
        <v>216.98</v>
      </c>
      <c r="S35" s="31">
        <f t="shared" si="3"/>
        <v>976.39</v>
      </c>
      <c r="T35" s="31">
        <f t="shared" si="4"/>
        <v>976.39</v>
      </c>
      <c r="U35" s="32">
        <v>1952.78</v>
      </c>
      <c r="V35" s="31">
        <f t="shared" si="5"/>
        <v>329.91500000000002</v>
      </c>
      <c r="W35" s="31">
        <f t="shared" si="6"/>
        <v>329.91500000000002</v>
      </c>
      <c r="X35" s="32">
        <v>659.83</v>
      </c>
      <c r="Y35" s="14">
        <v>35</v>
      </c>
      <c r="Z35" s="4" t="s">
        <v>267</v>
      </c>
      <c r="AA35" s="4" t="s">
        <v>31</v>
      </c>
      <c r="AB35" s="19" t="s">
        <v>268</v>
      </c>
      <c r="AC35" s="19" t="s">
        <v>149</v>
      </c>
      <c r="AD35" s="19" t="s">
        <v>180</v>
      </c>
      <c r="AE35" s="19">
        <v>602</v>
      </c>
      <c r="AF35" s="19">
        <v>263</v>
      </c>
      <c r="AG35" s="14">
        <v>2025</v>
      </c>
    </row>
    <row r="36" spans="1:33" x14ac:dyDescent="0.25">
      <c r="A36" s="29" t="s">
        <v>45</v>
      </c>
      <c r="B36" s="33"/>
      <c r="C36" s="27"/>
      <c r="D36" s="27">
        <v>1628.85</v>
      </c>
      <c r="E36" s="27">
        <v>1628.85</v>
      </c>
      <c r="F36" s="27">
        <v>3257.7</v>
      </c>
      <c r="G36" s="28"/>
      <c r="H36" s="28"/>
      <c r="I36" s="27"/>
      <c r="J36" s="28"/>
      <c r="K36" s="28"/>
      <c r="L36" s="27"/>
      <c r="M36" s="27">
        <f t="shared" si="0"/>
        <v>1628.85</v>
      </c>
      <c r="N36" s="27">
        <f t="shared" si="0"/>
        <v>1628.85</v>
      </c>
      <c r="O36" s="27">
        <f t="shared" si="0"/>
        <v>3257.7</v>
      </c>
      <c r="P36" s="31">
        <f t="shared" si="1"/>
        <v>139.01499999999999</v>
      </c>
      <c r="Q36" s="31">
        <f t="shared" si="2"/>
        <v>139.01499999999999</v>
      </c>
      <c r="R36" s="32">
        <v>278.02999999999997</v>
      </c>
      <c r="S36" s="31">
        <f t="shared" si="3"/>
        <v>1251.115</v>
      </c>
      <c r="T36" s="31">
        <f t="shared" si="4"/>
        <v>1251.115</v>
      </c>
      <c r="U36" s="32">
        <v>2502.23</v>
      </c>
      <c r="V36" s="31">
        <f t="shared" si="5"/>
        <v>238.72499999999999</v>
      </c>
      <c r="W36" s="31">
        <f t="shared" si="6"/>
        <v>238.72499999999999</v>
      </c>
      <c r="X36" s="32">
        <v>477.45</v>
      </c>
      <c r="Y36" s="14">
        <v>36</v>
      </c>
      <c r="Z36" s="4" t="s">
        <v>269</v>
      </c>
      <c r="AA36" s="4" t="s">
        <v>108</v>
      </c>
      <c r="AB36" s="19" t="s">
        <v>270</v>
      </c>
      <c r="AC36" s="19" t="s">
        <v>152</v>
      </c>
      <c r="AD36" s="19" t="s">
        <v>178</v>
      </c>
      <c r="AE36" s="19">
        <v>593</v>
      </c>
      <c r="AF36" s="19">
        <v>337</v>
      </c>
      <c r="AG36" s="14">
        <v>2025</v>
      </c>
    </row>
    <row r="37" spans="1:33" x14ac:dyDescent="0.25">
      <c r="A37" s="29" t="s">
        <v>46</v>
      </c>
      <c r="B37" s="33"/>
      <c r="C37" s="27"/>
      <c r="D37" s="27">
        <v>1302.98</v>
      </c>
      <c r="E37" s="27">
        <v>1302.98</v>
      </c>
      <c r="F37" s="27">
        <v>2605.96</v>
      </c>
      <c r="G37" s="28"/>
      <c r="H37" s="28"/>
      <c r="I37" s="27"/>
      <c r="J37" s="28"/>
      <c r="K37" s="28"/>
      <c r="L37" s="27"/>
      <c r="M37" s="27">
        <f t="shared" si="0"/>
        <v>1302.98</v>
      </c>
      <c r="N37" s="27">
        <f t="shared" si="0"/>
        <v>1302.98</v>
      </c>
      <c r="O37" s="27">
        <f t="shared" si="0"/>
        <v>2605.96</v>
      </c>
      <c r="P37" s="31">
        <f t="shared" si="1"/>
        <v>106.425</v>
      </c>
      <c r="Q37" s="31">
        <f t="shared" si="2"/>
        <v>106.425</v>
      </c>
      <c r="R37" s="32">
        <v>212.85</v>
      </c>
      <c r="S37" s="31">
        <f t="shared" si="3"/>
        <v>957.82500000000005</v>
      </c>
      <c r="T37" s="31">
        <f t="shared" si="4"/>
        <v>957.82500000000005</v>
      </c>
      <c r="U37" s="32">
        <v>1915.65</v>
      </c>
      <c r="V37" s="31">
        <f t="shared" si="5"/>
        <v>238.72499999999999</v>
      </c>
      <c r="W37" s="31">
        <f t="shared" si="6"/>
        <v>238.72499999999999</v>
      </c>
      <c r="X37" s="32">
        <v>477.45</v>
      </c>
      <c r="Y37" s="14">
        <v>37</v>
      </c>
      <c r="Z37" s="4" t="s">
        <v>271</v>
      </c>
      <c r="AA37" s="4" t="s">
        <v>337</v>
      </c>
      <c r="AB37" s="19" t="s">
        <v>272</v>
      </c>
      <c r="AC37" s="19" t="s">
        <v>147</v>
      </c>
      <c r="AD37" s="19" t="s">
        <v>181</v>
      </c>
      <c r="AE37" s="19">
        <v>340</v>
      </c>
      <c r="AF37" s="19">
        <v>258</v>
      </c>
      <c r="AG37" s="14">
        <v>2025</v>
      </c>
    </row>
    <row r="38" spans="1:33" x14ac:dyDescent="0.25">
      <c r="A38" s="29" t="s">
        <v>47</v>
      </c>
      <c r="B38" s="33"/>
      <c r="C38" s="27"/>
      <c r="D38" s="27">
        <v>1278.67</v>
      </c>
      <c r="E38" s="27">
        <v>1278.67</v>
      </c>
      <c r="F38" s="27">
        <v>2557.34</v>
      </c>
      <c r="G38" s="28"/>
      <c r="H38" s="28"/>
      <c r="I38" s="27"/>
      <c r="J38" s="28"/>
      <c r="K38" s="28"/>
      <c r="L38" s="27"/>
      <c r="M38" s="27">
        <f t="shared" si="0"/>
        <v>1278.67</v>
      </c>
      <c r="N38" s="27">
        <f t="shared" si="0"/>
        <v>1278.67</v>
      </c>
      <c r="O38" s="27">
        <f t="shared" si="0"/>
        <v>2557.34</v>
      </c>
      <c r="P38" s="31">
        <f t="shared" si="1"/>
        <v>94.875</v>
      </c>
      <c r="Q38" s="31">
        <f t="shared" si="2"/>
        <v>94.875</v>
      </c>
      <c r="R38" s="32">
        <v>189.75</v>
      </c>
      <c r="S38" s="31">
        <f t="shared" si="3"/>
        <v>853.875</v>
      </c>
      <c r="T38" s="31">
        <f t="shared" si="4"/>
        <v>853.875</v>
      </c>
      <c r="U38" s="32">
        <v>1707.75</v>
      </c>
      <c r="V38" s="31">
        <f t="shared" si="5"/>
        <v>329.91500000000002</v>
      </c>
      <c r="W38" s="31">
        <f t="shared" si="6"/>
        <v>329.91500000000002</v>
      </c>
      <c r="X38" s="32">
        <v>659.83</v>
      </c>
      <c r="Y38" s="14">
        <v>38</v>
      </c>
      <c r="Z38" s="4" t="s">
        <v>273</v>
      </c>
      <c r="AA38" s="4" t="s">
        <v>337</v>
      </c>
      <c r="AB38" s="19" t="s">
        <v>274</v>
      </c>
      <c r="AC38" s="19" t="s">
        <v>147</v>
      </c>
      <c r="AD38" s="19" t="s">
        <v>182</v>
      </c>
      <c r="AE38" s="19">
        <v>377</v>
      </c>
      <c r="AF38" s="19">
        <v>230</v>
      </c>
      <c r="AG38" s="14">
        <v>2025</v>
      </c>
    </row>
    <row r="39" spans="1:33" x14ac:dyDescent="0.25">
      <c r="A39" s="29" t="s">
        <v>48</v>
      </c>
      <c r="B39" s="33"/>
      <c r="C39" s="27"/>
      <c r="D39" s="27">
        <v>944.1</v>
      </c>
      <c r="E39" s="27">
        <v>944.1</v>
      </c>
      <c r="F39" s="27">
        <v>1888.2</v>
      </c>
      <c r="G39" s="28"/>
      <c r="H39" s="28"/>
      <c r="I39" s="27"/>
      <c r="J39" s="28"/>
      <c r="K39" s="28"/>
      <c r="L39" s="27"/>
      <c r="M39" s="27">
        <f t="shared" si="0"/>
        <v>944.1</v>
      </c>
      <c r="N39" s="27">
        <f t="shared" si="0"/>
        <v>944.1</v>
      </c>
      <c r="O39" s="27">
        <f t="shared" si="0"/>
        <v>1888.2</v>
      </c>
      <c r="P39" s="31">
        <f t="shared" si="1"/>
        <v>70.540000000000006</v>
      </c>
      <c r="Q39" s="31">
        <f t="shared" si="2"/>
        <v>70.540000000000006</v>
      </c>
      <c r="R39" s="32">
        <v>141.08000000000001</v>
      </c>
      <c r="S39" s="31">
        <f t="shared" si="3"/>
        <v>634.84</v>
      </c>
      <c r="T39" s="31">
        <f t="shared" si="4"/>
        <v>634.84</v>
      </c>
      <c r="U39" s="32">
        <v>1269.68</v>
      </c>
      <c r="V39" s="31">
        <f t="shared" si="5"/>
        <v>238.72499999999999</v>
      </c>
      <c r="W39" s="31">
        <f t="shared" si="6"/>
        <v>238.72499999999999</v>
      </c>
      <c r="X39" s="32">
        <v>477.45</v>
      </c>
      <c r="Y39" s="14">
        <v>39</v>
      </c>
      <c r="Z39" s="4" t="s">
        <v>275</v>
      </c>
      <c r="AA39" s="4" t="s">
        <v>337</v>
      </c>
      <c r="AB39" s="19" t="s">
        <v>276</v>
      </c>
      <c r="AC39" s="19" t="s">
        <v>147</v>
      </c>
      <c r="AD39" s="19" t="s">
        <v>183</v>
      </c>
      <c r="AE39" s="19">
        <v>325</v>
      </c>
      <c r="AF39" s="19">
        <v>171</v>
      </c>
      <c r="AG39" s="14">
        <v>2025</v>
      </c>
    </row>
    <row r="40" spans="1:33" x14ac:dyDescent="0.25">
      <c r="A40" s="29" t="s">
        <v>49</v>
      </c>
      <c r="B40" s="33"/>
      <c r="C40" s="27"/>
      <c r="D40" s="27">
        <v>5692.42</v>
      </c>
      <c r="E40" s="27">
        <v>5692.42</v>
      </c>
      <c r="F40" s="27">
        <v>11384.84</v>
      </c>
      <c r="G40" s="28"/>
      <c r="H40" s="28"/>
      <c r="I40" s="27"/>
      <c r="J40" s="28"/>
      <c r="K40" s="28"/>
      <c r="L40" s="27"/>
      <c r="M40" s="27">
        <f t="shared" si="0"/>
        <v>5692.42</v>
      </c>
      <c r="N40" s="27">
        <f t="shared" si="0"/>
        <v>5692.42</v>
      </c>
      <c r="O40" s="27">
        <f t="shared" si="0"/>
        <v>11384.84</v>
      </c>
      <c r="P40" s="31">
        <f t="shared" si="1"/>
        <v>536.25</v>
      </c>
      <c r="Q40" s="31">
        <f t="shared" si="2"/>
        <v>536.25</v>
      </c>
      <c r="R40" s="32">
        <v>1072.5</v>
      </c>
      <c r="S40" s="31">
        <f t="shared" si="3"/>
        <v>4826.25</v>
      </c>
      <c r="T40" s="31">
        <f t="shared" si="4"/>
        <v>4826.25</v>
      </c>
      <c r="U40" s="32">
        <v>9652.5</v>
      </c>
      <c r="V40" s="31">
        <f t="shared" si="5"/>
        <v>329.91500000000002</v>
      </c>
      <c r="W40" s="31">
        <f t="shared" si="6"/>
        <v>329.91500000000002</v>
      </c>
      <c r="X40" s="32">
        <v>659.83</v>
      </c>
      <c r="Y40" s="14">
        <v>40</v>
      </c>
      <c r="Z40" s="19" t="s">
        <v>339</v>
      </c>
      <c r="AA40" s="19" t="s">
        <v>338</v>
      </c>
      <c r="AB40" s="19"/>
      <c r="AC40" s="19" t="s">
        <v>152</v>
      </c>
      <c r="AD40" s="19" t="s">
        <v>164</v>
      </c>
      <c r="AE40" s="19">
        <v>4089</v>
      </c>
      <c r="AF40" s="19">
        <v>1300</v>
      </c>
      <c r="AG40" s="14">
        <v>2025</v>
      </c>
    </row>
    <row r="41" spans="1:33" x14ac:dyDescent="0.25">
      <c r="A41" s="29" t="s">
        <v>50</v>
      </c>
      <c r="B41" s="33"/>
      <c r="C41" s="27"/>
      <c r="D41" s="27">
        <v>1554.6</v>
      </c>
      <c r="E41" s="27">
        <v>1554.6</v>
      </c>
      <c r="F41" s="27">
        <v>3109.2</v>
      </c>
      <c r="G41" s="28"/>
      <c r="H41" s="28"/>
      <c r="I41" s="27"/>
      <c r="J41" s="28"/>
      <c r="K41" s="28"/>
      <c r="L41" s="27"/>
      <c r="M41" s="27">
        <f t="shared" si="0"/>
        <v>1554.6</v>
      </c>
      <c r="N41" s="27">
        <f t="shared" si="0"/>
        <v>1554.6</v>
      </c>
      <c r="O41" s="27">
        <f t="shared" si="0"/>
        <v>3109.2</v>
      </c>
      <c r="P41" s="31">
        <f t="shared" si="1"/>
        <v>131.59</v>
      </c>
      <c r="Q41" s="31">
        <f t="shared" si="2"/>
        <v>131.59</v>
      </c>
      <c r="R41" s="32">
        <v>263.18</v>
      </c>
      <c r="S41" s="31">
        <f t="shared" si="3"/>
        <v>1184.29</v>
      </c>
      <c r="T41" s="31">
        <f t="shared" si="4"/>
        <v>1184.29</v>
      </c>
      <c r="U41" s="32">
        <v>2368.58</v>
      </c>
      <c r="V41" s="31">
        <f t="shared" si="5"/>
        <v>238.72499999999999</v>
      </c>
      <c r="W41" s="31">
        <f t="shared" si="6"/>
        <v>238.72499999999999</v>
      </c>
      <c r="X41" s="32">
        <v>477.45</v>
      </c>
      <c r="Y41" s="14">
        <v>41</v>
      </c>
      <c r="Z41" s="4" t="s">
        <v>277</v>
      </c>
      <c r="AA41" s="4" t="s">
        <v>336</v>
      </c>
      <c r="AB41" s="19" t="s">
        <v>278</v>
      </c>
      <c r="AC41" s="19" t="s">
        <v>149</v>
      </c>
      <c r="AD41" s="19" t="s">
        <v>121</v>
      </c>
      <c r="AE41" s="19">
        <v>685</v>
      </c>
      <c r="AF41" s="19">
        <v>319</v>
      </c>
      <c r="AG41" s="14">
        <v>2025</v>
      </c>
    </row>
    <row r="42" spans="1:33" x14ac:dyDescent="0.25">
      <c r="A42" s="29" t="s">
        <v>51</v>
      </c>
      <c r="B42" s="33"/>
      <c r="C42" s="27"/>
      <c r="D42" s="27">
        <v>5279.92</v>
      </c>
      <c r="E42" s="27">
        <v>5279.92</v>
      </c>
      <c r="F42" s="27">
        <v>10559.84</v>
      </c>
      <c r="G42" s="28"/>
      <c r="H42" s="28"/>
      <c r="I42" s="27"/>
      <c r="J42" s="28"/>
      <c r="K42" s="28"/>
      <c r="L42" s="27"/>
      <c r="M42" s="27">
        <f t="shared" si="0"/>
        <v>5279.92</v>
      </c>
      <c r="N42" s="27">
        <f t="shared" si="0"/>
        <v>5279.92</v>
      </c>
      <c r="O42" s="27">
        <f t="shared" si="0"/>
        <v>10559.84</v>
      </c>
      <c r="P42" s="31">
        <f t="shared" si="1"/>
        <v>495</v>
      </c>
      <c r="Q42" s="31">
        <f t="shared" si="2"/>
        <v>495</v>
      </c>
      <c r="R42" s="32">
        <v>990</v>
      </c>
      <c r="S42" s="31">
        <f t="shared" si="3"/>
        <v>4455</v>
      </c>
      <c r="T42" s="31">
        <f t="shared" si="4"/>
        <v>4455</v>
      </c>
      <c r="U42" s="32">
        <v>8910</v>
      </c>
      <c r="V42" s="31">
        <f t="shared" si="5"/>
        <v>329.91500000000002</v>
      </c>
      <c r="W42" s="31">
        <f t="shared" si="6"/>
        <v>329.91500000000002</v>
      </c>
      <c r="X42" s="32">
        <v>659.83</v>
      </c>
      <c r="Y42" s="14">
        <v>42</v>
      </c>
      <c r="Z42" s="4" t="s">
        <v>279</v>
      </c>
      <c r="AA42" s="4" t="s">
        <v>335</v>
      </c>
      <c r="AB42" s="19" t="s">
        <v>280</v>
      </c>
      <c r="AC42" s="19" t="s">
        <v>256</v>
      </c>
      <c r="AD42" s="19" t="s">
        <v>184</v>
      </c>
      <c r="AE42" s="19">
        <v>3668</v>
      </c>
      <c r="AF42" s="19">
        <v>1200</v>
      </c>
      <c r="AG42" s="14">
        <v>2025</v>
      </c>
    </row>
    <row r="43" spans="1:33" x14ac:dyDescent="0.25">
      <c r="A43" s="29" t="s">
        <v>52</v>
      </c>
      <c r="B43" s="33"/>
      <c r="C43" s="27"/>
      <c r="D43" s="27">
        <v>1781.48</v>
      </c>
      <c r="E43" s="27">
        <v>1781.48</v>
      </c>
      <c r="F43" s="27">
        <v>3562.96</v>
      </c>
      <c r="G43" s="28"/>
      <c r="H43" s="28"/>
      <c r="I43" s="27"/>
      <c r="J43" s="28"/>
      <c r="K43" s="28"/>
      <c r="L43" s="27"/>
      <c r="M43" s="27">
        <f t="shared" si="0"/>
        <v>1781.48</v>
      </c>
      <c r="N43" s="27">
        <f t="shared" si="0"/>
        <v>1781.48</v>
      </c>
      <c r="O43" s="27">
        <f t="shared" si="0"/>
        <v>3562.96</v>
      </c>
      <c r="P43" s="31">
        <f t="shared" si="1"/>
        <v>154.27500000000001</v>
      </c>
      <c r="Q43" s="31">
        <f t="shared" si="2"/>
        <v>154.27500000000001</v>
      </c>
      <c r="R43" s="32">
        <v>308.55</v>
      </c>
      <c r="S43" s="31">
        <f t="shared" si="3"/>
        <v>1388.4749999999999</v>
      </c>
      <c r="T43" s="31">
        <f t="shared" si="4"/>
        <v>1388.4749999999999</v>
      </c>
      <c r="U43" s="32">
        <v>2776.95</v>
      </c>
      <c r="V43" s="31">
        <f t="shared" si="5"/>
        <v>238.72499999999999</v>
      </c>
      <c r="W43" s="31">
        <f t="shared" si="6"/>
        <v>238.72499999999999</v>
      </c>
      <c r="X43" s="32">
        <v>477.45</v>
      </c>
      <c r="Y43" s="14">
        <v>43</v>
      </c>
      <c r="Z43" s="4" t="s">
        <v>281</v>
      </c>
      <c r="AA43" s="4" t="s">
        <v>334</v>
      </c>
      <c r="AB43" s="19" t="s">
        <v>282</v>
      </c>
      <c r="AC43" s="19" t="s">
        <v>149</v>
      </c>
      <c r="AD43" s="19" t="s">
        <v>122</v>
      </c>
      <c r="AE43" s="19">
        <v>776</v>
      </c>
      <c r="AF43" s="19">
        <v>374</v>
      </c>
      <c r="AG43" s="14">
        <v>2025</v>
      </c>
    </row>
    <row r="44" spans="1:33" x14ac:dyDescent="0.25">
      <c r="A44" s="29" t="s">
        <v>53</v>
      </c>
      <c r="B44" s="33"/>
      <c r="C44" s="27"/>
      <c r="D44" s="27">
        <v>1348.35</v>
      </c>
      <c r="E44" s="27">
        <v>1348.35</v>
      </c>
      <c r="F44" s="27">
        <v>2696.7</v>
      </c>
      <c r="G44" s="28"/>
      <c r="H44" s="28"/>
      <c r="I44" s="27"/>
      <c r="J44" s="28"/>
      <c r="K44" s="28"/>
      <c r="L44" s="27"/>
      <c r="M44" s="27">
        <f t="shared" si="0"/>
        <v>1348.35</v>
      </c>
      <c r="N44" s="27">
        <f t="shared" si="0"/>
        <v>1348.35</v>
      </c>
      <c r="O44" s="27">
        <f t="shared" si="0"/>
        <v>2696.7</v>
      </c>
      <c r="P44" s="31">
        <f t="shared" si="1"/>
        <v>110.965</v>
      </c>
      <c r="Q44" s="31">
        <f t="shared" si="2"/>
        <v>110.965</v>
      </c>
      <c r="R44" s="32">
        <v>221.93</v>
      </c>
      <c r="S44" s="31">
        <f t="shared" si="3"/>
        <v>998.66499999999996</v>
      </c>
      <c r="T44" s="31">
        <f t="shared" si="4"/>
        <v>998.66499999999996</v>
      </c>
      <c r="U44" s="32">
        <v>1997.33</v>
      </c>
      <c r="V44" s="31">
        <f t="shared" si="5"/>
        <v>238.72499999999999</v>
      </c>
      <c r="W44" s="31">
        <f t="shared" si="6"/>
        <v>238.72499999999999</v>
      </c>
      <c r="X44" s="32">
        <v>477.45</v>
      </c>
      <c r="Y44" s="14">
        <v>44</v>
      </c>
      <c r="Z44" s="4" t="s">
        <v>283</v>
      </c>
      <c r="AA44" s="4" t="s">
        <v>334</v>
      </c>
      <c r="AB44" s="19" t="s">
        <v>284</v>
      </c>
      <c r="AC44" s="19" t="s">
        <v>149</v>
      </c>
      <c r="AD44" s="19" t="s">
        <v>123</v>
      </c>
      <c r="AE44" s="19">
        <v>469</v>
      </c>
      <c r="AF44" s="19">
        <v>269</v>
      </c>
      <c r="AG44" s="14">
        <v>2025</v>
      </c>
    </row>
    <row r="45" spans="1:33" x14ac:dyDescent="0.25">
      <c r="A45" s="29" t="s">
        <v>54</v>
      </c>
      <c r="B45" s="33"/>
      <c r="C45" s="27"/>
      <c r="D45" s="27">
        <v>1567.42</v>
      </c>
      <c r="E45" s="27">
        <v>1567.42</v>
      </c>
      <c r="F45" s="27">
        <v>3134.84</v>
      </c>
      <c r="G45" s="28"/>
      <c r="H45" s="28"/>
      <c r="I45" s="27"/>
      <c r="J45" s="28"/>
      <c r="K45" s="28"/>
      <c r="L45" s="27"/>
      <c r="M45" s="27">
        <f t="shared" si="0"/>
        <v>1567.42</v>
      </c>
      <c r="N45" s="27">
        <f t="shared" si="0"/>
        <v>1567.42</v>
      </c>
      <c r="O45" s="27">
        <f t="shared" si="0"/>
        <v>3134.84</v>
      </c>
      <c r="P45" s="31">
        <f t="shared" si="1"/>
        <v>123.75</v>
      </c>
      <c r="Q45" s="31">
        <f t="shared" si="2"/>
        <v>123.75</v>
      </c>
      <c r="R45" s="32">
        <v>247.5</v>
      </c>
      <c r="S45" s="31">
        <f t="shared" si="3"/>
        <v>1113.75</v>
      </c>
      <c r="T45" s="31">
        <f t="shared" si="4"/>
        <v>1113.75</v>
      </c>
      <c r="U45" s="32">
        <v>2227.5</v>
      </c>
      <c r="V45" s="31">
        <f t="shared" si="5"/>
        <v>329.91500000000002</v>
      </c>
      <c r="W45" s="31">
        <f t="shared" si="6"/>
        <v>329.91500000000002</v>
      </c>
      <c r="X45" s="32">
        <v>659.83</v>
      </c>
      <c r="Y45" s="14">
        <v>45</v>
      </c>
      <c r="Z45" s="4" t="s">
        <v>285</v>
      </c>
      <c r="AA45" s="4" t="s">
        <v>333</v>
      </c>
      <c r="AB45" s="19" t="s">
        <v>286</v>
      </c>
      <c r="AC45" s="19" t="s">
        <v>149</v>
      </c>
      <c r="AD45" s="19" t="s">
        <v>124</v>
      </c>
      <c r="AE45" s="19">
        <v>537</v>
      </c>
      <c r="AF45" s="19">
        <v>300</v>
      </c>
      <c r="AG45" s="14">
        <v>2025</v>
      </c>
    </row>
    <row r="46" spans="1:33" x14ac:dyDescent="0.25">
      <c r="A46" s="29" t="s">
        <v>55</v>
      </c>
      <c r="B46" s="33"/>
      <c r="C46" s="27"/>
      <c r="D46" s="27">
        <v>1979.92</v>
      </c>
      <c r="E46" s="27">
        <v>1979.92</v>
      </c>
      <c r="F46" s="27">
        <v>3959.84</v>
      </c>
      <c r="G46" s="28"/>
      <c r="H46" s="28"/>
      <c r="I46" s="27"/>
      <c r="J46" s="28"/>
      <c r="K46" s="28"/>
      <c r="L46" s="27"/>
      <c r="M46" s="27">
        <f t="shared" si="0"/>
        <v>1979.92</v>
      </c>
      <c r="N46" s="27">
        <f t="shared" si="0"/>
        <v>1979.92</v>
      </c>
      <c r="O46" s="27">
        <f t="shared" si="0"/>
        <v>3959.84</v>
      </c>
      <c r="P46" s="31">
        <f t="shared" si="1"/>
        <v>165</v>
      </c>
      <c r="Q46" s="31">
        <f t="shared" si="2"/>
        <v>165</v>
      </c>
      <c r="R46" s="32">
        <v>330</v>
      </c>
      <c r="S46" s="31">
        <f t="shared" si="3"/>
        <v>1485</v>
      </c>
      <c r="T46" s="31">
        <f t="shared" si="4"/>
        <v>1485</v>
      </c>
      <c r="U46" s="32">
        <v>2970</v>
      </c>
      <c r="V46" s="31">
        <f t="shared" si="5"/>
        <v>329.91500000000002</v>
      </c>
      <c r="W46" s="31">
        <f t="shared" si="6"/>
        <v>329.91500000000002</v>
      </c>
      <c r="X46" s="32">
        <v>659.83</v>
      </c>
      <c r="Y46" s="14">
        <v>46</v>
      </c>
      <c r="Z46" s="4" t="s">
        <v>287</v>
      </c>
      <c r="AA46" s="4" t="s">
        <v>333</v>
      </c>
      <c r="AB46" s="19" t="s">
        <v>288</v>
      </c>
      <c r="AC46" s="19" t="s">
        <v>149</v>
      </c>
      <c r="AD46" s="19" t="s">
        <v>185</v>
      </c>
      <c r="AE46" s="19">
        <v>1127</v>
      </c>
      <c r="AF46" s="19">
        <v>400</v>
      </c>
      <c r="AG46" s="14">
        <v>2025</v>
      </c>
    </row>
    <row r="47" spans="1:33" x14ac:dyDescent="0.25">
      <c r="A47" s="29" t="s">
        <v>56</v>
      </c>
      <c r="B47" s="33"/>
      <c r="C47" s="27"/>
      <c r="D47" s="27">
        <v>1208.54</v>
      </c>
      <c r="E47" s="27">
        <v>1208.54</v>
      </c>
      <c r="F47" s="27">
        <v>2417.08</v>
      </c>
      <c r="G47" s="28"/>
      <c r="H47" s="28"/>
      <c r="I47" s="27"/>
      <c r="J47" s="28"/>
      <c r="K47" s="28"/>
      <c r="L47" s="27"/>
      <c r="M47" s="27">
        <f t="shared" si="0"/>
        <v>1208.54</v>
      </c>
      <c r="N47" s="27">
        <f t="shared" si="0"/>
        <v>1208.54</v>
      </c>
      <c r="O47" s="27">
        <f t="shared" si="0"/>
        <v>2417.08</v>
      </c>
      <c r="P47" s="31">
        <f t="shared" si="1"/>
        <v>87.864999999999995</v>
      </c>
      <c r="Q47" s="31">
        <f t="shared" si="2"/>
        <v>87.864999999999995</v>
      </c>
      <c r="R47" s="32">
        <v>175.73</v>
      </c>
      <c r="S47" s="31">
        <f t="shared" si="3"/>
        <v>790.76499999999999</v>
      </c>
      <c r="T47" s="31">
        <f t="shared" si="4"/>
        <v>790.76499999999999</v>
      </c>
      <c r="U47" s="32">
        <v>1581.53</v>
      </c>
      <c r="V47" s="31">
        <f t="shared" si="5"/>
        <v>329.91500000000002</v>
      </c>
      <c r="W47" s="31">
        <f t="shared" si="6"/>
        <v>329.91500000000002</v>
      </c>
      <c r="X47" s="32">
        <v>659.83</v>
      </c>
      <c r="Y47" s="14">
        <v>47</v>
      </c>
      <c r="Z47" s="4" t="s">
        <v>291</v>
      </c>
      <c r="AA47" s="4" t="s">
        <v>25</v>
      </c>
      <c r="AB47" s="19" t="s">
        <v>292</v>
      </c>
      <c r="AC47" s="19" t="s">
        <v>149</v>
      </c>
      <c r="AD47" s="19" t="s">
        <v>26</v>
      </c>
      <c r="AE47" s="19">
        <v>621</v>
      </c>
      <c r="AF47" s="19">
        <v>213</v>
      </c>
      <c r="AG47" s="14">
        <v>2025</v>
      </c>
    </row>
    <row r="48" spans="1:33" x14ac:dyDescent="0.25">
      <c r="A48" s="29" t="s">
        <v>57</v>
      </c>
      <c r="B48" s="33"/>
      <c r="C48" s="27"/>
      <c r="D48" s="27">
        <v>1113.67</v>
      </c>
      <c r="E48" s="27">
        <v>1113.67</v>
      </c>
      <c r="F48" s="27">
        <v>2227.34</v>
      </c>
      <c r="G48" s="28"/>
      <c r="H48" s="28"/>
      <c r="I48" s="27"/>
      <c r="J48" s="28"/>
      <c r="K48" s="28"/>
      <c r="L48" s="27"/>
      <c r="M48" s="27">
        <f t="shared" si="0"/>
        <v>1113.67</v>
      </c>
      <c r="N48" s="27">
        <f t="shared" si="0"/>
        <v>1113.67</v>
      </c>
      <c r="O48" s="27">
        <f t="shared" si="0"/>
        <v>2227.34</v>
      </c>
      <c r="P48" s="31">
        <f t="shared" si="1"/>
        <v>78.375</v>
      </c>
      <c r="Q48" s="31">
        <f t="shared" si="2"/>
        <v>78.375</v>
      </c>
      <c r="R48" s="32">
        <v>156.75</v>
      </c>
      <c r="S48" s="31">
        <f t="shared" si="3"/>
        <v>705.375</v>
      </c>
      <c r="T48" s="31">
        <f t="shared" si="4"/>
        <v>705.375</v>
      </c>
      <c r="U48" s="32">
        <v>1410.75</v>
      </c>
      <c r="V48" s="31">
        <f t="shared" si="5"/>
        <v>329.91500000000002</v>
      </c>
      <c r="W48" s="31">
        <f t="shared" si="6"/>
        <v>329.91500000000002</v>
      </c>
      <c r="X48" s="32">
        <v>659.83</v>
      </c>
      <c r="Y48" s="14">
        <v>48</v>
      </c>
      <c r="Z48" s="4" t="s">
        <v>289</v>
      </c>
      <c r="AA48" s="4" t="s">
        <v>25</v>
      </c>
      <c r="AB48" s="19" t="s">
        <v>290</v>
      </c>
      <c r="AC48" s="19" t="s">
        <v>149</v>
      </c>
      <c r="AD48" s="19" t="s">
        <v>125</v>
      </c>
      <c r="AE48" s="19">
        <v>470</v>
      </c>
      <c r="AF48" s="19">
        <v>190</v>
      </c>
      <c r="AG48" s="14">
        <v>2025</v>
      </c>
    </row>
    <row r="49" spans="1:33" x14ac:dyDescent="0.25">
      <c r="A49" s="29" t="s">
        <v>58</v>
      </c>
      <c r="B49" s="33"/>
      <c r="C49" s="27"/>
      <c r="D49" s="27">
        <v>1711.35</v>
      </c>
      <c r="E49" s="27">
        <v>1711.35</v>
      </c>
      <c r="F49" s="27">
        <v>3422.7</v>
      </c>
      <c r="G49" s="28"/>
      <c r="H49" s="28"/>
      <c r="I49" s="27"/>
      <c r="J49" s="28"/>
      <c r="K49" s="28"/>
      <c r="L49" s="27"/>
      <c r="M49" s="27">
        <f t="shared" si="0"/>
        <v>1711.35</v>
      </c>
      <c r="N49" s="27">
        <f t="shared" si="0"/>
        <v>1711.35</v>
      </c>
      <c r="O49" s="27">
        <f t="shared" si="0"/>
        <v>3422.7</v>
      </c>
      <c r="P49" s="31">
        <f t="shared" si="1"/>
        <v>147.26499999999999</v>
      </c>
      <c r="Q49" s="31">
        <f t="shared" si="2"/>
        <v>147.26499999999999</v>
      </c>
      <c r="R49" s="32">
        <v>294.52999999999997</v>
      </c>
      <c r="S49" s="31">
        <f t="shared" si="3"/>
        <v>1325.365</v>
      </c>
      <c r="T49" s="31">
        <f t="shared" si="4"/>
        <v>1325.365</v>
      </c>
      <c r="U49" s="32">
        <v>2650.73</v>
      </c>
      <c r="V49" s="31">
        <f t="shared" si="5"/>
        <v>238.72499999999999</v>
      </c>
      <c r="W49" s="31">
        <f t="shared" si="6"/>
        <v>238.72499999999999</v>
      </c>
      <c r="X49" s="32">
        <v>477.45</v>
      </c>
      <c r="Y49" s="14">
        <v>49</v>
      </c>
      <c r="Z49" s="4" t="s">
        <v>293</v>
      </c>
      <c r="AA49" s="4" t="s">
        <v>16</v>
      </c>
      <c r="AB49" s="19" t="s">
        <v>294</v>
      </c>
      <c r="AC49" s="19" t="s">
        <v>149</v>
      </c>
      <c r="AD49" s="19" t="s">
        <v>18</v>
      </c>
      <c r="AE49" s="19">
        <v>870</v>
      </c>
      <c r="AF49" s="19">
        <v>357</v>
      </c>
      <c r="AG49" s="14">
        <v>2025</v>
      </c>
    </row>
    <row r="50" spans="1:33" x14ac:dyDescent="0.25">
      <c r="A50" s="29" t="s">
        <v>59</v>
      </c>
      <c r="B50" s="33"/>
      <c r="C50" s="27"/>
      <c r="D50" s="27">
        <v>1517.92</v>
      </c>
      <c r="E50" s="27">
        <v>1517.92</v>
      </c>
      <c r="F50" s="27">
        <v>3035.84</v>
      </c>
      <c r="G50" s="28"/>
      <c r="H50" s="28"/>
      <c r="I50" s="27"/>
      <c r="J50" s="28"/>
      <c r="K50" s="28"/>
      <c r="L50" s="27"/>
      <c r="M50" s="27">
        <f t="shared" si="0"/>
        <v>1517.92</v>
      </c>
      <c r="N50" s="27">
        <f t="shared" si="0"/>
        <v>1517.92</v>
      </c>
      <c r="O50" s="27">
        <f t="shared" si="0"/>
        <v>3035.84</v>
      </c>
      <c r="P50" s="31">
        <f t="shared" si="1"/>
        <v>118.8</v>
      </c>
      <c r="Q50" s="31">
        <f t="shared" si="2"/>
        <v>118.8</v>
      </c>
      <c r="R50" s="32">
        <v>237.6</v>
      </c>
      <c r="S50" s="31">
        <f t="shared" si="3"/>
        <v>1069.2</v>
      </c>
      <c r="T50" s="31">
        <f t="shared" si="4"/>
        <v>1069.2</v>
      </c>
      <c r="U50" s="32">
        <v>2138.4</v>
      </c>
      <c r="V50" s="31">
        <f t="shared" si="5"/>
        <v>329.91500000000002</v>
      </c>
      <c r="W50" s="31">
        <f t="shared" si="6"/>
        <v>329.91500000000002</v>
      </c>
      <c r="X50" s="32">
        <v>659.83</v>
      </c>
      <c r="Y50" s="14">
        <v>50</v>
      </c>
      <c r="Z50" s="4" t="s">
        <v>295</v>
      </c>
      <c r="AA50" s="4" t="s">
        <v>16</v>
      </c>
      <c r="AB50" s="19" t="s">
        <v>296</v>
      </c>
      <c r="AC50" s="19" t="s">
        <v>149</v>
      </c>
      <c r="AD50" s="19" t="s">
        <v>19</v>
      </c>
      <c r="AE50" s="19">
        <v>732</v>
      </c>
      <c r="AF50" s="19">
        <v>288</v>
      </c>
      <c r="AG50" s="14">
        <v>2025</v>
      </c>
    </row>
    <row r="51" spans="1:33" x14ac:dyDescent="0.25">
      <c r="A51" s="29" t="s">
        <v>59</v>
      </c>
      <c r="B51" s="33"/>
      <c r="C51" s="27"/>
      <c r="D51" s="27">
        <v>329.92</v>
      </c>
      <c r="E51" s="27">
        <v>329.92</v>
      </c>
      <c r="F51" s="27">
        <v>659.84</v>
      </c>
      <c r="G51" s="28"/>
      <c r="H51" s="28"/>
      <c r="I51" s="27"/>
      <c r="J51" s="28"/>
      <c r="K51" s="28"/>
      <c r="L51" s="27"/>
      <c r="M51" s="27">
        <f t="shared" si="0"/>
        <v>329.92</v>
      </c>
      <c r="N51" s="27">
        <f t="shared" si="0"/>
        <v>329.92</v>
      </c>
      <c r="O51" s="27">
        <f t="shared" si="0"/>
        <v>659.84</v>
      </c>
      <c r="P51" s="31">
        <f t="shared" si="1"/>
        <v>0</v>
      </c>
      <c r="Q51" s="31">
        <f t="shared" si="2"/>
        <v>0</v>
      </c>
      <c r="R51" s="32">
        <v>0</v>
      </c>
      <c r="S51" s="31">
        <f t="shared" si="3"/>
        <v>0</v>
      </c>
      <c r="T51" s="31">
        <f t="shared" si="4"/>
        <v>0</v>
      </c>
      <c r="U51" s="32">
        <v>0</v>
      </c>
      <c r="V51" s="31">
        <f t="shared" si="5"/>
        <v>329.91500000000002</v>
      </c>
      <c r="W51" s="31">
        <f t="shared" si="6"/>
        <v>329.91500000000002</v>
      </c>
      <c r="X51" s="32">
        <v>659.83</v>
      </c>
      <c r="Y51" s="14">
        <v>51</v>
      </c>
      <c r="Z51" s="4" t="s">
        <v>297</v>
      </c>
      <c r="AA51" s="4" t="s">
        <v>16</v>
      </c>
      <c r="AB51" s="19" t="s">
        <v>298</v>
      </c>
      <c r="AC51" s="19" t="s">
        <v>149</v>
      </c>
      <c r="AD51" s="19" t="s">
        <v>17</v>
      </c>
      <c r="AE51" s="19">
        <v>1122</v>
      </c>
      <c r="AF51" s="19">
        <v>440</v>
      </c>
      <c r="AG51" s="14">
        <v>2025</v>
      </c>
    </row>
    <row r="52" spans="1:33" x14ac:dyDescent="0.25">
      <c r="A52" s="29" t="s">
        <v>60</v>
      </c>
      <c r="B52" s="33"/>
      <c r="C52" s="27"/>
      <c r="D52" s="27">
        <v>1196.17</v>
      </c>
      <c r="E52" s="27">
        <v>1196.17</v>
      </c>
      <c r="F52" s="27">
        <v>2392.34</v>
      </c>
      <c r="G52" s="28"/>
      <c r="H52" s="28"/>
      <c r="I52" s="27"/>
      <c r="J52" s="28"/>
      <c r="K52" s="28"/>
      <c r="L52" s="27"/>
      <c r="M52" s="27">
        <f t="shared" si="0"/>
        <v>1196.17</v>
      </c>
      <c r="N52" s="27">
        <f t="shared" si="0"/>
        <v>1196.17</v>
      </c>
      <c r="O52" s="27">
        <f t="shared" si="0"/>
        <v>2392.34</v>
      </c>
      <c r="P52" s="31">
        <f t="shared" si="1"/>
        <v>86.625</v>
      </c>
      <c r="Q52" s="31">
        <f t="shared" si="2"/>
        <v>86.625</v>
      </c>
      <c r="R52" s="32">
        <v>173.25</v>
      </c>
      <c r="S52" s="31">
        <f t="shared" si="3"/>
        <v>779.625</v>
      </c>
      <c r="T52" s="31">
        <f t="shared" si="4"/>
        <v>779.625</v>
      </c>
      <c r="U52" s="32">
        <v>1559.25</v>
      </c>
      <c r="V52" s="31">
        <f t="shared" si="5"/>
        <v>329.91500000000002</v>
      </c>
      <c r="W52" s="31">
        <f t="shared" si="6"/>
        <v>329.91500000000002</v>
      </c>
      <c r="X52" s="32">
        <v>659.83</v>
      </c>
      <c r="Y52" s="14">
        <v>52</v>
      </c>
      <c r="Z52" s="4" t="s">
        <v>299</v>
      </c>
      <c r="AA52" s="4" t="s">
        <v>23</v>
      </c>
      <c r="AB52" s="19" t="s">
        <v>232</v>
      </c>
      <c r="AC52" s="19" t="s">
        <v>149</v>
      </c>
      <c r="AD52" s="19" t="s">
        <v>24</v>
      </c>
      <c r="AE52" s="19">
        <v>498</v>
      </c>
      <c r="AF52" s="19">
        <v>210</v>
      </c>
      <c r="AG52" s="14">
        <v>2025</v>
      </c>
    </row>
    <row r="53" spans="1:33" x14ac:dyDescent="0.25">
      <c r="A53" s="29" t="s">
        <v>61</v>
      </c>
      <c r="B53" s="33"/>
      <c r="C53" s="27"/>
      <c r="D53" s="27">
        <v>1055.48</v>
      </c>
      <c r="E53" s="27">
        <v>1055.48</v>
      </c>
      <c r="F53" s="27">
        <v>2110.96</v>
      </c>
      <c r="G53" s="28"/>
      <c r="H53" s="28"/>
      <c r="I53" s="27"/>
      <c r="J53" s="28"/>
      <c r="K53" s="28"/>
      <c r="L53" s="27"/>
      <c r="M53" s="27">
        <f t="shared" si="0"/>
        <v>1055.48</v>
      </c>
      <c r="N53" s="27">
        <f t="shared" si="0"/>
        <v>1055.48</v>
      </c>
      <c r="O53" s="27">
        <f t="shared" si="0"/>
        <v>2110.96</v>
      </c>
      <c r="P53" s="31">
        <f t="shared" si="1"/>
        <v>81.674999999999997</v>
      </c>
      <c r="Q53" s="31">
        <f t="shared" si="2"/>
        <v>81.674999999999997</v>
      </c>
      <c r="R53" s="32">
        <v>163.35</v>
      </c>
      <c r="S53" s="31">
        <f t="shared" si="3"/>
        <v>735.07500000000005</v>
      </c>
      <c r="T53" s="31">
        <f t="shared" si="4"/>
        <v>735.07500000000005</v>
      </c>
      <c r="U53" s="32">
        <v>1470.15</v>
      </c>
      <c r="V53" s="31">
        <f t="shared" si="5"/>
        <v>238.72499999999999</v>
      </c>
      <c r="W53" s="31">
        <f t="shared" si="6"/>
        <v>238.72499999999999</v>
      </c>
      <c r="X53" s="32">
        <v>477.45</v>
      </c>
      <c r="Y53" s="14">
        <v>53</v>
      </c>
      <c r="Z53" s="4" t="s">
        <v>300</v>
      </c>
      <c r="AA53" s="4" t="s">
        <v>30</v>
      </c>
      <c r="AB53" s="19" t="s">
        <v>301</v>
      </c>
      <c r="AC53" s="19" t="s">
        <v>147</v>
      </c>
      <c r="AD53" s="19" t="s">
        <v>186</v>
      </c>
      <c r="AE53" s="19">
        <v>478</v>
      </c>
      <c r="AF53" s="19">
        <v>198</v>
      </c>
      <c r="AG53" s="14">
        <v>2025</v>
      </c>
    </row>
    <row r="54" spans="1:33" x14ac:dyDescent="0.25">
      <c r="A54" s="29" t="s">
        <v>62</v>
      </c>
      <c r="B54" s="33"/>
      <c r="C54" s="27"/>
      <c r="D54" s="27">
        <v>1682.48</v>
      </c>
      <c r="E54" s="27">
        <v>1682.48</v>
      </c>
      <c r="F54" s="27">
        <v>3364.96</v>
      </c>
      <c r="G54" s="28"/>
      <c r="H54" s="28"/>
      <c r="I54" s="27"/>
      <c r="J54" s="28"/>
      <c r="K54" s="28"/>
      <c r="L54" s="27"/>
      <c r="M54" s="27">
        <f t="shared" si="0"/>
        <v>1682.48</v>
      </c>
      <c r="N54" s="27">
        <f t="shared" si="0"/>
        <v>1682.48</v>
      </c>
      <c r="O54" s="27">
        <f t="shared" si="0"/>
        <v>3364.96</v>
      </c>
      <c r="P54" s="31">
        <f t="shared" si="1"/>
        <v>144.375</v>
      </c>
      <c r="Q54" s="31">
        <f t="shared" si="2"/>
        <v>144.375</v>
      </c>
      <c r="R54" s="32">
        <v>288.75</v>
      </c>
      <c r="S54" s="31">
        <f t="shared" si="3"/>
        <v>1299.375</v>
      </c>
      <c r="T54" s="31">
        <f t="shared" si="4"/>
        <v>1299.375</v>
      </c>
      <c r="U54" s="32">
        <v>2598.75</v>
      </c>
      <c r="V54" s="31">
        <f t="shared" si="5"/>
        <v>238.72499999999999</v>
      </c>
      <c r="W54" s="31">
        <f t="shared" si="6"/>
        <v>238.72499999999999</v>
      </c>
      <c r="X54" s="32">
        <v>477.45</v>
      </c>
      <c r="Y54" s="14">
        <v>54</v>
      </c>
      <c r="Z54" s="4" t="s">
        <v>302</v>
      </c>
      <c r="AA54" s="4" t="s">
        <v>332</v>
      </c>
      <c r="AB54" s="19" t="s">
        <v>303</v>
      </c>
      <c r="AC54" s="19" t="s">
        <v>149</v>
      </c>
      <c r="AD54" s="19" t="s">
        <v>126</v>
      </c>
      <c r="AE54" s="19">
        <v>967</v>
      </c>
      <c r="AF54" s="19">
        <v>350</v>
      </c>
      <c r="AG54" s="14">
        <v>2025</v>
      </c>
    </row>
    <row r="55" spans="1:33" x14ac:dyDescent="0.25">
      <c r="A55" s="29" t="s">
        <v>63</v>
      </c>
      <c r="B55" s="33"/>
      <c r="C55" s="27"/>
      <c r="D55" s="27">
        <v>1818.6</v>
      </c>
      <c r="E55" s="27">
        <v>1818.6</v>
      </c>
      <c r="F55" s="27">
        <v>3637.2</v>
      </c>
      <c r="G55" s="28"/>
      <c r="H55" s="28"/>
      <c r="I55" s="27"/>
      <c r="J55" s="28"/>
      <c r="K55" s="28"/>
      <c r="L55" s="27"/>
      <c r="M55" s="27">
        <f t="shared" si="0"/>
        <v>1818.6</v>
      </c>
      <c r="N55" s="27">
        <f t="shared" si="0"/>
        <v>1818.6</v>
      </c>
      <c r="O55" s="27">
        <f t="shared" si="0"/>
        <v>3637.2</v>
      </c>
      <c r="P55" s="31">
        <f t="shared" si="1"/>
        <v>157.99</v>
      </c>
      <c r="Q55" s="31">
        <f t="shared" si="2"/>
        <v>157.99</v>
      </c>
      <c r="R55" s="32">
        <v>315.98</v>
      </c>
      <c r="S55" s="31">
        <f t="shared" si="3"/>
        <v>1421.89</v>
      </c>
      <c r="T55" s="31">
        <f t="shared" si="4"/>
        <v>1421.89</v>
      </c>
      <c r="U55" s="32">
        <v>2843.78</v>
      </c>
      <c r="V55" s="31">
        <f t="shared" si="5"/>
        <v>238.72499999999999</v>
      </c>
      <c r="W55" s="31">
        <f t="shared" si="6"/>
        <v>238.72499999999999</v>
      </c>
      <c r="X55" s="32">
        <v>477.45</v>
      </c>
      <c r="Y55" s="14">
        <v>55</v>
      </c>
      <c r="Z55" s="4" t="s">
        <v>304</v>
      </c>
      <c r="AA55" s="4" t="s">
        <v>332</v>
      </c>
      <c r="AB55" s="19" t="s">
        <v>305</v>
      </c>
      <c r="AC55" s="19" t="s">
        <v>149</v>
      </c>
      <c r="AD55" s="19" t="s">
        <v>127</v>
      </c>
      <c r="AE55" s="19">
        <v>867</v>
      </c>
      <c r="AF55" s="19">
        <v>383</v>
      </c>
      <c r="AG55" s="14">
        <v>2025</v>
      </c>
    </row>
    <row r="56" spans="1:33" x14ac:dyDescent="0.25">
      <c r="A56" s="29" t="s">
        <v>64</v>
      </c>
      <c r="B56" s="33"/>
      <c r="C56" s="27"/>
      <c r="D56" s="27">
        <v>733.73</v>
      </c>
      <c r="E56" s="27">
        <v>733.73</v>
      </c>
      <c r="F56" s="27">
        <v>1467.46</v>
      </c>
      <c r="G56" s="28"/>
      <c r="H56" s="28"/>
      <c r="I56" s="27"/>
      <c r="J56" s="28"/>
      <c r="K56" s="28"/>
      <c r="L56" s="27"/>
      <c r="M56" s="27">
        <f t="shared" si="0"/>
        <v>733.73</v>
      </c>
      <c r="N56" s="27">
        <f t="shared" si="0"/>
        <v>733.73</v>
      </c>
      <c r="O56" s="27">
        <f t="shared" si="0"/>
        <v>1467.46</v>
      </c>
      <c r="P56" s="31">
        <f t="shared" si="1"/>
        <v>49.5</v>
      </c>
      <c r="Q56" s="31">
        <f t="shared" si="2"/>
        <v>49.5</v>
      </c>
      <c r="R56" s="32">
        <v>99</v>
      </c>
      <c r="S56" s="31">
        <f t="shared" si="3"/>
        <v>445.5</v>
      </c>
      <c r="T56" s="31">
        <f t="shared" si="4"/>
        <v>445.5</v>
      </c>
      <c r="U56" s="32">
        <v>891</v>
      </c>
      <c r="V56" s="31">
        <f t="shared" si="5"/>
        <v>238.72499999999999</v>
      </c>
      <c r="W56" s="31">
        <f t="shared" si="6"/>
        <v>238.72499999999999</v>
      </c>
      <c r="X56" s="32">
        <v>477.45</v>
      </c>
      <c r="Y56" s="14">
        <v>56</v>
      </c>
      <c r="Z56" s="4" t="s">
        <v>306</v>
      </c>
      <c r="AA56" s="4" t="s">
        <v>332</v>
      </c>
      <c r="AB56" s="19" t="s">
        <v>307</v>
      </c>
      <c r="AC56" s="19" t="s">
        <v>149</v>
      </c>
      <c r="AD56" s="19" t="s">
        <v>128</v>
      </c>
      <c r="AE56" s="19">
        <v>369</v>
      </c>
      <c r="AF56" s="19">
        <v>120</v>
      </c>
      <c r="AG56" s="14">
        <v>2025</v>
      </c>
    </row>
    <row r="57" spans="1:33" x14ac:dyDescent="0.25">
      <c r="A57" s="29" t="s">
        <v>65</v>
      </c>
      <c r="B57" s="33"/>
      <c r="C57" s="27"/>
      <c r="D57" s="27">
        <v>1402.42</v>
      </c>
      <c r="E57" s="27">
        <v>1402.42</v>
      </c>
      <c r="F57" s="27">
        <v>2804.84</v>
      </c>
      <c r="G57" s="28"/>
      <c r="H57" s="28"/>
      <c r="I57" s="27"/>
      <c r="J57" s="28"/>
      <c r="K57" s="28"/>
      <c r="L57" s="27"/>
      <c r="M57" s="27">
        <f t="shared" si="0"/>
        <v>1402.42</v>
      </c>
      <c r="N57" s="27">
        <f t="shared" si="0"/>
        <v>1402.42</v>
      </c>
      <c r="O57" s="27">
        <f t="shared" si="0"/>
        <v>2804.84</v>
      </c>
      <c r="P57" s="31">
        <f t="shared" si="1"/>
        <v>107.25</v>
      </c>
      <c r="Q57" s="31">
        <f t="shared" si="2"/>
        <v>107.25</v>
      </c>
      <c r="R57" s="32">
        <v>214.5</v>
      </c>
      <c r="S57" s="31">
        <f t="shared" si="3"/>
        <v>965.25</v>
      </c>
      <c r="T57" s="31">
        <f t="shared" si="4"/>
        <v>965.25</v>
      </c>
      <c r="U57" s="32">
        <v>1930.5</v>
      </c>
      <c r="V57" s="31">
        <f t="shared" si="5"/>
        <v>329.91500000000002</v>
      </c>
      <c r="W57" s="31">
        <f t="shared" si="6"/>
        <v>329.91500000000002</v>
      </c>
      <c r="X57" s="32">
        <v>659.83</v>
      </c>
      <c r="Y57" s="14">
        <v>57</v>
      </c>
      <c r="Z57" s="4" t="s">
        <v>308</v>
      </c>
      <c r="AA57" s="4" t="s">
        <v>332</v>
      </c>
      <c r="AB57" s="19" t="s">
        <v>309</v>
      </c>
      <c r="AC57" s="19" t="s">
        <v>149</v>
      </c>
      <c r="AD57" s="19" t="s">
        <v>129</v>
      </c>
      <c r="AE57" s="19">
        <v>534</v>
      </c>
      <c r="AF57" s="19">
        <v>260</v>
      </c>
      <c r="AG57" s="14">
        <v>2025</v>
      </c>
    </row>
    <row r="58" spans="1:33" x14ac:dyDescent="0.25">
      <c r="A58" s="29" t="s">
        <v>66</v>
      </c>
      <c r="B58" s="33"/>
      <c r="C58" s="27"/>
      <c r="D58" s="27">
        <v>1476.23</v>
      </c>
      <c r="E58" s="27">
        <v>1476.23</v>
      </c>
      <c r="F58" s="27">
        <v>2952.46</v>
      </c>
      <c r="G58" s="28"/>
      <c r="H58" s="28"/>
      <c r="I58" s="27"/>
      <c r="J58" s="28"/>
      <c r="K58" s="28"/>
      <c r="L58" s="27"/>
      <c r="M58" s="27">
        <f t="shared" si="0"/>
        <v>1476.23</v>
      </c>
      <c r="N58" s="27">
        <f t="shared" si="0"/>
        <v>1476.23</v>
      </c>
      <c r="O58" s="27">
        <f t="shared" si="0"/>
        <v>2952.46</v>
      </c>
      <c r="P58" s="31">
        <f t="shared" si="1"/>
        <v>123.75</v>
      </c>
      <c r="Q58" s="31">
        <f t="shared" si="2"/>
        <v>123.75</v>
      </c>
      <c r="R58" s="32">
        <v>247.5</v>
      </c>
      <c r="S58" s="31">
        <f t="shared" si="3"/>
        <v>1113.75</v>
      </c>
      <c r="T58" s="31">
        <f t="shared" si="4"/>
        <v>1113.75</v>
      </c>
      <c r="U58" s="32">
        <v>2227.5</v>
      </c>
      <c r="V58" s="31">
        <f t="shared" si="5"/>
        <v>238.72499999999999</v>
      </c>
      <c r="W58" s="31">
        <f t="shared" si="6"/>
        <v>238.72499999999999</v>
      </c>
      <c r="X58" s="32">
        <v>477.45</v>
      </c>
      <c r="Y58" s="14">
        <v>58</v>
      </c>
      <c r="Z58" s="4" t="s">
        <v>310</v>
      </c>
      <c r="AA58" s="4" t="s">
        <v>331</v>
      </c>
      <c r="AB58" s="19" t="s">
        <v>311</v>
      </c>
      <c r="AC58" s="19" t="s">
        <v>152</v>
      </c>
      <c r="AD58" s="19" t="s">
        <v>130</v>
      </c>
      <c r="AE58" s="19">
        <v>321</v>
      </c>
      <c r="AF58" s="19">
        <v>300</v>
      </c>
      <c r="AG58" s="14">
        <v>2025</v>
      </c>
    </row>
    <row r="59" spans="1:33" x14ac:dyDescent="0.25">
      <c r="A59" s="29" t="s">
        <v>67</v>
      </c>
      <c r="B59" s="33"/>
      <c r="C59" s="27"/>
      <c r="D59" s="27">
        <v>874.42</v>
      </c>
      <c r="E59" s="27">
        <v>874.42</v>
      </c>
      <c r="F59" s="27">
        <v>1748.84</v>
      </c>
      <c r="G59" s="28"/>
      <c r="H59" s="28"/>
      <c r="I59" s="27"/>
      <c r="J59" s="28"/>
      <c r="K59" s="28"/>
      <c r="L59" s="27"/>
      <c r="M59" s="27">
        <f t="shared" si="0"/>
        <v>874.42</v>
      </c>
      <c r="N59" s="27">
        <f t="shared" si="0"/>
        <v>874.42</v>
      </c>
      <c r="O59" s="27">
        <f t="shared" si="0"/>
        <v>1748.84</v>
      </c>
      <c r="P59" s="31">
        <f t="shared" si="1"/>
        <v>54.45</v>
      </c>
      <c r="Q59" s="31">
        <f t="shared" si="2"/>
        <v>54.45</v>
      </c>
      <c r="R59" s="32">
        <v>108.9</v>
      </c>
      <c r="S59" s="31">
        <f t="shared" si="3"/>
        <v>490.05</v>
      </c>
      <c r="T59" s="31">
        <f t="shared" si="4"/>
        <v>490.05</v>
      </c>
      <c r="U59" s="32">
        <v>980.1</v>
      </c>
      <c r="V59" s="31">
        <f t="shared" si="5"/>
        <v>329.91500000000002</v>
      </c>
      <c r="W59" s="31">
        <f t="shared" si="6"/>
        <v>329.91500000000002</v>
      </c>
      <c r="X59" s="32">
        <v>659.83</v>
      </c>
      <c r="Y59" s="14">
        <v>59</v>
      </c>
      <c r="Z59" s="4" t="s">
        <v>312</v>
      </c>
      <c r="AA59" s="4" t="s">
        <v>330</v>
      </c>
      <c r="AB59" s="19"/>
      <c r="AC59" s="19" t="s">
        <v>149</v>
      </c>
      <c r="AD59" s="19" t="s">
        <v>187</v>
      </c>
      <c r="AE59" s="19">
        <v>401</v>
      </c>
      <c r="AF59" s="19">
        <v>132</v>
      </c>
      <c r="AG59" s="14">
        <v>2025</v>
      </c>
    </row>
    <row r="60" spans="1:33" x14ac:dyDescent="0.25">
      <c r="A60" s="29" t="s">
        <v>68</v>
      </c>
      <c r="B60" s="33"/>
      <c r="C60" s="27"/>
      <c r="D60" s="27">
        <v>1476.23</v>
      </c>
      <c r="E60" s="27">
        <v>1476.23</v>
      </c>
      <c r="F60" s="27">
        <v>2952.46</v>
      </c>
      <c r="G60" s="28"/>
      <c r="H60" s="28"/>
      <c r="I60" s="27"/>
      <c r="J60" s="28"/>
      <c r="K60" s="28"/>
      <c r="L60" s="27"/>
      <c r="M60" s="27">
        <f t="shared" si="0"/>
        <v>1476.23</v>
      </c>
      <c r="N60" s="27">
        <f t="shared" si="0"/>
        <v>1476.23</v>
      </c>
      <c r="O60" s="27">
        <f t="shared" si="0"/>
        <v>2952.46</v>
      </c>
      <c r="P60" s="31">
        <f t="shared" si="1"/>
        <v>123.75</v>
      </c>
      <c r="Q60" s="31">
        <f t="shared" si="2"/>
        <v>123.75</v>
      </c>
      <c r="R60" s="32">
        <v>247.5</v>
      </c>
      <c r="S60" s="31">
        <f t="shared" si="3"/>
        <v>1113.75</v>
      </c>
      <c r="T60" s="31">
        <f t="shared" si="4"/>
        <v>1113.75</v>
      </c>
      <c r="U60" s="32">
        <v>2227.5</v>
      </c>
      <c r="V60" s="31">
        <f t="shared" si="5"/>
        <v>238.72499999999999</v>
      </c>
      <c r="W60" s="31">
        <f t="shared" si="6"/>
        <v>238.72499999999999</v>
      </c>
      <c r="X60" s="32">
        <v>477.45</v>
      </c>
      <c r="Y60" s="14">
        <v>60</v>
      </c>
      <c r="Z60" s="4" t="s">
        <v>313</v>
      </c>
      <c r="AA60" s="4" t="s">
        <v>37</v>
      </c>
      <c r="AB60" s="19" t="s">
        <v>314</v>
      </c>
      <c r="AC60" s="19" t="s">
        <v>149</v>
      </c>
      <c r="AD60" s="19" t="s">
        <v>131</v>
      </c>
      <c r="AE60" s="19">
        <v>652</v>
      </c>
      <c r="AF60" s="19">
        <v>300</v>
      </c>
      <c r="AG60" s="14">
        <v>2025</v>
      </c>
    </row>
    <row r="61" spans="1:33" x14ac:dyDescent="0.25">
      <c r="A61" s="29" t="s">
        <v>69</v>
      </c>
      <c r="B61" s="33"/>
      <c r="C61" s="27"/>
      <c r="D61" s="27">
        <v>1431.29</v>
      </c>
      <c r="E61" s="27">
        <v>1431.29</v>
      </c>
      <c r="F61" s="27">
        <v>2862.58</v>
      </c>
      <c r="G61" s="28"/>
      <c r="H61" s="28"/>
      <c r="I61" s="27"/>
      <c r="J61" s="28"/>
      <c r="K61" s="28"/>
      <c r="L61" s="27"/>
      <c r="M61" s="27">
        <f t="shared" si="0"/>
        <v>1431.29</v>
      </c>
      <c r="N61" s="27">
        <f t="shared" si="0"/>
        <v>1431.29</v>
      </c>
      <c r="O61" s="27">
        <f t="shared" si="0"/>
        <v>2862.58</v>
      </c>
      <c r="P61" s="31">
        <f t="shared" si="1"/>
        <v>110.14</v>
      </c>
      <c r="Q61" s="31">
        <f t="shared" si="2"/>
        <v>110.14</v>
      </c>
      <c r="R61" s="32">
        <v>220.28</v>
      </c>
      <c r="S61" s="31">
        <f t="shared" si="3"/>
        <v>991.24</v>
      </c>
      <c r="T61" s="31">
        <f t="shared" si="4"/>
        <v>991.24</v>
      </c>
      <c r="U61" s="32">
        <v>1982.48</v>
      </c>
      <c r="V61" s="31">
        <f t="shared" si="5"/>
        <v>329.91500000000002</v>
      </c>
      <c r="W61" s="31">
        <f t="shared" si="6"/>
        <v>329.91500000000002</v>
      </c>
      <c r="X61" s="32">
        <v>659.83</v>
      </c>
      <c r="Y61" s="14">
        <v>61</v>
      </c>
      <c r="Z61" s="4" t="s">
        <v>315</v>
      </c>
      <c r="AA61" s="4" t="s">
        <v>22</v>
      </c>
      <c r="AB61" s="19" t="s">
        <v>316</v>
      </c>
      <c r="AC61" s="19" t="s">
        <v>149</v>
      </c>
      <c r="AD61" s="19" t="s">
        <v>132</v>
      </c>
      <c r="AE61" s="19">
        <v>515</v>
      </c>
      <c r="AF61" s="19">
        <v>267</v>
      </c>
      <c r="AG61" s="14">
        <v>2025</v>
      </c>
    </row>
    <row r="62" spans="1:33" x14ac:dyDescent="0.25">
      <c r="A62" s="29" t="s">
        <v>70</v>
      </c>
      <c r="B62" s="33"/>
      <c r="C62" s="27"/>
      <c r="D62" s="27">
        <v>948.67</v>
      </c>
      <c r="E62" s="27">
        <v>948.67</v>
      </c>
      <c r="F62" s="27">
        <v>1897.34</v>
      </c>
      <c r="G62" s="28"/>
      <c r="H62" s="28"/>
      <c r="I62" s="27"/>
      <c r="J62" s="28"/>
      <c r="K62" s="28"/>
      <c r="L62" s="27"/>
      <c r="M62" s="27">
        <f t="shared" si="0"/>
        <v>948.67</v>
      </c>
      <c r="N62" s="27">
        <f t="shared" si="0"/>
        <v>948.67</v>
      </c>
      <c r="O62" s="27">
        <f t="shared" si="0"/>
        <v>1897.34</v>
      </c>
      <c r="P62" s="31">
        <f t="shared" si="1"/>
        <v>61.875</v>
      </c>
      <c r="Q62" s="31">
        <f t="shared" si="2"/>
        <v>61.875</v>
      </c>
      <c r="R62" s="32">
        <v>123.75</v>
      </c>
      <c r="S62" s="31">
        <f t="shared" si="3"/>
        <v>556.875</v>
      </c>
      <c r="T62" s="31">
        <f t="shared" si="4"/>
        <v>556.875</v>
      </c>
      <c r="U62" s="32">
        <v>1113.75</v>
      </c>
      <c r="V62" s="31">
        <f t="shared" si="5"/>
        <v>329.91500000000002</v>
      </c>
      <c r="W62" s="31">
        <f t="shared" si="6"/>
        <v>329.91500000000002</v>
      </c>
      <c r="X62" s="32">
        <v>659.83</v>
      </c>
      <c r="Y62" s="14">
        <v>62</v>
      </c>
      <c r="Z62" s="4" t="s">
        <v>317</v>
      </c>
      <c r="AA62" s="4" t="s">
        <v>27</v>
      </c>
      <c r="AB62" s="19" t="s">
        <v>248</v>
      </c>
      <c r="AC62" s="19" t="s">
        <v>149</v>
      </c>
      <c r="AD62" s="19" t="s">
        <v>133</v>
      </c>
      <c r="AE62" s="19">
        <v>598</v>
      </c>
      <c r="AF62" s="19">
        <v>150</v>
      </c>
      <c r="AG62" s="14">
        <v>2025</v>
      </c>
    </row>
    <row r="63" spans="1:33" x14ac:dyDescent="0.25">
      <c r="A63" s="29" t="s">
        <v>71</v>
      </c>
      <c r="B63" s="33"/>
      <c r="C63" s="27"/>
      <c r="D63" s="27">
        <v>1592.17</v>
      </c>
      <c r="E63" s="27">
        <v>1592.17</v>
      </c>
      <c r="F63" s="27">
        <v>3184.34</v>
      </c>
      <c r="G63" s="28"/>
      <c r="H63" s="28"/>
      <c r="I63" s="27"/>
      <c r="J63" s="28"/>
      <c r="K63" s="28"/>
      <c r="L63" s="27"/>
      <c r="M63" s="27">
        <f t="shared" si="0"/>
        <v>1592.17</v>
      </c>
      <c r="N63" s="27">
        <f t="shared" si="0"/>
        <v>1592.17</v>
      </c>
      <c r="O63" s="27">
        <f t="shared" si="0"/>
        <v>3184.34</v>
      </c>
      <c r="P63" s="31">
        <f t="shared" si="1"/>
        <v>126.22499999999999</v>
      </c>
      <c r="Q63" s="31">
        <f t="shared" si="2"/>
        <v>126.22499999999999</v>
      </c>
      <c r="R63" s="32">
        <v>252.45</v>
      </c>
      <c r="S63" s="31">
        <f t="shared" si="3"/>
        <v>1136.0250000000001</v>
      </c>
      <c r="T63" s="31">
        <f t="shared" si="4"/>
        <v>1136.0250000000001</v>
      </c>
      <c r="U63" s="32">
        <v>2272.0500000000002</v>
      </c>
      <c r="V63" s="31">
        <f t="shared" si="5"/>
        <v>329.91500000000002</v>
      </c>
      <c r="W63" s="31">
        <f t="shared" si="6"/>
        <v>329.91500000000002</v>
      </c>
      <c r="X63" s="32">
        <v>659.83</v>
      </c>
      <c r="Y63" s="14">
        <v>63</v>
      </c>
      <c r="Z63" s="4" t="s">
        <v>318</v>
      </c>
      <c r="AA63" s="4" t="s">
        <v>329</v>
      </c>
      <c r="AB63" s="19" t="s">
        <v>319</v>
      </c>
      <c r="AC63" s="19" t="s">
        <v>149</v>
      </c>
      <c r="AD63" s="19" t="s">
        <v>189</v>
      </c>
      <c r="AE63" s="19">
        <v>514</v>
      </c>
      <c r="AF63" s="19">
        <v>306</v>
      </c>
      <c r="AG63" s="14">
        <v>2025</v>
      </c>
    </row>
    <row r="64" spans="1:33" x14ac:dyDescent="0.25">
      <c r="A64" s="29" t="s">
        <v>72</v>
      </c>
      <c r="B64" s="33"/>
      <c r="C64" s="27"/>
      <c r="D64" s="27">
        <v>1418.92</v>
      </c>
      <c r="E64" s="27">
        <v>1418.92</v>
      </c>
      <c r="F64" s="27">
        <v>2837.84</v>
      </c>
      <c r="G64" s="28"/>
      <c r="H64" s="28"/>
      <c r="I64" s="27"/>
      <c r="J64" s="28"/>
      <c r="K64" s="28"/>
      <c r="L64" s="27"/>
      <c r="M64" s="27">
        <f t="shared" si="0"/>
        <v>1418.92</v>
      </c>
      <c r="N64" s="27">
        <f t="shared" si="0"/>
        <v>1418.92</v>
      </c>
      <c r="O64" s="27">
        <f t="shared" si="0"/>
        <v>2837.84</v>
      </c>
      <c r="P64" s="31">
        <f t="shared" si="1"/>
        <v>108.9</v>
      </c>
      <c r="Q64" s="31">
        <f t="shared" si="2"/>
        <v>108.9</v>
      </c>
      <c r="R64" s="32">
        <v>217.8</v>
      </c>
      <c r="S64" s="31">
        <f t="shared" si="3"/>
        <v>980.1</v>
      </c>
      <c r="T64" s="31">
        <f t="shared" si="4"/>
        <v>980.1</v>
      </c>
      <c r="U64" s="32">
        <v>1960.2</v>
      </c>
      <c r="V64" s="31">
        <f t="shared" si="5"/>
        <v>329.91500000000002</v>
      </c>
      <c r="W64" s="31">
        <f t="shared" si="6"/>
        <v>329.91500000000002</v>
      </c>
      <c r="X64" s="32">
        <v>659.83</v>
      </c>
      <c r="Y64" s="14">
        <v>64</v>
      </c>
      <c r="Z64" s="4" t="s">
        <v>320</v>
      </c>
      <c r="AA64" s="4" t="s">
        <v>39</v>
      </c>
      <c r="AB64" s="19" t="s">
        <v>321</v>
      </c>
      <c r="AC64" s="19" t="s">
        <v>149</v>
      </c>
      <c r="AD64" s="19" t="s">
        <v>134</v>
      </c>
      <c r="AE64" s="19">
        <v>618</v>
      </c>
      <c r="AF64" s="19">
        <v>264</v>
      </c>
      <c r="AG64" s="14">
        <v>2025</v>
      </c>
    </row>
    <row r="65" spans="1:33" x14ac:dyDescent="0.25">
      <c r="A65" s="29" t="s">
        <v>73</v>
      </c>
      <c r="B65" s="33"/>
      <c r="C65" s="27"/>
      <c r="D65" s="27">
        <v>1307.0999999999999</v>
      </c>
      <c r="E65" s="27">
        <v>1307.0999999999999</v>
      </c>
      <c r="F65" s="27">
        <v>2614.1999999999998</v>
      </c>
      <c r="G65" s="28"/>
      <c r="H65" s="28"/>
      <c r="I65" s="27"/>
      <c r="J65" s="28"/>
      <c r="K65" s="28"/>
      <c r="L65" s="27"/>
      <c r="M65" s="27">
        <f t="shared" si="0"/>
        <v>1307.0999999999999</v>
      </c>
      <c r="N65" s="27">
        <f t="shared" si="0"/>
        <v>1307.0999999999999</v>
      </c>
      <c r="O65" s="27">
        <f t="shared" si="0"/>
        <v>2614.1999999999998</v>
      </c>
      <c r="P65" s="31">
        <f t="shared" si="1"/>
        <v>106.84</v>
      </c>
      <c r="Q65" s="31">
        <f t="shared" si="2"/>
        <v>106.84</v>
      </c>
      <c r="R65" s="32">
        <v>213.68</v>
      </c>
      <c r="S65" s="31">
        <f t="shared" si="3"/>
        <v>961.54</v>
      </c>
      <c r="T65" s="31">
        <f t="shared" si="4"/>
        <v>961.54</v>
      </c>
      <c r="U65" s="32">
        <v>1923.08</v>
      </c>
      <c r="V65" s="31">
        <f t="shared" si="5"/>
        <v>238.72499999999999</v>
      </c>
      <c r="W65" s="31">
        <f t="shared" si="6"/>
        <v>238.72499999999999</v>
      </c>
      <c r="X65" s="32">
        <v>477.45</v>
      </c>
      <c r="Y65" s="14">
        <v>65</v>
      </c>
      <c r="Z65" s="4" t="s">
        <v>322</v>
      </c>
      <c r="AA65" s="4" t="s">
        <v>328</v>
      </c>
      <c r="AB65" s="19"/>
      <c r="AC65" s="19" t="s">
        <v>147</v>
      </c>
      <c r="AD65" s="19" t="s">
        <v>188</v>
      </c>
      <c r="AE65" s="19">
        <v>630</v>
      </c>
      <c r="AF65" s="19">
        <v>259</v>
      </c>
      <c r="AG65" s="14">
        <v>2025</v>
      </c>
    </row>
    <row r="66" spans="1:33" x14ac:dyDescent="0.25">
      <c r="A66" s="30" t="s">
        <v>74</v>
      </c>
      <c r="B66" s="33"/>
      <c r="C66" s="27"/>
      <c r="D66" s="27">
        <v>1323.6</v>
      </c>
      <c r="E66" s="27">
        <v>1323.6</v>
      </c>
      <c r="F66" s="27">
        <v>2647.2</v>
      </c>
      <c r="G66" s="28"/>
      <c r="H66" s="28"/>
      <c r="I66" s="27"/>
      <c r="J66" s="28"/>
      <c r="K66" s="28"/>
      <c r="L66" s="27"/>
      <c r="M66" s="27">
        <f t="shared" ref="M66:O83" si="7">D66+G66+J66</f>
        <v>1323.6</v>
      </c>
      <c r="N66" s="27">
        <f t="shared" si="7"/>
        <v>1323.6</v>
      </c>
      <c r="O66" s="27">
        <f t="shared" si="7"/>
        <v>2647.2</v>
      </c>
      <c r="P66" s="31">
        <f t="shared" ref="P66:P83" si="8">R66/2</f>
        <v>108.49</v>
      </c>
      <c r="Q66" s="31">
        <f t="shared" ref="Q66:Q83" si="9">P66</f>
        <v>108.49</v>
      </c>
      <c r="R66" s="32">
        <v>216.98</v>
      </c>
      <c r="S66" s="31">
        <f t="shared" ref="S66:S83" si="10">U66/2</f>
        <v>976.39</v>
      </c>
      <c r="T66" s="31">
        <f t="shared" ref="T66:T83" si="11">S66</f>
        <v>976.39</v>
      </c>
      <c r="U66" s="32">
        <v>1952.78</v>
      </c>
      <c r="V66" s="31">
        <f t="shared" ref="V66:V83" si="12">X66/2</f>
        <v>238.72499999999999</v>
      </c>
      <c r="W66" s="31">
        <f t="shared" ref="W66:W83" si="13">V66</f>
        <v>238.72499999999999</v>
      </c>
      <c r="X66" s="32">
        <v>477.45</v>
      </c>
      <c r="Y66" s="14">
        <v>66</v>
      </c>
      <c r="Z66" s="4" t="s">
        <v>323</v>
      </c>
      <c r="AA66" s="4" t="s">
        <v>327</v>
      </c>
      <c r="AB66" s="19" t="s">
        <v>326</v>
      </c>
      <c r="AC66" s="19" t="s">
        <v>149</v>
      </c>
      <c r="AD66" s="19" t="s">
        <v>135</v>
      </c>
      <c r="AE66" s="19">
        <v>434</v>
      </c>
      <c r="AF66" s="19">
        <v>263</v>
      </c>
      <c r="AG66" s="14">
        <v>2025</v>
      </c>
    </row>
    <row r="67" spans="1:33" x14ac:dyDescent="0.25">
      <c r="A67" s="30" t="s">
        <v>74</v>
      </c>
      <c r="B67" s="33"/>
      <c r="C67" s="27"/>
      <c r="D67" s="27">
        <v>4149.67</v>
      </c>
      <c r="E67" s="27">
        <v>4149.67</v>
      </c>
      <c r="F67" s="27">
        <v>8299.34</v>
      </c>
      <c r="G67" s="28"/>
      <c r="H67" s="28"/>
      <c r="I67" s="27"/>
      <c r="J67" s="28"/>
      <c r="K67" s="28"/>
      <c r="L67" s="27"/>
      <c r="M67" s="27">
        <f t="shared" si="7"/>
        <v>4149.67</v>
      </c>
      <c r="N67" s="27">
        <f t="shared" si="7"/>
        <v>4149.67</v>
      </c>
      <c r="O67" s="27">
        <f t="shared" si="7"/>
        <v>8299.34</v>
      </c>
      <c r="P67" s="31">
        <f t="shared" si="8"/>
        <v>381.97500000000002</v>
      </c>
      <c r="Q67" s="31">
        <f t="shared" si="9"/>
        <v>381.97500000000002</v>
      </c>
      <c r="R67" s="32">
        <v>763.95</v>
      </c>
      <c r="S67" s="31">
        <f t="shared" si="10"/>
        <v>3437.7750000000001</v>
      </c>
      <c r="T67" s="31">
        <f t="shared" si="11"/>
        <v>3437.7750000000001</v>
      </c>
      <c r="U67" s="32">
        <v>6875.55</v>
      </c>
      <c r="V67" s="31">
        <f t="shared" si="12"/>
        <v>329.91500000000002</v>
      </c>
      <c r="W67" s="31">
        <f t="shared" si="13"/>
        <v>329.91500000000002</v>
      </c>
      <c r="X67" s="32">
        <v>659.83</v>
      </c>
      <c r="Y67" s="14">
        <v>67</v>
      </c>
      <c r="Z67" s="4" t="s">
        <v>324</v>
      </c>
      <c r="AA67" s="4" t="s">
        <v>327</v>
      </c>
      <c r="AB67" s="19" t="s">
        <v>325</v>
      </c>
      <c r="AC67" s="19" t="s">
        <v>149</v>
      </c>
      <c r="AD67" s="19" t="s">
        <v>136</v>
      </c>
      <c r="AE67" s="19">
        <v>1573</v>
      </c>
      <c r="AF67" s="19">
        <v>926</v>
      </c>
      <c r="AG67" s="14">
        <v>2025</v>
      </c>
    </row>
    <row r="68" spans="1:33" x14ac:dyDescent="0.25">
      <c r="A68" s="29" t="s">
        <v>79</v>
      </c>
      <c r="B68" s="12"/>
      <c r="C68" s="13"/>
      <c r="D68" s="27"/>
      <c r="E68" s="27"/>
      <c r="F68" s="27"/>
      <c r="G68" s="27">
        <f t="shared" ref="G68:G83" si="14">I68/2</f>
        <v>1154.92</v>
      </c>
      <c r="H68" s="27">
        <f t="shared" ref="H68:H83" si="15">G68</f>
        <v>1154.92</v>
      </c>
      <c r="I68" s="27">
        <v>2309.84</v>
      </c>
      <c r="J68" s="27"/>
      <c r="K68" s="27"/>
      <c r="L68" s="27"/>
      <c r="M68" s="27">
        <f t="shared" si="7"/>
        <v>1154.92</v>
      </c>
      <c r="N68" s="27">
        <f t="shared" si="7"/>
        <v>1154.92</v>
      </c>
      <c r="O68" s="27">
        <f t="shared" si="7"/>
        <v>2309.84</v>
      </c>
      <c r="P68" s="31">
        <f t="shared" si="8"/>
        <v>82.5</v>
      </c>
      <c r="Q68" s="31">
        <f t="shared" si="9"/>
        <v>82.5</v>
      </c>
      <c r="R68" s="31">
        <v>165</v>
      </c>
      <c r="S68" s="31">
        <f t="shared" si="10"/>
        <v>742.5</v>
      </c>
      <c r="T68" s="31">
        <f t="shared" si="11"/>
        <v>742.5</v>
      </c>
      <c r="U68" s="31">
        <v>1485</v>
      </c>
      <c r="V68" s="31">
        <f t="shared" si="12"/>
        <v>329.91500000000002</v>
      </c>
      <c r="W68" s="31">
        <f t="shared" si="13"/>
        <v>329.91500000000002</v>
      </c>
      <c r="X68" s="31">
        <v>659.83</v>
      </c>
      <c r="Y68" s="14">
        <v>68</v>
      </c>
      <c r="Z68" s="4" t="s">
        <v>198</v>
      </c>
      <c r="AA68" s="19" t="s">
        <v>32</v>
      </c>
      <c r="AB68" s="19" t="s">
        <v>199</v>
      </c>
      <c r="AC68" s="19" t="s">
        <v>152</v>
      </c>
      <c r="AD68" s="19" t="s">
        <v>156</v>
      </c>
      <c r="AE68" s="19">
        <v>550</v>
      </c>
      <c r="AF68" s="19">
        <v>200</v>
      </c>
      <c r="AG68" s="14">
        <v>2026</v>
      </c>
    </row>
    <row r="69" spans="1:33" x14ac:dyDescent="0.25">
      <c r="A69" s="29" t="s">
        <v>80</v>
      </c>
      <c r="B69" s="12"/>
      <c r="C69" s="13"/>
      <c r="D69" s="27"/>
      <c r="E69" s="27"/>
      <c r="F69" s="27"/>
      <c r="G69" s="27">
        <f t="shared" si="14"/>
        <v>474.29</v>
      </c>
      <c r="H69" s="27">
        <f t="shared" si="15"/>
        <v>474.29</v>
      </c>
      <c r="I69" s="27">
        <v>948.58</v>
      </c>
      <c r="J69" s="27"/>
      <c r="K69" s="27"/>
      <c r="L69" s="27"/>
      <c r="M69" s="27">
        <f t="shared" si="7"/>
        <v>474.29</v>
      </c>
      <c r="N69" s="27">
        <f t="shared" si="7"/>
        <v>474.29</v>
      </c>
      <c r="O69" s="27">
        <f t="shared" si="7"/>
        <v>948.58</v>
      </c>
      <c r="P69" s="31">
        <f t="shared" si="8"/>
        <v>14.44</v>
      </c>
      <c r="Q69" s="31">
        <f t="shared" si="9"/>
        <v>14.44</v>
      </c>
      <c r="R69" s="31">
        <v>28.88</v>
      </c>
      <c r="S69" s="31">
        <f t="shared" si="10"/>
        <v>129.94</v>
      </c>
      <c r="T69" s="31">
        <f t="shared" si="11"/>
        <v>129.94</v>
      </c>
      <c r="U69" s="31">
        <v>259.88</v>
      </c>
      <c r="V69" s="31">
        <f t="shared" si="12"/>
        <v>329.91500000000002</v>
      </c>
      <c r="W69" s="31">
        <f t="shared" si="13"/>
        <v>329.91500000000002</v>
      </c>
      <c r="X69" s="31">
        <v>659.83</v>
      </c>
      <c r="Y69" s="14">
        <v>69</v>
      </c>
      <c r="Z69" s="4" t="s">
        <v>200</v>
      </c>
      <c r="AA69" s="19" t="s">
        <v>33</v>
      </c>
      <c r="AB69" s="19" t="s">
        <v>201</v>
      </c>
      <c r="AC69" s="19" t="s">
        <v>147</v>
      </c>
      <c r="AD69" s="19" t="s">
        <v>157</v>
      </c>
      <c r="AE69" s="19">
        <v>120</v>
      </c>
      <c r="AF69" s="19">
        <v>35</v>
      </c>
      <c r="AG69" s="14">
        <v>2026</v>
      </c>
    </row>
    <row r="70" spans="1:33" x14ac:dyDescent="0.25">
      <c r="A70" s="29" t="s">
        <v>81</v>
      </c>
      <c r="B70" s="12"/>
      <c r="C70" s="13"/>
      <c r="D70" s="27"/>
      <c r="E70" s="27"/>
      <c r="F70" s="27"/>
      <c r="G70" s="27">
        <f t="shared" si="14"/>
        <v>577.41999999999996</v>
      </c>
      <c r="H70" s="27">
        <f t="shared" si="15"/>
        <v>577.41999999999996</v>
      </c>
      <c r="I70" s="27">
        <v>1154.8399999999999</v>
      </c>
      <c r="J70" s="27"/>
      <c r="K70" s="27"/>
      <c r="L70" s="27"/>
      <c r="M70" s="27">
        <f t="shared" si="7"/>
        <v>577.41999999999996</v>
      </c>
      <c r="N70" s="27">
        <f t="shared" si="7"/>
        <v>577.41999999999996</v>
      </c>
      <c r="O70" s="27">
        <f t="shared" si="7"/>
        <v>1154.8399999999999</v>
      </c>
      <c r="P70" s="31">
        <f t="shared" si="8"/>
        <v>24.75</v>
      </c>
      <c r="Q70" s="31">
        <f t="shared" si="9"/>
        <v>24.75</v>
      </c>
      <c r="R70" s="31">
        <v>49.5</v>
      </c>
      <c r="S70" s="31">
        <f t="shared" si="10"/>
        <v>222.75</v>
      </c>
      <c r="T70" s="31">
        <f t="shared" si="11"/>
        <v>222.75</v>
      </c>
      <c r="U70" s="31">
        <v>445.5</v>
      </c>
      <c r="V70" s="31">
        <f t="shared" si="12"/>
        <v>329.91500000000002</v>
      </c>
      <c r="W70" s="31">
        <f t="shared" si="13"/>
        <v>329.91500000000002</v>
      </c>
      <c r="X70" s="31">
        <v>659.83</v>
      </c>
      <c r="Y70" s="14">
        <v>70</v>
      </c>
      <c r="Z70" s="4" t="s">
        <v>202</v>
      </c>
      <c r="AA70" s="19" t="s">
        <v>33</v>
      </c>
      <c r="AB70" s="19" t="s">
        <v>203</v>
      </c>
      <c r="AC70" s="19" t="s">
        <v>147</v>
      </c>
      <c r="AD70" s="19" t="s">
        <v>158</v>
      </c>
      <c r="AE70" s="19">
        <v>173</v>
      </c>
      <c r="AF70" s="19">
        <v>60</v>
      </c>
      <c r="AG70" s="14">
        <v>2026</v>
      </c>
    </row>
    <row r="71" spans="1:33" x14ac:dyDescent="0.25">
      <c r="A71" s="29" t="s">
        <v>106</v>
      </c>
      <c r="B71" s="12"/>
      <c r="C71" s="13"/>
      <c r="D71" s="27"/>
      <c r="E71" s="27"/>
      <c r="F71" s="27"/>
      <c r="G71" s="27">
        <f t="shared" si="14"/>
        <v>494.92</v>
      </c>
      <c r="H71" s="27">
        <f t="shared" si="15"/>
        <v>494.92</v>
      </c>
      <c r="I71" s="27">
        <v>989.84</v>
      </c>
      <c r="J71" s="27"/>
      <c r="K71" s="27"/>
      <c r="L71" s="27"/>
      <c r="M71" s="27">
        <f t="shared" si="7"/>
        <v>494.92</v>
      </c>
      <c r="N71" s="27">
        <f t="shared" si="7"/>
        <v>494.92</v>
      </c>
      <c r="O71" s="27">
        <f t="shared" si="7"/>
        <v>989.84</v>
      </c>
      <c r="P71" s="31">
        <f t="shared" si="8"/>
        <v>16.5</v>
      </c>
      <c r="Q71" s="31">
        <f t="shared" si="9"/>
        <v>16.5</v>
      </c>
      <c r="R71" s="31">
        <v>33</v>
      </c>
      <c r="S71" s="31">
        <f t="shared" si="10"/>
        <v>148.5</v>
      </c>
      <c r="T71" s="31">
        <f t="shared" si="11"/>
        <v>148.5</v>
      </c>
      <c r="U71" s="31">
        <v>297</v>
      </c>
      <c r="V71" s="31">
        <f t="shared" si="12"/>
        <v>329.91500000000002</v>
      </c>
      <c r="W71" s="31">
        <f t="shared" si="13"/>
        <v>329.91500000000002</v>
      </c>
      <c r="X71" s="31">
        <v>659.83</v>
      </c>
      <c r="Y71" s="14">
        <v>71</v>
      </c>
      <c r="Z71" s="4" t="s">
        <v>204</v>
      </c>
      <c r="AA71" s="19" t="s">
        <v>33</v>
      </c>
      <c r="AB71" s="19" t="s">
        <v>205</v>
      </c>
      <c r="AC71" s="19" t="s">
        <v>152</v>
      </c>
      <c r="AD71" s="19" t="s">
        <v>159</v>
      </c>
      <c r="AE71" s="19">
        <v>92</v>
      </c>
      <c r="AF71" s="19">
        <v>40</v>
      </c>
      <c r="AG71" s="14">
        <v>2026</v>
      </c>
    </row>
    <row r="72" spans="1:33" x14ac:dyDescent="0.25">
      <c r="A72" s="29" t="s">
        <v>82</v>
      </c>
      <c r="B72" s="12"/>
      <c r="C72" s="13"/>
      <c r="D72" s="27"/>
      <c r="E72" s="27"/>
      <c r="F72" s="27"/>
      <c r="G72" s="27">
        <f t="shared" si="14"/>
        <v>433.04</v>
      </c>
      <c r="H72" s="27">
        <f t="shared" si="15"/>
        <v>433.04</v>
      </c>
      <c r="I72" s="27">
        <v>866.08</v>
      </c>
      <c r="J72" s="27"/>
      <c r="K72" s="27"/>
      <c r="L72" s="27"/>
      <c r="M72" s="27">
        <f t="shared" si="7"/>
        <v>433.04</v>
      </c>
      <c r="N72" s="27">
        <f t="shared" si="7"/>
        <v>433.04</v>
      </c>
      <c r="O72" s="27">
        <f t="shared" si="7"/>
        <v>866.08</v>
      </c>
      <c r="P72" s="31">
        <f t="shared" si="8"/>
        <v>10.315</v>
      </c>
      <c r="Q72" s="31">
        <f t="shared" si="9"/>
        <v>10.315</v>
      </c>
      <c r="R72" s="31">
        <v>20.63</v>
      </c>
      <c r="S72" s="31">
        <f t="shared" si="10"/>
        <v>92.814999999999998</v>
      </c>
      <c r="T72" s="31">
        <f t="shared" si="11"/>
        <v>92.814999999999998</v>
      </c>
      <c r="U72" s="31">
        <v>185.63</v>
      </c>
      <c r="V72" s="31">
        <f t="shared" si="12"/>
        <v>329.91500000000002</v>
      </c>
      <c r="W72" s="31">
        <f t="shared" si="13"/>
        <v>329.91500000000002</v>
      </c>
      <c r="X72" s="31">
        <v>659.83</v>
      </c>
      <c r="Y72" s="14">
        <v>72</v>
      </c>
      <c r="Z72" s="4" t="s">
        <v>206</v>
      </c>
      <c r="AA72" s="19" t="s">
        <v>33</v>
      </c>
      <c r="AB72" s="19" t="s">
        <v>207</v>
      </c>
      <c r="AC72" s="19" t="s">
        <v>147</v>
      </c>
      <c r="AD72" s="19" t="s">
        <v>160</v>
      </c>
      <c r="AE72" s="19">
        <v>71</v>
      </c>
      <c r="AF72" s="19">
        <v>25</v>
      </c>
      <c r="AG72" s="14">
        <v>2026</v>
      </c>
    </row>
    <row r="73" spans="1:33" x14ac:dyDescent="0.25">
      <c r="A73" s="29" t="s">
        <v>106</v>
      </c>
      <c r="B73" s="12"/>
      <c r="C73" s="13"/>
      <c r="D73" s="27"/>
      <c r="E73" s="27"/>
      <c r="F73" s="27"/>
      <c r="G73" s="27">
        <f t="shared" si="14"/>
        <v>1361.17</v>
      </c>
      <c r="H73" s="27">
        <f t="shared" si="15"/>
        <v>1361.17</v>
      </c>
      <c r="I73" s="27">
        <v>2722.34</v>
      </c>
      <c r="J73" s="27"/>
      <c r="K73" s="27"/>
      <c r="L73" s="27"/>
      <c r="M73" s="27">
        <f t="shared" si="7"/>
        <v>1361.17</v>
      </c>
      <c r="N73" s="27">
        <f t="shared" si="7"/>
        <v>1361.17</v>
      </c>
      <c r="O73" s="27">
        <f t="shared" si="7"/>
        <v>2722.34</v>
      </c>
      <c r="P73" s="31">
        <f t="shared" si="8"/>
        <v>103.125</v>
      </c>
      <c r="Q73" s="31">
        <f t="shared" si="9"/>
        <v>103.125</v>
      </c>
      <c r="R73" s="31">
        <v>206.25</v>
      </c>
      <c r="S73" s="31">
        <f t="shared" si="10"/>
        <v>928.125</v>
      </c>
      <c r="T73" s="31">
        <f t="shared" si="11"/>
        <v>928.125</v>
      </c>
      <c r="U73" s="31">
        <v>1856.25</v>
      </c>
      <c r="V73" s="31">
        <f t="shared" si="12"/>
        <v>329.91500000000002</v>
      </c>
      <c r="W73" s="31">
        <f t="shared" si="13"/>
        <v>329.91500000000002</v>
      </c>
      <c r="X73" s="31">
        <v>659.83</v>
      </c>
      <c r="Y73" s="14">
        <v>73</v>
      </c>
      <c r="Z73" s="4" t="s">
        <v>208</v>
      </c>
      <c r="AA73" s="19" t="s">
        <v>33</v>
      </c>
      <c r="AB73" s="19" t="s">
        <v>205</v>
      </c>
      <c r="AC73" s="19" t="s">
        <v>147</v>
      </c>
      <c r="AD73" s="19" t="s">
        <v>161</v>
      </c>
      <c r="AE73" s="19">
        <v>501</v>
      </c>
      <c r="AF73" s="19">
        <v>250</v>
      </c>
      <c r="AG73" s="14">
        <v>2026</v>
      </c>
    </row>
    <row r="74" spans="1:33" x14ac:dyDescent="0.25">
      <c r="A74" s="29" t="s">
        <v>83</v>
      </c>
      <c r="B74" s="12"/>
      <c r="C74" s="13"/>
      <c r="D74" s="27"/>
      <c r="E74" s="27"/>
      <c r="F74" s="27"/>
      <c r="G74" s="27">
        <f t="shared" si="14"/>
        <v>742.42</v>
      </c>
      <c r="H74" s="27">
        <f t="shared" si="15"/>
        <v>742.42</v>
      </c>
      <c r="I74" s="27">
        <v>1484.84</v>
      </c>
      <c r="J74" s="27"/>
      <c r="K74" s="27"/>
      <c r="L74" s="27"/>
      <c r="M74" s="27">
        <f t="shared" si="7"/>
        <v>742.42</v>
      </c>
      <c r="N74" s="27">
        <f t="shared" si="7"/>
        <v>742.42</v>
      </c>
      <c r="O74" s="27">
        <f t="shared" si="7"/>
        <v>1484.84</v>
      </c>
      <c r="P74" s="31">
        <f t="shared" si="8"/>
        <v>41.25</v>
      </c>
      <c r="Q74" s="31">
        <f t="shared" si="9"/>
        <v>41.25</v>
      </c>
      <c r="R74" s="31">
        <v>82.5</v>
      </c>
      <c r="S74" s="31">
        <f t="shared" si="10"/>
        <v>371.25</v>
      </c>
      <c r="T74" s="31">
        <f t="shared" si="11"/>
        <v>371.25</v>
      </c>
      <c r="U74" s="31">
        <v>742.5</v>
      </c>
      <c r="V74" s="31">
        <f t="shared" si="12"/>
        <v>329.91500000000002</v>
      </c>
      <c r="W74" s="31">
        <f t="shared" si="13"/>
        <v>329.91500000000002</v>
      </c>
      <c r="X74" s="31">
        <v>659.83</v>
      </c>
      <c r="Y74" s="14">
        <v>74</v>
      </c>
      <c r="Z74" s="4" t="s">
        <v>224</v>
      </c>
      <c r="AA74" s="19" t="s">
        <v>28</v>
      </c>
      <c r="AB74" s="19" t="s">
        <v>225</v>
      </c>
      <c r="AC74" s="19" t="s">
        <v>152</v>
      </c>
      <c r="AD74" s="19" t="s">
        <v>162</v>
      </c>
      <c r="AE74" s="19">
        <v>315</v>
      </c>
      <c r="AF74" s="19">
        <v>100</v>
      </c>
      <c r="AG74" s="14">
        <v>2026</v>
      </c>
    </row>
    <row r="75" spans="1:33" x14ac:dyDescent="0.25">
      <c r="A75" s="29" t="s">
        <v>84</v>
      </c>
      <c r="B75" s="12"/>
      <c r="C75" s="13"/>
      <c r="D75" s="27"/>
      <c r="E75" s="27"/>
      <c r="F75" s="27"/>
      <c r="G75" s="27">
        <f t="shared" si="14"/>
        <v>494.92</v>
      </c>
      <c r="H75" s="27">
        <f t="shared" si="15"/>
        <v>494.92</v>
      </c>
      <c r="I75" s="27">
        <v>989.84</v>
      </c>
      <c r="J75" s="27"/>
      <c r="K75" s="27"/>
      <c r="L75" s="27"/>
      <c r="M75" s="27">
        <f t="shared" si="7"/>
        <v>494.92</v>
      </c>
      <c r="N75" s="27">
        <f t="shared" si="7"/>
        <v>494.92</v>
      </c>
      <c r="O75" s="27">
        <f t="shared" si="7"/>
        <v>989.84</v>
      </c>
      <c r="P75" s="31">
        <f t="shared" si="8"/>
        <v>16.5</v>
      </c>
      <c r="Q75" s="31">
        <f t="shared" si="9"/>
        <v>16.5</v>
      </c>
      <c r="R75" s="31">
        <v>33</v>
      </c>
      <c r="S75" s="31">
        <f t="shared" si="10"/>
        <v>148.5</v>
      </c>
      <c r="T75" s="31">
        <f t="shared" si="11"/>
        <v>148.5</v>
      </c>
      <c r="U75" s="31">
        <v>297</v>
      </c>
      <c r="V75" s="31">
        <f t="shared" si="12"/>
        <v>329.91500000000002</v>
      </c>
      <c r="W75" s="31">
        <f t="shared" si="13"/>
        <v>329.91500000000002</v>
      </c>
      <c r="X75" s="31">
        <v>659.83</v>
      </c>
      <c r="Y75" s="14">
        <v>75</v>
      </c>
      <c r="Z75" s="4" t="s">
        <v>226</v>
      </c>
      <c r="AA75" s="19" t="s">
        <v>34</v>
      </c>
      <c r="AB75" s="19" t="s">
        <v>227</v>
      </c>
      <c r="AC75" s="19" t="s">
        <v>147</v>
      </c>
      <c r="AD75" s="19" t="s">
        <v>163</v>
      </c>
      <c r="AE75" s="19">
        <v>93</v>
      </c>
      <c r="AF75" s="19">
        <v>40</v>
      </c>
      <c r="AG75" s="14">
        <v>2026</v>
      </c>
    </row>
    <row r="76" spans="1:33" x14ac:dyDescent="0.25">
      <c r="A76" s="29" t="s">
        <v>85</v>
      </c>
      <c r="B76" s="12"/>
      <c r="C76" s="13"/>
      <c r="D76" s="27"/>
      <c r="E76" s="27"/>
      <c r="F76" s="27"/>
      <c r="G76" s="27">
        <f t="shared" si="14"/>
        <v>403.73</v>
      </c>
      <c r="H76" s="27">
        <f t="shared" si="15"/>
        <v>403.73</v>
      </c>
      <c r="I76" s="27">
        <v>807.46</v>
      </c>
      <c r="J76" s="27"/>
      <c r="K76" s="27"/>
      <c r="L76" s="27"/>
      <c r="M76" s="27">
        <f t="shared" si="7"/>
        <v>403.73</v>
      </c>
      <c r="N76" s="27">
        <f t="shared" si="7"/>
        <v>403.73</v>
      </c>
      <c r="O76" s="27">
        <f t="shared" si="7"/>
        <v>807.46</v>
      </c>
      <c r="P76" s="31">
        <f t="shared" si="8"/>
        <v>16.5</v>
      </c>
      <c r="Q76" s="31">
        <f t="shared" si="9"/>
        <v>16.5</v>
      </c>
      <c r="R76" s="31">
        <v>33</v>
      </c>
      <c r="S76" s="31">
        <f t="shared" si="10"/>
        <v>148.5</v>
      </c>
      <c r="T76" s="31">
        <f t="shared" si="11"/>
        <v>148.5</v>
      </c>
      <c r="U76" s="31">
        <v>297</v>
      </c>
      <c r="V76" s="31">
        <f t="shared" si="12"/>
        <v>238.72499999999999</v>
      </c>
      <c r="W76" s="31">
        <f t="shared" si="13"/>
        <v>238.72499999999999</v>
      </c>
      <c r="X76" s="31">
        <v>477.45</v>
      </c>
      <c r="Y76" s="14">
        <v>76</v>
      </c>
      <c r="Z76" s="4" t="s">
        <v>228</v>
      </c>
      <c r="AA76" s="19" t="s">
        <v>34</v>
      </c>
      <c r="AB76" s="19" t="s">
        <v>227</v>
      </c>
      <c r="AC76" s="19" t="s">
        <v>147</v>
      </c>
      <c r="AD76" s="19" t="s">
        <v>164</v>
      </c>
      <c r="AE76" s="19">
        <v>105</v>
      </c>
      <c r="AF76" s="19">
        <v>40</v>
      </c>
      <c r="AG76" s="14">
        <v>2026</v>
      </c>
    </row>
    <row r="77" spans="1:33" x14ac:dyDescent="0.25">
      <c r="A77" s="29" t="s">
        <v>86</v>
      </c>
      <c r="B77" s="12"/>
      <c r="C77" s="16"/>
      <c r="D77" s="28"/>
      <c r="E77" s="27"/>
      <c r="F77" s="27"/>
      <c r="G77" s="27">
        <f t="shared" si="14"/>
        <v>378.98</v>
      </c>
      <c r="H77" s="27">
        <f t="shared" si="15"/>
        <v>378.98</v>
      </c>
      <c r="I77" s="27">
        <v>757.96</v>
      </c>
      <c r="J77" s="28"/>
      <c r="K77" s="28"/>
      <c r="L77" s="27"/>
      <c r="M77" s="27">
        <f t="shared" si="7"/>
        <v>378.98</v>
      </c>
      <c r="N77" s="27">
        <f t="shared" si="7"/>
        <v>378.98</v>
      </c>
      <c r="O77" s="27">
        <f t="shared" si="7"/>
        <v>757.96</v>
      </c>
      <c r="P77" s="31">
        <f t="shared" si="8"/>
        <v>14.025</v>
      </c>
      <c r="Q77" s="31">
        <f t="shared" si="9"/>
        <v>14.025</v>
      </c>
      <c r="R77" s="32">
        <v>28.05</v>
      </c>
      <c r="S77" s="31">
        <f t="shared" si="10"/>
        <v>126.22499999999999</v>
      </c>
      <c r="T77" s="31">
        <f t="shared" si="11"/>
        <v>126.22499999999999</v>
      </c>
      <c r="U77" s="32">
        <v>252.45</v>
      </c>
      <c r="V77" s="31">
        <f t="shared" si="12"/>
        <v>238.72499999999999</v>
      </c>
      <c r="W77" s="31">
        <f t="shared" si="13"/>
        <v>238.72499999999999</v>
      </c>
      <c r="X77" s="32">
        <v>477.45</v>
      </c>
      <c r="Y77" s="14">
        <v>77</v>
      </c>
      <c r="Z77" s="4" t="s">
        <v>229</v>
      </c>
      <c r="AA77" s="19" t="s">
        <v>23</v>
      </c>
      <c r="AB77" s="19" t="s">
        <v>230</v>
      </c>
      <c r="AC77" s="19" t="s">
        <v>147</v>
      </c>
      <c r="AD77" s="19" t="s">
        <v>165</v>
      </c>
      <c r="AE77" s="19">
        <v>99</v>
      </c>
      <c r="AF77" s="19">
        <v>34</v>
      </c>
      <c r="AG77" s="14">
        <v>2026</v>
      </c>
    </row>
    <row r="78" spans="1:33" x14ac:dyDescent="0.25">
      <c r="A78" s="29" t="s">
        <v>87</v>
      </c>
      <c r="B78" s="12"/>
      <c r="C78" s="16"/>
      <c r="D78" s="28"/>
      <c r="E78" s="27"/>
      <c r="F78" s="27"/>
      <c r="G78" s="27">
        <f t="shared" si="14"/>
        <v>441.29</v>
      </c>
      <c r="H78" s="27">
        <f t="shared" si="15"/>
        <v>441.29</v>
      </c>
      <c r="I78" s="27">
        <v>882.58</v>
      </c>
      <c r="J78" s="28"/>
      <c r="K78" s="28"/>
      <c r="L78" s="27"/>
      <c r="M78" s="27">
        <f t="shared" si="7"/>
        <v>441.29</v>
      </c>
      <c r="N78" s="27">
        <f t="shared" si="7"/>
        <v>441.29</v>
      </c>
      <c r="O78" s="27">
        <f t="shared" si="7"/>
        <v>882.58</v>
      </c>
      <c r="P78" s="31">
        <f t="shared" si="8"/>
        <v>11.14</v>
      </c>
      <c r="Q78" s="31">
        <f t="shared" si="9"/>
        <v>11.14</v>
      </c>
      <c r="R78" s="32">
        <v>22.28</v>
      </c>
      <c r="S78" s="31">
        <f t="shared" si="10"/>
        <v>100.24</v>
      </c>
      <c r="T78" s="31">
        <f t="shared" si="11"/>
        <v>100.24</v>
      </c>
      <c r="U78" s="32">
        <v>200.48</v>
      </c>
      <c r="V78" s="31">
        <f t="shared" si="12"/>
        <v>329.91500000000002</v>
      </c>
      <c r="W78" s="31">
        <f t="shared" si="13"/>
        <v>329.91500000000002</v>
      </c>
      <c r="X78" s="32">
        <v>659.83</v>
      </c>
      <c r="Y78" s="14">
        <v>78</v>
      </c>
      <c r="Z78" s="4" t="s">
        <v>231</v>
      </c>
      <c r="AA78" s="19" t="s">
        <v>23</v>
      </c>
      <c r="AB78" s="19" t="s">
        <v>232</v>
      </c>
      <c r="AC78" s="19" t="s">
        <v>152</v>
      </c>
      <c r="AD78" s="19" t="s">
        <v>166</v>
      </c>
      <c r="AE78" s="19">
        <v>79</v>
      </c>
      <c r="AF78" s="19">
        <v>27</v>
      </c>
      <c r="AG78" s="14">
        <v>2026</v>
      </c>
    </row>
    <row r="79" spans="1:33" x14ac:dyDescent="0.25">
      <c r="A79" s="29" t="s">
        <v>88</v>
      </c>
      <c r="B79" s="12"/>
      <c r="C79" s="16"/>
      <c r="D79" s="28"/>
      <c r="E79" s="27"/>
      <c r="F79" s="27"/>
      <c r="G79" s="27">
        <f t="shared" si="14"/>
        <v>445.42</v>
      </c>
      <c r="H79" s="27">
        <f t="shared" si="15"/>
        <v>445.42</v>
      </c>
      <c r="I79" s="27">
        <v>890.84</v>
      </c>
      <c r="J79" s="28"/>
      <c r="K79" s="28"/>
      <c r="L79" s="27"/>
      <c r="M79" s="27">
        <f t="shared" si="7"/>
        <v>445.42</v>
      </c>
      <c r="N79" s="27">
        <f t="shared" si="7"/>
        <v>445.42</v>
      </c>
      <c r="O79" s="27">
        <f t="shared" si="7"/>
        <v>890.84</v>
      </c>
      <c r="P79" s="31">
        <f t="shared" si="8"/>
        <v>11.55</v>
      </c>
      <c r="Q79" s="31">
        <f t="shared" si="9"/>
        <v>11.55</v>
      </c>
      <c r="R79" s="32">
        <v>23.1</v>
      </c>
      <c r="S79" s="31">
        <f t="shared" si="10"/>
        <v>103.95</v>
      </c>
      <c r="T79" s="31">
        <f t="shared" si="11"/>
        <v>103.95</v>
      </c>
      <c r="U79" s="32">
        <v>207.9</v>
      </c>
      <c r="V79" s="31">
        <f t="shared" si="12"/>
        <v>329.91500000000002</v>
      </c>
      <c r="W79" s="31">
        <f t="shared" si="13"/>
        <v>329.91500000000002</v>
      </c>
      <c r="X79" s="32">
        <v>659.83</v>
      </c>
      <c r="Y79" s="14">
        <v>79</v>
      </c>
      <c r="Z79" s="4" t="s">
        <v>233</v>
      </c>
      <c r="AA79" s="19" t="s">
        <v>23</v>
      </c>
      <c r="AB79" s="19" t="s">
        <v>234</v>
      </c>
      <c r="AC79" s="19" t="s">
        <v>152</v>
      </c>
      <c r="AD79" s="19" t="s">
        <v>167</v>
      </c>
      <c r="AE79" s="19">
        <v>94</v>
      </c>
      <c r="AF79" s="19">
        <v>28</v>
      </c>
      <c r="AG79" s="14">
        <v>2026</v>
      </c>
    </row>
    <row r="80" spans="1:33" x14ac:dyDescent="0.25">
      <c r="A80" s="29" t="s">
        <v>91</v>
      </c>
      <c r="B80" s="12"/>
      <c r="C80" s="16"/>
      <c r="D80" s="28"/>
      <c r="E80" s="27"/>
      <c r="F80" s="27"/>
      <c r="G80" s="27">
        <f t="shared" si="14"/>
        <v>300.60000000000002</v>
      </c>
      <c r="H80" s="27">
        <f t="shared" si="15"/>
        <v>300.60000000000002</v>
      </c>
      <c r="I80" s="27">
        <v>601.20000000000005</v>
      </c>
      <c r="J80" s="28"/>
      <c r="K80" s="28"/>
      <c r="L80" s="27"/>
      <c r="M80" s="27">
        <f t="shared" si="7"/>
        <v>300.60000000000002</v>
      </c>
      <c r="N80" s="27">
        <f t="shared" si="7"/>
        <v>300.60000000000002</v>
      </c>
      <c r="O80" s="27">
        <f t="shared" si="7"/>
        <v>601.20000000000005</v>
      </c>
      <c r="P80" s="31">
        <f t="shared" si="8"/>
        <v>6.19</v>
      </c>
      <c r="Q80" s="31">
        <f t="shared" si="9"/>
        <v>6.19</v>
      </c>
      <c r="R80" s="32">
        <v>12.38</v>
      </c>
      <c r="S80" s="31">
        <f t="shared" si="10"/>
        <v>55.69</v>
      </c>
      <c r="T80" s="31">
        <f t="shared" si="11"/>
        <v>55.69</v>
      </c>
      <c r="U80" s="32">
        <v>111.38</v>
      </c>
      <c r="V80" s="31">
        <f t="shared" si="12"/>
        <v>238.72499999999999</v>
      </c>
      <c r="W80" s="31">
        <f t="shared" si="13"/>
        <v>238.72499999999999</v>
      </c>
      <c r="X80" s="32">
        <v>477.45</v>
      </c>
      <c r="Y80" s="14">
        <v>80</v>
      </c>
      <c r="Z80" s="4" t="s">
        <v>239</v>
      </c>
      <c r="AA80" s="19" t="s">
        <v>37</v>
      </c>
      <c r="AB80" s="19" t="s">
        <v>240</v>
      </c>
      <c r="AC80" s="19" t="s">
        <v>147</v>
      </c>
      <c r="AD80" s="19" t="s">
        <v>168</v>
      </c>
      <c r="AE80" s="19">
        <v>42</v>
      </c>
      <c r="AF80" s="19">
        <v>15</v>
      </c>
      <c r="AG80" s="14">
        <v>2026</v>
      </c>
    </row>
    <row r="81" spans="1:33" x14ac:dyDescent="0.25">
      <c r="A81" s="29" t="s">
        <v>94</v>
      </c>
      <c r="B81" s="12"/>
      <c r="C81" s="16"/>
      <c r="D81" s="28"/>
      <c r="E81" s="27"/>
      <c r="F81" s="27"/>
      <c r="G81" s="27">
        <f t="shared" si="14"/>
        <v>515.54</v>
      </c>
      <c r="H81" s="27">
        <f t="shared" si="15"/>
        <v>515.54</v>
      </c>
      <c r="I81" s="27">
        <v>1031.08</v>
      </c>
      <c r="J81" s="28"/>
      <c r="K81" s="28"/>
      <c r="L81" s="27"/>
      <c r="M81" s="27">
        <f t="shared" si="7"/>
        <v>515.54</v>
      </c>
      <c r="N81" s="27">
        <f t="shared" si="7"/>
        <v>515.54</v>
      </c>
      <c r="O81" s="27">
        <f t="shared" si="7"/>
        <v>1031.08</v>
      </c>
      <c r="P81" s="31">
        <f t="shared" si="8"/>
        <v>18.565000000000001</v>
      </c>
      <c r="Q81" s="31">
        <f t="shared" si="9"/>
        <v>18.565000000000001</v>
      </c>
      <c r="R81" s="32">
        <v>37.130000000000003</v>
      </c>
      <c r="S81" s="31">
        <f t="shared" si="10"/>
        <v>167.065</v>
      </c>
      <c r="T81" s="31">
        <f t="shared" si="11"/>
        <v>167.065</v>
      </c>
      <c r="U81" s="32">
        <v>334.13</v>
      </c>
      <c r="V81" s="31">
        <f t="shared" si="12"/>
        <v>329.91500000000002</v>
      </c>
      <c r="W81" s="31">
        <f t="shared" si="13"/>
        <v>329.91500000000002</v>
      </c>
      <c r="X81" s="32">
        <v>659.83</v>
      </c>
      <c r="Y81" s="14">
        <v>81</v>
      </c>
      <c r="Z81" s="4" t="s">
        <v>247</v>
      </c>
      <c r="AA81" s="19" t="s">
        <v>27</v>
      </c>
      <c r="AB81" s="19" t="s">
        <v>248</v>
      </c>
      <c r="AC81" s="19" t="s">
        <v>149</v>
      </c>
      <c r="AD81" s="19" t="s">
        <v>172</v>
      </c>
      <c r="AE81" s="19">
        <v>117</v>
      </c>
      <c r="AF81" s="19">
        <v>45</v>
      </c>
      <c r="AG81" s="14">
        <v>2026</v>
      </c>
    </row>
    <row r="82" spans="1:33" x14ac:dyDescent="0.25">
      <c r="A82" s="29" t="s">
        <v>97</v>
      </c>
      <c r="B82" s="12"/>
      <c r="C82" s="16"/>
      <c r="D82" s="28"/>
      <c r="E82" s="27"/>
      <c r="F82" s="27"/>
      <c r="G82" s="27">
        <f t="shared" si="14"/>
        <v>341.85</v>
      </c>
      <c r="H82" s="27">
        <f t="shared" si="15"/>
        <v>341.85</v>
      </c>
      <c r="I82" s="27">
        <v>683.7</v>
      </c>
      <c r="J82" s="28"/>
      <c r="K82" s="28"/>
      <c r="L82" s="27"/>
      <c r="M82" s="27">
        <f t="shared" si="7"/>
        <v>341.85</v>
      </c>
      <c r="N82" s="27">
        <f t="shared" si="7"/>
        <v>341.85</v>
      </c>
      <c r="O82" s="27">
        <f t="shared" si="7"/>
        <v>683.7</v>
      </c>
      <c r="P82" s="31">
        <f t="shared" si="8"/>
        <v>10.315</v>
      </c>
      <c r="Q82" s="31">
        <f t="shared" si="9"/>
        <v>10.315</v>
      </c>
      <c r="R82" s="32">
        <v>20.63</v>
      </c>
      <c r="S82" s="31">
        <f t="shared" si="10"/>
        <v>92.814999999999998</v>
      </c>
      <c r="T82" s="31">
        <f t="shared" si="11"/>
        <v>92.814999999999998</v>
      </c>
      <c r="U82" s="32">
        <v>185.63</v>
      </c>
      <c r="V82" s="31">
        <f t="shared" si="12"/>
        <v>238.72499999999999</v>
      </c>
      <c r="W82" s="31">
        <f t="shared" si="13"/>
        <v>238.72499999999999</v>
      </c>
      <c r="X82" s="32">
        <v>477.45</v>
      </c>
      <c r="Y82" s="14">
        <v>82</v>
      </c>
      <c r="Z82" s="4" t="s">
        <v>209</v>
      </c>
      <c r="AA82" s="19" t="s">
        <v>107</v>
      </c>
      <c r="AB82" s="19" t="s">
        <v>210</v>
      </c>
      <c r="AC82" s="19" t="s">
        <v>147</v>
      </c>
      <c r="AD82" s="19" t="s">
        <v>110</v>
      </c>
      <c r="AE82" s="19">
        <v>60</v>
      </c>
      <c r="AF82" s="19">
        <v>25</v>
      </c>
      <c r="AG82" s="14">
        <v>2026</v>
      </c>
    </row>
    <row r="83" spans="1:33" x14ac:dyDescent="0.25">
      <c r="A83" s="29" t="s">
        <v>101</v>
      </c>
      <c r="B83" s="12"/>
      <c r="C83" s="16"/>
      <c r="D83" s="28"/>
      <c r="E83" s="27"/>
      <c r="F83" s="27"/>
      <c r="G83" s="27">
        <f t="shared" si="14"/>
        <v>428.92</v>
      </c>
      <c r="H83" s="27">
        <f t="shared" si="15"/>
        <v>428.92</v>
      </c>
      <c r="I83" s="27">
        <v>857.84</v>
      </c>
      <c r="J83" s="28"/>
      <c r="K83" s="28"/>
      <c r="L83" s="27"/>
      <c r="M83" s="27">
        <f t="shared" si="7"/>
        <v>428.92</v>
      </c>
      <c r="N83" s="27">
        <f t="shared" si="7"/>
        <v>428.92</v>
      </c>
      <c r="O83" s="27">
        <f t="shared" si="7"/>
        <v>857.84</v>
      </c>
      <c r="P83" s="31">
        <f t="shared" si="8"/>
        <v>9.9</v>
      </c>
      <c r="Q83" s="31">
        <f t="shared" si="9"/>
        <v>9.9</v>
      </c>
      <c r="R83" s="32">
        <v>19.8</v>
      </c>
      <c r="S83" s="31">
        <f t="shared" si="10"/>
        <v>89.1</v>
      </c>
      <c r="T83" s="31">
        <f t="shared" si="11"/>
        <v>89.1</v>
      </c>
      <c r="U83" s="32">
        <v>178.2</v>
      </c>
      <c r="V83" s="31">
        <f t="shared" si="12"/>
        <v>329.91500000000002</v>
      </c>
      <c r="W83" s="31">
        <f t="shared" si="13"/>
        <v>329.91500000000002</v>
      </c>
      <c r="X83" s="32">
        <v>659.83</v>
      </c>
      <c r="Y83" s="14">
        <v>83</v>
      </c>
      <c r="Z83" s="4" t="s">
        <v>217</v>
      </c>
      <c r="AA83" s="19" t="s">
        <v>107</v>
      </c>
      <c r="AB83" s="19" t="s">
        <v>218</v>
      </c>
      <c r="AC83" s="19" t="s">
        <v>147</v>
      </c>
      <c r="AD83" s="19" t="s">
        <v>114</v>
      </c>
      <c r="AE83" s="19">
        <v>42</v>
      </c>
      <c r="AF83" s="19">
        <v>24</v>
      </c>
      <c r="AG83" s="14">
        <v>2026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 "01;8F01 < / E x c e l T a b l e N a m e > < L i n k e d C o l u m n L i s t   / > < U p d a t e N e e d e d > t r u e < / U p d a t e N e e d e d > < R o w C o u n t > 0 < / R o w C o u n t > < / L i n k e d T a b l e I n f o > < L i n k e d T a b l e I n f o > < E x c e l T a b l e N a m e > "01;8F02 < / E x c e l T a b l e N a m e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625FDBF8-25CD-4F35-AC0E-387C68B2B17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Лист4</vt:lpstr>
      <vt:lpstr>Магистральные</vt:lpstr>
      <vt:lpstr>Лист6</vt:lpstr>
      <vt:lpstr>Лист7</vt:lpstr>
      <vt:lpstr>Распределительные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Володина Дарья Владимировна</dc:creator>
  <cp:lastModifiedBy>Казаков Владислав Анатольевич</cp:lastModifiedBy>
  <dcterms:created xsi:type="dcterms:W3CDTF">2023-11-02T12:59:36Z</dcterms:created>
  <dcterms:modified xsi:type="dcterms:W3CDTF">2024-06-10T08:41:35Z</dcterms:modified>
</cp:coreProperties>
</file>