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t review" sheetId="1" state="visible" r:id="rId2"/>
    <sheet name="cumulative years" sheetId="2" state="visible" r:id="rId3"/>
    <sheet name="JIFs" sheetId="3" state="visible" r:id="rId4"/>
    <sheet name="search terms" sheetId="4" state="visible" r:id="rId5"/>
    <sheet name="Sheet4" sheetId="5" state="visible" r:id="rId6"/>
  </sheets>
  <definedNames>
    <definedName function="false" hidden="false" name="STATDYN" vbProcedure="false">lambda(SUM('Lit review'!$I$99+'Lit review'!$K$99/2))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7" authorId="0">
      <text>
        <r>
          <rPr>
            <sz val="10"/>
            <color rgb="FF000000"/>
            <rFont val="Arial"/>
            <family val="0"/>
            <charset val="1"/>
          </rPr>
          <t xml:space="preserve">conference proceedings
	-Rekha Marcus</t>
        </r>
      </text>
    </comment>
  </commentList>
</comments>
</file>

<file path=xl/sharedStrings.xml><?xml version="1.0" encoding="utf-8"?>
<sst xmlns="http://schemas.openxmlformats.org/spreadsheetml/2006/main" count="1501" uniqueCount="483">
  <si>
    <t xml:space="preserve">doi</t>
  </si>
  <si>
    <t xml:space="preserve">Author</t>
  </si>
  <si>
    <t xml:space="preserve">Date</t>
  </si>
  <si>
    <t xml:space="preserve">Location studied</t>
  </si>
  <si>
    <t xml:space="preserve">continent</t>
  </si>
  <si>
    <t xml:space="preserve">Journal Impact Factor</t>
  </si>
  <si>
    <t xml:space="preserve">Type of study</t>
  </si>
  <si>
    <t xml:space="preserve">Variable types used </t>
  </si>
  <si>
    <t xml:space="preserve">Number of static measurements used</t>
  </si>
  <si>
    <t xml:space="preserve">Static measurements used</t>
  </si>
  <si>
    <t xml:space="preserve">Number of dynamic measurements used</t>
  </si>
  <si>
    <t xml:space="preserve">Dynamic measurements used</t>
  </si>
  <si>
    <t xml:space="preserve">Change in mean/climate change mentioned</t>
  </si>
  <si>
    <t xml:space="preserve">Change in mean incorporated?</t>
  </si>
  <si>
    <t xml:space="preserve">Measures allow for variance?</t>
  </si>
  <si>
    <t xml:space="preserve">Variability mentioned</t>
  </si>
  <si>
    <t xml:space="preserve">Change in variability incorporated</t>
  </si>
  <si>
    <t xml:space="preserve">Recommendations made</t>
  </si>
  <si>
    <t xml:space="preserve">Data for recommendations available?</t>
  </si>
  <si>
    <t xml:space="preserve">https://doi.org/10.1111/csp2.288</t>
  </si>
  <si>
    <t xml:space="preserve">McKinley</t>
  </si>
  <si>
    <t xml:space="preserve">USA</t>
  </si>
  <si>
    <t xml:space="preserve">North America</t>
  </si>
  <si>
    <t xml:space="preserve">Compare PAs to NPAs</t>
  </si>
  <si>
    <t xml:space="preserve">Biodiversity, Productivity</t>
  </si>
  <si>
    <t xml:space="preserve">ecological representation, drnking water protection cover</t>
  </si>
  <si>
    <t xml:space="preserve">NPP</t>
  </si>
  <si>
    <t xml:space="preserve">No</t>
  </si>
  <si>
    <t xml:space="preserve">Yes</t>
  </si>
  <si>
    <t xml:space="preserve">https://doi.org/10.1371/journal.pone.0154223</t>
  </si>
  <si>
    <t xml:space="preserve">Belote</t>
  </si>
  <si>
    <t xml:space="preserve">Geophysical, Human use</t>
  </si>
  <si>
    <t xml:space="preserve">wildness index, human modification</t>
  </si>
  <si>
    <t xml:space="preserve">https://doi.org/10.1371/journal.pone.0054689</t>
  </si>
  <si>
    <t xml:space="preserve">Aycrigg</t>
  </si>
  <si>
    <t xml:space="preserve">Productivity, Geophysical</t>
  </si>
  <si>
    <t xml:space="preserve">elevation, land cover classification</t>
  </si>
  <si>
    <t xml:space="preserve">soil productivity, land cover</t>
  </si>
  <si>
    <t xml:space="preserve">https://doi.org/10.1016/j.biocon.2007.05.012</t>
  </si>
  <si>
    <t xml:space="preserve">Leroux</t>
  </si>
  <si>
    <t xml:space="preserve">Canada</t>
  </si>
  <si>
    <t xml:space="preserve">Math/Stats/GIS model</t>
  </si>
  <si>
    <t xml:space="preserve">plant community size, vegetation succession (age)</t>
  </si>
  <si>
    <t xml:space="preserve">https://doi.org/10.1016/j.biocon.2016.10.007</t>
  </si>
  <si>
    <t xml:space="preserve">Asaad</t>
  </si>
  <si>
    <t xml:space="preserve">Global</t>
  </si>
  <si>
    <t xml:space="preserve">Theoretical model</t>
  </si>
  <si>
    <t xml:space="preserve">https://doi.org/10.1111/j.1523-1739.2007.00794.x</t>
  </si>
  <si>
    <t xml:space="preserve">Gardner</t>
  </si>
  <si>
    <t xml:space="preserve">East Africa</t>
  </si>
  <si>
    <t xml:space="preserve">Africa</t>
  </si>
  <si>
    <t xml:space="preserve">Biodiversity</t>
  </si>
  <si>
    <t xml:space="preserve">species richness</t>
  </si>
  <si>
    <t xml:space="preserve">https://doi.org/10.1371/journal.pone.0281980</t>
  </si>
  <si>
    <t xml:space="preserve">Pither</t>
  </si>
  <si>
    <t xml:space="preserve">Geophysical, Human use, Biodiversity</t>
  </si>
  <si>
    <t xml:space="preserve">movement cost, canadian human footprint, road cover, animal density</t>
  </si>
  <si>
    <t xml:space="preserve">https://doi.org/10.3389/fevo.2019.00027</t>
  </si>
  <si>
    <t xml:space="preserve">D'Aloia</t>
  </si>
  <si>
    <t xml:space="preserve">distribution of biodiversity, habitat quality surrounding PAs</t>
  </si>
  <si>
    <t xml:space="preserve">Unsure</t>
  </si>
  <si>
    <t xml:space="preserve">https://doi.org/10.1016/j.biocon.2012.01.016</t>
  </si>
  <si>
    <t xml:space="preserve">Holland</t>
  </si>
  <si>
    <t xml:space="preserve">distribution of priority taxa</t>
  </si>
  <si>
    <t xml:space="preserve">https://doi.org/10.3897/natureconservation.24.20942</t>
  </si>
  <si>
    <t xml:space="preserve">Renquiang</t>
  </si>
  <si>
    <t xml:space="preserve">China</t>
  </si>
  <si>
    <t xml:space="preserve">Asia</t>
  </si>
  <si>
    <t xml:space="preserve">conservation status index, distribution size index, conservation endemic index, species richness</t>
  </si>
  <si>
    <t xml:space="preserve">https://doi.org/10.1111/j.1523-1739.2009.01432.x</t>
  </si>
  <si>
    <t xml:space="preserve">Urbina-Cardona</t>
  </si>
  <si>
    <t xml:space="preserve">Mexico</t>
  </si>
  <si>
    <t xml:space="preserve">Geophysical, Meteorological</t>
  </si>
  <si>
    <t xml:space="preserve">elevation</t>
  </si>
  <si>
    <t xml:space="preserve">temperature seasonality, precipitation of driest month, precipitation seasonality, annual temperature range, temperature seasonality, precipitation of driest month, mean diurnal range</t>
  </si>
  <si>
    <t xml:space="preserve">https://doi.org/10.1007/s10531-005-6199-6</t>
  </si>
  <si>
    <t xml:space="preserve">Chang-Le</t>
  </si>
  <si>
    <t xml:space="preserve">https://doi.org/10.1002/aqc.2582</t>
  </si>
  <si>
    <t xml:space="preserve">Portocarrero-Aya</t>
  </si>
  <si>
    <t xml:space="preserve">Columbia</t>
  </si>
  <si>
    <t xml:space="preserve">South America</t>
  </si>
  <si>
    <t xml:space="preserve">Geophysical, Productivity, Biodiversity</t>
  </si>
  <si>
    <t xml:space="preserve">uniqueness of habitat, level of knowledge, biological importance, level of threat</t>
  </si>
  <si>
    <t xml:space="preserve">productivity</t>
  </si>
  <si>
    <t xml:space="preserve">https://doi.org/10.1641/B570309</t>
  </si>
  <si>
    <t xml:space="preserve">Knight</t>
  </si>
  <si>
    <t xml:space="preserve">https://doi.org/10.1080/09640568.2022.2145939</t>
  </si>
  <si>
    <t xml:space="preserve">Yue</t>
  </si>
  <si>
    <t xml:space="preserve">Human use, Geophysical, Productivity</t>
  </si>
  <si>
    <t xml:space="preserve">land use, roads</t>
  </si>
  <si>
    <t xml:space="preserve">NDVI, NPP, land cover</t>
  </si>
  <si>
    <t xml:space="preserve">https://doi.org/10.1002/aqc.2806</t>
  </si>
  <si>
    <t xml:space="preserve">Solovyev</t>
  </si>
  <si>
    <t xml:space="preserve">Russia</t>
  </si>
  <si>
    <t xml:space="preserve">rarity, life history importance, threatened species, sensitivity</t>
  </si>
  <si>
    <t xml:space="preserve">productivity, diversity</t>
  </si>
  <si>
    <t xml:space="preserve">https://doi.org/10.1016/j.biocon.2005.06.021</t>
  </si>
  <si>
    <t xml:space="preserve">Tognelli</t>
  </si>
  <si>
    <t xml:space="preserve">Chile</t>
  </si>
  <si>
    <t xml:space="preserve">Biodiversity, Human use</t>
  </si>
  <si>
    <t xml:space="preserve">distribution of species</t>
  </si>
  <si>
    <t xml:space="preserve">species richness, human population density</t>
  </si>
  <si>
    <t xml:space="preserve">https://doi.org/10.3389/fevo.2017.00002</t>
  </si>
  <si>
    <t xml:space="preserve">Psaralexi</t>
  </si>
  <si>
    <t xml:space="preserve">Europe</t>
  </si>
  <si>
    <t xml:space="preserve">Geophysical</t>
  </si>
  <si>
    <t xml:space="preserve">size</t>
  </si>
  <si>
    <t xml:space="preserve">https://doi.org/10.1016/j.gecco.2022.e02218</t>
  </si>
  <si>
    <t xml:space="preserve">Avotins</t>
  </si>
  <si>
    <t xml:space="preserve">Latvia</t>
  </si>
  <si>
    <t xml:space="preserve">Biodiversity, Productivity, Human use</t>
  </si>
  <si>
    <t xml:space="preserve">habitat type, presence of pygmy owls, tree species, tree age, tree size, time since last forestry</t>
  </si>
  <si>
    <t xml:space="preserve">soil richness</t>
  </si>
  <si>
    <t xml:space="preserve">https://doi.org/10.1016/j.biocon.2020.108741</t>
  </si>
  <si>
    <t xml:space="preserve">Huang</t>
  </si>
  <si>
    <t xml:space="preserve">Biodiversity, Geophysical, Productivity</t>
  </si>
  <si>
    <t xml:space="preserve">species distribution, altitude, slope</t>
  </si>
  <si>
    <t xml:space="preserve">weather, NDVI, habitat quality</t>
  </si>
  <si>
    <t xml:space="preserve">https://doi.org/10.1139/facets-2020-0108</t>
  </si>
  <si>
    <t xml:space="preserve">Custode</t>
  </si>
  <si>
    <t xml:space="preserve">Biodiversity, Geophysical </t>
  </si>
  <si>
    <t xml:space="preserve">species richness, size of area</t>
  </si>
  <si>
    <t xml:space="preserve">https://doi.org/10.1016/j.biocon.2023.109902</t>
  </si>
  <si>
    <t xml:space="preserve">Karimi</t>
  </si>
  <si>
    <t xml:space="preserve">Iran</t>
  </si>
  <si>
    <t xml:space="preserve">biodiversity, human settlement index</t>
  </si>
  <si>
    <t xml:space="preserve">species seasonality</t>
  </si>
  <si>
    <t xml:space="preserve">https://doi.org/10.1016/j.biocon.2007.12.033</t>
  </si>
  <si>
    <t xml:space="preserve">Pearce</t>
  </si>
  <si>
    <t xml:space="preserve">Biodiversity, Geophysical</t>
  </si>
  <si>
    <t xml:space="preserve">bird species richness, topography</t>
  </si>
  <si>
    <t xml:space="preserve">bird habitat quality, land cover, productivity</t>
  </si>
  <si>
    <t xml:space="preserve">https://doi.org/10.1016/j.biocon.2016.06.007</t>
  </si>
  <si>
    <t xml:space="preserve">Zhang</t>
  </si>
  <si>
    <t xml:space="preserve">Meteorological, Geophysical</t>
  </si>
  <si>
    <t xml:space="preserve">https://doi.org/10.1641/0006-3568(2004)054[1110:KBAASC]2.0.CO;2</t>
  </si>
  <si>
    <t xml:space="preserve">Eken</t>
  </si>
  <si>
    <t xml:space="preserve">https://doi.org/10.1007/s10531-020-02007-4</t>
  </si>
  <si>
    <t xml:space="preserve">Lamine</t>
  </si>
  <si>
    <t xml:space="preserve">UAE</t>
  </si>
  <si>
    <t xml:space="preserve">breeding areas, habitat type</t>
  </si>
  <si>
    <t xml:space="preserve">https://doi.org/10.1111/csp2.12</t>
  </si>
  <si>
    <t xml:space="preserve">Monroy-Gamboa</t>
  </si>
  <si>
    <t xml:space="preserve">species distribution, biodiversity representation</t>
  </si>
  <si>
    <t xml:space="preserve">https://doi.org/10.1016/S0006-3207(97)00115-8</t>
  </si>
  <si>
    <t xml:space="preserve">Hacker</t>
  </si>
  <si>
    <t xml:space="preserve">taxon richness, character richness, threatened taxon richness</t>
  </si>
  <si>
    <t xml:space="preserve">https://doi.org/10.1111/csp2.7</t>
  </si>
  <si>
    <t xml:space="preserve">Plumptre</t>
  </si>
  <si>
    <t xml:space="preserve">Uganda</t>
  </si>
  <si>
    <t xml:space="preserve">biodiversity range, biological processes</t>
  </si>
  <si>
    <t xml:space="preserve">https://doi.org/10.1016/j.gecco.2019.e00578</t>
  </si>
  <si>
    <t xml:space="preserve">Chen</t>
  </si>
  <si>
    <t xml:space="preserve">Meteorological, Geophysical, Productivity, Human use</t>
  </si>
  <si>
    <t xml:space="preserve">habitat suitability index, distribution of vegetation, </t>
  </si>
  <si>
    <t xml:space="preserve">https://doi.org/10.3390/f13091341</t>
  </si>
  <si>
    <t xml:space="preserve">Dinh Vu</t>
  </si>
  <si>
    <t xml:space="preserve">Vietnam</t>
  </si>
  <si>
    <t xml:space="preserve">https://doi.org/10.1016/j.biocon.2010.03.037</t>
  </si>
  <si>
    <t xml:space="preserve">Rondinini</t>
  </si>
  <si>
    <t xml:space="preserve">Literature Review</t>
  </si>
  <si>
    <t xml:space="preserve">https://doi.org/10.1111/acv.12854</t>
  </si>
  <si>
    <t xml:space="preserve">Sutton</t>
  </si>
  <si>
    <t xml:space="preserve">Philippines</t>
  </si>
  <si>
    <t xml:space="preserve">eagle presence, human use index</t>
  </si>
  <si>
    <t xml:space="preserve">plant biomass, leaf cover, plant and canopy biomass, senscent biomass</t>
  </si>
  <si>
    <t xml:space="preserve">https://doi.org/10.1016/j.pecon.2018.03.001</t>
  </si>
  <si>
    <t xml:space="preserve">Fonseca</t>
  </si>
  <si>
    <t xml:space="preserve">Brazil</t>
  </si>
  <si>
    <t xml:space="preserve">https://doi.org/10.1016/j.biocon.2016.10.012</t>
  </si>
  <si>
    <t xml:space="preserve">Butt</t>
  </si>
  <si>
    <t xml:space="preserve">Australia</t>
  </si>
  <si>
    <t xml:space="preserve">Oceania</t>
  </si>
  <si>
    <t xml:space="preserve">elevation, projected nesting beaches</t>
  </si>
  <si>
    <t xml:space="preserve">temperature, sea level rise, </t>
  </si>
  <si>
    <t xml:space="preserve">https://doi.org/10.1117/12.2542766</t>
  </si>
  <si>
    <t xml:space="preserve">Syartinilia</t>
  </si>
  <si>
    <t xml:space="preserve">Indonesia</t>
  </si>
  <si>
    <t xml:space="preserve">Geophysical, Biodiversity, Human use, Meteorological</t>
  </si>
  <si>
    <t xml:space="preserve">slope, type of ecosystem, cultural value, presence of endangered species</t>
  </si>
  <si>
    <t xml:space="preserve">disaster risk, forest cover, erosion control</t>
  </si>
  <si>
    <t xml:space="preserve">https://doi.org/10.1007/s10531-018-1625-8</t>
  </si>
  <si>
    <t xml:space="preserve">Shrestha</t>
  </si>
  <si>
    <t xml:space="preserve">plant distribution</t>
  </si>
  <si>
    <t xml:space="preserve">https://doi.org/10.2744/CCB-0774.1</t>
  </si>
  <si>
    <t xml:space="preserve">Buhlmann</t>
  </si>
  <si>
    <t xml:space="preserve">Biodiversity, Geophysical. Meteorological</t>
  </si>
  <si>
    <t xml:space="preserve">turtle distribution, watershed boundaries</t>
  </si>
  <si>
    <t xml:space="preserve">turtle home range</t>
  </si>
  <si>
    <t xml:space="preserve">https://doi.org/10.1111/j.1523-1739.2011.01697.x</t>
  </si>
  <si>
    <t xml:space="preserve">Sewall</t>
  </si>
  <si>
    <t xml:space="preserve">Comoros</t>
  </si>
  <si>
    <t xml:space="preserve">fox distribution, species richness, human use</t>
  </si>
  <si>
    <t xml:space="preserve">https://doi.org/10.1111/csp2.196</t>
  </si>
  <si>
    <t xml:space="preserve">Human use, Geophysical, Biodiversity</t>
  </si>
  <si>
    <t xml:space="preserve">human footprint, land cover, vegetation coverage</t>
  </si>
  <si>
    <t xml:space="preserve">https://doi.org/10.1016/j.biocon.2006.12.012</t>
  </si>
  <si>
    <t xml:space="preserve">Pawar</t>
  </si>
  <si>
    <t xml:space="preserve">India</t>
  </si>
  <si>
    <t xml:space="preserve">Biodiversity, Geophysical, Meteorological</t>
  </si>
  <si>
    <t xml:space="preserve">species distribution, altitude</t>
  </si>
  <si>
    <t xml:space="preserve">temperature in different times of the year, seasonality, isothermality, mean diurnal range, precipitation throughout the year</t>
  </si>
  <si>
    <t xml:space="preserve">https://doi.org/10.1016/j.biocon.2017.08.024</t>
  </si>
  <si>
    <t xml:space="preserve">Bicknell</t>
  </si>
  <si>
    <t xml:space="preserve">Guyana</t>
  </si>
  <si>
    <t xml:space="preserve">species distribution, vegetation type, opportunity cost of conservation, </t>
  </si>
  <si>
    <t xml:space="preserve">https://doi.org/10.1007/s10531-021-02146-2</t>
  </si>
  <si>
    <t xml:space="preserve">Epele</t>
  </si>
  <si>
    <t xml:space="preserve">Argentina</t>
  </si>
  <si>
    <t xml:space="preserve">Biodiversity, Geophysical, Productivity, Meteorological</t>
  </si>
  <si>
    <t xml:space="preserve">species diversity</t>
  </si>
  <si>
    <t xml:space="preserve">NDVI, water temperature, pH, wetland area</t>
  </si>
  <si>
    <t xml:space="preserve">doi:10.1017/S037689291300026X</t>
  </si>
  <si>
    <t xml:space="preserve">Crego</t>
  </si>
  <si>
    <t xml:space="preserve">Geophysical, Meteorological, Biodiversity</t>
  </si>
  <si>
    <t xml:space="preserve">presence of meadow, species distribution</t>
  </si>
  <si>
    <t xml:space="preserve">temperature, precipitation, presence of wetlands</t>
  </si>
  <si>
    <t xml:space="preserve">https://doi.org/10.1111/acv.12719</t>
  </si>
  <si>
    <t xml:space="preserve">Tena</t>
  </si>
  <si>
    <t xml:space="preserve">Spain</t>
  </si>
  <si>
    <t xml:space="preserve">Biodiversity, Meteorological, Human use</t>
  </si>
  <si>
    <t xml:space="preserve">bat species distribution, human land use</t>
  </si>
  <si>
    <t xml:space="preserve">precipitation, temperature</t>
  </si>
  <si>
    <t xml:space="preserve">https://doi.org/10.3996/112017-JFWM-089</t>
  </si>
  <si>
    <t xml:space="preserve">Yirka</t>
  </si>
  <si>
    <t xml:space="preserve">bird species distribution, land cover, </t>
  </si>
  <si>
    <t xml:space="preserve">projected loss of forest</t>
  </si>
  <si>
    <t xml:space="preserve">https://doi.org/10.1016/j.jenvman.2022.116330</t>
  </si>
  <si>
    <t xml:space="preserve">Hou</t>
  </si>
  <si>
    <t xml:space="preserve">species distribution, elevation, land cover</t>
  </si>
  <si>
    <t xml:space="preserve">species habitat range</t>
  </si>
  <si>
    <t xml:space="preserve">https://doi.org/10.1111/csp2.12680</t>
  </si>
  <si>
    <t xml:space="preserve">Cheddadi</t>
  </si>
  <si>
    <t xml:space="preserve">Morocco</t>
  </si>
  <si>
    <t xml:space="preserve">topography, genetic diversity of species</t>
  </si>
  <si>
    <t xml:space="preserve">past and present cedar range</t>
  </si>
  <si>
    <t xml:space="preserve">https://doi.org/10.1007/s10531-021-02291-8</t>
  </si>
  <si>
    <t xml:space="preserve">Harvey</t>
  </si>
  <si>
    <t xml:space="preserve">Caribbean</t>
  </si>
  <si>
    <t xml:space="preserve">threatened species distribution, uniqueness of habitat</t>
  </si>
  <si>
    <t xml:space="preserve">https://doi.org/10.1111/j.1523-1739.2004.00620.x</t>
  </si>
  <si>
    <t xml:space="preserve">Filipe</t>
  </si>
  <si>
    <t xml:space="preserve">Biodiversity, Geophysical, Meteorological, Human use</t>
  </si>
  <si>
    <t xml:space="preserve">species occurence, geomorphology</t>
  </si>
  <si>
    <t xml:space="preserve">climate, hydrology, human use</t>
  </si>
  <si>
    <t xml:space="preserve">https://doi.org/10.1007/s00267-009-9380-y</t>
  </si>
  <si>
    <t xml:space="preserve">Qiu</t>
  </si>
  <si>
    <t xml:space="preserve">topography, soil type, elevation</t>
  </si>
  <si>
    <t xml:space="preserve">runoff levels and direction, precipitation, temperature, humidity</t>
  </si>
  <si>
    <t xml:space="preserve">https://doi.org/10.3161/068.042.0206</t>
  </si>
  <si>
    <t xml:space="preserve">conservation priority index</t>
  </si>
  <si>
    <t xml:space="preserve">https://doi.org/10.1111/j.1461-0248.2005.00827.x</t>
  </si>
  <si>
    <t xml:space="preserve">Halpern</t>
  </si>
  <si>
    <t xml:space="preserve">https://doi.org/10.1016/j.tree.2007.10.001</t>
  </si>
  <si>
    <t xml:space="preserve">Pressey</t>
  </si>
  <si>
    <t xml:space="preserve">https://doi.org/10.1016/j.biocon.2006.08.017</t>
  </si>
  <si>
    <t xml:space="preserve">Abell</t>
  </si>
  <si>
    <t xml:space="preserve">https://doi.org/10.1111/j.1523-1739.2006.00331.x</t>
  </si>
  <si>
    <t xml:space="preserve">Bani</t>
  </si>
  <si>
    <t xml:space="preserve">Italy</t>
  </si>
  <si>
    <t xml:space="preserve">presence of indicator species</t>
  </si>
  <si>
    <t xml:space="preserve">patch size, isolation</t>
  </si>
  <si>
    <t xml:space="preserve">https://doi.org/10.1371/journal.pone.0092950</t>
  </si>
  <si>
    <t xml:space="preserve">Goncalvez</t>
  </si>
  <si>
    <t xml:space="preserve">jaguar distribution, distance from water, connectivity</t>
  </si>
  <si>
    <t xml:space="preserve">precipitation of driest month</t>
  </si>
  <si>
    <t xml:space="preserve">https://doi.org/10.1111/ddi.12607</t>
  </si>
  <si>
    <t xml:space="preserve">Yu </t>
  </si>
  <si>
    <t xml:space="preserve">Biodiversity, Geophysical, Meteorological, Productivity</t>
  </si>
  <si>
    <t xml:space="preserve">elevation, solar range, species distribution</t>
  </si>
  <si>
    <t xml:space="preserve">temperature range, temperature seasonality, precipitation, NDVI, PET</t>
  </si>
  <si>
    <t xml:space="preserve">https://doi.org/10.1016/j.biocon.2018.10.025</t>
  </si>
  <si>
    <t xml:space="preserve">Prieto-Torres</t>
  </si>
  <si>
    <t xml:space="preserve">species distribution</t>
  </si>
  <si>
    <t xml:space="preserve">climate data (unspecific), human footprint</t>
  </si>
  <si>
    <t xml:space="preserve">https://doi.org/10.3390/su12208321</t>
  </si>
  <si>
    <t xml:space="preserve">Fogarty</t>
  </si>
  <si>
    <t xml:space="preserve">Productivity</t>
  </si>
  <si>
    <t xml:space="preserve">percent cover of grassland</t>
  </si>
  <si>
    <t xml:space="preserve">https://doi.org/10.1046/j.1472-4642.2002.00132.x</t>
  </si>
  <si>
    <t xml:space="preserve">Awad</t>
  </si>
  <si>
    <t xml:space="preserve">South Africa</t>
  </si>
  <si>
    <t xml:space="preserve">species richness, endemicity, and rarity</t>
  </si>
  <si>
    <t xml:space="preserve">https://doi.org/10.1371/journal.pone.0054839</t>
  </si>
  <si>
    <t xml:space="preserve">Li</t>
  </si>
  <si>
    <t xml:space="preserve">Meteorological</t>
  </si>
  <si>
    <t xml:space="preserve">temperature, precipitation</t>
  </si>
  <si>
    <t xml:space="preserve">https://doi.org/10.1111/jbi.12498</t>
  </si>
  <si>
    <t xml:space="preserve">Albuquerque</t>
  </si>
  <si>
    <t xml:space="preserve">Meteorological, Productivity, Geophysical, Human use</t>
  </si>
  <si>
    <t xml:space="preserve">elevation, human footprint, soil depth, hours of sunshine</t>
  </si>
  <si>
    <t xml:space="preserve">temperature, precipitation, NDVI, soil diversity, soil pH</t>
  </si>
  <si>
    <t xml:space="preserve">https://doi.org/10.1017/S1367943002002238</t>
  </si>
  <si>
    <t xml:space="preserve">Komar</t>
  </si>
  <si>
    <t xml:space="preserve">El Salvador</t>
  </si>
  <si>
    <t xml:space="preserve">bird distribution</t>
  </si>
  <si>
    <t xml:space="preserve">turtle distribution data, watersheds, ecoregions</t>
  </si>
  <si>
    <t xml:space="preserve">https://doi.org/10.1038/35002501</t>
  </si>
  <si>
    <t xml:space="preserve">Myers</t>
  </si>
  <si>
    <t xml:space="preserve">Biodiveristy, Human use</t>
  </si>
  <si>
    <t xml:space="preserve">species endemism</t>
  </si>
  <si>
    <t xml:space="preserve">degree of threat to ecosystem</t>
  </si>
  <si>
    <t xml:space="preserve">https://doi.org/10.1017/S1367943003001215</t>
  </si>
  <si>
    <t xml:space="preserve">Danielsen</t>
  </si>
  <si>
    <t xml:space="preserve">level of threat by habitat destruction</t>
  </si>
  <si>
    <t xml:space="preserve">https://doi.org/10.1016/S0006-3207(98)00060-3</t>
  </si>
  <si>
    <t xml:space="preserve">Jarvis</t>
  </si>
  <si>
    <t xml:space="preserve">Namibia</t>
  </si>
  <si>
    <t xml:space="preserve">species distribution, vegetation zone, altitude</t>
  </si>
  <si>
    <t xml:space="preserve">rainfall, temperature</t>
  </si>
  <si>
    <t xml:space="preserve">https://doi.org/10.1371/journal.pone.0221901</t>
  </si>
  <si>
    <t xml:space="preserve">Andrade-Diaz</t>
  </si>
  <si>
    <t xml:space="preserve">Biodiveristy, Meteorological, Human use</t>
  </si>
  <si>
    <t xml:space="preserve">species distribution, ecological niche, human footprint</t>
  </si>
  <si>
    <t xml:space="preserve">precipitation, temperature, </t>
  </si>
  <si>
    <t xml:space="preserve">https://doi.org/10.1111/acv.12522</t>
  </si>
  <si>
    <t xml:space="preserve">Bonnet-Lebrun</t>
  </si>
  <si>
    <t xml:space="preserve">Greece</t>
  </si>
  <si>
    <t xml:space="preserve">bear distribution</t>
  </si>
  <si>
    <t xml:space="preserve">bird species distribution</t>
  </si>
  <si>
    <t xml:space="preserve">patch isolation, forest structure</t>
  </si>
  <si>
    <t xml:space="preserve">land cover, jaguar distribution, elevation, distance from water</t>
  </si>
  <si>
    <t xml:space="preserve">temperature + precipitation</t>
  </si>
  <si>
    <t xml:space="preserve">https://doi.org/10.1111/1365-2664.12330</t>
  </si>
  <si>
    <t xml:space="preserve">Scales</t>
  </si>
  <si>
    <t xml:space="preserve">frontal zones</t>
  </si>
  <si>
    <t xml:space="preserve">https://doi.org/10.1016/j.ecolind.2018.10.003</t>
  </si>
  <si>
    <t xml:space="preserve">Moradi</t>
  </si>
  <si>
    <t xml:space="preserve">species distribution, elevation</t>
  </si>
  <si>
    <t xml:space="preserve">temperature, precipitation, ndvi</t>
  </si>
  <si>
    <t xml:space="preserve">https://doi.org/10.1016/j.biocon.2003.09.027</t>
  </si>
  <si>
    <t xml:space="preserve">Reyers</t>
  </si>
  <si>
    <t xml:space="preserve">Biodiversity, Productivity, Geophysical, Human use</t>
  </si>
  <si>
    <t xml:space="preserve">bird distributions, land cover</t>
  </si>
  <si>
    <t xml:space="preserve">land use, future land use</t>
  </si>
  <si>
    <t xml:space="preserve">https://doi.org/10.1007/s10531-010-9784-2</t>
  </si>
  <si>
    <t xml:space="preserve">Laumonier</t>
  </si>
  <si>
    <t xml:space="preserve">tree presence-absence, physiography, geomorphology</t>
  </si>
  <si>
    <t xml:space="preserve">bioclimates</t>
  </si>
  <si>
    <t xml:space="preserve">https://www.jstor.org/stable/2641976</t>
  </si>
  <si>
    <t xml:space="preserve">Medail</t>
  </si>
  <si>
    <t xml:space="preserve">Mediterranean</t>
  </si>
  <si>
    <t xml:space="preserve">https://doi.org/10.1016/j.jenvman.2017.06.021</t>
  </si>
  <si>
    <t xml:space="preserve">Doxa</t>
  </si>
  <si>
    <t xml:space="preserve">France</t>
  </si>
  <si>
    <t xml:space="preserve">plant distribution, ground slope, salinity</t>
  </si>
  <si>
    <t xml:space="preserve">temperature, precipitation, pH, sun exposure, urban cover</t>
  </si>
  <si>
    <t xml:space="preserve">https://doi.org/10.1016/j.jnc.2014.02.007</t>
  </si>
  <si>
    <t xml:space="preserve">Lu</t>
  </si>
  <si>
    <t xml:space="preserve">species distribution, human disturbance</t>
  </si>
  <si>
    <t xml:space="preserve">human disturbance</t>
  </si>
  <si>
    <t xml:space="preserve">https://www.researchgate.net/publication/238587008_A_systematic_method_for_identifying_priority_conservation_areas_using_wildlife_habitat_relationships_and_observed_locations_of_rare_species</t>
  </si>
  <si>
    <t xml:space="preserve">Warman</t>
  </si>
  <si>
    <t xml:space="preserve">species distribution </t>
  </si>
  <si>
    <t xml:space="preserve">doi:10.1017/S0030605308002019</t>
  </si>
  <si>
    <t xml:space="preserve">Grigione</t>
  </si>
  <si>
    <t xml:space="preserve">felid observations</t>
  </si>
  <si>
    <t xml:space="preserve">human density, roads, connectivity</t>
  </si>
  <si>
    <t xml:space="preserve">https://doi.org/10.1016/j.ecolind.2023.110631</t>
  </si>
  <si>
    <t xml:space="preserve">Samal</t>
  </si>
  <si>
    <t xml:space="preserve">Biodiversity, Meteorological, Productivity, Geophysical</t>
  </si>
  <si>
    <t xml:space="preserve">species occurrence, elevation, fossil pollen occurrence (?), soil parameters</t>
  </si>
  <si>
    <t xml:space="preserve">temperature, precipitation, pH, carbon stock</t>
  </si>
  <si>
    <t xml:space="preserve">https://doi.org/10.1016/j.gecco.2023.e02602</t>
  </si>
  <si>
    <t xml:space="preserve">Dang</t>
  </si>
  <si>
    <t xml:space="preserve">Productivity, Geophysical, Meteorological, Human use, Biodiversity</t>
  </si>
  <si>
    <t xml:space="preserve">elevation, soil, distance to water, species, distance to road</t>
  </si>
  <si>
    <t xml:space="preserve">land use, road use, NPP, weather, NDVI</t>
  </si>
  <si>
    <t xml:space="preserve">https://doi.org/10.1016/j.ocecoaman.2015.06.027</t>
  </si>
  <si>
    <t xml:space="preserve">Hao</t>
  </si>
  <si>
    <t xml:space="preserve">Meteorological, Geophysical, Biodiversity</t>
  </si>
  <si>
    <t xml:space="preserve">geology, morphology, species rarity</t>
  </si>
  <si>
    <t xml:space="preserve">water depth, current, temperature, salinity</t>
  </si>
  <si>
    <t xml:space="preserve">https://doi.org/10.1111/cobi.12324</t>
  </si>
  <si>
    <t xml:space="preserve">Lavers</t>
  </si>
  <si>
    <t xml:space="preserve">bird occurence, depth, sebed slope, distance to land/island</t>
  </si>
  <si>
    <t xml:space="preserve">sea surface temperature, chlorophyll concentration</t>
  </si>
  <si>
    <t xml:space="preserve">https://doi.org/10.1046/j.1523-1739.2001.015002513.x</t>
  </si>
  <si>
    <t xml:space="preserve">Polani</t>
  </si>
  <si>
    <t xml:space="preserve">Biodiversity, Human use </t>
  </si>
  <si>
    <t xml:space="preserve">species distribution, human land use </t>
  </si>
  <si>
    <t xml:space="preserve">human land use</t>
  </si>
  <si>
    <t xml:space="preserve">https://doi.org/10.1016/j.biocon.2006.05.023</t>
  </si>
  <si>
    <t xml:space="preserve">Das</t>
  </si>
  <si>
    <t xml:space="preserve">species distribution, habitat type</t>
  </si>
  <si>
    <t xml:space="preserve">NDVI</t>
  </si>
  <si>
    <t xml:space="preserve">https://doi.org/10.1016/j.scitotenv.2018.09.305</t>
  </si>
  <si>
    <t xml:space="preserve">Qin</t>
  </si>
  <si>
    <t xml:space="preserve">Biodiversity, Human use, Geophysical, Meteorological, Productivity</t>
  </si>
  <si>
    <t xml:space="preserve">elevation, soil type, solar radiation, distance</t>
  </si>
  <si>
    <t xml:space="preserve">land cover, land use, evaporaiton, temperature, precipitation, NPP</t>
  </si>
  <si>
    <t xml:space="preserve">https://doi.org/10.1111/ddi.12571</t>
  </si>
  <si>
    <t xml:space="preserve">Veach</t>
  </si>
  <si>
    <t xml:space="preserve">species distribution, species richness, species range</t>
  </si>
  <si>
    <t xml:space="preserve">https://doi.org/10.15553/c2010v652a10</t>
  </si>
  <si>
    <t xml:space="preserve">Fenu</t>
  </si>
  <si>
    <t xml:space="preserve">https://doi.org/10.1111/j.1523-1739.2006.00305.x</t>
  </si>
  <si>
    <t xml:space="preserve">Global </t>
  </si>
  <si>
    <t xml:space="preserve">https://doi.org/10.1007/s10531-004-1067-3</t>
  </si>
  <si>
    <t xml:space="preserve">Jiguet</t>
  </si>
  <si>
    <t xml:space="preserve">species rarity, bird distributions</t>
  </si>
  <si>
    <t xml:space="preserve">https://doi.org/10.1016/S0006-3207(01)00039-8</t>
  </si>
  <si>
    <t xml:space="preserve">Meteorological, Productivity</t>
  </si>
  <si>
    <t xml:space="preserve">soil capability</t>
  </si>
  <si>
    <t xml:space="preserve">rainfall</t>
  </si>
  <si>
    <t xml:space="preserve">https://doi.org/10.1046/j.1472-4642.2001.00098.x</t>
  </si>
  <si>
    <t xml:space="preserve">land cover</t>
  </si>
  <si>
    <t xml:space="preserve">roads</t>
  </si>
  <si>
    <t xml:space="preserve">https://doi.org/10.1111/j.1469-1795.2005.00009.x</t>
  </si>
  <si>
    <t xml:space="preserve">Fattorini</t>
  </si>
  <si>
    <t xml:space="preserve">endangered species contributions</t>
  </si>
  <si>
    <t xml:space="preserve">https://doi.org/10.1016/S0198-9715(99)00046-0</t>
  </si>
  <si>
    <t xml:space="preserve">Woodhouse</t>
  </si>
  <si>
    <t xml:space="preserve">Wales</t>
  </si>
  <si>
    <t xml:space="preserve">https://doi.org/10.3354/meps07887</t>
  </si>
  <si>
    <t xml:space="preserve">Bailey</t>
  </si>
  <si>
    <t xml:space="preserve">Scotland</t>
  </si>
  <si>
    <t xml:space="preserve">Biodiversity, Meteorological, Geophysical</t>
  </si>
  <si>
    <t xml:space="preserve">species distribution, salinity, depth, slope, distance to shore, sediment type</t>
  </si>
  <si>
    <t xml:space="preserve">sea surface temperature</t>
  </si>
  <si>
    <t xml:space="preserve">https://doi.org/10.1016/j.envsoft.2017.01.003</t>
  </si>
  <si>
    <t xml:space="preserve">Lin</t>
  </si>
  <si>
    <t xml:space="preserve">Taiwan</t>
  </si>
  <si>
    <t xml:space="preserve">Human use, Meteorological, Geophysical, Productivity</t>
  </si>
  <si>
    <t xml:space="preserve">distance to road, soil depth, elevation</t>
  </si>
  <si>
    <t xml:space="preserve">nutrient retention, precipitation, plant evapotranspiration, land use, soil erodibility</t>
  </si>
  <si>
    <t xml:space="preserve">https://doi.org/10.1371/journal.pone.0097679</t>
  </si>
  <si>
    <t xml:space="preserve">Tschumi</t>
  </si>
  <si>
    <t xml:space="preserve">territory occupancy, soil density, soil type</t>
  </si>
  <si>
    <t xml:space="preserve">ground water, temperature, rainfall, sunshine, vegetation cover</t>
  </si>
  <si>
    <t xml:space="preserve">Year</t>
  </si>
  <si>
    <t xml:space="preserve">No mention</t>
  </si>
  <si>
    <t xml:space="preserve">Mentioned Mean</t>
  </si>
  <si>
    <t xml:space="preserve">Changing Mean</t>
  </si>
  <si>
    <t xml:space="preserve">Included Variance</t>
  </si>
  <si>
    <t xml:space="preserve">Changing Variance</t>
  </si>
  <si>
    <t xml:space="preserve">acta ornithologica</t>
  </si>
  <si>
    <t xml:space="preserve">animal conservation</t>
  </si>
  <si>
    <t xml:space="preserve">animal conservation forum</t>
  </si>
  <si>
    <t xml:space="preserve">biodiversity and cconservation of forests</t>
  </si>
  <si>
    <t xml:space="preserve">biodiversity and conservation</t>
  </si>
  <si>
    <t xml:space="preserve">biological conservation</t>
  </si>
  <si>
    <t xml:space="preserve">bioscience</t>
  </si>
  <si>
    <t xml:space="preserve">candollea</t>
  </si>
  <si>
    <t xml:space="preserve">chelonian conservation and biology</t>
  </si>
  <si>
    <t xml:space="preserve">computers, environment and urban systems</t>
  </si>
  <si>
    <t xml:space="preserve">conservation biology </t>
  </si>
  <si>
    <t xml:space="preserve">conservation science and practice</t>
  </si>
  <si>
    <t xml:space="preserve">diversity and distributions</t>
  </si>
  <si>
    <t xml:space="preserve">ecological applications</t>
  </si>
  <si>
    <t xml:space="preserve">ecological indicators</t>
  </si>
  <si>
    <t xml:space="preserve">ecology letters</t>
  </si>
  <si>
    <t xml:space="preserve">environmental conservation</t>
  </si>
  <si>
    <t xml:space="preserve">environmental management</t>
  </si>
  <si>
    <t xml:space="preserve">environmental modeling and assessment</t>
  </si>
  <si>
    <t xml:space="preserve">environmental modeling and software</t>
  </si>
  <si>
    <t xml:space="preserve">facets</t>
  </si>
  <si>
    <t xml:space="preserve">frontiers in ecology and evolution</t>
  </si>
  <si>
    <t xml:space="preserve">gloabl ecology and conservation</t>
  </si>
  <si>
    <t xml:space="preserve">global ecology and conservation</t>
  </si>
  <si>
    <t xml:space="preserve">journal for nature conservation</t>
  </si>
  <si>
    <t xml:space="preserve">journal of applied ecology</t>
  </si>
  <si>
    <t xml:space="preserve">journal of biogeography</t>
  </si>
  <si>
    <t xml:space="preserve">journal of environmental management</t>
  </si>
  <si>
    <t xml:space="preserve">journal of fish and wildlife management</t>
  </si>
  <si>
    <t xml:space="preserve">marine and freshwater research</t>
  </si>
  <si>
    <t xml:space="preserve">marine ecology progress series</t>
  </si>
  <si>
    <t xml:space="preserve">nature</t>
  </si>
  <si>
    <t xml:space="preserve">ocean + coastal management</t>
  </si>
  <si>
    <t xml:space="preserve">oryx</t>
  </si>
  <si>
    <t xml:space="preserve">perspectives in ecology and conservation</t>
  </si>
  <si>
    <t xml:space="preserve">plos one</t>
  </si>
  <si>
    <t xml:space="preserve">proceedings</t>
  </si>
  <si>
    <t xml:space="preserve">N/A</t>
  </si>
  <si>
    <t xml:space="preserve">science of the total environment</t>
  </si>
  <si>
    <t xml:space="preserve">sustainability</t>
  </si>
  <si>
    <t xml:space="preserve">trends in ecology and evolution</t>
  </si>
  <si>
    <t xml:space="preserve">"conservation planning"</t>
  </si>
  <si>
    <t xml:space="preserve">"conservation planning" + "climate change"</t>
  </si>
  <si>
    <t xml:space="preserve">"conservation planning "+ "climate change " + "stochasticity"</t>
  </si>
  <si>
    <t xml:space="preserve">mb</t>
  </si>
  <si>
    <t xml:space="preserve">s</t>
  </si>
  <si>
    <t xml:space="preserve">slope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</si>
</sst>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0"/>
      <color rgb="FF282828"/>
      <name val="Arial"/>
      <family val="0"/>
      <charset val="1"/>
    </font>
    <font>
      <u val="single"/>
      <sz val="12"/>
      <color rgb="FF333333"/>
      <name val="-apple-system"/>
      <family val="0"/>
      <charset val="1"/>
    </font>
    <font>
      <u val="single"/>
      <sz val="11"/>
      <color rgb="FF282828"/>
      <name val="MuseoSans"/>
      <family val="0"/>
      <charset val="1"/>
    </font>
    <font>
      <u val="single"/>
      <sz val="9"/>
      <color rgb="FF555555"/>
      <name val="Verdana"/>
      <family val="0"/>
      <charset val="1"/>
    </font>
    <font>
      <sz val="10"/>
      <color rgb="FF202124"/>
      <name val="Arial"/>
      <family val="0"/>
      <charset val="1"/>
    </font>
    <font>
      <u val="single"/>
      <sz val="12"/>
      <color rgb="FF222222"/>
      <name val="-apple-system"/>
      <family val="0"/>
      <charset val="1"/>
    </font>
    <font>
      <sz val="12"/>
      <color rgb="FF181817"/>
      <name val="&quot;noto sans&quot;"/>
      <family val="0"/>
      <charset val="1"/>
    </font>
    <font>
      <u val="single"/>
      <sz val="11"/>
      <color rgb="FF00313C"/>
      <name val="&quot;Open Sans&quot;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CFCFC"/>
      </patternFill>
    </fill>
    <fill>
      <patternFill patternType="solid">
        <fgColor rgb="FFFCFCF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81817"/>
      <rgbColor rgb="FF808000"/>
      <rgbColor rgb="FF800080"/>
      <rgbColor rgb="FF008080"/>
      <rgbColor rgb="FFB7B7B7"/>
      <rgbColor rgb="FF8B8B8B"/>
      <rgbColor rgb="FF9999FF"/>
      <rgbColor rgb="FF993366"/>
      <rgbColor rgb="FFFCFCFC"/>
      <rgbColor rgb="FFCCFFFF"/>
      <rgbColor rgb="FF660066"/>
      <rgbColor rgb="FFFF8080"/>
      <rgbColor rgb="FF0066CC"/>
      <rgbColor rgb="FFD9D9D9"/>
      <rgbColor rgb="FF1A1A1A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555555"/>
      <rgbColor rgb="FF969696"/>
      <rgbColor rgb="FF00313C"/>
      <rgbColor rgb="FF339966"/>
      <rgbColor rgb="FF202124"/>
      <rgbColor rgb="FF282828"/>
      <rgbColor rgb="FF993300"/>
      <rgbColor rgb="FF993366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Sheet4!$A$2:$A$7</c:f>
              <c:numCache>
                <c:formatCode>General</c:formatCode>
                <c:ptCount val="6"/>
                <c:pt idx="0">
                  <c:v>0.001</c:v>
                </c:pt>
                <c:pt idx="1">
                  <c:v>0.00982</c:v>
                </c:pt>
                <c:pt idx="2">
                  <c:v>9.6</c:v>
                </c:pt>
                <c:pt idx="3">
                  <c:v>47.8</c:v>
                </c:pt>
                <c:pt idx="4">
                  <c:v>239.1</c:v>
                </c:pt>
                <c:pt idx="5">
                  <c:v>318</c:v>
                </c:pt>
              </c:numCache>
            </c:numRef>
          </c:xVal>
          <c:yVal>
            <c:numRef>
              <c:f>Sheet4!$B$2:$B$7</c:f>
              <c:numCache>
                <c:formatCode>General</c:formatCode>
                <c:ptCount val="6"/>
                <c:pt idx="0">
                  <c:v>64</c:v>
                </c:pt>
                <c:pt idx="1">
                  <c:v>417</c:v>
                </c:pt>
                <c:pt idx="2">
                  <c:v>5708</c:v>
                </c:pt>
                <c:pt idx="3">
                  <c:v>22408</c:v>
                </c:pt>
                <c:pt idx="4">
                  <c:v>103417</c:v>
                </c:pt>
                <c:pt idx="5">
                  <c:v>172792.4</c:v>
                </c:pt>
              </c:numCache>
            </c:numRef>
          </c:yVal>
          <c:smooth val="1"/>
        </c:ser>
        <c:axId val="24852618"/>
        <c:axId val="89072739"/>
      </c:scatterChart>
      <c:valAx>
        <c:axId val="24852618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9072739"/>
        <c:crosses val="autoZero"/>
        <c:crossBetween val="midCat"/>
      </c:valAx>
      <c:valAx>
        <c:axId val="8907273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85261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762120</xdr:colOff>
      <xdr:row>1</xdr:row>
      <xdr:rowOff>171360</xdr:rowOff>
    </xdr:from>
    <xdr:to>
      <xdr:col>9</xdr:col>
      <xdr:colOff>240120</xdr:colOff>
      <xdr:row>19</xdr:row>
      <xdr:rowOff>104400</xdr:rowOff>
    </xdr:to>
    <xdr:graphicFrame>
      <xdr:nvGraphicFramePr>
        <xdr:cNvPr id="0" name="Chart 1"/>
        <xdr:cNvGraphicFramePr/>
      </xdr:nvGraphicFramePr>
      <xdr:xfrm>
        <a:off x="2543760" y="3715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i.org/10.1111/csp2.288" TargetMode="External"/><Relationship Id="rId3" Type="http://schemas.openxmlformats.org/officeDocument/2006/relationships/hyperlink" Target="https://doi.org/10.1371/journal.pone.0154223" TargetMode="External"/><Relationship Id="rId4" Type="http://schemas.openxmlformats.org/officeDocument/2006/relationships/hyperlink" Target="https://doi.org/10.1371/journal.pone.0054689" TargetMode="External"/><Relationship Id="rId5" Type="http://schemas.openxmlformats.org/officeDocument/2006/relationships/hyperlink" Target="https://doi.org/10.1016/j.biocon.2007.05.012" TargetMode="External"/><Relationship Id="rId6" Type="http://schemas.openxmlformats.org/officeDocument/2006/relationships/hyperlink" Target="https://doi.org/10.1016/j.biocon.2016.10.007" TargetMode="External"/><Relationship Id="rId7" Type="http://schemas.openxmlformats.org/officeDocument/2006/relationships/hyperlink" Target="https://doi.org/10.1111/j.1523-1739.2007.00794.x" TargetMode="External"/><Relationship Id="rId8" Type="http://schemas.openxmlformats.org/officeDocument/2006/relationships/hyperlink" Target="https://doi.org/10.1371/journal.pone.0281980" TargetMode="External"/><Relationship Id="rId9" Type="http://schemas.openxmlformats.org/officeDocument/2006/relationships/hyperlink" Target="https://doi.org/10.3389/fevo.2019.00027" TargetMode="External"/><Relationship Id="rId10" Type="http://schemas.openxmlformats.org/officeDocument/2006/relationships/hyperlink" Target="https://doi.org/10.1016/j.biocon.2012.01.016" TargetMode="External"/><Relationship Id="rId11" Type="http://schemas.openxmlformats.org/officeDocument/2006/relationships/hyperlink" Target="https://doi.org/10.3897/natureconservation.24.20942" TargetMode="External"/><Relationship Id="rId12" Type="http://schemas.openxmlformats.org/officeDocument/2006/relationships/hyperlink" Target="https://doi.org/10.1111/j.1523-1739.2009.01432.x" TargetMode="External"/><Relationship Id="rId13" Type="http://schemas.openxmlformats.org/officeDocument/2006/relationships/hyperlink" Target="https://doi.org/10.1007/s10531-005-6199-6" TargetMode="External"/><Relationship Id="rId14" Type="http://schemas.openxmlformats.org/officeDocument/2006/relationships/hyperlink" Target="https://doi.org/10.1002/aqc.2582" TargetMode="External"/><Relationship Id="rId15" Type="http://schemas.openxmlformats.org/officeDocument/2006/relationships/hyperlink" Target="https://doi.org/10.1641/B570309" TargetMode="External"/><Relationship Id="rId16" Type="http://schemas.openxmlformats.org/officeDocument/2006/relationships/hyperlink" Target="https://doi.org/10.1080/09640568.2022.2145939" TargetMode="External"/><Relationship Id="rId17" Type="http://schemas.openxmlformats.org/officeDocument/2006/relationships/hyperlink" Target="https://doi.org/10.1002/aqc.2806" TargetMode="External"/><Relationship Id="rId18" Type="http://schemas.openxmlformats.org/officeDocument/2006/relationships/hyperlink" Target="https://doi.org/10.1016/j.biocon.2005.06.021" TargetMode="External"/><Relationship Id="rId19" Type="http://schemas.openxmlformats.org/officeDocument/2006/relationships/hyperlink" Target="https://doi.org/10.3389/fevo.2017.00002" TargetMode="External"/><Relationship Id="rId20" Type="http://schemas.openxmlformats.org/officeDocument/2006/relationships/hyperlink" Target="https://doi.org/10.1016/j.gecco.2022.e02218" TargetMode="External"/><Relationship Id="rId21" Type="http://schemas.openxmlformats.org/officeDocument/2006/relationships/hyperlink" Target="https://doi.org/10.1016/j.biocon.2020.108741" TargetMode="External"/><Relationship Id="rId22" Type="http://schemas.openxmlformats.org/officeDocument/2006/relationships/hyperlink" Target="https://doi.org/10.1139/facets-2020-0108" TargetMode="External"/><Relationship Id="rId23" Type="http://schemas.openxmlformats.org/officeDocument/2006/relationships/hyperlink" Target="https://doi.org/10.1016/j.biocon.2023.109902" TargetMode="External"/><Relationship Id="rId24" Type="http://schemas.openxmlformats.org/officeDocument/2006/relationships/hyperlink" Target="https://doi.org/10.1016/j.biocon.2007.12.033" TargetMode="External"/><Relationship Id="rId25" Type="http://schemas.openxmlformats.org/officeDocument/2006/relationships/hyperlink" Target="https://doi.org/10.1016/j.biocon.2016.06.007" TargetMode="External"/><Relationship Id="rId26" Type="http://schemas.openxmlformats.org/officeDocument/2006/relationships/hyperlink" Target="https://doi.org/10.1007/s10531-020-02007-4" TargetMode="External"/><Relationship Id="rId27" Type="http://schemas.openxmlformats.org/officeDocument/2006/relationships/hyperlink" Target="https://doi.org/10.1111/csp2.12" TargetMode="External"/><Relationship Id="rId28" Type="http://schemas.openxmlformats.org/officeDocument/2006/relationships/hyperlink" Target="https://doi.org/10.1016/S0006-3207(97)00115-8" TargetMode="External"/><Relationship Id="rId29" Type="http://schemas.openxmlformats.org/officeDocument/2006/relationships/hyperlink" Target="https://doi.org/10.1111/csp2.7" TargetMode="External"/><Relationship Id="rId30" Type="http://schemas.openxmlformats.org/officeDocument/2006/relationships/hyperlink" Target="https://doi.org/10.1016/j.gecco.2019.e00578" TargetMode="External"/><Relationship Id="rId31" Type="http://schemas.openxmlformats.org/officeDocument/2006/relationships/hyperlink" Target="https://doi.org/10.3390/f13091341" TargetMode="External"/><Relationship Id="rId32" Type="http://schemas.openxmlformats.org/officeDocument/2006/relationships/hyperlink" Target="https://doi.org/10.1016/j.biocon.2010.03.037" TargetMode="External"/><Relationship Id="rId33" Type="http://schemas.openxmlformats.org/officeDocument/2006/relationships/hyperlink" Target="https://doi.org/10.1111/acv.12854" TargetMode="External"/><Relationship Id="rId34" Type="http://schemas.openxmlformats.org/officeDocument/2006/relationships/hyperlink" Target="https://doi.org/10.1016/j.pecon.2018.03.001" TargetMode="External"/><Relationship Id="rId35" Type="http://schemas.openxmlformats.org/officeDocument/2006/relationships/hyperlink" Target="https://doi.org/10.1016/j.biocon.2016.10.012" TargetMode="External"/><Relationship Id="rId36" Type="http://schemas.openxmlformats.org/officeDocument/2006/relationships/hyperlink" Target="https://doi.org/10.1117/12.2542766" TargetMode="External"/><Relationship Id="rId37" Type="http://schemas.openxmlformats.org/officeDocument/2006/relationships/hyperlink" Target="https://doi.org/10.1007/s10531-018-1625-8" TargetMode="External"/><Relationship Id="rId38" Type="http://schemas.openxmlformats.org/officeDocument/2006/relationships/hyperlink" Target="https://doi.org/10.2744/CCB-0774.1" TargetMode="External"/><Relationship Id="rId39" Type="http://schemas.openxmlformats.org/officeDocument/2006/relationships/hyperlink" Target="https://doi.org/10.1111/j.1523-1739.2011.01697.x" TargetMode="External"/><Relationship Id="rId40" Type="http://schemas.openxmlformats.org/officeDocument/2006/relationships/hyperlink" Target="https://doi.org/10.1111/csp2.196" TargetMode="External"/><Relationship Id="rId41" Type="http://schemas.openxmlformats.org/officeDocument/2006/relationships/hyperlink" Target="https://doi.org/10.1016/j.biocon.2006.12.012" TargetMode="External"/><Relationship Id="rId42" Type="http://schemas.openxmlformats.org/officeDocument/2006/relationships/hyperlink" Target="https://doi.org/10.1016/j.biocon.2017.08.024" TargetMode="External"/><Relationship Id="rId43" Type="http://schemas.openxmlformats.org/officeDocument/2006/relationships/hyperlink" Target="https://doi.org/10.1007/s10531-021-02146-2" TargetMode="External"/><Relationship Id="rId44" Type="http://schemas.openxmlformats.org/officeDocument/2006/relationships/hyperlink" Target="https://doi.org/10.1111/acv.12719" TargetMode="External"/><Relationship Id="rId45" Type="http://schemas.openxmlformats.org/officeDocument/2006/relationships/hyperlink" Target="https://doi.org/10.3996/112017-JFWM-089" TargetMode="External"/><Relationship Id="rId46" Type="http://schemas.openxmlformats.org/officeDocument/2006/relationships/hyperlink" Target="https://doi.org/10.1016/j.jenvman.2022.116330" TargetMode="External"/><Relationship Id="rId47" Type="http://schemas.openxmlformats.org/officeDocument/2006/relationships/hyperlink" Target="https://doi.org/10.1111/csp2.12680" TargetMode="External"/><Relationship Id="rId48" Type="http://schemas.openxmlformats.org/officeDocument/2006/relationships/hyperlink" Target="https://doi.org/10.1007/s10531-021-02291-8" TargetMode="External"/><Relationship Id="rId49" Type="http://schemas.openxmlformats.org/officeDocument/2006/relationships/hyperlink" Target="https://doi.org/10.1111/j.1523-1739.2004.00620.x" TargetMode="External"/><Relationship Id="rId50" Type="http://schemas.openxmlformats.org/officeDocument/2006/relationships/hyperlink" Target="https://doi.org/10.1007/s00267-009-9380-y" TargetMode="External"/><Relationship Id="rId51" Type="http://schemas.openxmlformats.org/officeDocument/2006/relationships/hyperlink" Target="https://doi.org/10.3161/068.042.0206" TargetMode="External"/><Relationship Id="rId52" Type="http://schemas.openxmlformats.org/officeDocument/2006/relationships/hyperlink" Target="https://doi.org/10.1111/j.1461-0248.2005.00827.x" TargetMode="External"/><Relationship Id="rId53" Type="http://schemas.openxmlformats.org/officeDocument/2006/relationships/hyperlink" Target="https://doi.org/10.1016/j.tree.2007.10.001" TargetMode="External"/><Relationship Id="rId54" Type="http://schemas.openxmlformats.org/officeDocument/2006/relationships/hyperlink" Target="https://doi.org/10.1016/j.biocon.2006.08.017" TargetMode="External"/><Relationship Id="rId55" Type="http://schemas.openxmlformats.org/officeDocument/2006/relationships/hyperlink" Target="https://doi.org/10.1111/j.1523-1739.2006.00331.x" TargetMode="External"/><Relationship Id="rId56" Type="http://schemas.openxmlformats.org/officeDocument/2006/relationships/hyperlink" Target="https://doi.org/10.1371/journal.pone.0092950" TargetMode="External"/><Relationship Id="rId57" Type="http://schemas.openxmlformats.org/officeDocument/2006/relationships/hyperlink" Target="https://doi.org/10.1111/ddi.12607" TargetMode="External"/><Relationship Id="rId58" Type="http://schemas.openxmlformats.org/officeDocument/2006/relationships/hyperlink" Target="https://doi.org/10.1016/j.biocon.2018.10.025" TargetMode="External"/><Relationship Id="rId59" Type="http://schemas.openxmlformats.org/officeDocument/2006/relationships/hyperlink" Target="https://doi.org/10.3390/su12208321" TargetMode="External"/><Relationship Id="rId60" Type="http://schemas.openxmlformats.org/officeDocument/2006/relationships/hyperlink" Target="https://doi.org/10.1046/j.1472-4642.2002.00132.x" TargetMode="External"/><Relationship Id="rId61" Type="http://schemas.openxmlformats.org/officeDocument/2006/relationships/hyperlink" Target="https://doi.org/10.1371/journal.pone.0054839" TargetMode="External"/><Relationship Id="rId62" Type="http://schemas.openxmlformats.org/officeDocument/2006/relationships/hyperlink" Target="https://doi.org/10.1111/jbi.12498" TargetMode="External"/><Relationship Id="rId63" Type="http://schemas.openxmlformats.org/officeDocument/2006/relationships/hyperlink" Target="https://doi.org/10.1017/S1367943002002238" TargetMode="External"/><Relationship Id="rId64" Type="http://schemas.openxmlformats.org/officeDocument/2006/relationships/hyperlink" Target="https://doi.org/10.2744/CCB-0774.1" TargetMode="External"/><Relationship Id="rId65" Type="http://schemas.openxmlformats.org/officeDocument/2006/relationships/hyperlink" Target="https://doi.org/10.1038/35002501" TargetMode="External"/><Relationship Id="rId66" Type="http://schemas.openxmlformats.org/officeDocument/2006/relationships/hyperlink" Target="https://doi.org/10.1017/S1367943003001215" TargetMode="External"/><Relationship Id="rId67" Type="http://schemas.openxmlformats.org/officeDocument/2006/relationships/hyperlink" Target="https://doi.org/10.1016/S0006-3207(98)00060-3" TargetMode="External"/><Relationship Id="rId68" Type="http://schemas.openxmlformats.org/officeDocument/2006/relationships/hyperlink" Target="https://doi.org/10.1371/journal.pone.0221901" TargetMode="External"/><Relationship Id="rId69" Type="http://schemas.openxmlformats.org/officeDocument/2006/relationships/hyperlink" Target="https://doi.org/10.1111/acv.12522" TargetMode="External"/><Relationship Id="rId70" Type="http://schemas.openxmlformats.org/officeDocument/2006/relationships/hyperlink" Target="https://doi.org/10.1111/j.1523-1739.2006.00331.x" TargetMode="External"/><Relationship Id="rId71" Type="http://schemas.openxmlformats.org/officeDocument/2006/relationships/hyperlink" Target="https://doi.org/10.1371/journal.pone.0092950" TargetMode="External"/><Relationship Id="rId72" Type="http://schemas.openxmlformats.org/officeDocument/2006/relationships/hyperlink" Target="https://doi.org/10.1111/1365-2664.12330" TargetMode="External"/><Relationship Id="rId73" Type="http://schemas.openxmlformats.org/officeDocument/2006/relationships/hyperlink" Target="https://doi.org/10.1007/s10531-005-6199-6" TargetMode="External"/><Relationship Id="rId74" Type="http://schemas.openxmlformats.org/officeDocument/2006/relationships/hyperlink" Target="https://doi.org/10.1016/j.ecolind.2018.10.003" TargetMode="External"/><Relationship Id="rId75" Type="http://schemas.openxmlformats.org/officeDocument/2006/relationships/hyperlink" Target="https://doi.org/10.1016/j.biocon.2003.09.027" TargetMode="External"/><Relationship Id="rId76" Type="http://schemas.openxmlformats.org/officeDocument/2006/relationships/hyperlink" Target="https://doi.org/10.1007/s10531-010-9784-2" TargetMode="External"/><Relationship Id="rId77" Type="http://schemas.openxmlformats.org/officeDocument/2006/relationships/hyperlink" Target="https://www.jstor.org/stable/2641976" TargetMode="External"/><Relationship Id="rId78" Type="http://schemas.openxmlformats.org/officeDocument/2006/relationships/hyperlink" Target="https://doi.org/10.1016/j.jenvman.2017.06.021" TargetMode="External"/><Relationship Id="rId79" Type="http://schemas.openxmlformats.org/officeDocument/2006/relationships/hyperlink" Target="https://doi.org/10.1016/j.jnc.2014.02.007" TargetMode="External"/><Relationship Id="rId80" Type="http://schemas.openxmlformats.org/officeDocument/2006/relationships/hyperlink" Target="https://www.researchgate.net/publication/238587008_A_systematic_method_for_identifying_priority_conservation_areas_using_wildlife_habitat_relationships_and_observed_locations_of_rare_species" TargetMode="External"/><Relationship Id="rId81" Type="http://schemas.openxmlformats.org/officeDocument/2006/relationships/hyperlink" Target="https://doi.org/10.1016/j.ecolind.2023.110631" TargetMode="External"/><Relationship Id="rId82" Type="http://schemas.openxmlformats.org/officeDocument/2006/relationships/hyperlink" Target="https://doi.org/10.1016/j.gecco.2023.e02602" TargetMode="External"/><Relationship Id="rId83" Type="http://schemas.openxmlformats.org/officeDocument/2006/relationships/hyperlink" Target="https://doi.org/10.1016/j.ocecoaman.2015.06.027" TargetMode="External"/><Relationship Id="rId84" Type="http://schemas.openxmlformats.org/officeDocument/2006/relationships/hyperlink" Target="https://doi.org/10.1111/cobi.12324" TargetMode="External"/><Relationship Id="rId85" Type="http://schemas.openxmlformats.org/officeDocument/2006/relationships/hyperlink" Target="https://doi.org/10.1046/j.1523-1739.2001.015002513.x" TargetMode="External"/><Relationship Id="rId86" Type="http://schemas.openxmlformats.org/officeDocument/2006/relationships/hyperlink" Target="https://doi.org/10.1016/j.biocon.2006.05.023" TargetMode="External"/><Relationship Id="rId87" Type="http://schemas.openxmlformats.org/officeDocument/2006/relationships/hyperlink" Target="https://doi.org/10.1016/j.scitotenv.2018.09.305" TargetMode="External"/><Relationship Id="rId88" Type="http://schemas.openxmlformats.org/officeDocument/2006/relationships/hyperlink" Target="https://doi.org/10.1111/ddi.12571" TargetMode="External"/><Relationship Id="rId89" Type="http://schemas.openxmlformats.org/officeDocument/2006/relationships/hyperlink" Target="https://doi.org/10.15553/c2010v652a10" TargetMode="External"/><Relationship Id="rId90" Type="http://schemas.openxmlformats.org/officeDocument/2006/relationships/hyperlink" Target="https://doi.org/10.1111/j.1523-1739.2006.00305.x" TargetMode="External"/><Relationship Id="rId91" Type="http://schemas.openxmlformats.org/officeDocument/2006/relationships/hyperlink" Target="https://doi.org/10.1007/s10531-004-1067-3" TargetMode="External"/><Relationship Id="rId92" Type="http://schemas.openxmlformats.org/officeDocument/2006/relationships/hyperlink" Target="https://doi.org/10.1016/S0006-3207(01)00039-8" TargetMode="External"/><Relationship Id="rId93" Type="http://schemas.openxmlformats.org/officeDocument/2006/relationships/hyperlink" Target="https://doi.org/10.1046/j.1472-4642.2001.00098.x" TargetMode="External"/><Relationship Id="rId94" Type="http://schemas.openxmlformats.org/officeDocument/2006/relationships/hyperlink" Target="https://doi.org/10.1111/j.1469-1795.2005.00009.x" TargetMode="External"/><Relationship Id="rId95" Type="http://schemas.openxmlformats.org/officeDocument/2006/relationships/hyperlink" Target="https://doi.org/10.1016/S0198-9715(99)00046-0" TargetMode="External"/><Relationship Id="rId96" Type="http://schemas.openxmlformats.org/officeDocument/2006/relationships/hyperlink" Target="https://doi.org/10.3354/meps07887" TargetMode="External"/><Relationship Id="rId97" Type="http://schemas.openxmlformats.org/officeDocument/2006/relationships/hyperlink" Target="https://doi.org/10.1016/j.envsoft.2017.01.003" TargetMode="External"/><Relationship Id="rId98" Type="http://schemas.openxmlformats.org/officeDocument/2006/relationships/hyperlink" Target="https://doi.org/10.1371/journal.pone.0097679" TargetMode="External"/><Relationship Id="rId99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76"/>
    <col collapsed="false" customWidth="true" hidden="false" outlineLevel="0" max="2" min="2" style="0" width="15.38"/>
    <col collapsed="false" customWidth="true" hidden="false" outlineLevel="0" max="3" min="3" style="0" width="8.87"/>
    <col collapsed="false" customWidth="true" hidden="false" outlineLevel="0" max="5" min="4" style="0" width="14.38"/>
    <col collapsed="false" customWidth="true" hidden="false" outlineLevel="0" max="6" min="6" style="0" width="12.25"/>
    <col collapsed="false" customWidth="true" hidden="false" outlineLevel="0" max="7" min="7" style="0" width="18"/>
    <col collapsed="false" customWidth="true" hidden="false" outlineLevel="0" max="8" min="8" style="0" width="25.25"/>
    <col collapsed="false" customWidth="true" hidden="false" outlineLevel="0" max="9" min="9" style="0" width="13.37"/>
    <col collapsed="false" customWidth="true" hidden="false" outlineLevel="0" max="10" min="10" style="0" width="25.25"/>
    <col collapsed="false" customWidth="true" hidden="false" outlineLevel="0" max="11" min="11" style="0" width="13.88"/>
    <col collapsed="false" customWidth="true" hidden="false" outlineLevel="0" max="12" min="12" style="0" width="25.25"/>
    <col collapsed="false" customWidth="true" hidden="false" outlineLevel="0" max="14" min="13" style="0" width="19.25"/>
    <col collapsed="false" customWidth="true" hidden="false" outlineLevel="0" max="15" min="15" style="0" width="25.25"/>
    <col collapsed="false" customWidth="true" hidden="false" outlineLevel="0" max="19" min="16" style="0" width="17.25"/>
    <col collapsed="false" customWidth="true" hidden="false" outlineLevel="0" max="1024" min="1021" style="0" width="11.52"/>
  </cols>
  <sheetData>
    <row r="1" s="3" customFormat="true" ht="52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39.55" hidden="false" customHeight="false" outlineLevel="0" collapsed="false">
      <c r="A2" s="4" t="s">
        <v>19</v>
      </c>
      <c r="B2" s="5" t="s">
        <v>20</v>
      </c>
      <c r="C2" s="5" t="n">
        <v>2020</v>
      </c>
      <c r="D2" s="5" t="s">
        <v>21</v>
      </c>
      <c r="E2" s="5" t="s">
        <v>22</v>
      </c>
      <c r="F2" s="5" t="n">
        <v>3.574</v>
      </c>
      <c r="G2" s="5" t="s">
        <v>23</v>
      </c>
      <c r="H2" s="5" t="s">
        <v>24</v>
      </c>
      <c r="I2" s="5" t="n">
        <v>2</v>
      </c>
      <c r="J2" s="5" t="s">
        <v>25</v>
      </c>
      <c r="K2" s="5" t="n">
        <v>1</v>
      </c>
      <c r="L2" s="5" t="s">
        <v>26</v>
      </c>
      <c r="M2" s="5" t="s">
        <v>27</v>
      </c>
      <c r="N2" s="5" t="s">
        <v>27</v>
      </c>
      <c r="O2" s="5" t="s">
        <v>28</v>
      </c>
      <c r="P2" s="5" t="s">
        <v>27</v>
      </c>
      <c r="Q2" s="5" t="s">
        <v>27</v>
      </c>
      <c r="R2" s="5" t="s">
        <v>28</v>
      </c>
      <c r="S2" s="5" t="s">
        <v>27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customFormat="false" ht="26.85" hidden="false" customHeight="false" outlineLevel="0" collapsed="false">
      <c r="A3" s="4" t="s">
        <v>29</v>
      </c>
      <c r="B3" s="5" t="s">
        <v>30</v>
      </c>
      <c r="C3" s="5" t="n">
        <v>2016</v>
      </c>
      <c r="D3" s="5" t="s">
        <v>21</v>
      </c>
      <c r="E3" s="5" t="s">
        <v>22</v>
      </c>
      <c r="F3" s="5" t="n">
        <v>3.752</v>
      </c>
      <c r="G3" s="5" t="s">
        <v>23</v>
      </c>
      <c r="H3" s="5" t="s">
        <v>31</v>
      </c>
      <c r="I3" s="5" t="n">
        <v>2</v>
      </c>
      <c r="J3" s="5" t="s">
        <v>32</v>
      </c>
      <c r="K3" s="5" t="n">
        <v>0</v>
      </c>
      <c r="L3" s="5"/>
      <c r="M3" s="5" t="s">
        <v>27</v>
      </c>
      <c r="N3" s="5" t="s">
        <v>27</v>
      </c>
      <c r="O3" s="5" t="s">
        <v>27</v>
      </c>
      <c r="P3" s="5" t="s">
        <v>27</v>
      </c>
      <c r="Q3" s="5" t="s">
        <v>27</v>
      </c>
      <c r="R3" s="5"/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customFormat="false" ht="26.85" hidden="false" customHeight="false" outlineLevel="0" collapsed="false">
      <c r="A4" s="4" t="s">
        <v>33</v>
      </c>
      <c r="B4" s="5" t="s">
        <v>34</v>
      </c>
      <c r="C4" s="5" t="n">
        <v>2013</v>
      </c>
      <c r="D4" s="5" t="s">
        <v>21</v>
      </c>
      <c r="E4" s="5" t="s">
        <v>22</v>
      </c>
      <c r="F4" s="5" t="n">
        <v>3.752</v>
      </c>
      <c r="G4" s="5" t="s">
        <v>23</v>
      </c>
      <c r="H4" s="5" t="s">
        <v>35</v>
      </c>
      <c r="I4" s="5" t="n">
        <v>4</v>
      </c>
      <c r="J4" s="5" t="s">
        <v>36</v>
      </c>
      <c r="K4" s="5" t="n">
        <v>1</v>
      </c>
      <c r="L4" s="5" t="s">
        <v>37</v>
      </c>
      <c r="M4" s="5" t="s">
        <v>27</v>
      </c>
      <c r="N4" s="5" t="s">
        <v>27</v>
      </c>
      <c r="O4" s="5" t="s">
        <v>27</v>
      </c>
      <c r="P4" s="5" t="s">
        <v>27</v>
      </c>
      <c r="Q4" s="5" t="s">
        <v>27</v>
      </c>
      <c r="R4" s="5" t="s">
        <v>27</v>
      </c>
      <c r="S4" s="5" t="s">
        <v>27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customFormat="false" ht="39.55" hidden="false" customHeight="false" outlineLevel="0" collapsed="false">
      <c r="A5" s="4" t="s">
        <v>38</v>
      </c>
      <c r="B5" s="5" t="s">
        <v>39</v>
      </c>
      <c r="C5" s="5" t="n">
        <v>2007</v>
      </c>
      <c r="D5" s="5" t="s">
        <v>40</v>
      </c>
      <c r="E5" s="5" t="s">
        <v>22</v>
      </c>
      <c r="F5" s="5" t="n">
        <v>7.499</v>
      </c>
      <c r="G5" s="5" t="s">
        <v>41</v>
      </c>
      <c r="H5" s="5" t="s">
        <v>24</v>
      </c>
      <c r="I5" s="5" t="n">
        <v>0</v>
      </c>
      <c r="J5" s="5"/>
      <c r="K5" s="5" t="n">
        <v>2</v>
      </c>
      <c r="L5" s="5" t="s">
        <v>42</v>
      </c>
      <c r="M5" s="5" t="s">
        <v>28</v>
      </c>
      <c r="N5" s="5" t="s">
        <v>28</v>
      </c>
      <c r="O5" s="5" t="s">
        <v>28</v>
      </c>
      <c r="P5" s="5" t="s">
        <v>28</v>
      </c>
      <c r="Q5" s="5" t="s">
        <v>28</v>
      </c>
      <c r="R5" s="5" t="s">
        <v>28</v>
      </c>
      <c r="S5" s="5" t="s">
        <v>27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customFormat="false" ht="52.2" hidden="false" customHeight="false" outlineLevel="0" collapsed="false">
      <c r="A6" s="4" t="s">
        <v>43</v>
      </c>
      <c r="B6" s="5" t="s">
        <v>44</v>
      </c>
      <c r="C6" s="5" t="n">
        <v>2017</v>
      </c>
      <c r="D6" s="5" t="s">
        <v>45</v>
      </c>
      <c r="E6" s="5" t="s">
        <v>45</v>
      </c>
      <c r="F6" s="5" t="n">
        <v>7.499</v>
      </c>
      <c r="G6" s="5" t="s">
        <v>46</v>
      </c>
      <c r="H6" s="5"/>
      <c r="I6" s="5"/>
      <c r="J6" s="5"/>
      <c r="K6" s="5"/>
      <c r="L6" s="5"/>
      <c r="M6" s="5" t="s">
        <v>28</v>
      </c>
      <c r="N6" s="5" t="s">
        <v>28</v>
      </c>
      <c r="O6" s="5" t="s">
        <v>28</v>
      </c>
      <c r="P6" s="5" t="s">
        <v>28</v>
      </c>
      <c r="Q6" s="5" t="s">
        <v>27</v>
      </c>
      <c r="R6" s="5" t="s">
        <v>28</v>
      </c>
      <c r="S6" s="5" t="s">
        <v>27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customFormat="false" ht="26.85" hidden="false" customHeight="false" outlineLevel="0" collapsed="false">
      <c r="A7" s="4" t="s">
        <v>47</v>
      </c>
      <c r="B7" s="5" t="s">
        <v>48</v>
      </c>
      <c r="C7" s="5" t="n">
        <v>2007</v>
      </c>
      <c r="D7" s="5" t="s">
        <v>49</v>
      </c>
      <c r="E7" s="5" t="s">
        <v>50</v>
      </c>
      <c r="F7" s="5" t="n">
        <v>7.499</v>
      </c>
      <c r="G7" s="5" t="s">
        <v>23</v>
      </c>
      <c r="H7" s="5" t="s">
        <v>51</v>
      </c>
      <c r="I7" s="5" t="n">
        <v>0</v>
      </c>
      <c r="J7" s="5"/>
      <c r="K7" s="5" t="n">
        <v>1</v>
      </c>
      <c r="L7" s="5" t="s">
        <v>52</v>
      </c>
      <c r="M7" s="5" t="s">
        <v>28</v>
      </c>
      <c r="N7" s="5" t="s">
        <v>27</v>
      </c>
      <c r="O7" s="5" t="s">
        <v>28</v>
      </c>
      <c r="P7" s="5" t="s">
        <v>27</v>
      </c>
      <c r="Q7" s="5" t="s">
        <v>27</v>
      </c>
      <c r="R7" s="5" t="s">
        <v>28</v>
      </c>
      <c r="S7" s="5" t="s">
        <v>27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customFormat="false" ht="39.55" hidden="false" customHeight="false" outlineLevel="0" collapsed="false">
      <c r="A8" s="4" t="s">
        <v>53</v>
      </c>
      <c r="B8" s="5" t="s">
        <v>54</v>
      </c>
      <c r="C8" s="5" t="n">
        <v>2023</v>
      </c>
      <c r="D8" s="5" t="s">
        <v>40</v>
      </c>
      <c r="E8" s="5" t="s">
        <v>22</v>
      </c>
      <c r="F8" s="5" t="n">
        <v>3.752</v>
      </c>
      <c r="G8" s="5" t="s">
        <v>41</v>
      </c>
      <c r="H8" s="5" t="s">
        <v>55</v>
      </c>
      <c r="I8" s="5" t="n">
        <v>4</v>
      </c>
      <c r="J8" s="5" t="s">
        <v>56</v>
      </c>
      <c r="K8" s="5" t="n">
        <v>0</v>
      </c>
      <c r="L8" s="5"/>
      <c r="M8" s="5" t="s">
        <v>27</v>
      </c>
      <c r="N8" s="5" t="s">
        <v>27</v>
      </c>
      <c r="O8" s="5" t="s">
        <v>27</v>
      </c>
      <c r="P8" s="5" t="s">
        <v>27</v>
      </c>
      <c r="Q8" s="5" t="s">
        <v>27</v>
      </c>
      <c r="R8" s="5" t="s">
        <v>28</v>
      </c>
      <c r="S8" s="5" t="s">
        <v>27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customFormat="false" ht="39.55" hidden="false" customHeight="false" outlineLevel="0" collapsed="false">
      <c r="A9" s="4" t="s">
        <v>57</v>
      </c>
      <c r="B9" s="5" t="s">
        <v>58</v>
      </c>
      <c r="C9" s="5" t="n">
        <v>2019</v>
      </c>
      <c r="D9" s="5" t="s">
        <v>45</v>
      </c>
      <c r="E9" s="5" t="s">
        <v>45</v>
      </c>
      <c r="F9" s="6" t="n">
        <v>4.49</v>
      </c>
      <c r="G9" s="5" t="s">
        <v>46</v>
      </c>
      <c r="H9" s="5" t="s">
        <v>24</v>
      </c>
      <c r="I9" s="5" t="n">
        <v>0</v>
      </c>
      <c r="J9" s="5"/>
      <c r="K9" s="5" t="n">
        <v>2</v>
      </c>
      <c r="L9" s="5" t="s">
        <v>59</v>
      </c>
      <c r="M9" s="5" t="s">
        <v>28</v>
      </c>
      <c r="N9" s="5" t="s">
        <v>28</v>
      </c>
      <c r="O9" s="5" t="s">
        <v>60</v>
      </c>
      <c r="P9" s="5" t="s">
        <v>27</v>
      </c>
      <c r="Q9" s="5" t="s">
        <v>27</v>
      </c>
      <c r="R9" s="5" t="s">
        <v>27</v>
      </c>
      <c r="S9" s="5" t="s">
        <v>27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customFormat="false" ht="15.75" hidden="false" customHeight="false" outlineLevel="0" collapsed="false">
      <c r="A10" s="4" t="s">
        <v>61</v>
      </c>
      <c r="B10" s="5" t="s">
        <v>62</v>
      </c>
      <c r="C10" s="5" t="n">
        <v>2012</v>
      </c>
      <c r="D10" s="5" t="s">
        <v>50</v>
      </c>
      <c r="E10" s="5" t="s">
        <v>50</v>
      </c>
      <c r="F10" s="5" t="n">
        <v>7.499</v>
      </c>
      <c r="G10" s="5" t="s">
        <v>46</v>
      </c>
      <c r="H10" s="5" t="s">
        <v>51</v>
      </c>
      <c r="I10" s="5" t="n">
        <v>0</v>
      </c>
      <c r="J10" s="5"/>
      <c r="K10" s="5" t="n">
        <v>1</v>
      </c>
      <c r="L10" s="5" t="s">
        <v>63</v>
      </c>
      <c r="M10" s="5" t="s">
        <v>27</v>
      </c>
      <c r="N10" s="5" t="s">
        <v>27</v>
      </c>
      <c r="O10" s="5" t="s">
        <v>60</v>
      </c>
      <c r="P10" s="5" t="s">
        <v>27</v>
      </c>
      <c r="Q10" s="5" t="s">
        <v>27</v>
      </c>
      <c r="R10" s="5" t="s">
        <v>28</v>
      </c>
      <c r="S10" s="5" t="s">
        <v>27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customFormat="false" ht="52.2" hidden="false" customHeight="false" outlineLevel="0" collapsed="false">
      <c r="A11" s="4" t="s">
        <v>64</v>
      </c>
      <c r="B11" s="5" t="s">
        <v>65</v>
      </c>
      <c r="C11" s="5" t="n">
        <v>2018</v>
      </c>
      <c r="D11" s="5" t="s">
        <v>66</v>
      </c>
      <c r="E11" s="5" t="s">
        <v>67</v>
      </c>
      <c r="F11" s="5" t="n">
        <v>2.431</v>
      </c>
      <c r="G11" s="5" t="s">
        <v>23</v>
      </c>
      <c r="H11" s="5" t="s">
        <v>51</v>
      </c>
      <c r="I11" s="5" t="n">
        <v>4</v>
      </c>
      <c r="J11" s="5" t="s">
        <v>68</v>
      </c>
      <c r="K11" s="5" t="n">
        <v>0</v>
      </c>
      <c r="L11" s="5"/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28</v>
      </c>
      <c r="S11" s="5" t="s">
        <v>27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customFormat="false" ht="102.95" hidden="false" customHeight="false" outlineLevel="0" collapsed="false">
      <c r="A12" s="4" t="s">
        <v>69</v>
      </c>
      <c r="B12" s="5" t="s">
        <v>70</v>
      </c>
      <c r="C12" s="5" t="n">
        <v>2010</v>
      </c>
      <c r="D12" s="5" t="s">
        <v>71</v>
      </c>
      <c r="E12" s="5" t="s">
        <v>22</v>
      </c>
      <c r="F12" s="5" t="n">
        <v>7.56</v>
      </c>
      <c r="G12" s="5" t="s">
        <v>41</v>
      </c>
      <c r="H12" s="5" t="s">
        <v>72</v>
      </c>
      <c r="I12" s="5" t="n">
        <v>1</v>
      </c>
      <c r="J12" s="7" t="s">
        <v>73</v>
      </c>
      <c r="K12" s="5" t="n">
        <v>7</v>
      </c>
      <c r="L12" s="5" t="s">
        <v>74</v>
      </c>
      <c r="M12" s="5" t="s">
        <v>27</v>
      </c>
      <c r="N12" s="5" t="s">
        <v>27</v>
      </c>
      <c r="O12" s="5" t="s">
        <v>28</v>
      </c>
      <c r="P12" s="5" t="s">
        <v>27</v>
      </c>
      <c r="Q12" s="5" t="s">
        <v>27</v>
      </c>
      <c r="R12" s="5" t="s">
        <v>28</v>
      </c>
      <c r="S12" s="5" t="s">
        <v>27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customFormat="false" ht="26.85" hidden="false" customHeight="false" outlineLevel="0" collapsed="false">
      <c r="A13" s="8" t="s">
        <v>75</v>
      </c>
      <c r="B13" s="5" t="s">
        <v>76</v>
      </c>
      <c r="C13" s="5" t="n">
        <v>2006</v>
      </c>
      <c r="D13" s="5" t="s">
        <v>66</v>
      </c>
      <c r="E13" s="5" t="s">
        <v>67</v>
      </c>
      <c r="F13" s="5" t="n">
        <v>4.296</v>
      </c>
      <c r="G13" s="5" t="s">
        <v>23</v>
      </c>
      <c r="H13" s="5" t="s">
        <v>51</v>
      </c>
      <c r="I13" s="5" t="n">
        <v>1</v>
      </c>
      <c r="J13" s="5" t="s">
        <v>52</v>
      </c>
      <c r="K13" s="5" t="n">
        <v>0</v>
      </c>
      <c r="L13" s="5"/>
      <c r="M13" s="5" t="s">
        <v>27</v>
      </c>
      <c r="N13" s="5" t="s">
        <v>27</v>
      </c>
      <c r="O13" s="5" t="s">
        <v>60</v>
      </c>
      <c r="P13" s="5" t="s">
        <v>27</v>
      </c>
      <c r="Q13" s="5" t="s">
        <v>27</v>
      </c>
      <c r="R13" s="5" t="s">
        <v>27</v>
      </c>
      <c r="S13" s="5" t="s">
        <v>27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customFormat="false" ht="39.55" hidden="false" customHeight="false" outlineLevel="0" collapsed="false">
      <c r="A14" s="4" t="s">
        <v>77</v>
      </c>
      <c r="B14" s="5" t="s">
        <v>78</v>
      </c>
      <c r="C14" s="5" t="n">
        <v>2015</v>
      </c>
      <c r="D14" s="5" t="s">
        <v>79</v>
      </c>
      <c r="E14" s="5" t="s">
        <v>80</v>
      </c>
      <c r="F14" s="5" t="n">
        <v>3.258</v>
      </c>
      <c r="G14" s="5" t="s">
        <v>46</v>
      </c>
      <c r="H14" s="5" t="s">
        <v>81</v>
      </c>
      <c r="I14" s="5" t="n">
        <v>4</v>
      </c>
      <c r="J14" s="5" t="s">
        <v>82</v>
      </c>
      <c r="K14" s="5" t="n">
        <v>1</v>
      </c>
      <c r="L14" s="5" t="s">
        <v>83</v>
      </c>
      <c r="M14" s="5" t="s">
        <v>27</v>
      </c>
      <c r="N14" s="5" t="s">
        <v>27</v>
      </c>
      <c r="O14" s="5" t="s">
        <v>28</v>
      </c>
      <c r="P14" s="5" t="s">
        <v>27</v>
      </c>
      <c r="Q14" s="5" t="s">
        <v>27</v>
      </c>
      <c r="R14" s="5" t="s">
        <v>28</v>
      </c>
      <c r="S14" s="5" t="s">
        <v>28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customFormat="false" ht="26.85" hidden="false" customHeight="false" outlineLevel="0" collapsed="false">
      <c r="A15" s="4" t="s">
        <v>84</v>
      </c>
      <c r="B15" s="5" t="s">
        <v>85</v>
      </c>
      <c r="C15" s="5" t="n">
        <v>2007</v>
      </c>
      <c r="D15" s="5" t="s">
        <v>45</v>
      </c>
      <c r="E15" s="5" t="s">
        <v>45</v>
      </c>
      <c r="F15" s="7" t="n">
        <v>11.572</v>
      </c>
      <c r="G15" s="5" t="s">
        <v>46</v>
      </c>
      <c r="H15" s="5"/>
      <c r="I15" s="5"/>
      <c r="J15" s="5"/>
      <c r="K15" s="5"/>
      <c r="L15" s="5"/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customFormat="false" ht="26.85" hidden="false" customHeight="false" outlineLevel="0" collapsed="false">
      <c r="A16" s="4" t="s">
        <v>86</v>
      </c>
      <c r="B16" s="5" t="s">
        <v>87</v>
      </c>
      <c r="C16" s="5" t="n">
        <v>2022</v>
      </c>
      <c r="D16" s="5" t="s">
        <v>66</v>
      </c>
      <c r="E16" s="5" t="s">
        <v>67</v>
      </c>
      <c r="F16" s="5" t="n">
        <v>3.371</v>
      </c>
      <c r="G16" s="5" t="s">
        <v>41</v>
      </c>
      <c r="H16" s="5" t="s">
        <v>88</v>
      </c>
      <c r="I16" s="5" t="n">
        <v>2</v>
      </c>
      <c r="J16" s="5" t="s">
        <v>89</v>
      </c>
      <c r="K16" s="5" t="n">
        <v>2</v>
      </c>
      <c r="L16" s="5" t="s">
        <v>90</v>
      </c>
      <c r="M16" s="5" t="s">
        <v>28</v>
      </c>
      <c r="N16" s="5" t="s">
        <v>27</v>
      </c>
      <c r="O16" s="5" t="s">
        <v>28</v>
      </c>
      <c r="P16" s="5" t="s">
        <v>27</v>
      </c>
      <c r="Q16" s="5" t="s">
        <v>27</v>
      </c>
      <c r="R16" s="5" t="s">
        <v>28</v>
      </c>
      <c r="S16" s="5" t="s">
        <v>28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customFormat="false" ht="39.55" hidden="false" customHeight="false" outlineLevel="0" collapsed="false">
      <c r="A17" s="4" t="s">
        <v>91</v>
      </c>
      <c r="B17" s="5" t="s">
        <v>92</v>
      </c>
      <c r="C17" s="5" t="n">
        <v>2017</v>
      </c>
      <c r="D17" s="5" t="s">
        <v>93</v>
      </c>
      <c r="E17" s="5" t="s">
        <v>67</v>
      </c>
      <c r="F17" s="5" t="n">
        <v>3.258</v>
      </c>
      <c r="G17" s="5" t="s">
        <v>41</v>
      </c>
      <c r="H17" s="5" t="s">
        <v>24</v>
      </c>
      <c r="I17" s="5" t="n">
        <v>4</v>
      </c>
      <c r="J17" s="5" t="s">
        <v>94</v>
      </c>
      <c r="K17" s="5" t="n">
        <v>2</v>
      </c>
      <c r="L17" s="5" t="s">
        <v>95</v>
      </c>
      <c r="M17" s="5" t="s">
        <v>27</v>
      </c>
      <c r="N17" s="5" t="s">
        <v>27</v>
      </c>
      <c r="O17" s="5" t="s">
        <v>28</v>
      </c>
      <c r="P17" s="5" t="s">
        <v>27</v>
      </c>
      <c r="Q17" s="5" t="s">
        <v>27</v>
      </c>
      <c r="R17" s="5" t="s">
        <v>28</v>
      </c>
      <c r="S17" s="5" t="s">
        <v>27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customFormat="false" ht="26.85" hidden="false" customHeight="false" outlineLevel="0" collapsed="false">
      <c r="A18" s="4" t="s">
        <v>96</v>
      </c>
      <c r="B18" s="5" t="s">
        <v>97</v>
      </c>
      <c r="C18" s="5" t="n">
        <v>2005</v>
      </c>
      <c r="D18" s="5" t="s">
        <v>98</v>
      </c>
      <c r="E18" s="5" t="s">
        <v>80</v>
      </c>
      <c r="F18" s="5" t="n">
        <v>7.499</v>
      </c>
      <c r="G18" s="5" t="s">
        <v>41</v>
      </c>
      <c r="H18" s="5" t="s">
        <v>99</v>
      </c>
      <c r="I18" s="5" t="n">
        <v>1</v>
      </c>
      <c r="J18" s="5" t="s">
        <v>100</v>
      </c>
      <c r="K18" s="5" t="n">
        <v>2</v>
      </c>
      <c r="L18" s="5" t="s">
        <v>101</v>
      </c>
      <c r="M18" s="5" t="s">
        <v>28</v>
      </c>
      <c r="N18" s="5" t="s">
        <v>28</v>
      </c>
      <c r="O18" s="5" t="s">
        <v>28</v>
      </c>
      <c r="P18" s="5" t="s">
        <v>28</v>
      </c>
      <c r="Q18" s="5" t="s">
        <v>27</v>
      </c>
      <c r="R18" s="5" t="s">
        <v>28</v>
      </c>
      <c r="S18" s="5" t="s">
        <v>27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customFormat="false" ht="26.85" hidden="false" customHeight="false" outlineLevel="0" collapsed="false">
      <c r="A19" s="9" t="s">
        <v>102</v>
      </c>
      <c r="B19" s="5" t="s">
        <v>103</v>
      </c>
      <c r="C19" s="5" t="n">
        <v>2017</v>
      </c>
      <c r="D19" s="5" t="s">
        <v>104</v>
      </c>
      <c r="E19" s="5" t="s">
        <v>104</v>
      </c>
      <c r="F19" s="5" t="n">
        <v>4.496</v>
      </c>
      <c r="G19" s="5" t="s">
        <v>23</v>
      </c>
      <c r="H19" s="5" t="s">
        <v>105</v>
      </c>
      <c r="I19" s="5" t="n">
        <v>1</v>
      </c>
      <c r="J19" s="5" t="s">
        <v>106</v>
      </c>
      <c r="K19" s="5" t="n">
        <v>0</v>
      </c>
      <c r="L19" s="5"/>
      <c r="M19" s="5" t="s">
        <v>27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28</v>
      </c>
      <c r="S19" s="5" t="s">
        <v>27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customFormat="false" ht="52.2" hidden="false" customHeight="false" outlineLevel="0" collapsed="false">
      <c r="A20" s="4" t="s">
        <v>107</v>
      </c>
      <c r="B20" s="5" t="s">
        <v>108</v>
      </c>
      <c r="C20" s="5" t="n">
        <v>2022</v>
      </c>
      <c r="D20" s="5" t="s">
        <v>109</v>
      </c>
      <c r="E20" s="5" t="s">
        <v>104</v>
      </c>
      <c r="F20" s="5" t="n">
        <v>3.97</v>
      </c>
      <c r="G20" s="5" t="s">
        <v>23</v>
      </c>
      <c r="H20" s="5" t="s">
        <v>110</v>
      </c>
      <c r="I20" s="5" t="n">
        <v>6</v>
      </c>
      <c r="J20" s="5" t="s">
        <v>111</v>
      </c>
      <c r="K20" s="5" t="n">
        <v>1</v>
      </c>
      <c r="L20" s="5" t="s">
        <v>112</v>
      </c>
      <c r="M20" s="5" t="s">
        <v>28</v>
      </c>
      <c r="N20" s="5" t="s">
        <v>28</v>
      </c>
      <c r="O20" s="5" t="s">
        <v>28</v>
      </c>
      <c r="P20" s="5" t="s">
        <v>27</v>
      </c>
      <c r="Q20" s="5" t="s">
        <v>27</v>
      </c>
      <c r="R20" s="5" t="s">
        <v>28</v>
      </c>
      <c r="S20" s="5" t="s">
        <v>27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customFormat="false" ht="26.85" hidden="false" customHeight="false" outlineLevel="0" collapsed="false">
      <c r="A21" s="4" t="s">
        <v>113</v>
      </c>
      <c r="B21" s="5" t="s">
        <v>114</v>
      </c>
      <c r="C21" s="5" t="n">
        <v>2020</v>
      </c>
      <c r="D21" s="5" t="s">
        <v>66</v>
      </c>
      <c r="E21" s="5" t="s">
        <v>67</v>
      </c>
      <c r="F21" s="5" t="n">
        <v>7.499</v>
      </c>
      <c r="G21" s="5" t="s">
        <v>41</v>
      </c>
      <c r="H21" s="5" t="s">
        <v>115</v>
      </c>
      <c r="I21" s="5" t="n">
        <v>3</v>
      </c>
      <c r="J21" s="5" t="s">
        <v>116</v>
      </c>
      <c r="K21" s="5" t="n">
        <v>3</v>
      </c>
      <c r="L21" s="5" t="s">
        <v>117</v>
      </c>
      <c r="M21" s="5" t="s">
        <v>27</v>
      </c>
      <c r="N21" s="5" t="s">
        <v>27</v>
      </c>
      <c r="O21" s="5" t="s">
        <v>28</v>
      </c>
      <c r="P21" s="5" t="s">
        <v>27</v>
      </c>
      <c r="Q21" s="5" t="s">
        <v>27</v>
      </c>
      <c r="R21" s="5" t="s">
        <v>27</v>
      </c>
      <c r="S21" s="5" t="s">
        <v>27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customFormat="false" ht="26.85" hidden="false" customHeight="false" outlineLevel="0" collapsed="false">
      <c r="A22" s="4" t="s">
        <v>118</v>
      </c>
      <c r="B22" s="5" t="s">
        <v>119</v>
      </c>
      <c r="C22" s="5" t="n">
        <v>2021</v>
      </c>
      <c r="D22" s="5" t="s">
        <v>40</v>
      </c>
      <c r="E22" s="5" t="s">
        <v>22</v>
      </c>
      <c r="F22" s="5" t="n">
        <v>2.51</v>
      </c>
      <c r="G22" s="5" t="s">
        <v>23</v>
      </c>
      <c r="H22" s="5" t="s">
        <v>120</v>
      </c>
      <c r="I22" s="5" t="n">
        <v>2</v>
      </c>
      <c r="J22" s="5" t="s">
        <v>121</v>
      </c>
      <c r="K22" s="5" t="n">
        <v>0</v>
      </c>
      <c r="L22" s="5"/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28</v>
      </c>
      <c r="S22" s="5" t="s">
        <v>27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customFormat="false" ht="26.85" hidden="false" customHeight="false" outlineLevel="0" collapsed="false">
      <c r="A23" s="4" t="s">
        <v>122</v>
      </c>
      <c r="B23" s="5" t="s">
        <v>123</v>
      </c>
      <c r="C23" s="5" t="n">
        <v>2023</v>
      </c>
      <c r="D23" s="5" t="s">
        <v>124</v>
      </c>
      <c r="E23" s="5" t="s">
        <v>67</v>
      </c>
      <c r="F23" s="7" t="n">
        <v>7.499</v>
      </c>
      <c r="G23" s="5" t="s">
        <v>41</v>
      </c>
      <c r="H23" s="5" t="s">
        <v>99</v>
      </c>
      <c r="I23" s="5" t="n">
        <v>2</v>
      </c>
      <c r="J23" s="5" t="s">
        <v>125</v>
      </c>
      <c r="K23" s="5" t="n">
        <v>1</v>
      </c>
      <c r="L23" s="5" t="s">
        <v>126</v>
      </c>
      <c r="M23" s="5" t="s">
        <v>28</v>
      </c>
      <c r="N23" s="5" t="s">
        <v>27</v>
      </c>
      <c r="O23" s="5" t="s">
        <v>28</v>
      </c>
      <c r="P23" s="5" t="s">
        <v>27</v>
      </c>
      <c r="Q23" s="5" t="s">
        <v>27</v>
      </c>
      <c r="R23" s="5" t="s">
        <v>28</v>
      </c>
      <c r="S23" s="5" t="s">
        <v>27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customFormat="false" ht="26.85" hidden="false" customHeight="false" outlineLevel="0" collapsed="false">
      <c r="A24" s="4" t="s">
        <v>127</v>
      </c>
      <c r="B24" s="5" t="s">
        <v>128</v>
      </c>
      <c r="C24" s="5" t="n">
        <v>2008</v>
      </c>
      <c r="D24" s="5" t="s">
        <v>22</v>
      </c>
      <c r="E24" s="5" t="s">
        <v>22</v>
      </c>
      <c r="F24" s="7" t="n">
        <v>7.499</v>
      </c>
      <c r="G24" s="5" t="s">
        <v>41</v>
      </c>
      <c r="H24" s="5" t="s">
        <v>129</v>
      </c>
      <c r="I24" s="5" t="n">
        <v>2</v>
      </c>
      <c r="J24" s="5" t="s">
        <v>130</v>
      </c>
      <c r="K24" s="5" t="n">
        <v>3</v>
      </c>
      <c r="L24" s="5" t="s">
        <v>131</v>
      </c>
      <c r="M24" s="5" t="s">
        <v>27</v>
      </c>
      <c r="N24" s="5" t="s">
        <v>27</v>
      </c>
      <c r="O24" s="5" t="s">
        <v>28</v>
      </c>
      <c r="P24" s="5" t="s">
        <v>27</v>
      </c>
      <c r="Q24" s="5" t="s">
        <v>27</v>
      </c>
      <c r="R24" s="5" t="s">
        <v>28</v>
      </c>
      <c r="S24" s="5" t="s">
        <v>27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customFormat="false" ht="26.85" hidden="false" customHeight="false" outlineLevel="0" collapsed="false">
      <c r="A25" s="4" t="s">
        <v>132</v>
      </c>
      <c r="B25" s="5" t="s">
        <v>133</v>
      </c>
      <c r="C25" s="5" t="n">
        <v>2017</v>
      </c>
      <c r="D25" s="5" t="s">
        <v>66</v>
      </c>
      <c r="E25" s="5" t="s">
        <v>67</v>
      </c>
      <c r="F25" s="5" t="n">
        <v>7.499</v>
      </c>
      <c r="G25" s="5" t="s">
        <v>41</v>
      </c>
      <c r="H25" s="5" t="s">
        <v>134</v>
      </c>
      <c r="I25" s="5"/>
      <c r="J25" s="5"/>
      <c r="K25" s="5"/>
      <c r="L25" s="5"/>
      <c r="M25" s="5" t="s">
        <v>27</v>
      </c>
      <c r="N25" s="5" t="s">
        <v>27</v>
      </c>
      <c r="O25" s="5" t="s">
        <v>28</v>
      </c>
      <c r="P25" s="5" t="s">
        <v>27</v>
      </c>
      <c r="Q25" s="5" t="s">
        <v>27</v>
      </c>
      <c r="R25" s="5" t="s">
        <v>28</v>
      </c>
      <c r="S25" s="5" t="s">
        <v>27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customFormat="false" ht="39.55" hidden="false" customHeight="false" outlineLevel="0" collapsed="false">
      <c r="A26" s="5" t="s">
        <v>135</v>
      </c>
      <c r="B26" s="5" t="s">
        <v>136</v>
      </c>
      <c r="C26" s="5" t="n">
        <v>2004</v>
      </c>
      <c r="D26" s="5" t="s">
        <v>45</v>
      </c>
      <c r="E26" s="5" t="s">
        <v>45</v>
      </c>
      <c r="F26" s="5"/>
      <c r="G26" s="5" t="s">
        <v>46</v>
      </c>
      <c r="H26" s="5" t="s">
        <v>51</v>
      </c>
      <c r="I26" s="5" t="n">
        <v>4</v>
      </c>
      <c r="J26" s="5"/>
      <c r="K26" s="5"/>
      <c r="L26" s="5"/>
      <c r="M26" s="5" t="s">
        <v>28</v>
      </c>
      <c r="N26" s="5" t="s">
        <v>27</v>
      </c>
      <c r="O26" s="5" t="s">
        <v>27</v>
      </c>
      <c r="P26" s="5" t="s">
        <v>27</v>
      </c>
      <c r="Q26" s="5" t="s">
        <v>27</v>
      </c>
      <c r="R26" s="5" t="s">
        <v>27</v>
      </c>
      <c r="S26" s="5" t="s">
        <v>27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customFormat="false" ht="26.85" hidden="false" customHeight="false" outlineLevel="0" collapsed="false">
      <c r="A27" s="8" t="s">
        <v>137</v>
      </c>
      <c r="B27" s="5" t="s">
        <v>138</v>
      </c>
      <c r="C27" s="5" t="n">
        <v>2020</v>
      </c>
      <c r="D27" s="5" t="s">
        <v>139</v>
      </c>
      <c r="E27" s="5" t="s">
        <v>67</v>
      </c>
      <c r="F27" s="5" t="n">
        <v>4.296</v>
      </c>
      <c r="G27" s="5" t="s">
        <v>46</v>
      </c>
      <c r="H27" s="5" t="s">
        <v>129</v>
      </c>
      <c r="I27" s="5" t="n">
        <v>2</v>
      </c>
      <c r="J27" s="5" t="s">
        <v>140</v>
      </c>
      <c r="K27" s="5" t="n">
        <v>0</v>
      </c>
      <c r="L27" s="5"/>
      <c r="M27" s="5" t="s">
        <v>27</v>
      </c>
      <c r="N27" s="5" t="s">
        <v>27</v>
      </c>
      <c r="O27" s="5" t="s">
        <v>27</v>
      </c>
      <c r="P27" s="5" t="s">
        <v>27</v>
      </c>
      <c r="Q27" s="5" t="s">
        <v>27</v>
      </c>
      <c r="R27" s="5" t="s">
        <v>27</v>
      </c>
      <c r="S27" s="5" t="s">
        <v>27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customFormat="false" ht="26.85" hidden="false" customHeight="false" outlineLevel="0" collapsed="false">
      <c r="A28" s="4" t="s">
        <v>141</v>
      </c>
      <c r="B28" s="5" t="s">
        <v>142</v>
      </c>
      <c r="C28" s="5" t="n">
        <v>2019</v>
      </c>
      <c r="D28" s="5" t="s">
        <v>71</v>
      </c>
      <c r="E28" s="5" t="s">
        <v>22</v>
      </c>
      <c r="F28" s="5" t="n">
        <v>3.57</v>
      </c>
      <c r="G28" s="5" t="s">
        <v>23</v>
      </c>
      <c r="H28" s="5" t="s">
        <v>51</v>
      </c>
      <c r="I28" s="5" t="n">
        <v>2</v>
      </c>
      <c r="J28" s="5" t="s">
        <v>143</v>
      </c>
      <c r="K28" s="5" t="n">
        <v>0</v>
      </c>
      <c r="L28" s="5"/>
      <c r="M28" s="5" t="s">
        <v>27</v>
      </c>
      <c r="N28" s="5" t="s">
        <v>27</v>
      </c>
      <c r="O28" s="5" t="s">
        <v>27</v>
      </c>
      <c r="P28" s="5" t="s">
        <v>27</v>
      </c>
      <c r="Q28" s="5" t="s">
        <v>27</v>
      </c>
      <c r="R28" s="5" t="s">
        <v>28</v>
      </c>
      <c r="S28" s="5" t="s">
        <v>27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customFormat="false" ht="39.55" hidden="false" customHeight="false" outlineLevel="0" collapsed="false">
      <c r="A29" s="4" t="s">
        <v>144</v>
      </c>
      <c r="B29" s="5" t="s">
        <v>145</v>
      </c>
      <c r="C29" s="5" t="n">
        <v>1998</v>
      </c>
      <c r="D29" s="5" t="s">
        <v>50</v>
      </c>
      <c r="E29" s="5" t="s">
        <v>50</v>
      </c>
      <c r="F29" s="7" t="n">
        <v>7.499</v>
      </c>
      <c r="G29" s="5" t="s">
        <v>46</v>
      </c>
      <c r="H29" s="5" t="s">
        <v>51</v>
      </c>
      <c r="I29" s="5" t="n">
        <v>4</v>
      </c>
      <c r="J29" s="5" t="s">
        <v>146</v>
      </c>
      <c r="K29" s="5" t="n">
        <v>0</v>
      </c>
      <c r="L29" s="5"/>
      <c r="M29" s="5" t="s">
        <v>28</v>
      </c>
      <c r="N29" s="5" t="s">
        <v>27</v>
      </c>
      <c r="O29" s="5" t="s">
        <v>27</v>
      </c>
      <c r="P29" s="5" t="s">
        <v>27</v>
      </c>
      <c r="Q29" s="5" t="s">
        <v>27</v>
      </c>
      <c r="R29" s="5" t="s">
        <v>27</v>
      </c>
      <c r="S29" s="5" t="s">
        <v>27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customFormat="false" ht="26.85" hidden="false" customHeight="false" outlineLevel="0" collapsed="false">
      <c r="A30" s="10" t="s">
        <v>147</v>
      </c>
      <c r="B30" s="5" t="s">
        <v>148</v>
      </c>
      <c r="C30" s="5" t="n">
        <v>2019</v>
      </c>
      <c r="D30" s="5" t="s">
        <v>149</v>
      </c>
      <c r="E30" s="5" t="s">
        <v>50</v>
      </c>
      <c r="F30" s="5" t="n">
        <v>3.57</v>
      </c>
      <c r="G30" s="5" t="s">
        <v>23</v>
      </c>
      <c r="H30" s="5" t="s">
        <v>51</v>
      </c>
      <c r="I30" s="5" t="n">
        <v>4</v>
      </c>
      <c r="J30" s="5" t="s">
        <v>150</v>
      </c>
      <c r="K30" s="5" t="n">
        <v>0</v>
      </c>
      <c r="L30" s="5"/>
      <c r="M30" s="5" t="s">
        <v>27</v>
      </c>
      <c r="N30" s="5" t="s">
        <v>27</v>
      </c>
      <c r="O30" s="5" t="s">
        <v>27</v>
      </c>
      <c r="P30" s="5" t="s">
        <v>27</v>
      </c>
      <c r="Q30" s="5" t="s">
        <v>27</v>
      </c>
      <c r="R30" s="5" t="s">
        <v>28</v>
      </c>
      <c r="S30" s="5" t="s">
        <v>27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customFormat="false" ht="39.55" hidden="false" customHeight="false" outlineLevel="0" collapsed="false">
      <c r="A31" s="8" t="s">
        <v>151</v>
      </c>
      <c r="B31" s="5" t="s">
        <v>152</v>
      </c>
      <c r="C31" s="5" t="n">
        <v>2019</v>
      </c>
      <c r="D31" s="5" t="s">
        <v>66</v>
      </c>
      <c r="E31" s="5" t="s">
        <v>67</v>
      </c>
      <c r="F31" s="5" t="n">
        <v>3.97</v>
      </c>
      <c r="G31" s="5" t="s">
        <v>41</v>
      </c>
      <c r="H31" s="5" t="s">
        <v>153</v>
      </c>
      <c r="I31" s="5" t="n">
        <v>2</v>
      </c>
      <c r="J31" s="5" t="s">
        <v>154</v>
      </c>
      <c r="K31" s="5" t="n">
        <v>0</v>
      </c>
      <c r="L31" s="5"/>
      <c r="M31" s="5" t="s">
        <v>27</v>
      </c>
      <c r="N31" s="5" t="s">
        <v>27</v>
      </c>
      <c r="O31" s="5" t="s">
        <v>27</v>
      </c>
      <c r="P31" s="5" t="s">
        <v>27</v>
      </c>
      <c r="Q31" s="5" t="s">
        <v>27</v>
      </c>
      <c r="R31" s="5" t="s">
        <v>28</v>
      </c>
      <c r="S31" s="5" t="s">
        <v>27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customFormat="false" ht="14.9" hidden="false" customHeight="false" outlineLevel="0" collapsed="false">
      <c r="A32" s="4" t="s">
        <v>155</v>
      </c>
      <c r="B32" s="5" t="s">
        <v>156</v>
      </c>
      <c r="C32" s="5" t="n">
        <v>2022</v>
      </c>
      <c r="D32" s="5" t="s">
        <v>157</v>
      </c>
      <c r="E32" s="5" t="s">
        <v>67</v>
      </c>
      <c r="F32" s="5" t="n">
        <v>3.282</v>
      </c>
      <c r="G32" s="5" t="s">
        <v>46</v>
      </c>
      <c r="H32" s="5"/>
      <c r="I32" s="5"/>
      <c r="J32" s="5"/>
      <c r="K32" s="5"/>
      <c r="L32" s="5"/>
      <c r="M32" s="5" t="s">
        <v>27</v>
      </c>
      <c r="N32" s="5" t="s">
        <v>27</v>
      </c>
      <c r="O32" s="5" t="s">
        <v>27</v>
      </c>
      <c r="P32" s="5" t="s">
        <v>27</v>
      </c>
      <c r="Q32" s="5" t="s">
        <v>27</v>
      </c>
      <c r="R32" s="5" t="s">
        <v>27</v>
      </c>
      <c r="S32" s="5" t="s">
        <v>27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customFormat="false" ht="14.9" hidden="false" customHeight="false" outlineLevel="0" collapsed="false">
      <c r="A33" s="4" t="s">
        <v>158</v>
      </c>
      <c r="B33" s="5" t="s">
        <v>159</v>
      </c>
      <c r="C33" s="5" t="n">
        <v>2010</v>
      </c>
      <c r="D33" s="5" t="s">
        <v>45</v>
      </c>
      <c r="E33" s="5" t="s">
        <v>45</v>
      </c>
      <c r="F33" s="7" t="n">
        <v>7.499</v>
      </c>
      <c r="G33" s="5" t="s">
        <v>160</v>
      </c>
      <c r="H33" s="5"/>
      <c r="I33" s="5"/>
      <c r="J33" s="5"/>
      <c r="K33" s="5"/>
      <c r="L33" s="5"/>
      <c r="M33" s="5" t="s">
        <v>27</v>
      </c>
      <c r="N33" s="5" t="s">
        <v>27</v>
      </c>
      <c r="O33" s="5" t="s">
        <v>28</v>
      </c>
      <c r="P33" s="5" t="s">
        <v>27</v>
      </c>
      <c r="Q33" s="5" t="s">
        <v>27</v>
      </c>
      <c r="R33" s="5" t="s">
        <v>27</v>
      </c>
      <c r="S33" s="5" t="s">
        <v>27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customFormat="false" ht="39.55" hidden="false" customHeight="false" outlineLevel="0" collapsed="false">
      <c r="A34" s="4" t="s">
        <v>161</v>
      </c>
      <c r="B34" s="5" t="s">
        <v>162</v>
      </c>
      <c r="C34" s="5" t="n">
        <v>2023</v>
      </c>
      <c r="D34" s="5" t="s">
        <v>163</v>
      </c>
      <c r="E34" s="5" t="s">
        <v>67</v>
      </c>
      <c r="F34" s="7" t="n">
        <v>3.641</v>
      </c>
      <c r="G34" s="5" t="s">
        <v>41</v>
      </c>
      <c r="H34" s="5" t="s">
        <v>110</v>
      </c>
      <c r="I34" s="5" t="n">
        <v>2</v>
      </c>
      <c r="J34" s="5" t="s">
        <v>164</v>
      </c>
      <c r="K34" s="5" t="n">
        <v>4</v>
      </c>
      <c r="L34" s="5" t="s">
        <v>165</v>
      </c>
      <c r="M34" s="5" t="s">
        <v>27</v>
      </c>
      <c r="N34" s="5" t="s">
        <v>27</v>
      </c>
      <c r="O34" s="5" t="s">
        <v>28</v>
      </c>
      <c r="P34" s="5" t="s">
        <v>27</v>
      </c>
      <c r="Q34" s="5" t="s">
        <v>27</v>
      </c>
      <c r="R34" s="5" t="s">
        <v>28</v>
      </c>
      <c r="S34" s="5" t="s">
        <v>28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customFormat="false" ht="26.85" hidden="false" customHeight="false" outlineLevel="0" collapsed="false">
      <c r="A35" s="4" t="s">
        <v>166</v>
      </c>
      <c r="B35" s="5" t="s">
        <v>167</v>
      </c>
      <c r="C35" s="5" t="n">
        <v>2018</v>
      </c>
      <c r="D35" s="5" t="s">
        <v>168</v>
      </c>
      <c r="E35" s="5" t="s">
        <v>80</v>
      </c>
      <c r="F35" s="7" t="n">
        <v>5.652</v>
      </c>
      <c r="G35" s="5" t="s">
        <v>46</v>
      </c>
      <c r="H35" s="5"/>
      <c r="I35" s="5"/>
      <c r="J35" s="5"/>
      <c r="K35" s="5"/>
      <c r="L35" s="5"/>
      <c r="M35" s="5" t="s">
        <v>27</v>
      </c>
      <c r="N35" s="5" t="s">
        <v>27</v>
      </c>
      <c r="O35" s="5" t="s">
        <v>27</v>
      </c>
      <c r="P35" s="5" t="s">
        <v>27</v>
      </c>
      <c r="Q35" s="5" t="s">
        <v>27</v>
      </c>
      <c r="R35" s="5" t="s">
        <v>27</v>
      </c>
      <c r="S35" s="5" t="s">
        <v>27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customFormat="false" ht="26.85" hidden="false" customHeight="false" outlineLevel="0" collapsed="false">
      <c r="A36" s="4" t="s">
        <v>169</v>
      </c>
      <c r="B36" s="5" t="s">
        <v>170</v>
      </c>
      <c r="C36" s="5" t="n">
        <v>2016</v>
      </c>
      <c r="D36" s="5" t="s">
        <v>171</v>
      </c>
      <c r="E36" s="5" t="s">
        <v>172</v>
      </c>
      <c r="F36" s="7" t="n">
        <v>7.499</v>
      </c>
      <c r="G36" s="5" t="s">
        <v>46</v>
      </c>
      <c r="H36" s="5" t="s">
        <v>134</v>
      </c>
      <c r="I36" s="5" t="n">
        <v>2</v>
      </c>
      <c r="J36" s="5" t="s">
        <v>173</v>
      </c>
      <c r="K36" s="5" t="n">
        <v>2</v>
      </c>
      <c r="L36" s="5" t="s">
        <v>174</v>
      </c>
      <c r="M36" s="5" t="s">
        <v>28</v>
      </c>
      <c r="N36" s="5" t="s">
        <v>28</v>
      </c>
      <c r="O36" s="5" t="s">
        <v>28</v>
      </c>
      <c r="P36" s="5" t="s">
        <v>28</v>
      </c>
      <c r="Q36" s="5" t="s">
        <v>28</v>
      </c>
      <c r="R36" s="5" t="s">
        <v>27</v>
      </c>
      <c r="S36" s="5" t="s">
        <v>27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customFormat="false" ht="39.55" hidden="false" customHeight="false" outlineLevel="0" collapsed="false">
      <c r="A37" s="4" t="s">
        <v>175</v>
      </c>
      <c r="B37" s="5" t="s">
        <v>176</v>
      </c>
      <c r="C37" s="5" t="n">
        <v>2019</v>
      </c>
      <c r="D37" s="5" t="s">
        <v>177</v>
      </c>
      <c r="E37" s="5" t="s">
        <v>67</v>
      </c>
      <c r="F37" s="5" t="n">
        <v>0</v>
      </c>
      <c r="G37" s="5" t="s">
        <v>41</v>
      </c>
      <c r="H37" s="5" t="s">
        <v>178</v>
      </c>
      <c r="I37" s="5" t="n">
        <v>13</v>
      </c>
      <c r="J37" s="5" t="s">
        <v>179</v>
      </c>
      <c r="K37" s="5" t="n">
        <v>8</v>
      </c>
      <c r="L37" s="5" t="s">
        <v>180</v>
      </c>
      <c r="M37" s="5" t="s">
        <v>28</v>
      </c>
      <c r="N37" s="5" t="s">
        <v>27</v>
      </c>
      <c r="O37" s="5" t="s">
        <v>28</v>
      </c>
      <c r="P37" s="5" t="s">
        <v>27</v>
      </c>
      <c r="Q37" s="5" t="s">
        <v>27</v>
      </c>
      <c r="R37" s="5" t="s">
        <v>28</v>
      </c>
      <c r="S37" s="5" t="s">
        <v>27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customFormat="false" ht="26.85" hidden="false" customHeight="false" outlineLevel="0" collapsed="false">
      <c r="A38" s="8" t="s">
        <v>181</v>
      </c>
      <c r="B38" s="5" t="s">
        <v>182</v>
      </c>
      <c r="C38" s="5" t="n">
        <v>2018</v>
      </c>
      <c r="D38" s="5" t="s">
        <v>66</v>
      </c>
      <c r="E38" s="5" t="s">
        <v>67</v>
      </c>
      <c r="F38" s="7" t="n">
        <v>4.296</v>
      </c>
      <c r="G38" s="5" t="s">
        <v>41</v>
      </c>
      <c r="H38" s="5" t="s">
        <v>51</v>
      </c>
      <c r="I38" s="5" t="n">
        <v>1</v>
      </c>
      <c r="J38" s="5" t="s">
        <v>183</v>
      </c>
      <c r="K38" s="5"/>
      <c r="L38" s="5"/>
      <c r="M38" s="5" t="s">
        <v>27</v>
      </c>
      <c r="N38" s="5" t="s">
        <v>27</v>
      </c>
      <c r="O38" s="5" t="s">
        <v>27</v>
      </c>
      <c r="P38" s="5" t="s">
        <v>27</v>
      </c>
      <c r="Q38" s="5" t="s">
        <v>27</v>
      </c>
      <c r="R38" s="5" t="s">
        <v>28</v>
      </c>
      <c r="S38" s="5" t="s">
        <v>27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customFormat="false" ht="26.85" hidden="false" customHeight="false" outlineLevel="0" collapsed="false">
      <c r="A39" s="4" t="s">
        <v>184</v>
      </c>
      <c r="B39" s="5" t="s">
        <v>185</v>
      </c>
      <c r="C39" s="5" t="n">
        <v>2009</v>
      </c>
      <c r="D39" s="5" t="s">
        <v>45</v>
      </c>
      <c r="E39" s="5" t="s">
        <v>45</v>
      </c>
      <c r="F39" s="5" t="n">
        <v>1.209</v>
      </c>
      <c r="G39" s="5" t="s">
        <v>41</v>
      </c>
      <c r="H39" s="5" t="s">
        <v>186</v>
      </c>
      <c r="I39" s="5" t="n">
        <v>2</v>
      </c>
      <c r="J39" s="5" t="s">
        <v>187</v>
      </c>
      <c r="K39" s="5" t="n">
        <v>1</v>
      </c>
      <c r="L39" s="5" t="s">
        <v>188</v>
      </c>
      <c r="M39" s="5" t="s">
        <v>27</v>
      </c>
      <c r="N39" s="5" t="s">
        <v>27</v>
      </c>
      <c r="O39" s="5" t="s">
        <v>28</v>
      </c>
      <c r="P39" s="5" t="s">
        <v>27</v>
      </c>
      <c r="Q39" s="5" t="s">
        <v>27</v>
      </c>
      <c r="R39" s="5" t="s">
        <v>28</v>
      </c>
      <c r="S39" s="5" t="s">
        <v>27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customFormat="false" ht="26.85" hidden="false" customHeight="false" outlineLevel="0" collapsed="false">
      <c r="A40" s="4" t="s">
        <v>189</v>
      </c>
      <c r="B40" s="5" t="s">
        <v>190</v>
      </c>
      <c r="C40" s="5" t="n">
        <v>2011</v>
      </c>
      <c r="D40" s="5" t="s">
        <v>191</v>
      </c>
      <c r="E40" s="5" t="s">
        <v>50</v>
      </c>
      <c r="F40" s="7" t="n">
        <v>7.499</v>
      </c>
      <c r="G40" s="5" t="s">
        <v>46</v>
      </c>
      <c r="H40" s="5" t="s">
        <v>99</v>
      </c>
      <c r="I40" s="5" t="n">
        <v>30</v>
      </c>
      <c r="J40" s="5" t="s">
        <v>192</v>
      </c>
      <c r="K40" s="5"/>
      <c r="L40" s="5"/>
      <c r="M40" s="5" t="s">
        <v>28</v>
      </c>
      <c r="N40" s="5" t="s">
        <v>27</v>
      </c>
      <c r="O40" s="5" t="s">
        <v>27</v>
      </c>
      <c r="P40" s="5" t="s">
        <v>27</v>
      </c>
      <c r="Q40" s="5" t="s">
        <v>27</v>
      </c>
      <c r="R40" s="5" t="s">
        <v>28</v>
      </c>
      <c r="S40" s="5" t="s">
        <v>27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customFormat="false" ht="26.85" hidden="false" customHeight="false" outlineLevel="0" collapsed="false">
      <c r="A41" s="4" t="s">
        <v>193</v>
      </c>
      <c r="B41" s="5" t="s">
        <v>30</v>
      </c>
      <c r="C41" s="5" t="n">
        <v>2020</v>
      </c>
      <c r="D41" s="5" t="s">
        <v>45</v>
      </c>
      <c r="E41" s="5" t="s">
        <v>45</v>
      </c>
      <c r="F41" s="7" t="n">
        <v>3.57</v>
      </c>
      <c r="G41" s="5" t="s">
        <v>46</v>
      </c>
      <c r="H41" s="5" t="s">
        <v>194</v>
      </c>
      <c r="I41" s="5" t="n">
        <v>3</v>
      </c>
      <c r="J41" s="5" t="s">
        <v>195</v>
      </c>
      <c r="K41" s="5" t="n">
        <v>0</v>
      </c>
      <c r="L41" s="5"/>
      <c r="M41" s="5" t="s">
        <v>28</v>
      </c>
      <c r="N41" s="5" t="s">
        <v>27</v>
      </c>
      <c r="O41" s="5" t="s">
        <v>27</v>
      </c>
      <c r="P41" s="5" t="s">
        <v>27</v>
      </c>
      <c r="Q41" s="5" t="s">
        <v>27</v>
      </c>
      <c r="R41" s="5" t="s">
        <v>28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customFormat="false" ht="77.6" hidden="false" customHeight="false" outlineLevel="0" collapsed="false">
      <c r="A42" s="4" t="s">
        <v>196</v>
      </c>
      <c r="B42" s="5" t="s">
        <v>197</v>
      </c>
      <c r="C42" s="5" t="n">
        <v>2007</v>
      </c>
      <c r="D42" s="5" t="s">
        <v>198</v>
      </c>
      <c r="E42" s="5" t="s">
        <v>67</v>
      </c>
      <c r="F42" s="7" t="n">
        <v>7.499</v>
      </c>
      <c r="G42" s="5" t="s">
        <v>41</v>
      </c>
      <c r="H42" s="5" t="s">
        <v>199</v>
      </c>
      <c r="I42" s="5" t="n">
        <v>2</v>
      </c>
      <c r="J42" s="5" t="s">
        <v>200</v>
      </c>
      <c r="K42" s="5" t="n">
        <v>18</v>
      </c>
      <c r="L42" s="5" t="s">
        <v>201</v>
      </c>
      <c r="M42" s="5" t="s">
        <v>27</v>
      </c>
      <c r="N42" s="5" t="s">
        <v>27</v>
      </c>
      <c r="O42" s="5" t="s">
        <v>28</v>
      </c>
      <c r="P42" s="5" t="s">
        <v>27</v>
      </c>
      <c r="Q42" s="5" t="s">
        <v>27</v>
      </c>
      <c r="R42" s="5" t="s">
        <v>28</v>
      </c>
      <c r="S42" s="5" t="s">
        <v>27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customFormat="false" ht="52.2" hidden="false" customHeight="false" outlineLevel="0" collapsed="false">
      <c r="A43" s="4" t="s">
        <v>202</v>
      </c>
      <c r="B43" s="5" t="s">
        <v>203</v>
      </c>
      <c r="C43" s="5" t="n">
        <v>2017</v>
      </c>
      <c r="D43" s="5" t="s">
        <v>204</v>
      </c>
      <c r="E43" s="5" t="s">
        <v>80</v>
      </c>
      <c r="F43" s="7" t="n">
        <v>7.499</v>
      </c>
      <c r="G43" s="5" t="s">
        <v>41</v>
      </c>
      <c r="H43" s="5" t="s">
        <v>99</v>
      </c>
      <c r="I43" s="5" t="n">
        <v>3</v>
      </c>
      <c r="J43" s="5" t="s">
        <v>205</v>
      </c>
      <c r="K43" s="5" t="n">
        <v>0</v>
      </c>
      <c r="L43" s="5"/>
      <c r="M43" s="5" t="s">
        <v>27</v>
      </c>
      <c r="N43" s="5" t="s">
        <v>27</v>
      </c>
      <c r="O43" s="5" t="s">
        <v>27</v>
      </c>
      <c r="P43" s="5" t="s">
        <v>27</v>
      </c>
      <c r="Q43" s="5" t="s">
        <v>27</v>
      </c>
      <c r="R43" s="5" t="s">
        <v>28</v>
      </c>
      <c r="S43" s="5" t="s">
        <v>27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customFormat="false" ht="39.55" hidden="false" customHeight="false" outlineLevel="0" collapsed="false">
      <c r="A44" s="8" t="s">
        <v>206</v>
      </c>
      <c r="B44" s="5" t="s">
        <v>207</v>
      </c>
      <c r="C44" s="5" t="n">
        <v>2021</v>
      </c>
      <c r="D44" s="5" t="s">
        <v>208</v>
      </c>
      <c r="E44" s="5" t="s">
        <v>80</v>
      </c>
      <c r="F44" s="7" t="n">
        <v>4.296</v>
      </c>
      <c r="G44" s="5" t="s">
        <v>41</v>
      </c>
      <c r="H44" s="5" t="s">
        <v>209</v>
      </c>
      <c r="I44" s="5" t="n">
        <v>1</v>
      </c>
      <c r="J44" s="5" t="s">
        <v>210</v>
      </c>
      <c r="K44" s="5" t="n">
        <v>15</v>
      </c>
      <c r="L44" s="5" t="s">
        <v>211</v>
      </c>
      <c r="M44" s="5" t="s">
        <v>28</v>
      </c>
      <c r="N44" s="5" t="s">
        <v>28</v>
      </c>
      <c r="O44" s="5" t="s">
        <v>28</v>
      </c>
      <c r="P44" s="5" t="s">
        <v>28</v>
      </c>
      <c r="Q44" s="5" t="s">
        <v>27</v>
      </c>
      <c r="R44" s="5" t="s">
        <v>28</v>
      </c>
      <c r="S44" s="5" t="s">
        <v>27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customFormat="false" ht="39.55" hidden="false" customHeight="false" outlineLevel="0" collapsed="false">
      <c r="A45" s="5" t="s">
        <v>212</v>
      </c>
      <c r="B45" s="5" t="s">
        <v>213</v>
      </c>
      <c r="C45" s="5" t="n">
        <v>2013</v>
      </c>
      <c r="D45" s="5" t="s">
        <v>208</v>
      </c>
      <c r="E45" s="5" t="s">
        <v>80</v>
      </c>
      <c r="F45" s="7" t="n">
        <v>4.075</v>
      </c>
      <c r="G45" s="5" t="s">
        <v>41</v>
      </c>
      <c r="H45" s="5" t="s">
        <v>214</v>
      </c>
      <c r="I45" s="5" t="n">
        <v>2</v>
      </c>
      <c r="J45" s="5" t="s">
        <v>215</v>
      </c>
      <c r="K45" s="5" t="n">
        <v>8</v>
      </c>
      <c r="L45" s="5" t="s">
        <v>216</v>
      </c>
      <c r="M45" s="5" t="s">
        <v>28</v>
      </c>
      <c r="N45" s="5" t="s">
        <v>28</v>
      </c>
      <c r="O45" s="5" t="s">
        <v>28</v>
      </c>
      <c r="P45" s="5" t="s">
        <v>27</v>
      </c>
      <c r="Q45" s="5" t="s">
        <v>27</v>
      </c>
      <c r="R45" s="5" t="s">
        <v>28</v>
      </c>
      <c r="S45" s="5" t="s">
        <v>27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customFormat="false" ht="26.85" hidden="false" customHeight="false" outlineLevel="0" collapsed="false">
      <c r="A46" s="4" t="s">
        <v>217</v>
      </c>
      <c r="B46" s="5" t="s">
        <v>218</v>
      </c>
      <c r="C46" s="5" t="n">
        <v>2021</v>
      </c>
      <c r="D46" s="5" t="s">
        <v>219</v>
      </c>
      <c r="E46" s="5" t="s">
        <v>104</v>
      </c>
      <c r="F46" s="7" t="n">
        <v>4.377</v>
      </c>
      <c r="G46" s="5" t="s">
        <v>41</v>
      </c>
      <c r="H46" s="5" t="s">
        <v>220</v>
      </c>
      <c r="I46" s="5" t="n">
        <v>2</v>
      </c>
      <c r="J46" s="5" t="s">
        <v>221</v>
      </c>
      <c r="K46" s="5" t="n">
        <v>2</v>
      </c>
      <c r="L46" s="5" t="s">
        <v>222</v>
      </c>
      <c r="M46" s="5" t="s">
        <v>28</v>
      </c>
      <c r="N46" s="5" t="s">
        <v>27</v>
      </c>
      <c r="O46" s="5" t="s">
        <v>28</v>
      </c>
      <c r="P46" s="5" t="s">
        <v>27</v>
      </c>
      <c r="Q46" s="5" t="s">
        <v>27</v>
      </c>
      <c r="R46" s="5" t="s">
        <v>28</v>
      </c>
      <c r="S46" s="5" t="s">
        <v>27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customFormat="false" ht="26.85" hidden="false" customHeight="false" outlineLevel="0" collapsed="false">
      <c r="A47" s="4" t="s">
        <v>223</v>
      </c>
      <c r="B47" s="5" t="s">
        <v>224</v>
      </c>
      <c r="C47" s="5" t="n">
        <v>2018</v>
      </c>
      <c r="D47" s="5" t="s">
        <v>21</v>
      </c>
      <c r="E47" s="5" t="s">
        <v>22</v>
      </c>
      <c r="F47" s="5" t="n">
        <v>0.797</v>
      </c>
      <c r="G47" s="5" t="s">
        <v>41</v>
      </c>
      <c r="H47" s="5" t="s">
        <v>24</v>
      </c>
      <c r="I47" s="5" t="n">
        <v>13</v>
      </c>
      <c r="J47" s="5" t="s">
        <v>225</v>
      </c>
      <c r="K47" s="5" t="n">
        <v>1</v>
      </c>
      <c r="L47" s="5" t="s">
        <v>226</v>
      </c>
      <c r="M47" s="5" t="s">
        <v>28</v>
      </c>
      <c r="N47" s="5" t="s">
        <v>28</v>
      </c>
      <c r="O47" s="5" t="s">
        <v>28</v>
      </c>
      <c r="P47" s="5" t="s">
        <v>27</v>
      </c>
      <c r="Q47" s="5" t="s">
        <v>27</v>
      </c>
      <c r="R47" s="5" t="s">
        <v>28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customFormat="false" ht="26.85" hidden="false" customHeight="false" outlineLevel="0" collapsed="false">
      <c r="A48" s="4" t="s">
        <v>227</v>
      </c>
      <c r="B48" s="5" t="s">
        <v>228</v>
      </c>
      <c r="C48" s="5" t="n">
        <v>2022</v>
      </c>
      <c r="D48" s="5" t="s">
        <v>66</v>
      </c>
      <c r="E48" s="5" t="s">
        <v>67</v>
      </c>
      <c r="F48" s="5" t="n">
        <v>5.84</v>
      </c>
      <c r="G48" s="5" t="s">
        <v>41</v>
      </c>
      <c r="H48" s="5" t="s">
        <v>129</v>
      </c>
      <c r="I48" s="5" t="n">
        <v>4</v>
      </c>
      <c r="J48" s="5" t="s">
        <v>229</v>
      </c>
      <c r="K48" s="5" t="n">
        <v>1</v>
      </c>
      <c r="L48" s="5" t="s">
        <v>230</v>
      </c>
      <c r="M48" s="5" t="s">
        <v>27</v>
      </c>
      <c r="N48" s="5" t="s">
        <v>27</v>
      </c>
      <c r="O48" s="5" t="s">
        <v>28</v>
      </c>
      <c r="P48" s="5" t="s">
        <v>27</v>
      </c>
      <c r="Q48" s="5" t="s">
        <v>27</v>
      </c>
      <c r="R48" s="5" t="s">
        <v>28</v>
      </c>
      <c r="S48" s="5" t="s">
        <v>27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customFormat="false" ht="26.85" hidden="false" customHeight="false" outlineLevel="0" collapsed="false">
      <c r="A49" s="4" t="s">
        <v>231</v>
      </c>
      <c r="B49" s="5" t="s">
        <v>232</v>
      </c>
      <c r="C49" s="5" t="n">
        <v>2022</v>
      </c>
      <c r="D49" s="5" t="s">
        <v>233</v>
      </c>
      <c r="E49" s="5" t="s">
        <v>50</v>
      </c>
      <c r="F49" s="7" t="n">
        <v>3.57</v>
      </c>
      <c r="G49" s="5" t="s">
        <v>46</v>
      </c>
      <c r="H49" s="5" t="s">
        <v>129</v>
      </c>
      <c r="I49" s="5" t="n">
        <v>2</v>
      </c>
      <c r="J49" s="5" t="s">
        <v>234</v>
      </c>
      <c r="K49" s="5" t="n">
        <v>1</v>
      </c>
      <c r="L49" s="5" t="s">
        <v>235</v>
      </c>
      <c r="M49" s="5" t="s">
        <v>28</v>
      </c>
      <c r="N49" s="5" t="s">
        <v>28</v>
      </c>
      <c r="O49" s="5" t="s">
        <v>28</v>
      </c>
      <c r="P49" s="5" t="s">
        <v>27</v>
      </c>
      <c r="Q49" s="5" t="s">
        <v>27</v>
      </c>
      <c r="R49" s="5" t="s">
        <v>28</v>
      </c>
      <c r="S49" s="5" t="s">
        <v>27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customFormat="false" ht="39.55" hidden="false" customHeight="false" outlineLevel="0" collapsed="false">
      <c r="A50" s="8" t="s">
        <v>236</v>
      </c>
      <c r="B50" s="5" t="s">
        <v>237</v>
      </c>
      <c r="C50" s="5" t="n">
        <v>2021</v>
      </c>
      <c r="D50" s="5" t="s">
        <v>238</v>
      </c>
      <c r="E50" s="5" t="s">
        <v>80</v>
      </c>
      <c r="F50" s="7" t="n">
        <v>4.296</v>
      </c>
      <c r="G50" s="5" t="s">
        <v>46</v>
      </c>
      <c r="H50" s="5" t="s">
        <v>129</v>
      </c>
      <c r="I50" s="5" t="n">
        <v>2</v>
      </c>
      <c r="J50" s="5" t="s">
        <v>239</v>
      </c>
      <c r="K50" s="5" t="n">
        <v>0</v>
      </c>
      <c r="L50" s="5"/>
      <c r="M50" s="5" t="s">
        <v>27</v>
      </c>
      <c r="N50" s="5" t="s">
        <v>27</v>
      </c>
      <c r="O50" s="5" t="s">
        <v>27</v>
      </c>
      <c r="P50" s="5" t="s">
        <v>27</v>
      </c>
      <c r="Q50" s="5" t="s">
        <v>27</v>
      </c>
      <c r="R50" s="5" t="s">
        <v>28</v>
      </c>
      <c r="S50" s="5" t="s">
        <v>27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customFormat="false" ht="26.85" hidden="false" customHeight="false" outlineLevel="0" collapsed="false">
      <c r="A51" s="4" t="s">
        <v>240</v>
      </c>
      <c r="B51" s="5" t="s">
        <v>241</v>
      </c>
      <c r="C51" s="5" t="n">
        <v>2004</v>
      </c>
      <c r="D51" s="5" t="s">
        <v>219</v>
      </c>
      <c r="E51" s="5" t="s">
        <v>104</v>
      </c>
      <c r="F51" s="11" t="n">
        <v>7.563</v>
      </c>
      <c r="G51" s="5" t="s">
        <v>41</v>
      </c>
      <c r="H51" s="5" t="s">
        <v>242</v>
      </c>
      <c r="I51" s="5" t="n">
        <v>5</v>
      </c>
      <c r="J51" s="5" t="s">
        <v>243</v>
      </c>
      <c r="K51" s="5" t="n">
        <v>16</v>
      </c>
      <c r="L51" s="5" t="s">
        <v>244</v>
      </c>
      <c r="M51" s="5" t="s">
        <v>27</v>
      </c>
      <c r="N51" s="5" t="s">
        <v>27</v>
      </c>
      <c r="O51" s="5" t="s">
        <v>28</v>
      </c>
      <c r="P51" s="5" t="s">
        <v>27</v>
      </c>
      <c r="Q51" s="5" t="s">
        <v>27</v>
      </c>
      <c r="R51" s="5" t="s">
        <v>28</v>
      </c>
      <c r="S51" s="5" t="s">
        <v>27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customFormat="false" ht="39.55" hidden="false" customHeight="false" outlineLevel="0" collapsed="false">
      <c r="A52" s="8" t="s">
        <v>245</v>
      </c>
      <c r="B52" s="5" t="s">
        <v>246</v>
      </c>
      <c r="C52" s="5" t="n">
        <v>2009</v>
      </c>
      <c r="D52" s="5" t="s">
        <v>21</v>
      </c>
      <c r="E52" s="5" t="s">
        <v>22</v>
      </c>
      <c r="F52" s="7" t="n">
        <v>8.91</v>
      </c>
      <c r="G52" s="5" t="s">
        <v>41</v>
      </c>
      <c r="H52" s="5" t="s">
        <v>134</v>
      </c>
      <c r="I52" s="5" t="n">
        <v>3</v>
      </c>
      <c r="J52" s="5" t="s">
        <v>247</v>
      </c>
      <c r="K52" s="5" t="n">
        <v>5</v>
      </c>
      <c r="L52" s="5" t="s">
        <v>248</v>
      </c>
      <c r="M52" s="5" t="s">
        <v>27</v>
      </c>
      <c r="N52" s="5" t="s">
        <v>27</v>
      </c>
      <c r="O52" s="5" t="s">
        <v>28</v>
      </c>
      <c r="P52" s="5" t="s">
        <v>27</v>
      </c>
      <c r="Q52" s="5" t="s">
        <v>27</v>
      </c>
      <c r="R52" s="5" t="s">
        <v>28</v>
      </c>
      <c r="S52" s="5" t="s">
        <v>27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customFormat="false" ht="26.85" hidden="false" customHeight="false" outlineLevel="0" collapsed="false">
      <c r="A53" s="4" t="s">
        <v>249</v>
      </c>
      <c r="B53" s="5" t="s">
        <v>152</v>
      </c>
      <c r="C53" s="5" t="n">
        <v>2007</v>
      </c>
      <c r="D53" s="5" t="s">
        <v>66</v>
      </c>
      <c r="E53" s="5" t="s">
        <v>67</v>
      </c>
      <c r="F53" s="5" t="n">
        <v>0.83</v>
      </c>
      <c r="G53" s="5" t="s">
        <v>41</v>
      </c>
      <c r="H53" s="5" t="s">
        <v>51</v>
      </c>
      <c r="I53" s="5" t="n">
        <v>1</v>
      </c>
      <c r="J53" s="5" t="s">
        <v>250</v>
      </c>
      <c r="K53" s="5" t="n">
        <v>0</v>
      </c>
      <c r="L53" s="5"/>
      <c r="M53" s="5" t="s">
        <v>27</v>
      </c>
      <c r="N53" s="5" t="s">
        <v>27</v>
      </c>
      <c r="O53" s="5" t="s">
        <v>27</v>
      </c>
      <c r="P53" s="5" t="s">
        <v>27</v>
      </c>
      <c r="Q53" s="5" t="s">
        <v>27</v>
      </c>
      <c r="R53" s="5" t="s">
        <v>27</v>
      </c>
      <c r="S53" s="5" t="s">
        <v>27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customFormat="false" ht="26.85" hidden="false" customHeight="false" outlineLevel="0" collapsed="false">
      <c r="A54" s="4" t="s">
        <v>251</v>
      </c>
      <c r="B54" s="5" t="s">
        <v>252</v>
      </c>
      <c r="C54" s="5" t="n">
        <v>2005</v>
      </c>
      <c r="D54" s="5" t="s">
        <v>45</v>
      </c>
      <c r="E54" s="5" t="s">
        <v>45</v>
      </c>
      <c r="F54" s="7" t="n">
        <v>11.274</v>
      </c>
      <c r="G54" s="5" t="s">
        <v>41</v>
      </c>
      <c r="H54" s="5"/>
      <c r="I54" s="5"/>
      <c r="J54" s="5"/>
      <c r="K54" s="5"/>
      <c r="L54" s="5"/>
      <c r="M54" s="5" t="s">
        <v>28</v>
      </c>
      <c r="N54" s="5" t="s">
        <v>28</v>
      </c>
      <c r="O54" s="5" t="s">
        <v>60</v>
      </c>
      <c r="P54" s="5" t="s">
        <v>28</v>
      </c>
      <c r="Q54" s="5" t="s">
        <v>27</v>
      </c>
      <c r="R54" s="5" t="s">
        <v>27</v>
      </c>
      <c r="S54" s="5" t="s">
        <v>27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customFormat="false" ht="14.9" hidden="false" customHeight="false" outlineLevel="0" collapsed="false">
      <c r="A55" s="4" t="s">
        <v>253</v>
      </c>
      <c r="B55" s="5" t="s">
        <v>254</v>
      </c>
      <c r="C55" s="5" t="n">
        <v>2007</v>
      </c>
      <c r="D55" s="5" t="s">
        <v>45</v>
      </c>
      <c r="E55" s="5" t="s">
        <v>45</v>
      </c>
      <c r="F55" s="7" t="n">
        <v>20.589</v>
      </c>
      <c r="G55" s="5" t="s">
        <v>46</v>
      </c>
      <c r="H55" s="5"/>
      <c r="I55" s="5"/>
      <c r="J55" s="5"/>
      <c r="K55" s="5"/>
      <c r="L55" s="5"/>
      <c r="M55" s="5" t="s">
        <v>28</v>
      </c>
      <c r="N55" s="5" t="s">
        <v>28</v>
      </c>
      <c r="O55" s="5" t="s">
        <v>28</v>
      </c>
      <c r="P55" s="5" t="s">
        <v>28</v>
      </c>
      <c r="Q55" s="5" t="s">
        <v>28</v>
      </c>
      <c r="R55" s="5" t="s">
        <v>27</v>
      </c>
      <c r="S55" s="5" t="s">
        <v>27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customFormat="false" ht="14.9" hidden="false" customHeight="false" outlineLevel="0" collapsed="false">
      <c r="A56" s="4" t="s">
        <v>255</v>
      </c>
      <c r="B56" s="5" t="s">
        <v>256</v>
      </c>
      <c r="C56" s="5" t="n">
        <v>2007</v>
      </c>
      <c r="D56" s="5" t="s">
        <v>45</v>
      </c>
      <c r="E56" s="5" t="s">
        <v>45</v>
      </c>
      <c r="F56" s="7" t="n">
        <v>7.499</v>
      </c>
      <c r="G56" s="5" t="s">
        <v>46</v>
      </c>
      <c r="H56" s="5"/>
      <c r="I56" s="5"/>
      <c r="J56" s="5"/>
      <c r="K56" s="5"/>
      <c r="L56" s="5"/>
      <c r="M56" s="5" t="s">
        <v>28</v>
      </c>
      <c r="N56" s="5" t="s">
        <v>27</v>
      </c>
      <c r="O56" s="5" t="s">
        <v>28</v>
      </c>
      <c r="P56" s="5" t="s">
        <v>27</v>
      </c>
      <c r="Q56" s="5" t="s">
        <v>27</v>
      </c>
      <c r="R56" s="5" t="s">
        <v>27</v>
      </c>
      <c r="S56" s="5" t="s">
        <v>27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customFormat="false" ht="26.85" hidden="false" customHeight="false" outlineLevel="0" collapsed="false">
      <c r="A57" s="4" t="s">
        <v>257</v>
      </c>
      <c r="B57" s="5" t="s">
        <v>258</v>
      </c>
      <c r="C57" s="5" t="n">
        <v>2006</v>
      </c>
      <c r="D57" s="5" t="s">
        <v>259</v>
      </c>
      <c r="E57" s="5" t="s">
        <v>104</v>
      </c>
      <c r="F57" s="11" t="n">
        <v>7.563</v>
      </c>
      <c r="G57" s="5" t="s">
        <v>46</v>
      </c>
      <c r="H57" s="5" t="s">
        <v>129</v>
      </c>
      <c r="I57" s="5" t="n">
        <v>1</v>
      </c>
      <c r="J57" s="5" t="s">
        <v>260</v>
      </c>
      <c r="K57" s="5" t="n">
        <v>2</v>
      </c>
      <c r="L57" s="5" t="s">
        <v>261</v>
      </c>
      <c r="M57" s="5" t="s">
        <v>27</v>
      </c>
      <c r="N57" s="5" t="s">
        <v>27</v>
      </c>
      <c r="O57" s="5" t="s">
        <v>60</v>
      </c>
      <c r="P57" s="5" t="s">
        <v>27</v>
      </c>
      <c r="Q57" s="5" t="s">
        <v>27</v>
      </c>
      <c r="R57" s="5" t="s">
        <v>27</v>
      </c>
      <c r="S57" s="5" t="s">
        <v>27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customFormat="false" ht="26.85" hidden="false" customHeight="false" outlineLevel="0" collapsed="false">
      <c r="A58" s="4" t="s">
        <v>262</v>
      </c>
      <c r="B58" s="5" t="s">
        <v>263</v>
      </c>
      <c r="C58" s="5" t="n">
        <v>2014</v>
      </c>
      <c r="D58" s="5" t="s">
        <v>168</v>
      </c>
      <c r="E58" s="5" t="s">
        <v>80</v>
      </c>
      <c r="F58" s="7" t="n">
        <v>3.752</v>
      </c>
      <c r="G58" s="5" t="s">
        <v>41</v>
      </c>
      <c r="H58" s="5" t="s">
        <v>199</v>
      </c>
      <c r="I58" s="5" t="n">
        <v>3</v>
      </c>
      <c r="J58" s="5" t="s">
        <v>264</v>
      </c>
      <c r="K58" s="5" t="n">
        <v>1</v>
      </c>
      <c r="L58" s="5" t="s">
        <v>265</v>
      </c>
      <c r="M58" s="5" t="s">
        <v>27</v>
      </c>
      <c r="N58" s="5" t="s">
        <v>27</v>
      </c>
      <c r="O58" s="5" t="s">
        <v>28</v>
      </c>
      <c r="P58" s="5" t="s">
        <v>27</v>
      </c>
      <c r="Q58" s="5" t="s">
        <v>27</v>
      </c>
      <c r="R58" s="5" t="s">
        <v>28</v>
      </c>
      <c r="S58" s="5" t="s">
        <v>27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customFormat="false" ht="39.55" hidden="false" customHeight="false" outlineLevel="0" collapsed="false">
      <c r="A59" s="4" t="s">
        <v>266</v>
      </c>
      <c r="B59" s="5" t="s">
        <v>267</v>
      </c>
      <c r="C59" s="5" t="n">
        <v>2017</v>
      </c>
      <c r="D59" s="5" t="s">
        <v>66</v>
      </c>
      <c r="E59" s="5" t="s">
        <v>67</v>
      </c>
      <c r="F59" s="5" t="n">
        <v>5.717</v>
      </c>
      <c r="G59" s="5" t="s">
        <v>41</v>
      </c>
      <c r="H59" s="5" t="s">
        <v>268</v>
      </c>
      <c r="I59" s="5" t="n">
        <v>3</v>
      </c>
      <c r="J59" s="5" t="s">
        <v>269</v>
      </c>
      <c r="K59" s="5" t="n">
        <v>6</v>
      </c>
      <c r="L59" s="5" t="s">
        <v>270</v>
      </c>
      <c r="M59" s="5" t="s">
        <v>27</v>
      </c>
      <c r="N59" s="5" t="s">
        <v>27</v>
      </c>
      <c r="O59" s="5" t="s">
        <v>28</v>
      </c>
      <c r="P59" s="5" t="s">
        <v>27</v>
      </c>
      <c r="Q59" s="5" t="s">
        <v>27</v>
      </c>
      <c r="R59" s="5" t="s">
        <v>28</v>
      </c>
      <c r="S59" s="5" t="s">
        <v>27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customFormat="false" ht="26.85" hidden="false" customHeight="false" outlineLevel="0" collapsed="false">
      <c r="A60" s="4" t="s">
        <v>271</v>
      </c>
      <c r="B60" s="5" t="s">
        <v>272</v>
      </c>
      <c r="C60" s="5" t="n">
        <v>2018</v>
      </c>
      <c r="D60" s="5" t="s">
        <v>80</v>
      </c>
      <c r="E60" s="5" t="s">
        <v>80</v>
      </c>
      <c r="F60" s="7" t="n">
        <v>7.499</v>
      </c>
      <c r="G60" s="5" t="s">
        <v>23</v>
      </c>
      <c r="H60" s="5" t="s">
        <v>220</v>
      </c>
      <c r="I60" s="5" t="n">
        <v>1</v>
      </c>
      <c r="J60" s="5" t="s">
        <v>273</v>
      </c>
      <c r="K60" s="5" t="n">
        <v>2</v>
      </c>
      <c r="L60" s="5" t="s">
        <v>274</v>
      </c>
      <c r="M60" s="5" t="s">
        <v>28</v>
      </c>
      <c r="N60" s="5" t="s">
        <v>27</v>
      </c>
      <c r="O60" s="5" t="s">
        <v>28</v>
      </c>
      <c r="P60" s="5" t="s">
        <v>27</v>
      </c>
      <c r="Q60" s="5" t="s">
        <v>27</v>
      </c>
      <c r="R60" s="5" t="s">
        <v>28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customFormat="false" ht="26.85" hidden="false" customHeight="false" outlineLevel="0" collapsed="false">
      <c r="A61" s="4" t="s">
        <v>275</v>
      </c>
      <c r="B61" s="5" t="s">
        <v>276</v>
      </c>
      <c r="C61" s="5" t="n">
        <v>2020</v>
      </c>
      <c r="D61" s="5" t="s">
        <v>21</v>
      </c>
      <c r="E61" s="5" t="s">
        <v>22</v>
      </c>
      <c r="F61" s="5" t="n">
        <v>3.889</v>
      </c>
      <c r="G61" s="5" t="s">
        <v>41</v>
      </c>
      <c r="H61" s="5" t="s">
        <v>277</v>
      </c>
      <c r="I61" s="5" t="n">
        <v>1</v>
      </c>
      <c r="J61" s="5" t="s">
        <v>278</v>
      </c>
      <c r="K61" s="5" t="n">
        <v>0</v>
      </c>
      <c r="L61" s="5"/>
      <c r="M61" s="5" t="s">
        <v>28</v>
      </c>
      <c r="N61" s="5" t="s">
        <v>28</v>
      </c>
      <c r="O61" s="5" t="s">
        <v>27</v>
      </c>
      <c r="P61" s="5" t="s">
        <v>27</v>
      </c>
      <c r="Q61" s="5" t="s">
        <v>27</v>
      </c>
      <c r="R61" s="5" t="s">
        <v>27</v>
      </c>
      <c r="S61" s="5" t="s">
        <v>27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customFormat="false" ht="26.85" hidden="false" customHeight="false" outlineLevel="0" collapsed="false">
      <c r="A62" s="4" t="s">
        <v>279</v>
      </c>
      <c r="B62" s="5" t="s">
        <v>280</v>
      </c>
      <c r="C62" s="5" t="n">
        <v>2002</v>
      </c>
      <c r="D62" s="5" t="s">
        <v>281</v>
      </c>
      <c r="E62" s="5" t="s">
        <v>50</v>
      </c>
      <c r="F62" s="7" t="n">
        <v>5.717</v>
      </c>
      <c r="G62" s="5" t="s">
        <v>46</v>
      </c>
      <c r="H62" s="5" t="s">
        <v>51</v>
      </c>
      <c r="I62" s="5" t="n">
        <v>3</v>
      </c>
      <c r="J62" s="5" t="s">
        <v>282</v>
      </c>
      <c r="K62" s="5" t="n">
        <v>0</v>
      </c>
      <c r="L62" s="5"/>
      <c r="M62" s="5" t="s">
        <v>27</v>
      </c>
      <c r="N62" s="5" t="s">
        <v>27</v>
      </c>
      <c r="O62" s="5" t="s">
        <v>27</v>
      </c>
      <c r="P62" s="5" t="s">
        <v>27</v>
      </c>
      <c r="Q62" s="5" t="s">
        <v>27</v>
      </c>
      <c r="R62" s="5" t="s">
        <v>27</v>
      </c>
      <c r="S62" s="5" t="s">
        <v>27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customFormat="false" ht="26.85" hidden="false" customHeight="false" outlineLevel="0" collapsed="false">
      <c r="A63" s="4" t="s">
        <v>283</v>
      </c>
      <c r="B63" s="5" t="s">
        <v>284</v>
      </c>
      <c r="C63" s="5" t="n">
        <v>2013</v>
      </c>
      <c r="D63" s="5" t="s">
        <v>45</v>
      </c>
      <c r="E63" s="5" t="s">
        <v>45</v>
      </c>
      <c r="F63" s="7" t="n">
        <v>3.752</v>
      </c>
      <c r="G63" s="5" t="s">
        <v>41</v>
      </c>
      <c r="H63" s="5" t="s">
        <v>285</v>
      </c>
      <c r="I63" s="5" t="n">
        <v>0</v>
      </c>
      <c r="J63" s="5"/>
      <c r="K63" s="5" t="n">
        <v>2</v>
      </c>
      <c r="L63" s="5" t="s">
        <v>286</v>
      </c>
      <c r="M63" s="5" t="s">
        <v>28</v>
      </c>
      <c r="N63" s="5" t="s">
        <v>28</v>
      </c>
      <c r="O63" s="5" t="s">
        <v>28</v>
      </c>
      <c r="P63" s="5" t="s">
        <v>28</v>
      </c>
      <c r="Q63" s="5" t="s">
        <v>28</v>
      </c>
      <c r="R63" s="5" t="s">
        <v>27</v>
      </c>
      <c r="S63" s="5" t="s">
        <v>27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customFormat="false" ht="39.55" hidden="false" customHeight="false" outlineLevel="0" collapsed="false">
      <c r="A64" s="4" t="s">
        <v>287</v>
      </c>
      <c r="B64" s="5" t="s">
        <v>288</v>
      </c>
      <c r="C64" s="5" t="n">
        <v>2015</v>
      </c>
      <c r="D64" s="5" t="s">
        <v>45</v>
      </c>
      <c r="E64" s="5" t="s">
        <v>45</v>
      </c>
      <c r="F64" s="5" t="n">
        <v>4.81</v>
      </c>
      <c r="G64" s="5" t="s">
        <v>41</v>
      </c>
      <c r="H64" s="5" t="s">
        <v>289</v>
      </c>
      <c r="I64" s="5" t="n">
        <v>4</v>
      </c>
      <c r="J64" s="5" t="s">
        <v>290</v>
      </c>
      <c r="K64" s="5" t="n">
        <v>5</v>
      </c>
      <c r="L64" s="5" t="s">
        <v>291</v>
      </c>
      <c r="M64" s="5" t="s">
        <v>28</v>
      </c>
      <c r="N64" s="5" t="s">
        <v>27</v>
      </c>
      <c r="O64" s="5" t="s">
        <v>28</v>
      </c>
      <c r="P64" s="5" t="s">
        <v>27</v>
      </c>
      <c r="Q64" s="5" t="s">
        <v>27</v>
      </c>
      <c r="R64" s="5" t="s">
        <v>28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customFormat="false" ht="26.85" hidden="false" customHeight="false" outlineLevel="0" collapsed="false">
      <c r="A65" s="4" t="s">
        <v>292</v>
      </c>
      <c r="B65" s="5" t="s">
        <v>293</v>
      </c>
      <c r="C65" s="5" t="n">
        <v>2002</v>
      </c>
      <c r="D65" s="5" t="s">
        <v>294</v>
      </c>
      <c r="E65" s="5" t="s">
        <v>22</v>
      </c>
      <c r="F65" s="7" t="n">
        <v>4.377</v>
      </c>
      <c r="G65" s="5" t="s">
        <v>41</v>
      </c>
      <c r="H65" s="5" t="s">
        <v>51</v>
      </c>
      <c r="I65" s="5" t="n">
        <v>1</v>
      </c>
      <c r="J65" s="5" t="s">
        <v>295</v>
      </c>
      <c r="K65" s="5" t="n">
        <v>0</v>
      </c>
      <c r="L65" s="5"/>
      <c r="M65" s="5" t="s">
        <v>28</v>
      </c>
      <c r="N65" s="5" t="s">
        <v>27</v>
      </c>
      <c r="O65" s="5" t="s">
        <v>27</v>
      </c>
      <c r="P65" s="5" t="s">
        <v>27</v>
      </c>
      <c r="Q65" s="5" t="s">
        <v>27</v>
      </c>
      <c r="R65" s="5" t="s">
        <v>27</v>
      </c>
      <c r="S65" s="5" t="s">
        <v>27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customFormat="false" ht="26.85" hidden="false" customHeight="false" outlineLevel="0" collapsed="false">
      <c r="A66" s="4" t="s">
        <v>184</v>
      </c>
      <c r="B66" s="5" t="s">
        <v>185</v>
      </c>
      <c r="C66" s="5" t="n">
        <v>2009</v>
      </c>
      <c r="D66" s="5" t="s">
        <v>45</v>
      </c>
      <c r="E66" s="5" t="s">
        <v>45</v>
      </c>
      <c r="F66" s="7" t="n">
        <v>0.59</v>
      </c>
      <c r="G66" s="5" t="s">
        <v>23</v>
      </c>
      <c r="H66" s="5" t="s">
        <v>129</v>
      </c>
      <c r="I66" s="5" t="n">
        <v>3</v>
      </c>
      <c r="J66" s="5" t="s">
        <v>296</v>
      </c>
      <c r="K66" s="5" t="n">
        <v>0</v>
      </c>
      <c r="L66" s="5"/>
      <c r="M66" s="5" t="s">
        <v>27</v>
      </c>
      <c r="N66" s="5" t="s">
        <v>27</v>
      </c>
      <c r="O66" s="5" t="s">
        <v>27</v>
      </c>
      <c r="P66" s="5" t="s">
        <v>27</v>
      </c>
      <c r="Q66" s="5" t="s">
        <v>27</v>
      </c>
      <c r="R66" s="5" t="s">
        <v>28</v>
      </c>
      <c r="S66" s="5" t="s">
        <v>27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customFormat="false" ht="26.85" hidden="false" customHeight="false" outlineLevel="0" collapsed="false">
      <c r="A67" s="12" t="s">
        <v>297</v>
      </c>
      <c r="B67" s="5" t="s">
        <v>298</v>
      </c>
      <c r="C67" s="5" t="n">
        <v>2000</v>
      </c>
      <c r="D67" s="5" t="s">
        <v>45</v>
      </c>
      <c r="E67" s="5" t="s">
        <v>45</v>
      </c>
      <c r="F67" s="7" t="n">
        <v>69.504</v>
      </c>
      <c r="G67" s="5" t="s">
        <v>46</v>
      </c>
      <c r="H67" s="5" t="s">
        <v>299</v>
      </c>
      <c r="I67" s="5" t="n">
        <v>1</v>
      </c>
      <c r="J67" s="5" t="s">
        <v>300</v>
      </c>
      <c r="K67" s="5" t="n">
        <v>1</v>
      </c>
      <c r="L67" s="5" t="s">
        <v>301</v>
      </c>
      <c r="M67" s="5" t="s">
        <v>28</v>
      </c>
      <c r="N67" s="5" t="s">
        <v>27</v>
      </c>
      <c r="O67" s="5" t="s">
        <v>28</v>
      </c>
      <c r="P67" s="5" t="s">
        <v>27</v>
      </c>
      <c r="Q67" s="5" t="s">
        <v>27</v>
      </c>
      <c r="R67" s="5" t="s">
        <v>28</v>
      </c>
      <c r="S67" s="5" t="s">
        <v>27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customFormat="false" ht="26.85" hidden="false" customHeight="false" outlineLevel="0" collapsed="false">
      <c r="A68" s="4" t="s">
        <v>302</v>
      </c>
      <c r="B68" s="5" t="s">
        <v>303</v>
      </c>
      <c r="C68" s="5" t="n">
        <v>2006</v>
      </c>
      <c r="D68" s="5" t="s">
        <v>163</v>
      </c>
      <c r="E68" s="5" t="s">
        <v>67</v>
      </c>
      <c r="F68" s="7" t="n">
        <v>4.377</v>
      </c>
      <c r="G68" s="5" t="s">
        <v>23</v>
      </c>
      <c r="H68" s="5" t="s">
        <v>99</v>
      </c>
      <c r="I68" s="5" t="n">
        <v>1</v>
      </c>
      <c r="J68" s="5" t="s">
        <v>300</v>
      </c>
      <c r="K68" s="5" t="n">
        <v>1</v>
      </c>
      <c r="L68" s="5" t="s">
        <v>304</v>
      </c>
      <c r="M68" s="5" t="s">
        <v>28</v>
      </c>
      <c r="N68" s="5" t="s">
        <v>27</v>
      </c>
      <c r="O68" s="5" t="s">
        <v>28</v>
      </c>
      <c r="P68" s="5" t="s">
        <v>27</v>
      </c>
      <c r="Q68" s="5" t="s">
        <v>27</v>
      </c>
      <c r="R68" s="5" t="s">
        <v>28</v>
      </c>
      <c r="S68" s="5" t="s">
        <v>27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customFormat="false" ht="26.85" hidden="false" customHeight="false" outlineLevel="0" collapsed="false">
      <c r="A69" s="4" t="s">
        <v>305</v>
      </c>
      <c r="B69" s="5" t="s">
        <v>306</v>
      </c>
      <c r="C69" s="5" t="n">
        <v>1999</v>
      </c>
      <c r="D69" s="5" t="s">
        <v>307</v>
      </c>
      <c r="E69" s="5" t="s">
        <v>50</v>
      </c>
      <c r="F69" s="7" t="n">
        <v>7.499</v>
      </c>
      <c r="G69" s="5" t="s">
        <v>23</v>
      </c>
      <c r="H69" s="5" t="s">
        <v>199</v>
      </c>
      <c r="I69" s="5" t="n">
        <v>3</v>
      </c>
      <c r="J69" s="5" t="s">
        <v>308</v>
      </c>
      <c r="K69" s="5" t="n">
        <v>2</v>
      </c>
      <c r="L69" s="5" t="s">
        <v>309</v>
      </c>
      <c r="M69" s="5" t="s">
        <v>27</v>
      </c>
      <c r="N69" s="5" t="s">
        <v>27</v>
      </c>
      <c r="O69" s="5" t="s">
        <v>28</v>
      </c>
      <c r="P69" s="5" t="s">
        <v>27</v>
      </c>
      <c r="Q69" s="5" t="s">
        <v>27</v>
      </c>
      <c r="R69" s="5" t="s">
        <v>28</v>
      </c>
      <c r="S69" s="5" t="s">
        <v>27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customFormat="false" ht="39.55" hidden="false" customHeight="false" outlineLevel="0" collapsed="false">
      <c r="A70" s="4" t="s">
        <v>310</v>
      </c>
      <c r="B70" s="5" t="s">
        <v>311</v>
      </c>
      <c r="C70" s="5" t="n">
        <v>2019</v>
      </c>
      <c r="D70" s="5" t="s">
        <v>208</v>
      </c>
      <c r="E70" s="5" t="s">
        <v>80</v>
      </c>
      <c r="F70" s="7" t="n">
        <v>3.752</v>
      </c>
      <c r="G70" s="5" t="s">
        <v>41</v>
      </c>
      <c r="H70" s="5" t="s">
        <v>312</v>
      </c>
      <c r="I70" s="5" t="n">
        <v>4</v>
      </c>
      <c r="J70" s="5" t="s">
        <v>313</v>
      </c>
      <c r="K70" s="5" t="n">
        <v>7</v>
      </c>
      <c r="L70" s="5" t="s">
        <v>314</v>
      </c>
      <c r="M70" s="5" t="s">
        <v>28</v>
      </c>
      <c r="N70" s="5" t="s">
        <v>28</v>
      </c>
      <c r="O70" s="5" t="s">
        <v>28</v>
      </c>
      <c r="P70" s="5" t="s">
        <v>27</v>
      </c>
      <c r="Q70" s="5" t="s">
        <v>27</v>
      </c>
      <c r="R70" s="5" t="s">
        <v>28</v>
      </c>
      <c r="S70" s="5" t="s">
        <v>27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customFormat="false" ht="26.85" hidden="false" customHeight="false" outlineLevel="0" collapsed="false">
      <c r="A71" s="4" t="s">
        <v>315</v>
      </c>
      <c r="B71" s="5" t="s">
        <v>316</v>
      </c>
      <c r="C71" s="5" t="n">
        <v>2019</v>
      </c>
      <c r="D71" s="5" t="s">
        <v>317</v>
      </c>
      <c r="E71" s="5" t="s">
        <v>104</v>
      </c>
      <c r="F71" s="7" t="n">
        <v>4.377</v>
      </c>
      <c r="G71" s="5" t="s">
        <v>41</v>
      </c>
      <c r="H71" s="5" t="s">
        <v>51</v>
      </c>
      <c r="I71" s="5" t="n">
        <v>1</v>
      </c>
      <c r="J71" s="5" t="s">
        <v>318</v>
      </c>
      <c r="K71" s="5" t="n">
        <v>0</v>
      </c>
      <c r="L71" s="5"/>
      <c r="M71" s="5" t="s">
        <v>27</v>
      </c>
      <c r="N71" s="5" t="s">
        <v>27</v>
      </c>
      <c r="O71" s="5" t="s">
        <v>27</v>
      </c>
      <c r="P71" s="5" t="s">
        <v>27</v>
      </c>
      <c r="Q71" s="5" t="s">
        <v>27</v>
      </c>
      <c r="R71" s="5" t="s">
        <v>28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customFormat="false" ht="26.85" hidden="false" customHeight="false" outlineLevel="0" collapsed="false">
      <c r="A72" s="4" t="s">
        <v>257</v>
      </c>
      <c r="B72" s="5" t="s">
        <v>258</v>
      </c>
      <c r="C72" s="5" t="n">
        <v>2006</v>
      </c>
      <c r="D72" s="5" t="s">
        <v>259</v>
      </c>
      <c r="E72" s="5" t="s">
        <v>104</v>
      </c>
      <c r="F72" s="11" t="n">
        <v>7.563</v>
      </c>
      <c r="G72" s="5" t="s">
        <v>41</v>
      </c>
      <c r="H72" s="5" t="s">
        <v>129</v>
      </c>
      <c r="I72" s="5" t="n">
        <v>1</v>
      </c>
      <c r="J72" s="5" t="s">
        <v>319</v>
      </c>
      <c r="K72" s="5" t="n">
        <v>2</v>
      </c>
      <c r="L72" s="5" t="s">
        <v>320</v>
      </c>
      <c r="M72" s="5" t="s">
        <v>28</v>
      </c>
      <c r="N72" s="5" t="s">
        <v>27</v>
      </c>
      <c r="O72" s="5" t="s">
        <v>28</v>
      </c>
      <c r="P72" s="5" t="s">
        <v>27</v>
      </c>
      <c r="Q72" s="5" t="s">
        <v>27</v>
      </c>
      <c r="R72" s="5" t="s">
        <v>27</v>
      </c>
      <c r="S72" s="5" t="s">
        <v>27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customFormat="false" ht="39.55" hidden="false" customHeight="false" outlineLevel="0" collapsed="false">
      <c r="A73" s="4" t="s">
        <v>262</v>
      </c>
      <c r="B73" s="5" t="s">
        <v>263</v>
      </c>
      <c r="C73" s="5" t="n">
        <v>2014</v>
      </c>
      <c r="D73" s="5" t="s">
        <v>168</v>
      </c>
      <c r="E73" s="5" t="s">
        <v>80</v>
      </c>
      <c r="F73" s="7" t="n">
        <v>3.752</v>
      </c>
      <c r="G73" s="5" t="s">
        <v>41</v>
      </c>
      <c r="H73" s="5" t="s">
        <v>199</v>
      </c>
      <c r="I73" s="5" t="n">
        <v>4</v>
      </c>
      <c r="J73" s="5" t="s">
        <v>321</v>
      </c>
      <c r="K73" s="5" t="n">
        <v>7</v>
      </c>
      <c r="L73" s="5" t="s">
        <v>322</v>
      </c>
      <c r="M73" s="5" t="s">
        <v>27</v>
      </c>
      <c r="N73" s="5" t="s">
        <v>27</v>
      </c>
      <c r="O73" s="5" t="s">
        <v>28</v>
      </c>
      <c r="P73" s="5" t="s">
        <v>27</v>
      </c>
      <c r="Q73" s="5" t="s">
        <v>27</v>
      </c>
      <c r="R73" s="5" t="s">
        <v>28</v>
      </c>
      <c r="S73" s="5" t="s">
        <v>27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customFormat="false" ht="26.85" hidden="false" customHeight="false" outlineLevel="0" collapsed="false">
      <c r="A74" s="4" t="s">
        <v>323</v>
      </c>
      <c r="B74" s="5" t="s">
        <v>324</v>
      </c>
      <c r="C74" s="5" t="n">
        <v>2014</v>
      </c>
      <c r="D74" s="5" t="s">
        <v>45</v>
      </c>
      <c r="E74" s="5" t="s">
        <v>45</v>
      </c>
      <c r="F74" s="7" t="n">
        <v>6.869</v>
      </c>
      <c r="G74" s="5" t="s">
        <v>46</v>
      </c>
      <c r="H74" s="5" t="s">
        <v>105</v>
      </c>
      <c r="I74" s="5" t="n">
        <v>1</v>
      </c>
      <c r="J74" s="5" t="s">
        <v>325</v>
      </c>
      <c r="K74" s="5" t="n">
        <v>0</v>
      </c>
      <c r="L74" s="5"/>
      <c r="M74" s="5" t="s">
        <v>27</v>
      </c>
      <c r="N74" s="5" t="s">
        <v>27</v>
      </c>
      <c r="O74" s="5" t="s">
        <v>27</v>
      </c>
      <c r="P74" s="5" t="s">
        <v>27</v>
      </c>
      <c r="Q74" s="5" t="s">
        <v>27</v>
      </c>
      <c r="R74" s="5" t="s">
        <v>28</v>
      </c>
      <c r="S74" s="5" t="s">
        <v>27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customFormat="false" ht="26.85" hidden="false" customHeight="false" outlineLevel="0" collapsed="false">
      <c r="A75" s="8" t="s">
        <v>75</v>
      </c>
      <c r="B75" s="5" t="s">
        <v>76</v>
      </c>
      <c r="C75" s="5" t="n">
        <v>2007</v>
      </c>
      <c r="D75" s="5" t="s">
        <v>66</v>
      </c>
      <c r="E75" s="5" t="s">
        <v>67</v>
      </c>
      <c r="F75" s="7" t="n">
        <v>4.296</v>
      </c>
      <c r="G75" s="5" t="s">
        <v>41</v>
      </c>
      <c r="H75" s="5" t="s">
        <v>51</v>
      </c>
      <c r="I75" s="5" t="n">
        <v>1</v>
      </c>
      <c r="J75" s="5" t="s">
        <v>183</v>
      </c>
      <c r="K75" s="5" t="n">
        <v>0</v>
      </c>
      <c r="L75" s="5"/>
      <c r="M75" s="5" t="s">
        <v>27</v>
      </c>
      <c r="N75" s="5" t="s">
        <v>27</v>
      </c>
      <c r="O75" s="5" t="s">
        <v>27</v>
      </c>
      <c r="P75" s="5" t="s">
        <v>27</v>
      </c>
      <c r="Q75" s="5" t="s">
        <v>27</v>
      </c>
      <c r="R75" s="5" t="s">
        <v>28</v>
      </c>
      <c r="S75" s="5" t="s">
        <v>27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customFormat="false" ht="39.55" hidden="false" customHeight="false" outlineLevel="0" collapsed="false">
      <c r="A76" s="4" t="s">
        <v>326</v>
      </c>
      <c r="B76" s="5" t="s">
        <v>327</v>
      </c>
      <c r="C76" s="5" t="n">
        <v>2019</v>
      </c>
      <c r="D76" s="5" t="s">
        <v>124</v>
      </c>
      <c r="E76" s="5" t="s">
        <v>67</v>
      </c>
      <c r="F76" s="7" t="n">
        <v>6.263</v>
      </c>
      <c r="G76" s="5" t="s">
        <v>41</v>
      </c>
      <c r="H76" s="5" t="s">
        <v>268</v>
      </c>
      <c r="I76" s="5" t="n">
        <v>2</v>
      </c>
      <c r="J76" s="5" t="s">
        <v>328</v>
      </c>
      <c r="K76" s="5" t="n">
        <v>5</v>
      </c>
      <c r="L76" s="5" t="s">
        <v>329</v>
      </c>
      <c r="M76" s="5" t="s">
        <v>27</v>
      </c>
      <c r="N76" s="5" t="s">
        <v>27</v>
      </c>
      <c r="O76" s="5" t="s">
        <v>28</v>
      </c>
      <c r="P76" s="5" t="s">
        <v>27</v>
      </c>
      <c r="Q76" s="5" t="s">
        <v>27</v>
      </c>
      <c r="R76" s="5" t="s">
        <v>28</v>
      </c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customFormat="false" ht="26.85" hidden="false" customHeight="false" outlineLevel="0" collapsed="false">
      <c r="A77" s="4" t="s">
        <v>330</v>
      </c>
      <c r="B77" s="5" t="s">
        <v>331</v>
      </c>
      <c r="C77" s="5" t="n">
        <v>2004</v>
      </c>
      <c r="D77" s="5" t="s">
        <v>281</v>
      </c>
      <c r="E77" s="5" t="s">
        <v>50</v>
      </c>
      <c r="F77" s="7" t="n">
        <v>7.499</v>
      </c>
      <c r="G77" s="5" t="s">
        <v>23</v>
      </c>
      <c r="H77" s="5" t="s">
        <v>332</v>
      </c>
      <c r="I77" s="5" t="n">
        <v>2</v>
      </c>
      <c r="J77" s="5" t="s">
        <v>333</v>
      </c>
      <c r="K77" s="5" t="n">
        <v>2</v>
      </c>
      <c r="L77" s="5" t="s">
        <v>334</v>
      </c>
      <c r="M77" s="5" t="s">
        <v>28</v>
      </c>
      <c r="N77" s="5" t="s">
        <v>28</v>
      </c>
      <c r="O77" s="5" t="s">
        <v>28</v>
      </c>
      <c r="P77" s="5" t="s">
        <v>27</v>
      </c>
      <c r="Q77" s="5" t="s">
        <v>27</v>
      </c>
      <c r="R77" s="5" t="s">
        <v>28</v>
      </c>
      <c r="S77" s="5" t="s">
        <v>27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customFormat="false" ht="39.55" hidden="false" customHeight="false" outlineLevel="0" collapsed="false">
      <c r="A78" s="8" t="s">
        <v>335</v>
      </c>
      <c r="B78" s="5" t="s">
        <v>336</v>
      </c>
      <c r="C78" s="5" t="n">
        <v>2010</v>
      </c>
      <c r="D78" s="5" t="s">
        <v>177</v>
      </c>
      <c r="E78" s="5" t="s">
        <v>67</v>
      </c>
      <c r="F78" s="7" t="n">
        <v>4.296</v>
      </c>
      <c r="G78" s="5" t="s">
        <v>23</v>
      </c>
      <c r="H78" s="5" t="s">
        <v>199</v>
      </c>
      <c r="I78" s="5" t="n">
        <v>3</v>
      </c>
      <c r="J78" s="5" t="s">
        <v>337</v>
      </c>
      <c r="K78" s="5" t="n">
        <v>1</v>
      </c>
      <c r="L78" s="5" t="s">
        <v>338</v>
      </c>
      <c r="M78" s="5" t="s">
        <v>28</v>
      </c>
      <c r="N78" s="5" t="s">
        <v>28</v>
      </c>
      <c r="O78" s="5" t="s">
        <v>28</v>
      </c>
      <c r="P78" s="5" t="s">
        <v>27</v>
      </c>
      <c r="Q78" s="5" t="s">
        <v>27</v>
      </c>
      <c r="R78" s="5" t="s">
        <v>28</v>
      </c>
      <c r="S78" s="5" t="s">
        <v>27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customFormat="false" ht="26.85" hidden="false" customHeight="false" outlineLevel="0" collapsed="false">
      <c r="A79" s="4" t="s">
        <v>339</v>
      </c>
      <c r="B79" s="5" t="s">
        <v>340</v>
      </c>
      <c r="C79" s="5" t="n">
        <v>1999</v>
      </c>
      <c r="D79" s="5" t="s">
        <v>341</v>
      </c>
      <c r="E79" s="5" t="s">
        <v>104</v>
      </c>
      <c r="F79" s="11" t="n">
        <v>7.563</v>
      </c>
      <c r="G79" s="5" t="s">
        <v>160</v>
      </c>
      <c r="H79" s="5"/>
      <c r="I79" s="5"/>
      <c r="J79" s="5"/>
      <c r="K79" s="5"/>
      <c r="L79" s="5"/>
      <c r="M79" s="5" t="s">
        <v>27</v>
      </c>
      <c r="N79" s="5" t="s">
        <v>27</v>
      </c>
      <c r="O79" s="5" t="s">
        <v>27</v>
      </c>
      <c r="P79" s="5" t="s">
        <v>27</v>
      </c>
      <c r="Q79" s="5" t="s">
        <v>27</v>
      </c>
      <c r="R79" s="5" t="s">
        <v>27</v>
      </c>
      <c r="S79" s="5" t="s">
        <v>27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customFormat="false" ht="39.55" hidden="false" customHeight="false" outlineLevel="0" collapsed="false">
      <c r="A80" s="4" t="s">
        <v>342</v>
      </c>
      <c r="B80" s="5" t="s">
        <v>343</v>
      </c>
      <c r="C80" s="5" t="n">
        <v>2017</v>
      </c>
      <c r="D80" s="5" t="s">
        <v>344</v>
      </c>
      <c r="E80" s="5" t="s">
        <v>104</v>
      </c>
      <c r="F80" s="7" t="n">
        <v>8.91</v>
      </c>
      <c r="G80" s="5" t="s">
        <v>23</v>
      </c>
      <c r="H80" s="5" t="s">
        <v>242</v>
      </c>
      <c r="I80" s="5" t="n">
        <v>3</v>
      </c>
      <c r="J80" s="5" t="s">
        <v>345</v>
      </c>
      <c r="K80" s="5" t="n">
        <v>5</v>
      </c>
      <c r="L80" s="5" t="s">
        <v>346</v>
      </c>
      <c r="M80" s="5" t="s">
        <v>28</v>
      </c>
      <c r="N80" s="5" t="s">
        <v>28</v>
      </c>
      <c r="O80" s="5" t="s">
        <v>28</v>
      </c>
      <c r="P80" s="5" t="s">
        <v>27</v>
      </c>
      <c r="Q80" s="5" t="s">
        <v>27</v>
      </c>
      <c r="R80" s="5" t="s">
        <v>28</v>
      </c>
      <c r="S80" s="5" t="s">
        <v>27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customFormat="false" ht="26.85" hidden="false" customHeight="false" outlineLevel="0" collapsed="false">
      <c r="A81" s="4" t="s">
        <v>347</v>
      </c>
      <c r="B81" s="5" t="s">
        <v>348</v>
      </c>
      <c r="C81" s="5" t="n">
        <v>2014</v>
      </c>
      <c r="D81" s="5" t="s">
        <v>66</v>
      </c>
      <c r="E81" s="5" t="s">
        <v>67</v>
      </c>
      <c r="F81" s="7" t="n">
        <v>2.431</v>
      </c>
      <c r="G81" s="5" t="s">
        <v>41</v>
      </c>
      <c r="H81" s="5" t="s">
        <v>99</v>
      </c>
      <c r="I81" s="5" t="n">
        <v>2</v>
      </c>
      <c r="J81" s="5" t="s">
        <v>349</v>
      </c>
      <c r="K81" s="5" t="n">
        <v>1</v>
      </c>
      <c r="L81" s="5" t="s">
        <v>350</v>
      </c>
      <c r="M81" s="5" t="s">
        <v>27</v>
      </c>
      <c r="N81" s="5" t="s">
        <v>27</v>
      </c>
      <c r="O81" s="5" t="s">
        <v>27</v>
      </c>
      <c r="P81" s="5" t="s">
        <v>27</v>
      </c>
      <c r="Q81" s="5" t="s">
        <v>27</v>
      </c>
      <c r="R81" s="5" t="s">
        <v>28</v>
      </c>
      <c r="S81" s="5" t="s">
        <v>27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customFormat="false" ht="26.85" hidden="false" customHeight="false" outlineLevel="0" collapsed="false">
      <c r="A82" s="13" t="s">
        <v>351</v>
      </c>
      <c r="B82" s="5" t="s">
        <v>352</v>
      </c>
      <c r="C82" s="5" t="n">
        <v>2000</v>
      </c>
      <c r="D82" s="5" t="s">
        <v>40</v>
      </c>
      <c r="E82" s="5" t="s">
        <v>22</v>
      </c>
      <c r="F82" s="5" t="n">
        <v>0</v>
      </c>
      <c r="G82" s="5" t="s">
        <v>41</v>
      </c>
      <c r="H82" s="5" t="s">
        <v>51</v>
      </c>
      <c r="I82" s="5" t="n">
        <v>1</v>
      </c>
      <c r="J82" s="5" t="s">
        <v>353</v>
      </c>
      <c r="K82" s="5" t="n">
        <v>0</v>
      </c>
      <c r="L82" s="5"/>
      <c r="M82" s="5" t="s">
        <v>27</v>
      </c>
      <c r="N82" s="5" t="s">
        <v>27</v>
      </c>
      <c r="O82" s="5" t="s">
        <v>27</v>
      </c>
      <c r="P82" s="5" t="s">
        <v>27</v>
      </c>
      <c r="Q82" s="5" t="s">
        <v>27</v>
      </c>
      <c r="R82" s="5" t="s">
        <v>27</v>
      </c>
      <c r="S82" s="5" t="s">
        <v>27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customFormat="false" ht="26.85" hidden="false" customHeight="false" outlineLevel="0" collapsed="false">
      <c r="A83" s="14" t="s">
        <v>354</v>
      </c>
      <c r="B83" s="5" t="s">
        <v>355</v>
      </c>
      <c r="C83" s="5" t="n">
        <v>2009</v>
      </c>
      <c r="D83" s="5" t="s">
        <v>22</v>
      </c>
      <c r="E83" s="5" t="s">
        <v>22</v>
      </c>
      <c r="F83" s="7" t="n">
        <v>2.7</v>
      </c>
      <c r="G83" s="5" t="s">
        <v>41</v>
      </c>
      <c r="H83" s="5" t="s">
        <v>99</v>
      </c>
      <c r="I83" s="5" t="n">
        <v>1</v>
      </c>
      <c r="J83" s="5" t="s">
        <v>356</v>
      </c>
      <c r="K83" s="5" t="n">
        <v>19</v>
      </c>
      <c r="L83" s="5" t="s">
        <v>357</v>
      </c>
      <c r="M83" s="5" t="s">
        <v>28</v>
      </c>
      <c r="N83" s="5" t="s">
        <v>28</v>
      </c>
      <c r="O83" s="5" t="s">
        <v>28</v>
      </c>
      <c r="P83" s="5" t="s">
        <v>27</v>
      </c>
      <c r="Q83" s="5" t="s">
        <v>27</v>
      </c>
      <c r="R83" s="5" t="s">
        <v>28</v>
      </c>
      <c r="S83" s="5" t="s">
        <v>27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customFormat="false" ht="52.2" hidden="false" customHeight="false" outlineLevel="0" collapsed="false">
      <c r="A84" s="4" t="s">
        <v>358</v>
      </c>
      <c r="B84" s="5" t="s">
        <v>359</v>
      </c>
      <c r="C84" s="5" t="n">
        <v>2023</v>
      </c>
      <c r="D84" s="5" t="s">
        <v>198</v>
      </c>
      <c r="E84" s="5" t="s">
        <v>67</v>
      </c>
      <c r="F84" s="7" t="n">
        <v>6.263</v>
      </c>
      <c r="G84" s="5" t="s">
        <v>41</v>
      </c>
      <c r="H84" s="5" t="s">
        <v>360</v>
      </c>
      <c r="I84" s="5" t="n">
        <v>3</v>
      </c>
      <c r="J84" s="5" t="s">
        <v>361</v>
      </c>
      <c r="K84" s="5" t="n">
        <v>25</v>
      </c>
      <c r="L84" s="5" t="s">
        <v>362</v>
      </c>
      <c r="M84" s="5" t="s">
        <v>28</v>
      </c>
      <c r="N84" s="5" t="s">
        <v>28</v>
      </c>
      <c r="O84" s="5" t="s">
        <v>28</v>
      </c>
      <c r="P84" s="5" t="s">
        <v>27</v>
      </c>
      <c r="Q84" s="5" t="s">
        <v>27</v>
      </c>
      <c r="R84" s="5" t="s">
        <v>28</v>
      </c>
      <c r="S84" s="5" t="s">
        <v>27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customFormat="false" ht="39.55" hidden="false" customHeight="false" outlineLevel="0" collapsed="false">
      <c r="A85" s="4" t="s">
        <v>363</v>
      </c>
      <c r="B85" s="5" t="s">
        <v>364</v>
      </c>
      <c r="C85" s="5" t="n">
        <v>2023</v>
      </c>
      <c r="D85" s="5" t="s">
        <v>66</v>
      </c>
      <c r="E85" s="5" t="s">
        <v>67</v>
      </c>
      <c r="F85" s="7" t="n">
        <v>3.97</v>
      </c>
      <c r="G85" s="5" t="s">
        <v>46</v>
      </c>
      <c r="H85" s="5" t="s">
        <v>365</v>
      </c>
      <c r="I85" s="5" t="n">
        <v>6</v>
      </c>
      <c r="J85" s="5" t="s">
        <v>366</v>
      </c>
      <c r="K85" s="5" t="n">
        <v>6</v>
      </c>
      <c r="L85" s="5" t="s">
        <v>367</v>
      </c>
      <c r="M85" s="5" t="s">
        <v>28</v>
      </c>
      <c r="N85" s="5" t="s">
        <v>28</v>
      </c>
      <c r="O85" s="5" t="s">
        <v>28</v>
      </c>
      <c r="P85" s="5" t="s">
        <v>28</v>
      </c>
      <c r="Q85" s="5" t="s">
        <v>27</v>
      </c>
      <c r="R85" s="5" t="s">
        <v>28</v>
      </c>
      <c r="S85" s="5" t="s">
        <v>27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customFormat="false" ht="26.85" hidden="false" customHeight="false" outlineLevel="0" collapsed="false">
      <c r="A86" s="4" t="s">
        <v>368</v>
      </c>
      <c r="B86" s="5" t="s">
        <v>369</v>
      </c>
      <c r="C86" s="5" t="n">
        <v>2015</v>
      </c>
      <c r="D86" s="5" t="s">
        <v>66</v>
      </c>
      <c r="E86" s="5" t="s">
        <v>67</v>
      </c>
      <c r="F86" s="7" t="n">
        <v>4.295</v>
      </c>
      <c r="G86" s="5" t="s">
        <v>23</v>
      </c>
      <c r="H86" s="5" t="s">
        <v>370</v>
      </c>
      <c r="I86" s="5" t="n">
        <v>4</v>
      </c>
      <c r="J86" s="5" t="s">
        <v>371</v>
      </c>
      <c r="K86" s="5" t="n">
        <v>4</v>
      </c>
      <c r="L86" s="5" t="s">
        <v>372</v>
      </c>
      <c r="M86" s="5" t="s">
        <v>28</v>
      </c>
      <c r="N86" s="5" t="s">
        <v>27</v>
      </c>
      <c r="O86" s="5" t="s">
        <v>28</v>
      </c>
      <c r="P86" s="5" t="s">
        <v>27</v>
      </c>
      <c r="Q86" s="5" t="s">
        <v>27</v>
      </c>
      <c r="R86" s="5" t="s">
        <v>28</v>
      </c>
      <c r="S86" s="5" t="s">
        <v>27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customFormat="false" ht="39.55" hidden="false" customHeight="false" outlineLevel="0" collapsed="false">
      <c r="A87" s="15" t="s">
        <v>373</v>
      </c>
      <c r="B87" s="5" t="s">
        <v>374</v>
      </c>
      <c r="C87" s="5" t="n">
        <v>2014</v>
      </c>
      <c r="D87" s="5" t="s">
        <v>171</v>
      </c>
      <c r="E87" s="5" t="s">
        <v>172</v>
      </c>
      <c r="F87" s="11" t="n">
        <v>7.563</v>
      </c>
      <c r="G87" s="5" t="s">
        <v>41</v>
      </c>
      <c r="H87" s="5" t="s">
        <v>120</v>
      </c>
      <c r="I87" s="5" t="n">
        <v>5</v>
      </c>
      <c r="J87" s="5" t="s">
        <v>375</v>
      </c>
      <c r="K87" s="5" t="n">
        <v>2</v>
      </c>
      <c r="L87" s="5" t="s">
        <v>376</v>
      </c>
      <c r="M87" s="5" t="s">
        <v>28</v>
      </c>
      <c r="N87" s="5" t="s">
        <v>27</v>
      </c>
      <c r="O87" s="5" t="s">
        <v>28</v>
      </c>
      <c r="P87" s="5" t="s">
        <v>27</v>
      </c>
      <c r="Q87" s="5" t="s">
        <v>27</v>
      </c>
      <c r="R87" s="5" t="s">
        <v>28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 customFormat="false" ht="26.85" hidden="false" customHeight="false" outlineLevel="0" collapsed="false">
      <c r="A88" s="4" t="s">
        <v>377</v>
      </c>
      <c r="B88" s="5" t="s">
        <v>378</v>
      </c>
      <c r="C88" s="5" t="n">
        <v>2002</v>
      </c>
      <c r="D88" s="5" t="s">
        <v>21</v>
      </c>
      <c r="E88" s="5" t="s">
        <v>22</v>
      </c>
      <c r="F88" s="11" t="n">
        <v>7.563</v>
      </c>
      <c r="G88" s="5" t="s">
        <v>46</v>
      </c>
      <c r="H88" s="5" t="s">
        <v>379</v>
      </c>
      <c r="I88" s="5" t="n">
        <v>2</v>
      </c>
      <c r="J88" s="5" t="s">
        <v>380</v>
      </c>
      <c r="K88" s="5" t="n">
        <v>1</v>
      </c>
      <c r="L88" s="5" t="s">
        <v>381</v>
      </c>
      <c r="M88" s="5" t="s">
        <v>27</v>
      </c>
      <c r="N88" s="5" t="s">
        <v>27</v>
      </c>
      <c r="O88" s="5" t="s">
        <v>28</v>
      </c>
      <c r="P88" s="5" t="s">
        <v>27</v>
      </c>
      <c r="Q88" s="5" t="s">
        <v>27</v>
      </c>
      <c r="R88" s="5" t="s">
        <v>28</v>
      </c>
      <c r="S88" s="5" t="s">
        <v>27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customFormat="false" ht="26.85" hidden="false" customHeight="false" outlineLevel="0" collapsed="false">
      <c r="A89" s="4" t="s">
        <v>382</v>
      </c>
      <c r="B89" s="5" t="s">
        <v>383</v>
      </c>
      <c r="C89" s="5" t="n">
        <v>2006</v>
      </c>
      <c r="D89" s="5" t="s">
        <v>198</v>
      </c>
      <c r="E89" s="5" t="s">
        <v>67</v>
      </c>
      <c r="F89" s="7" t="n">
        <v>7.499</v>
      </c>
      <c r="G89" s="5" t="s">
        <v>23</v>
      </c>
      <c r="H89" s="5" t="s">
        <v>24</v>
      </c>
      <c r="I89" s="5" t="n">
        <v>2</v>
      </c>
      <c r="J89" s="5" t="s">
        <v>384</v>
      </c>
      <c r="K89" s="5" t="n">
        <v>1</v>
      </c>
      <c r="L89" s="5" t="s">
        <v>385</v>
      </c>
      <c r="M89" s="5" t="s">
        <v>27</v>
      </c>
      <c r="N89" s="5" t="s">
        <v>27</v>
      </c>
      <c r="O89" s="5" t="s">
        <v>28</v>
      </c>
      <c r="P89" s="5" t="s">
        <v>27</v>
      </c>
      <c r="Q89" s="5" t="s">
        <v>27</v>
      </c>
      <c r="R89" s="5" t="s">
        <v>28</v>
      </c>
      <c r="S89" s="5" t="s">
        <v>27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customFormat="false" ht="52.2" hidden="false" customHeight="false" outlineLevel="0" collapsed="false">
      <c r="A90" s="4" t="s">
        <v>386</v>
      </c>
      <c r="B90" s="5" t="s">
        <v>387</v>
      </c>
      <c r="C90" s="5" t="n">
        <v>2019</v>
      </c>
      <c r="D90" s="5" t="s">
        <v>66</v>
      </c>
      <c r="E90" s="5" t="s">
        <v>67</v>
      </c>
      <c r="F90" s="7" t="n">
        <v>10.754</v>
      </c>
      <c r="G90" s="5" t="s">
        <v>41</v>
      </c>
      <c r="H90" s="5" t="s">
        <v>388</v>
      </c>
      <c r="I90" s="5" t="n">
        <v>7</v>
      </c>
      <c r="J90" s="5" t="s">
        <v>389</v>
      </c>
      <c r="K90" s="5" t="n">
        <v>5</v>
      </c>
      <c r="L90" s="5" t="s">
        <v>390</v>
      </c>
      <c r="M90" s="5" t="s">
        <v>28</v>
      </c>
      <c r="N90" s="5" t="s">
        <v>28</v>
      </c>
      <c r="O90" s="5" t="s">
        <v>28</v>
      </c>
      <c r="P90" s="5" t="s">
        <v>27</v>
      </c>
      <c r="Q90" s="5" t="s">
        <v>27</v>
      </c>
      <c r="R90" s="5" t="s">
        <v>28</v>
      </c>
      <c r="S90" s="5" t="s">
        <v>27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customFormat="false" ht="39.55" hidden="false" customHeight="false" outlineLevel="0" collapsed="false">
      <c r="A91" s="4" t="s">
        <v>391</v>
      </c>
      <c r="B91" s="5" t="s">
        <v>392</v>
      </c>
      <c r="C91" s="5" t="n">
        <v>2017</v>
      </c>
      <c r="D91" s="5" t="s">
        <v>45</v>
      </c>
      <c r="E91" s="5" t="s">
        <v>45</v>
      </c>
      <c r="F91" s="7" t="n">
        <v>5.717</v>
      </c>
      <c r="G91" s="5" t="s">
        <v>23</v>
      </c>
      <c r="H91" s="5" t="s">
        <v>51</v>
      </c>
      <c r="I91" s="5" t="n">
        <v>6</v>
      </c>
      <c r="J91" s="5" t="s">
        <v>393</v>
      </c>
      <c r="K91" s="5" t="n">
        <v>0</v>
      </c>
      <c r="L91" s="5"/>
      <c r="M91" s="5" t="s">
        <v>28</v>
      </c>
      <c r="N91" s="5" t="s">
        <v>27</v>
      </c>
      <c r="O91" s="5" t="s">
        <v>27</v>
      </c>
      <c r="P91" s="5" t="s">
        <v>27</v>
      </c>
      <c r="Q91" s="5" t="s">
        <v>27</v>
      </c>
      <c r="R91" s="5" t="s">
        <v>28</v>
      </c>
      <c r="S91" s="5" t="s">
        <v>27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customFormat="false" ht="14.9" hidden="false" customHeight="false" outlineLevel="0" collapsed="false">
      <c r="A92" s="4" t="s">
        <v>394</v>
      </c>
      <c r="B92" s="5" t="s">
        <v>395</v>
      </c>
      <c r="C92" s="5" t="n">
        <v>2010</v>
      </c>
      <c r="D92" s="5" t="s">
        <v>259</v>
      </c>
      <c r="E92" s="5" t="s">
        <v>104</v>
      </c>
      <c r="F92" s="5" t="n">
        <v>0.56</v>
      </c>
      <c r="G92" s="5" t="s">
        <v>160</v>
      </c>
      <c r="H92" s="5"/>
      <c r="I92" s="5"/>
      <c r="J92" s="5"/>
      <c r="K92" s="5"/>
      <c r="L92" s="5"/>
      <c r="M92" s="5" t="s">
        <v>27</v>
      </c>
      <c r="N92" s="5" t="s">
        <v>27</v>
      </c>
      <c r="O92" s="5" t="s">
        <v>27</v>
      </c>
      <c r="P92" s="5" t="s">
        <v>27</v>
      </c>
      <c r="Q92" s="5" t="s">
        <v>27</v>
      </c>
      <c r="R92" s="5" t="s">
        <v>28</v>
      </c>
      <c r="S92" s="5" t="s">
        <v>27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customFormat="false" ht="14.9" hidden="false" customHeight="false" outlineLevel="0" collapsed="false">
      <c r="A93" s="4" t="s">
        <v>396</v>
      </c>
      <c r="B93" s="5" t="s">
        <v>85</v>
      </c>
      <c r="C93" s="5" t="n">
        <v>2006</v>
      </c>
      <c r="D93" s="5" t="s">
        <v>397</v>
      </c>
      <c r="E93" s="5" t="s">
        <v>45</v>
      </c>
      <c r="F93" s="11" t="n">
        <v>7.563</v>
      </c>
      <c r="G93" s="5" t="s">
        <v>46</v>
      </c>
      <c r="H93" s="5"/>
      <c r="I93" s="5"/>
      <c r="J93" s="5"/>
      <c r="K93" s="5"/>
      <c r="L93" s="5"/>
      <c r="M93" s="5" t="s">
        <v>27</v>
      </c>
      <c r="N93" s="5" t="s">
        <v>27</v>
      </c>
      <c r="O93" s="5" t="s">
        <v>27</v>
      </c>
      <c r="P93" s="5" t="s">
        <v>27</v>
      </c>
      <c r="Q93" s="5" t="s">
        <v>27</v>
      </c>
      <c r="R93" s="5" t="s">
        <v>28</v>
      </c>
      <c r="S93" s="5" t="s">
        <v>27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customFormat="false" ht="26.85" hidden="false" customHeight="false" outlineLevel="0" collapsed="false">
      <c r="A94" s="8" t="s">
        <v>398</v>
      </c>
      <c r="B94" s="5" t="s">
        <v>399</v>
      </c>
      <c r="C94" s="5" t="n">
        <v>2006</v>
      </c>
      <c r="D94" s="5" t="s">
        <v>344</v>
      </c>
      <c r="E94" s="5" t="s">
        <v>104</v>
      </c>
      <c r="F94" s="7" t="n">
        <v>4.296</v>
      </c>
      <c r="G94" s="5" t="s">
        <v>41</v>
      </c>
      <c r="H94" s="5" t="s">
        <v>51</v>
      </c>
      <c r="I94" s="5" t="n">
        <v>4</v>
      </c>
      <c r="J94" s="5" t="s">
        <v>400</v>
      </c>
      <c r="K94" s="5" t="n">
        <v>0</v>
      </c>
      <c r="L94" s="5"/>
      <c r="M94" s="5" t="s">
        <v>27</v>
      </c>
      <c r="N94" s="5" t="s">
        <v>27</v>
      </c>
      <c r="O94" s="5" t="s">
        <v>27</v>
      </c>
      <c r="P94" s="5" t="s">
        <v>27</v>
      </c>
      <c r="Q94" s="5" t="s">
        <v>27</v>
      </c>
      <c r="R94" s="5" t="s">
        <v>28</v>
      </c>
      <c r="S94" s="5" t="s">
        <v>27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customFormat="false" ht="26.85" hidden="false" customHeight="false" outlineLevel="0" collapsed="false">
      <c r="A95" s="4" t="s">
        <v>401</v>
      </c>
      <c r="B95" s="5" t="s">
        <v>254</v>
      </c>
      <c r="C95" s="5" t="n">
        <v>2001</v>
      </c>
      <c r="D95" s="5" t="s">
        <v>171</v>
      </c>
      <c r="E95" s="5" t="s">
        <v>172</v>
      </c>
      <c r="F95" s="7" t="n">
        <v>7.499</v>
      </c>
      <c r="G95" s="5" t="s">
        <v>41</v>
      </c>
      <c r="H95" s="5" t="s">
        <v>402</v>
      </c>
      <c r="I95" s="5" t="n">
        <v>1</v>
      </c>
      <c r="J95" s="5" t="s">
        <v>403</v>
      </c>
      <c r="K95" s="5" t="n">
        <v>1</v>
      </c>
      <c r="L95" s="5" t="s">
        <v>404</v>
      </c>
      <c r="M95" s="5" t="s">
        <v>28</v>
      </c>
      <c r="N95" s="5" t="s">
        <v>28</v>
      </c>
      <c r="O95" s="5" t="s">
        <v>28</v>
      </c>
      <c r="P95" s="5" t="s">
        <v>27</v>
      </c>
      <c r="Q95" s="5" t="s">
        <v>27</v>
      </c>
      <c r="R95" s="5" t="s">
        <v>28</v>
      </c>
      <c r="S95" s="5" t="s">
        <v>27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 customFormat="false" ht="26.85" hidden="false" customHeight="false" outlineLevel="0" collapsed="false">
      <c r="A96" s="4" t="s">
        <v>405</v>
      </c>
      <c r="B96" s="5" t="s">
        <v>331</v>
      </c>
      <c r="C96" s="5" t="n">
        <v>2009</v>
      </c>
      <c r="D96" s="5" t="s">
        <v>281</v>
      </c>
      <c r="E96" s="5" t="s">
        <v>50</v>
      </c>
      <c r="F96" s="7" t="n">
        <v>5.717</v>
      </c>
      <c r="G96" s="5" t="s">
        <v>41</v>
      </c>
      <c r="H96" s="5" t="s">
        <v>99</v>
      </c>
      <c r="I96" s="5" t="n">
        <v>1</v>
      </c>
      <c r="J96" s="5" t="s">
        <v>406</v>
      </c>
      <c r="K96" s="5" t="n">
        <v>1</v>
      </c>
      <c r="L96" s="5" t="s">
        <v>407</v>
      </c>
      <c r="M96" s="5" t="s">
        <v>28</v>
      </c>
      <c r="N96" s="5" t="s">
        <v>27</v>
      </c>
      <c r="O96" s="5" t="s">
        <v>28</v>
      </c>
      <c r="P96" s="5" t="s">
        <v>27</v>
      </c>
      <c r="Q96" s="5" t="s">
        <v>27</v>
      </c>
      <c r="R96" s="5" t="s">
        <v>28</v>
      </c>
      <c r="S96" s="5" t="s">
        <v>27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customFormat="false" ht="26.85" hidden="false" customHeight="false" outlineLevel="0" collapsed="false">
      <c r="A97" s="4" t="s">
        <v>408</v>
      </c>
      <c r="B97" s="5" t="s">
        <v>409</v>
      </c>
      <c r="C97" s="5" t="n">
        <v>2005</v>
      </c>
      <c r="D97" s="5" t="s">
        <v>317</v>
      </c>
      <c r="E97" s="5" t="s">
        <v>104</v>
      </c>
      <c r="F97" s="7" t="n">
        <v>4.377</v>
      </c>
      <c r="G97" s="5" t="s">
        <v>46</v>
      </c>
      <c r="H97" s="5" t="s">
        <v>51</v>
      </c>
      <c r="I97" s="5" t="n">
        <v>1</v>
      </c>
      <c r="J97" s="5" t="s">
        <v>410</v>
      </c>
      <c r="K97" s="5" t="n">
        <v>0</v>
      </c>
      <c r="L97" s="5"/>
      <c r="M97" s="5" t="s">
        <v>27</v>
      </c>
      <c r="N97" s="5" t="s">
        <v>27</v>
      </c>
      <c r="O97" s="5" t="s">
        <v>27</v>
      </c>
      <c r="P97" s="5" t="s">
        <v>27</v>
      </c>
      <c r="Q97" s="5" t="s">
        <v>27</v>
      </c>
      <c r="R97" s="5" t="s">
        <v>28</v>
      </c>
      <c r="S97" s="5" t="s">
        <v>27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customFormat="false" ht="26.85" hidden="false" customHeight="false" outlineLevel="0" collapsed="false">
      <c r="A98" s="4" t="s">
        <v>411</v>
      </c>
      <c r="B98" s="5" t="s">
        <v>412</v>
      </c>
      <c r="C98" s="5" t="n">
        <v>2000</v>
      </c>
      <c r="D98" s="5" t="s">
        <v>413</v>
      </c>
      <c r="E98" s="5" t="s">
        <v>104</v>
      </c>
      <c r="F98" s="7" t="n">
        <v>6.454</v>
      </c>
      <c r="G98" s="5" t="s">
        <v>41</v>
      </c>
      <c r="H98" s="5" t="s">
        <v>51</v>
      </c>
      <c r="I98" s="5" t="n">
        <v>1</v>
      </c>
      <c r="J98" s="5" t="s">
        <v>273</v>
      </c>
      <c r="K98" s="5" t="n">
        <v>0</v>
      </c>
      <c r="L98" s="5"/>
      <c r="M98" s="5" t="s">
        <v>28</v>
      </c>
      <c r="N98" s="5" t="s">
        <v>27</v>
      </c>
      <c r="O98" s="5" t="s">
        <v>27</v>
      </c>
      <c r="P98" s="5" t="s">
        <v>27</v>
      </c>
      <c r="Q98" s="5" t="s">
        <v>27</v>
      </c>
      <c r="R98" s="5" t="s">
        <v>27</v>
      </c>
      <c r="S98" s="5" t="s">
        <v>27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customFormat="false" ht="52.2" hidden="false" customHeight="false" outlineLevel="0" collapsed="false">
      <c r="A99" s="4" t="s">
        <v>414</v>
      </c>
      <c r="B99" s="5" t="s">
        <v>415</v>
      </c>
      <c r="C99" s="5" t="n">
        <v>2009</v>
      </c>
      <c r="D99" s="5" t="s">
        <v>416</v>
      </c>
      <c r="E99" s="5" t="s">
        <v>104</v>
      </c>
      <c r="F99" s="7" t="n">
        <v>2.915</v>
      </c>
      <c r="G99" s="5" t="s">
        <v>23</v>
      </c>
      <c r="H99" s="5" t="s">
        <v>417</v>
      </c>
      <c r="I99" s="5" t="n">
        <v>6</v>
      </c>
      <c r="J99" s="5" t="s">
        <v>418</v>
      </c>
      <c r="K99" s="5" t="n">
        <v>1</v>
      </c>
      <c r="L99" s="5" t="s">
        <v>419</v>
      </c>
      <c r="M99" s="5" t="s">
        <v>27</v>
      </c>
      <c r="N99" s="5" t="s">
        <v>27</v>
      </c>
      <c r="O99" s="5" t="s">
        <v>28</v>
      </c>
      <c r="P99" s="5" t="s">
        <v>27</v>
      </c>
      <c r="Q99" s="5" t="s">
        <v>27</v>
      </c>
      <c r="R99" s="5" t="s">
        <v>27</v>
      </c>
      <c r="S99" s="5" t="s">
        <v>27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customFormat="false" ht="52.2" hidden="false" customHeight="false" outlineLevel="0" collapsed="false">
      <c r="A100" s="4" t="s">
        <v>420</v>
      </c>
      <c r="B100" s="5" t="s">
        <v>421</v>
      </c>
      <c r="C100" s="5" t="n">
        <v>2017</v>
      </c>
      <c r="D100" s="5" t="s">
        <v>422</v>
      </c>
      <c r="E100" s="5" t="s">
        <v>67</v>
      </c>
      <c r="F100" s="7" t="n">
        <v>4.9</v>
      </c>
      <c r="G100" s="5" t="s">
        <v>41</v>
      </c>
      <c r="H100" s="5" t="s">
        <v>423</v>
      </c>
      <c r="I100" s="5" t="n">
        <v>3</v>
      </c>
      <c r="J100" s="5" t="s">
        <v>424</v>
      </c>
      <c r="K100" s="5" t="n">
        <v>5</v>
      </c>
      <c r="L100" s="5" t="s">
        <v>425</v>
      </c>
      <c r="M100" s="5" t="s">
        <v>28</v>
      </c>
      <c r="N100" s="5" t="s">
        <v>28</v>
      </c>
      <c r="O100" s="5" t="s">
        <v>28</v>
      </c>
      <c r="P100" s="5" t="s">
        <v>27</v>
      </c>
      <c r="Q100" s="5" t="s">
        <v>27</v>
      </c>
      <c r="R100" s="5" t="s">
        <v>28</v>
      </c>
      <c r="S100" s="5" t="s">
        <v>27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customFormat="false" ht="39.55" hidden="false" customHeight="false" outlineLevel="0" collapsed="false">
      <c r="A101" s="4" t="s">
        <v>426</v>
      </c>
      <c r="B101" s="5" t="s">
        <v>427</v>
      </c>
      <c r="C101" s="5" t="n">
        <v>2014</v>
      </c>
      <c r="D101" s="5" t="s">
        <v>344</v>
      </c>
      <c r="E101" s="5" t="s">
        <v>104</v>
      </c>
      <c r="F101" s="7" t="n">
        <v>3.752</v>
      </c>
      <c r="G101" s="5" t="s">
        <v>41</v>
      </c>
      <c r="H101" s="5" t="s">
        <v>199</v>
      </c>
      <c r="I101" s="5" t="n">
        <v>3</v>
      </c>
      <c r="J101" s="5" t="s">
        <v>428</v>
      </c>
      <c r="K101" s="5" t="n">
        <v>6</v>
      </c>
      <c r="L101" s="5" t="s">
        <v>429</v>
      </c>
      <c r="M101" s="5" t="s">
        <v>27</v>
      </c>
      <c r="N101" s="5" t="s">
        <v>27</v>
      </c>
      <c r="O101" s="5" t="s">
        <v>28</v>
      </c>
      <c r="P101" s="5" t="s">
        <v>27</v>
      </c>
      <c r="Q101" s="5" t="s">
        <v>27</v>
      </c>
      <c r="R101" s="5" t="s">
        <v>27</v>
      </c>
      <c r="S101" s="5" t="s">
        <v>27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 customFormat="false" ht="13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 customFormat="false" ht="13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 customFormat="false" ht="13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customFormat="false" ht="13.8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 customFormat="false" ht="13.8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 customFormat="false" ht="13.8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customFormat="false" ht="13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customFormat="false" ht="13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customFormat="false" ht="13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customFormat="false" ht="13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customFormat="false" ht="13.8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customFormat="false" ht="13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customFormat="false" ht="13.8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customFormat="false" ht="13.8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customFormat="false" ht="13.8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customFormat="false" ht="13.8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customFormat="false" ht="13.8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customFormat="false" ht="13.8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customFormat="false" ht="13.8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customFormat="false" ht="13.8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customFormat="false" ht="13.8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customFormat="false" ht="13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 customFormat="false" ht="13.8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customFormat="false" ht="13.8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 customFormat="false" ht="13.8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customFormat="false" ht="13.8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customFormat="false" ht="13.8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customFormat="false" ht="13.8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customFormat="false" ht="13.8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 customFormat="false" ht="13.8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customFormat="false" ht="13.8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 customFormat="false" ht="13.8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 customFormat="false" ht="13.8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 customFormat="false" ht="13.8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customFormat="false" ht="13.8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 customFormat="false" ht="13.8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 customFormat="false" ht="13.8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 customFormat="false" ht="13.8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 customFormat="false" ht="13.8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 customFormat="false" ht="13.8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 customFormat="false" ht="13.8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customFormat="false" ht="13.8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customFormat="false" ht="13.8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customFormat="false" ht="13.8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 customFormat="false" ht="13.8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customFormat="false" ht="13.8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customFormat="false" ht="13.8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customFormat="false" ht="13.8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 customFormat="false" ht="13.8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customFormat="false" ht="13.8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customFormat="false" ht="13.8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customFormat="false" ht="13.8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customFormat="false" ht="13.8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 customFormat="false" ht="13.8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 customFormat="false" ht="13.8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 customFormat="false" ht="13.8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 customFormat="false" ht="13.8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 customFormat="false" ht="13.8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customFormat="false" ht="13.8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 customFormat="false" ht="13.8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 customFormat="false" ht="13.8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 customFormat="false" ht="13.8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 customFormat="false" ht="13.8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customFormat="false" ht="13.8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 customFormat="false" ht="13.8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 customFormat="false" ht="13.8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 customFormat="false" ht="13.8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 customFormat="false" ht="13.8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customFormat="false" ht="13.8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 customFormat="false" ht="13.8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 customFormat="false" ht="13.8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 customFormat="false" ht="13.8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 customFormat="false" ht="13.8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 customFormat="false" ht="13.8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 customFormat="false" ht="13.8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 customFormat="false" ht="13.8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 customFormat="false" ht="13.8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 customFormat="false" ht="13.8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customFormat="false" ht="13.8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 customFormat="false" ht="13.8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 customFormat="false" ht="13.8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 customFormat="false" ht="13.8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 customFormat="false" ht="13.8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 customFormat="false" ht="13.8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 customFormat="false" ht="13.8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 customFormat="false" ht="13.8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 customFormat="false" ht="13.8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 customFormat="false" ht="13.8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 customFormat="false" ht="13.8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 customFormat="false" ht="13.8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 customFormat="false" ht="13.8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 customFormat="false" ht="13.8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 customFormat="false" ht="13.8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 customFormat="false" ht="13.8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 customFormat="false" ht="13.8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 customFormat="false" ht="13.8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 customFormat="false" ht="13.8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 customFormat="false" ht="13.8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 customFormat="false" ht="13.8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 customFormat="false" ht="13.8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 customFormat="false" ht="13.8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 customFormat="false" ht="13.8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 customFormat="false" ht="13.8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 customFormat="false" ht="13.8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 customFormat="false" ht="13.8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 customFormat="false" ht="13.8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 customFormat="false" ht="13.8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 customFormat="false" ht="13.8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customFormat="false" ht="13.8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 customFormat="false" ht="13.8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 customFormat="false" ht="13.8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 customFormat="false" ht="13.8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 customFormat="false" ht="13.8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 customFormat="false" ht="13.8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 customFormat="false" ht="13.8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 customFormat="false" ht="13.8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 customFormat="false" ht="13.8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 customFormat="false" ht="13.8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 customFormat="false" ht="13.8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 customFormat="false" ht="13.8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 customFormat="false" ht="13.8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 customFormat="false" ht="13.8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 customFormat="false" ht="13.8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 customFormat="false" ht="13.8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 customFormat="false" ht="13.8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 customFormat="false" ht="13.8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 customFormat="false" ht="13.8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 customFormat="false" ht="13.8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 customFormat="false" ht="13.8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 customFormat="false" ht="13.8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 customFormat="false" ht="13.8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 customFormat="false" ht="13.8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 customFormat="false" ht="13.8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 customFormat="false" ht="13.8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 customFormat="false" ht="13.8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 customFormat="false" ht="13.8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 customFormat="false" ht="13.8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 customFormat="false" ht="13.8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 customFormat="false" ht="13.8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 customFormat="false" ht="13.8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 customFormat="false" ht="13.8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 customFormat="false" ht="13.8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 customFormat="false" ht="13.8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 customFormat="false" ht="13.8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 customFormat="false" ht="13.8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 customFormat="false" ht="13.8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 customFormat="false" ht="13.8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 customFormat="false" ht="13.8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 customFormat="false" ht="13.8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 customFormat="false" ht="13.8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 customFormat="false" ht="13.8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 customFormat="false" ht="13.8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 customFormat="false" ht="13.8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 customFormat="false" ht="13.8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 customFormat="false" ht="13.8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 customFormat="false" ht="13.8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 customFormat="false" ht="13.8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 customFormat="false" ht="13.8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 customFormat="false" ht="13.8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 customFormat="false" ht="13.8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 customFormat="false" ht="13.8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 customFormat="false" ht="13.8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 customFormat="false" ht="13.8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 customFormat="false" ht="13.8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 customFormat="false" ht="13.8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 customFormat="false" ht="13.8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 customFormat="false" ht="13.8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 customFormat="false" ht="13.8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 customFormat="false" ht="13.8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 customFormat="false" ht="13.8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 customFormat="false" ht="13.8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 customFormat="false" ht="13.8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 customFormat="false" ht="13.8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 customFormat="false" ht="13.8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 customFormat="false" ht="13.8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 customFormat="false" ht="13.8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 customFormat="false" ht="13.8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 customFormat="false" ht="13.8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 customFormat="false" ht="13.8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 customFormat="false" ht="13.8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 customFormat="false" ht="13.8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 customFormat="false" ht="13.8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 customFormat="false" ht="13.8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 customFormat="false" ht="13.8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 customFormat="false" ht="13.8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 customFormat="false" ht="13.8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 customFormat="false" ht="13.8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 customFormat="false" ht="13.8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 customFormat="false" ht="13.8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 customFormat="false" ht="13.8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 customFormat="false" ht="13.8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 customFormat="false" ht="13.8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 customFormat="false" ht="13.8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 customFormat="false" ht="13.8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 customFormat="false" ht="13.8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 customFormat="false" ht="13.8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 customFormat="false" ht="13.8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 customFormat="false" ht="13.8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 customFormat="false" ht="13.8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 customFormat="false" ht="13.8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 customFormat="false" ht="13.8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 customFormat="false" ht="13.8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 customFormat="false" ht="13.8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 customFormat="false" ht="13.8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 customFormat="false" ht="13.8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 customFormat="false" ht="13.8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 customFormat="false" ht="13.8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 customFormat="false" ht="13.8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 customFormat="false" ht="13.8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 customFormat="false" ht="13.8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 customFormat="false" ht="13.8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 customFormat="false" ht="13.8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 customFormat="false" ht="13.8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 customFormat="false" ht="13.8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 customFormat="false" ht="13.8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 customFormat="false" ht="13.8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 customFormat="false" ht="13.8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 customFormat="false" ht="13.8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 customFormat="false" ht="13.8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 customFormat="false" ht="13.8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 customFormat="false" ht="13.8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 customFormat="false" ht="13.8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 customFormat="false" ht="13.8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 customFormat="false" ht="13.8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 customFormat="false" ht="13.8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 customFormat="false" ht="13.8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 customFormat="false" ht="13.8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 customFormat="false" ht="13.8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 customFormat="false" ht="13.8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 customFormat="false" ht="13.8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 customFormat="false" ht="13.8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 customFormat="false" ht="13.8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 customFormat="false" ht="13.8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 customFormat="false" ht="13.8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 customFormat="false" ht="13.8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 customFormat="false" ht="13.8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 customFormat="false" ht="13.8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 customFormat="false" ht="13.8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 customFormat="false" ht="13.8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 customFormat="false" ht="13.8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 customFormat="false" ht="13.8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 customFormat="false" ht="13.8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 customFormat="false" ht="13.8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 customFormat="false" ht="13.8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 customFormat="false" ht="13.8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 customFormat="false" ht="13.8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 customFormat="false" ht="13.8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 customFormat="false" ht="13.8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 customFormat="false" ht="13.8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 customFormat="false" ht="13.8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 customFormat="false" ht="13.8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 customFormat="false" ht="13.8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 customFormat="false" ht="13.8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 customFormat="false" ht="13.8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 customFormat="false" ht="13.8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 customFormat="false" ht="13.8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 customFormat="false" ht="13.8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 customFormat="false" ht="13.8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 customFormat="false" ht="13.8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 customFormat="false" ht="13.8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 customFormat="false" ht="13.8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 customFormat="false" ht="13.8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 customFormat="false" ht="13.8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 customFormat="false" ht="13.8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 customFormat="false" ht="13.8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 customFormat="false" ht="13.8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 customFormat="false" ht="13.8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 customFormat="false" ht="13.8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 customFormat="false" ht="13.8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 customFormat="false" ht="13.8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 customFormat="false" ht="13.8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 customFormat="false" ht="13.8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 customFormat="false" ht="13.8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 customFormat="false" ht="13.8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 customFormat="false" ht="13.8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 customFormat="false" ht="13.8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 customFormat="false" ht="13.8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 customFormat="false" ht="13.8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 customFormat="false" ht="13.8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 customFormat="false" ht="13.8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 customFormat="false" ht="13.8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 customFormat="false" ht="13.8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 customFormat="false" ht="13.8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 customFormat="false" ht="13.8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 customFormat="false" ht="13.8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 customFormat="false" ht="13.8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 customFormat="false" ht="13.8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 customFormat="false" ht="13.8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 customFormat="false" ht="13.8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 customFormat="false" ht="13.8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 customFormat="false" ht="13.8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 customFormat="false" ht="13.8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 customFormat="false" ht="13.8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 customFormat="false" ht="13.8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 customFormat="false" ht="13.8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 customFormat="false" ht="13.8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 customFormat="false" ht="13.8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 customFormat="false" ht="13.8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 customFormat="false" ht="13.8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 customFormat="false" ht="13.8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 customFormat="false" ht="13.8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 customFormat="false" ht="13.8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 customFormat="false" ht="13.8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 customFormat="false" ht="13.8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 customFormat="false" ht="13.8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 customFormat="false" ht="13.8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 customFormat="false" ht="13.8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 customFormat="false" ht="13.8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 customFormat="false" ht="13.8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 customFormat="false" ht="13.8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 customFormat="false" ht="13.8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 customFormat="false" ht="13.8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 customFormat="false" ht="13.8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 customFormat="false" ht="13.8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 customFormat="false" ht="13.8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 customFormat="false" ht="13.8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 customFormat="false" ht="13.8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 customFormat="false" ht="13.8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 customFormat="false" ht="13.8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 customFormat="false" ht="13.8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 customFormat="false" ht="13.8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 customFormat="false" ht="13.8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 customFormat="false" ht="13.8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 customFormat="false" ht="13.8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 customFormat="false" ht="13.8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 customFormat="false" ht="13.8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 customFormat="false" ht="13.8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 customFormat="false" ht="13.8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 customFormat="false" ht="13.8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 customFormat="false" ht="13.8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 customFormat="false" ht="13.8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 customFormat="false" ht="13.8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 customFormat="false" ht="13.8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 customFormat="false" ht="13.8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 customFormat="false" ht="13.8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 customFormat="false" ht="13.8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 customFormat="false" ht="13.8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 customFormat="false" ht="13.8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 customFormat="false" ht="13.8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 customFormat="false" ht="13.8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 customFormat="false" ht="13.8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 customFormat="false" ht="13.8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 customFormat="false" ht="13.8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 customFormat="false" ht="13.8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 customFormat="false" ht="13.8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 customFormat="false" ht="13.8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 customFormat="false" ht="13.8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 customFormat="false" ht="13.8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 customFormat="false" ht="13.8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 customFormat="false" ht="13.8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 customFormat="false" ht="13.8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 customFormat="false" ht="13.8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 customFormat="false" ht="13.8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 customFormat="false" ht="13.8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 customFormat="false" ht="13.8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 customFormat="false" ht="13.8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 customFormat="false" ht="13.8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 customFormat="false" ht="13.8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 customFormat="false" ht="13.8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 customFormat="false" ht="13.8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 customFormat="false" ht="13.8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 customFormat="false" ht="13.8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 customFormat="false" ht="13.8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 customFormat="false" ht="13.8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 customFormat="false" ht="13.8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 customFormat="false" ht="13.8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 customFormat="false" ht="13.8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 customFormat="false" ht="13.8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 customFormat="false" ht="13.8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 customFormat="false" ht="13.8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 customFormat="false" ht="13.8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 customFormat="false" ht="13.8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 customFormat="false" ht="13.8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 customFormat="false" ht="13.8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 customFormat="false" ht="13.8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 customFormat="false" ht="13.8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 customFormat="false" ht="13.8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 customFormat="false" ht="13.8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 customFormat="false" ht="13.8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 customFormat="false" ht="13.8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 customFormat="false" ht="13.8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 customFormat="false" ht="13.8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 customFormat="false" ht="13.8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 customFormat="false" ht="13.8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 customFormat="false" ht="13.8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 customFormat="false" ht="13.8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 customFormat="false" ht="13.8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 customFormat="false" ht="13.8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 customFormat="false" ht="13.8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 customFormat="false" ht="13.8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 customFormat="false" ht="13.8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 customFormat="false" ht="13.8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 customFormat="false" ht="13.8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 customFormat="false" ht="13.8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 customFormat="false" ht="13.8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 customFormat="false" ht="13.8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 customFormat="false" ht="13.8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 customFormat="false" ht="13.8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 customFormat="false" ht="13.8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 customFormat="false" ht="13.8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 customFormat="false" ht="13.8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 customFormat="false" ht="13.8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 customFormat="false" ht="13.8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 customFormat="false" ht="13.8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 customFormat="false" ht="13.8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 customFormat="false" ht="13.8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 customFormat="false" ht="13.8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 customFormat="false" ht="13.8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 customFormat="false" ht="13.8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 customFormat="false" ht="13.8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 customFormat="false" ht="13.8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 customFormat="false" ht="13.8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 customFormat="false" ht="13.8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 customFormat="false" ht="13.8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 customFormat="false" ht="13.8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 customFormat="false" ht="13.8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 customFormat="false" ht="13.8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 customFormat="false" ht="13.8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 customFormat="false" ht="13.8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 customFormat="false" ht="13.8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 customFormat="false" ht="13.8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 customFormat="false" ht="13.8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 customFormat="false" ht="13.8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 customFormat="false" ht="13.8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 customFormat="false" ht="13.8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 customFormat="false" ht="13.8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 customFormat="false" ht="13.8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 customFormat="false" ht="13.8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 customFormat="false" ht="13.8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 customFormat="false" ht="13.8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 customFormat="false" ht="13.8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 customFormat="false" ht="13.8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 customFormat="false" ht="13.8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 customFormat="false" ht="13.8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 customFormat="false" ht="13.8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 customFormat="false" ht="13.8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 customFormat="false" ht="13.8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 customFormat="false" ht="13.8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 customFormat="false" ht="13.8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 customFormat="false" ht="13.8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 customFormat="false" ht="13.8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 customFormat="false" ht="13.8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 customFormat="false" ht="13.8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 customFormat="false" ht="13.8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 customFormat="false" ht="13.8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 customFormat="false" ht="13.8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 customFormat="false" ht="13.8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 customFormat="false" ht="13.8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 customFormat="false" ht="13.8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 customFormat="false" ht="13.8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 customFormat="false" ht="13.8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 customFormat="false" ht="13.8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 customFormat="false" ht="13.8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 customFormat="false" ht="13.8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 customFormat="false" ht="13.8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 customFormat="false" ht="13.8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 customFormat="false" ht="13.8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 customFormat="false" ht="13.8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 customFormat="false" ht="13.8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 customFormat="false" ht="13.8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 customFormat="false" ht="13.8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 customFormat="false" ht="13.8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 customFormat="false" ht="13.8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 customFormat="false" ht="13.8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 customFormat="false" ht="13.8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 customFormat="false" ht="13.8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 customFormat="false" ht="13.8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 customFormat="false" ht="13.8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 customFormat="false" ht="13.8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 customFormat="false" ht="13.8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 customFormat="false" ht="13.8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 customFormat="false" ht="13.8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 customFormat="false" ht="13.8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 customFormat="false" ht="13.8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 customFormat="false" ht="13.8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 customFormat="false" ht="13.8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 customFormat="false" ht="13.8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 customFormat="false" ht="13.8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 customFormat="false" ht="13.8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 customFormat="false" ht="13.8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 customFormat="false" ht="13.8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 customFormat="false" ht="13.8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 customFormat="false" ht="13.8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 customFormat="false" ht="13.8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 customFormat="false" ht="13.8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 customFormat="false" ht="13.8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 customFormat="false" ht="13.8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 customFormat="false" ht="13.8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 customFormat="false" ht="13.8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 customFormat="false" ht="13.8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 customFormat="false" ht="13.8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 customFormat="false" ht="13.8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 customFormat="false" ht="13.8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 customFormat="false" ht="13.8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 customFormat="false" ht="13.8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 customFormat="false" ht="13.8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 customFormat="false" ht="13.8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 customFormat="false" ht="13.8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 customFormat="false" ht="13.8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 customFormat="false" ht="13.8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 customFormat="false" ht="13.8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 customFormat="false" ht="13.8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 customFormat="false" ht="13.8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 customFormat="false" ht="13.8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 customFormat="false" ht="13.8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 customFormat="false" ht="13.8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 customFormat="false" ht="13.8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 customFormat="false" ht="13.8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 customFormat="false" ht="13.8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 customFormat="false" ht="13.8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 customFormat="false" ht="13.8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 customFormat="false" ht="13.8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 customFormat="false" ht="13.8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 customFormat="false" ht="13.8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 customFormat="false" ht="13.8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 customFormat="false" ht="13.8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 customFormat="false" ht="13.8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 customFormat="false" ht="13.8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 customFormat="false" ht="13.8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 customFormat="false" ht="13.8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 customFormat="false" ht="13.8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 customFormat="false" ht="13.8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 customFormat="false" ht="13.8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 customFormat="false" ht="13.8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 customFormat="false" ht="13.8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 customFormat="false" ht="13.8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 customFormat="false" ht="13.8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 customFormat="false" ht="13.8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 customFormat="false" ht="13.8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 customFormat="false" ht="13.8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 customFormat="false" ht="13.8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 customFormat="false" ht="13.8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 customFormat="false" ht="13.8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 customFormat="false" ht="13.8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 customFormat="false" ht="13.8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 customFormat="false" ht="13.8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 customFormat="false" ht="13.8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 customFormat="false" ht="13.8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 customFormat="false" ht="13.8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 customFormat="false" ht="13.8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 customFormat="false" ht="13.8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 customFormat="false" ht="13.8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 customFormat="false" ht="13.8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 customFormat="false" ht="13.8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 customFormat="false" ht="13.8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 customFormat="false" ht="13.8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 customFormat="false" ht="13.8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 customFormat="false" ht="13.8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 customFormat="false" ht="13.8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 customFormat="false" ht="13.8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 customFormat="false" ht="13.8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 customFormat="false" ht="13.8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 customFormat="false" ht="13.8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 customFormat="false" ht="13.8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 customFormat="false" ht="13.8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 customFormat="false" ht="13.8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 customFormat="false" ht="13.8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 customFormat="false" ht="13.8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 customFormat="false" ht="13.8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 customFormat="false" ht="13.8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 customFormat="false" ht="13.8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 customFormat="false" ht="13.8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 customFormat="false" ht="13.8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 customFormat="false" ht="13.8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 customFormat="false" ht="13.8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 customFormat="false" ht="13.8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 customFormat="false" ht="13.8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 customFormat="false" ht="13.8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 customFormat="false" ht="13.8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 customFormat="false" ht="13.8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 customFormat="false" ht="13.8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 customFormat="false" ht="13.8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 customFormat="false" ht="13.8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 customFormat="false" ht="13.8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 customFormat="false" ht="13.8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 customFormat="false" ht="13.8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 customFormat="false" ht="13.8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 customFormat="false" ht="13.8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 customFormat="false" ht="13.8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 customFormat="false" ht="13.8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 customFormat="false" ht="13.8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 customFormat="false" ht="13.8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 customFormat="false" ht="13.8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 customFormat="false" ht="13.8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 customFormat="false" ht="13.8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 customFormat="false" ht="13.8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 customFormat="false" ht="13.8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 customFormat="false" ht="13.8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 customFormat="false" ht="13.8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 customFormat="false" ht="13.8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 customFormat="false" ht="13.8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 customFormat="false" ht="13.8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 customFormat="false" ht="13.8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 customFormat="false" ht="13.8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 customFormat="false" ht="13.8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 customFormat="false" ht="13.8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 customFormat="false" ht="13.8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 customFormat="false" ht="13.8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 customFormat="false" ht="13.8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 customFormat="false" ht="13.8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 customFormat="false" ht="13.8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 customFormat="false" ht="13.8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 customFormat="false" ht="13.8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 customFormat="false" ht="13.8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 customFormat="false" ht="13.8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 customFormat="false" ht="13.8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 customFormat="false" ht="13.8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 customFormat="false" ht="13.8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 customFormat="false" ht="13.8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 customFormat="false" ht="13.8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 customFormat="false" ht="13.8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 customFormat="false" ht="13.8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 customFormat="false" ht="13.8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 customFormat="false" ht="13.8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 customFormat="false" ht="13.8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 customFormat="false" ht="13.8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 customFormat="false" ht="13.8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 customFormat="false" ht="13.8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 customFormat="false" ht="13.8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 customFormat="false" ht="13.8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 customFormat="false" ht="13.8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 customFormat="false" ht="13.8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 customFormat="false" ht="13.8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 customFormat="false" ht="13.8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 customFormat="false" ht="13.8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 customFormat="false" ht="13.8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 customFormat="false" ht="13.8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 customFormat="false" ht="13.8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 customFormat="false" ht="13.8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 customFormat="false" ht="13.8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 customFormat="false" ht="13.8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 customFormat="false" ht="13.8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 customFormat="false" ht="13.8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 customFormat="false" ht="13.8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 customFormat="false" ht="13.8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 customFormat="false" ht="13.8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 customFormat="false" ht="13.8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 customFormat="false" ht="13.8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 customFormat="false" ht="13.8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 customFormat="false" ht="13.8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 customFormat="false" ht="13.8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 customFormat="false" ht="13.8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 customFormat="false" ht="13.8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 customFormat="false" ht="13.8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 customFormat="false" ht="13.8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 customFormat="false" ht="13.8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 customFormat="false" ht="13.8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 customFormat="false" ht="13.8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 customFormat="false" ht="13.8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 customFormat="false" ht="13.8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 customFormat="false" ht="13.8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 customFormat="false" ht="13.8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 customFormat="false" ht="13.8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 customFormat="false" ht="13.8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 customFormat="false" ht="13.8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 customFormat="false" ht="13.8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 customFormat="false" ht="13.8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 customFormat="false" ht="13.8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 customFormat="false" ht="13.8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 customFormat="false" ht="13.8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 customFormat="false" ht="13.8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 customFormat="false" ht="13.8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 customFormat="false" ht="13.8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 customFormat="false" ht="13.8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 customFormat="false" ht="13.8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 customFormat="false" ht="13.8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 customFormat="false" ht="13.8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 customFormat="false" ht="13.8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 customFormat="false" ht="13.8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 customFormat="false" ht="13.8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 customFormat="false" ht="13.8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 customFormat="false" ht="13.8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 customFormat="false" ht="13.8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 customFormat="false" ht="13.8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 customFormat="false" ht="13.8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 customFormat="false" ht="13.8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 customFormat="false" ht="13.8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 customFormat="false" ht="13.8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 customFormat="false" ht="13.8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 customFormat="false" ht="13.8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 customFormat="false" ht="13.8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 customFormat="false" ht="13.8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 customFormat="false" ht="13.8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 customFormat="false" ht="13.8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 customFormat="false" ht="13.8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 customFormat="false" ht="13.8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 customFormat="false" ht="13.8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 customFormat="false" ht="13.8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 customFormat="false" ht="13.8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 customFormat="false" ht="13.8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 customFormat="false" ht="13.8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 customFormat="false" ht="13.8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 customFormat="false" ht="13.8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 customFormat="false" ht="13.8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 customFormat="false" ht="13.8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 customFormat="false" ht="13.8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 customFormat="false" ht="13.8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 customFormat="false" ht="13.8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 customFormat="false" ht="13.8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 customFormat="false" ht="13.8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 customFormat="false" ht="13.8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 customFormat="false" ht="13.8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 customFormat="false" ht="13.8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 customFormat="false" ht="13.8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 customFormat="false" ht="13.8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 customFormat="false" ht="13.8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 customFormat="false" ht="13.8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 customFormat="false" ht="13.8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 customFormat="false" ht="13.8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 customFormat="false" ht="13.8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 customFormat="false" ht="13.8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 customFormat="false" ht="13.8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 customFormat="false" ht="13.8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 customFormat="false" ht="13.8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 customFormat="false" ht="13.8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 customFormat="false" ht="13.8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 customFormat="false" ht="13.8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 customFormat="false" ht="13.8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 customFormat="false" ht="13.8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 customFormat="false" ht="13.8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 customFormat="false" ht="13.8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 customFormat="false" ht="13.8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 customFormat="false" ht="13.8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 customFormat="false" ht="13.8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 customFormat="false" ht="13.8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 customFormat="false" ht="13.8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 customFormat="false" ht="13.8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 customFormat="false" ht="13.8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 customFormat="false" ht="13.8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 customFormat="false" ht="13.8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 customFormat="false" ht="13.8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 customFormat="false" ht="13.8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 customFormat="false" ht="13.8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 customFormat="false" ht="13.8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 customFormat="false" ht="13.8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 customFormat="false" ht="13.8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 customFormat="false" ht="13.8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 customFormat="false" ht="13.8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 customFormat="false" ht="13.8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 customFormat="false" ht="13.8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 customFormat="false" ht="13.8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 customFormat="false" ht="13.8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 customFormat="false" ht="13.8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 customFormat="false" ht="13.8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 customFormat="false" ht="13.8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 customFormat="false" ht="13.8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 customFormat="false" ht="13.8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 customFormat="false" ht="13.8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 customFormat="false" ht="13.8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 customFormat="false" ht="13.8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 customFormat="false" ht="13.8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 customFormat="false" ht="13.8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 customFormat="false" ht="13.8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 customFormat="false" ht="13.8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 customFormat="false" ht="13.8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 customFormat="false" ht="13.8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 customFormat="false" ht="13.8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 customFormat="false" ht="13.8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 customFormat="false" ht="13.8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 customFormat="false" ht="13.8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 customFormat="false" ht="13.8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 customFormat="false" ht="13.8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 customFormat="false" ht="13.8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 customFormat="false" ht="13.8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 customFormat="false" ht="13.8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 customFormat="false" ht="13.8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 customFormat="false" ht="13.8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 customFormat="false" ht="13.8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 customFormat="false" ht="13.8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 customFormat="false" ht="13.8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 customFormat="false" ht="13.8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 customFormat="false" ht="13.8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 customFormat="false" ht="13.8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 customFormat="false" ht="13.8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 customFormat="false" ht="13.8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 customFormat="false" ht="13.8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 customFormat="false" ht="13.8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 customFormat="false" ht="13.8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 customFormat="false" ht="13.8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 customFormat="false" ht="13.8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 customFormat="false" ht="13.8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 customFormat="false" ht="13.8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 customFormat="false" ht="13.8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 customFormat="false" ht="13.8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 customFormat="false" ht="13.8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 customFormat="false" ht="13.8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 customFormat="false" ht="13.8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 customFormat="false" ht="13.8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 customFormat="false" ht="13.8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 customFormat="false" ht="13.8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 customFormat="false" ht="13.8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 customFormat="false" ht="13.8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 customFormat="false" ht="13.8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 customFormat="false" ht="13.8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 customFormat="false" ht="13.8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 customFormat="false" ht="13.8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 customFormat="false" ht="13.8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 customFormat="false" ht="13.8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 customFormat="false" ht="13.8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 customFormat="false" ht="13.8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 customFormat="false" ht="13.8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 customFormat="false" ht="13.8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 customFormat="false" ht="13.8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 customFormat="false" ht="13.8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 customFormat="false" ht="13.8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 customFormat="false" ht="13.8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 customFormat="false" ht="13.8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 customFormat="false" ht="13.8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 customFormat="false" ht="13.8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 customFormat="false" ht="13.8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 customFormat="false" ht="13.8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 customFormat="false" ht="13.8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 customFormat="false" ht="13.8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 customFormat="false" ht="13.8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 customFormat="false" ht="13.8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 customFormat="false" ht="13.8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 customFormat="false" ht="13.8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 customFormat="false" ht="13.8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 customFormat="false" ht="13.8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 customFormat="false" ht="13.8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 customFormat="false" ht="13.8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 customFormat="false" ht="13.8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 customFormat="false" ht="13.8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 customFormat="false" ht="13.8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 customFormat="false" ht="13.8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 customFormat="false" ht="13.8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 customFormat="false" ht="13.8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 customFormat="false" ht="13.8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 customFormat="false" ht="13.8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 customFormat="false" ht="13.8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 customFormat="false" ht="13.8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 customFormat="false" ht="13.8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 customFormat="false" ht="13.8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 customFormat="false" ht="13.8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 customFormat="false" ht="13.8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 customFormat="false" ht="13.8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 customFormat="false" ht="13.8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 customFormat="false" ht="13.8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 customFormat="false" ht="13.8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 customFormat="false" ht="13.8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 customFormat="false" ht="13.8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 customFormat="false" ht="13.8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 customFormat="false" ht="13.8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 customFormat="false" ht="13.8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 customFormat="false" ht="13.8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 customFormat="false" ht="13.8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 customFormat="false" ht="13.8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 customFormat="false" ht="13.8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 customFormat="false" ht="13.8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 customFormat="false" ht="13.8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 customFormat="false" ht="13.8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 customFormat="false" ht="13.8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 customFormat="false" ht="13.8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 customFormat="false" ht="13.8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 customFormat="false" ht="13.8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 customFormat="false" ht="13.8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 customFormat="false" ht="13.8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 customFormat="false" ht="13.8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 customFormat="false" ht="13.8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 customFormat="false" ht="13.8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 customFormat="false" ht="13.8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 customFormat="false" ht="13.8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 customFormat="false" ht="13.8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 customFormat="false" ht="13.8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 customFormat="false" ht="13.8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 customFormat="false" ht="13.8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 customFormat="false" ht="13.8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 customFormat="false" ht="13.8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 customFormat="false" ht="13.8" hidden="false" customHeight="false" outlineLevel="0" collapsed="false">
      <c r="A981" s="5"/>
      <c r="B981" s="5"/>
      <c r="C981" s="5"/>
      <c r="D981" s="5"/>
      <c r="E981" s="5"/>
      <c r="AK981" s="5"/>
    </row>
    <row r="982" customFormat="false" ht="13.8" hidden="false" customHeight="false" outlineLevel="0" collapsed="false">
      <c r="A982" s="5"/>
      <c r="B982" s="5"/>
      <c r="C982" s="5"/>
      <c r="D982" s="5"/>
      <c r="E982" s="5"/>
      <c r="AK982" s="5"/>
    </row>
    <row r="983" customFormat="false" ht="13.8" hidden="false" customHeight="false" outlineLevel="0" collapsed="false">
      <c r="A983" s="5"/>
      <c r="B983" s="5"/>
      <c r="C983" s="5"/>
      <c r="D983" s="5"/>
      <c r="E983" s="5"/>
      <c r="AK983" s="5"/>
    </row>
    <row r="984" customFormat="false" ht="13.8" hidden="false" customHeight="false" outlineLevel="0" collapsed="false">
      <c r="A984" s="5"/>
      <c r="B984" s="5"/>
      <c r="C984" s="5"/>
      <c r="D984" s="5"/>
      <c r="E984" s="5"/>
      <c r="AK984" s="5"/>
    </row>
    <row r="985" customFormat="false" ht="13.8" hidden="false" customHeight="false" outlineLevel="0" collapsed="false">
      <c r="A985" s="5"/>
      <c r="B985" s="5"/>
      <c r="C985" s="5"/>
      <c r="D985" s="5"/>
      <c r="E985" s="5"/>
      <c r="AK985" s="5"/>
    </row>
    <row r="986" customFormat="false" ht="13.8" hidden="false" customHeight="false" outlineLevel="0" collapsed="false">
      <c r="A986" s="5"/>
      <c r="B986" s="5"/>
      <c r="C986" s="5"/>
      <c r="D986" s="5"/>
      <c r="E986" s="5"/>
      <c r="AK986" s="5"/>
    </row>
    <row r="987" customFormat="false" ht="13.8" hidden="false" customHeight="false" outlineLevel="0" collapsed="false">
      <c r="A987" s="5"/>
      <c r="B987" s="5"/>
      <c r="C987" s="5"/>
      <c r="D987" s="5"/>
      <c r="E987" s="5"/>
      <c r="AK987" s="5"/>
    </row>
    <row r="988" customFormat="false" ht="13.8" hidden="false" customHeight="false" outlineLevel="0" collapsed="false">
      <c r="A988" s="5"/>
      <c r="B988" s="5"/>
      <c r="C988" s="5"/>
      <c r="D988" s="5"/>
      <c r="E988" s="5"/>
      <c r="AK988" s="5"/>
    </row>
    <row r="989" customFormat="false" ht="13.8" hidden="false" customHeight="false" outlineLevel="0" collapsed="false">
      <c r="A989" s="5"/>
      <c r="B989" s="5"/>
      <c r="C989" s="5"/>
      <c r="D989" s="5"/>
      <c r="E989" s="5"/>
      <c r="AK989" s="5"/>
    </row>
    <row r="990" customFormat="false" ht="13.8" hidden="false" customHeight="false" outlineLevel="0" collapsed="false">
      <c r="A990" s="5"/>
      <c r="B990" s="5"/>
      <c r="C990" s="5"/>
      <c r="D990" s="5"/>
      <c r="E990" s="5"/>
      <c r="AK990" s="5"/>
    </row>
    <row r="991" customFormat="false" ht="13.8" hidden="false" customHeight="false" outlineLevel="0" collapsed="false">
      <c r="A991" s="5"/>
      <c r="B991" s="5"/>
      <c r="C991" s="5"/>
      <c r="D991" s="5"/>
      <c r="E991" s="5"/>
      <c r="AK991" s="5"/>
    </row>
    <row r="992" customFormat="false" ht="13.8" hidden="false" customHeight="false" outlineLevel="0" collapsed="false">
      <c r="A992" s="5"/>
      <c r="B992" s="5"/>
      <c r="C992" s="5"/>
      <c r="D992" s="5"/>
      <c r="E992" s="5"/>
      <c r="AK992" s="5"/>
    </row>
    <row r="993" customFormat="false" ht="13.8" hidden="false" customHeight="false" outlineLevel="0" collapsed="false">
      <c r="A993" s="5"/>
      <c r="B993" s="5"/>
      <c r="C993" s="5"/>
      <c r="D993" s="5"/>
      <c r="E993" s="5"/>
      <c r="AK993" s="5"/>
    </row>
    <row r="994" customFormat="false" ht="13.8" hidden="false" customHeight="false" outlineLevel="0" collapsed="false">
      <c r="A994" s="5"/>
      <c r="B994" s="5"/>
      <c r="C994" s="5"/>
      <c r="D994" s="5"/>
      <c r="E994" s="5"/>
      <c r="AK994" s="5"/>
    </row>
    <row r="995" customFormat="false" ht="13.8" hidden="false" customHeight="false" outlineLevel="0" collapsed="false">
      <c r="A995" s="5"/>
      <c r="B995" s="5"/>
      <c r="C995" s="5"/>
      <c r="D995" s="5"/>
      <c r="E995" s="5"/>
      <c r="AK995" s="5"/>
    </row>
    <row r="996" customFormat="false" ht="13.8" hidden="false" customHeight="false" outlineLevel="0" collapsed="false">
      <c r="A996" s="5"/>
      <c r="B996" s="5"/>
      <c r="C996" s="5"/>
      <c r="D996" s="5"/>
      <c r="E996" s="5"/>
      <c r="AK996" s="5"/>
    </row>
    <row r="997" customFormat="false" ht="13.8" hidden="false" customHeight="false" outlineLevel="0" collapsed="false">
      <c r="A997" s="5"/>
      <c r="B997" s="5"/>
      <c r="C997" s="5"/>
      <c r="D997" s="5"/>
      <c r="E997" s="5"/>
      <c r="AK997" s="5"/>
    </row>
    <row r="998" customFormat="false" ht="13.8" hidden="false" customHeight="false" outlineLevel="0" collapsed="false">
      <c r="A998" s="5"/>
      <c r="B998" s="5"/>
      <c r="C998" s="5"/>
      <c r="D998" s="5"/>
      <c r="E998" s="5"/>
      <c r="AK998" s="5"/>
    </row>
    <row r="999" customFormat="false" ht="13.8" hidden="false" customHeight="false" outlineLevel="0" collapsed="false">
      <c r="A999" s="5"/>
      <c r="B999" s="5"/>
      <c r="C999" s="5"/>
      <c r="D999" s="5"/>
      <c r="E999" s="5"/>
      <c r="AK999" s="5"/>
    </row>
    <row r="1048576" customFormat="false" ht="12.8" hidden="false" customHeight="true" outlineLevel="0" collapsed="false"/>
  </sheetData>
  <dataValidations count="4">
    <dataValidation allowBlank="true" errorStyle="stop" operator="between" showDropDown="false" showErrorMessage="true" showInputMessage="false" sqref="R2:S101" type="list">
      <formula1>"Yes,No"</formula1>
      <formula2>0</formula2>
    </dataValidation>
    <dataValidation allowBlank="true" errorStyle="stop" operator="between" showDropDown="false" showErrorMessage="true" showInputMessage="false" sqref="M2:O101" type="list">
      <formula1>"Yes,Unsure,No"</formula1>
      <formula2>0</formula2>
    </dataValidation>
    <dataValidation allowBlank="true" errorStyle="stop" operator="between" showDropDown="false" showErrorMessage="true" showInputMessage="false" sqref="P2:Q101" type="list">
      <formula1>"Yes,No"</formula1>
      <formula2>0</formula2>
    </dataValidation>
    <dataValidation allowBlank="true" errorStyle="stop" operator="between" showDropDown="false" showErrorMessage="true" showInputMessage="false" sqref="G2:G101" type="list">
      <formula1>"Math/Stats/GIS model,Theoretical model,Compare PAs to NPAs,Literature Review"</formula1>
      <formula2>0</formula2>
    </dataValidation>
  </dataValidations>
  <hyperlinks>
    <hyperlink ref="A2" r:id="rId2" display="https://doi.org/10.1111/csp2.288"/>
    <hyperlink ref="A3" r:id="rId3" display="https://doi.org/10.1371/journal.pone.0154223"/>
    <hyperlink ref="A4" r:id="rId4" display="https://doi.org/10.1371/journal.pone.0054689"/>
    <hyperlink ref="A5" r:id="rId5" display="https://doi.org/10.1016/j.biocon.2007.05.012"/>
    <hyperlink ref="A6" r:id="rId6" display="https://doi.org/10.1016/j.biocon.2016.10.007"/>
    <hyperlink ref="A7" r:id="rId7" display="https://doi.org/10.1111/j.1523-1739.2007.00794.x"/>
    <hyperlink ref="A8" r:id="rId8" display="https://doi.org/10.1371/journal.pone.0281980"/>
    <hyperlink ref="A9" r:id="rId9" display="https://doi.org/10.3389/fevo.2019.00027"/>
    <hyperlink ref="A10" r:id="rId10" display="https://doi.org/10.1016/j.biocon.2012.01.016"/>
    <hyperlink ref="A11" r:id="rId11" display="https://doi.org/10.3897/natureconservation.24.20942"/>
    <hyperlink ref="A12" r:id="rId12" display="https://doi.org/10.1111/j.1523-1739.2009.01432.x"/>
    <hyperlink ref="A13" r:id="rId13" display="https://doi.org/10.1007/s10531-005-6199-6"/>
    <hyperlink ref="A14" r:id="rId14" display="https://doi.org/10.1002/aqc.2582"/>
    <hyperlink ref="A15" r:id="rId15" display="https://doi.org/10.1641/B570309"/>
    <hyperlink ref="A16" r:id="rId16" display="https://doi.org/10.1080/09640568.2022.2145939"/>
    <hyperlink ref="A17" r:id="rId17" display="https://doi.org/10.1002/aqc.2806"/>
    <hyperlink ref="A18" r:id="rId18" display="https://doi.org/10.1016/j.biocon.2005.06.021"/>
    <hyperlink ref="A19" r:id="rId19" display="https://doi.org/10.3389/fevo.2017.00002"/>
    <hyperlink ref="A20" r:id="rId20" display="https://doi.org/10.1016/j.gecco.2022.e02218"/>
    <hyperlink ref="A21" r:id="rId21" display="https://doi.org/10.1016/j.biocon.2020.108741"/>
    <hyperlink ref="A22" r:id="rId22" display="https://doi.org/10.1139/facets-2020-0108"/>
    <hyperlink ref="A23" r:id="rId23" display="https://doi.org/10.1016/j.biocon.2023.109902"/>
    <hyperlink ref="A24" r:id="rId24" display="https://doi.org/10.1016/j.biocon.2007.12.033"/>
    <hyperlink ref="A25" r:id="rId25" display="https://doi.org/10.1016/j.biocon.2016.06.007"/>
    <hyperlink ref="A27" r:id="rId26" display="https://doi.org/10.1007/s10531-020-02007-4"/>
    <hyperlink ref="A28" r:id="rId27" display="https://doi.org/10.1111/csp2.12"/>
    <hyperlink ref="A29" r:id="rId28" display="https://doi.org/10.1016/S0006-3207(97)00115-8"/>
    <hyperlink ref="A30" r:id="rId29" display="https://doi.org/10.1111/csp2.7"/>
    <hyperlink ref="A31" r:id="rId30" display="https://doi.org/10.1016/j.gecco.2019.e00578"/>
    <hyperlink ref="A32" r:id="rId31" display="https://doi.org/10.3390/f13091341"/>
    <hyperlink ref="A33" r:id="rId32" display="https://doi.org/10.1016/j.biocon.2010.03.037"/>
    <hyperlink ref="A34" r:id="rId33" display="https://doi.org/10.1111/acv.12854"/>
    <hyperlink ref="A35" r:id="rId34" display="https://doi.org/10.1016/j.pecon.2018.03.001"/>
    <hyperlink ref="A36" r:id="rId35" display="https://doi.org/10.1016/j.biocon.2016.10.012"/>
    <hyperlink ref="A37" r:id="rId36" display="https://doi.org/10.1117/12.2542766"/>
    <hyperlink ref="A38" r:id="rId37" display="https://doi.org/10.1007/s10531-018-1625-8"/>
    <hyperlink ref="A39" r:id="rId38" display="https://doi.org/10.2744/CCB-0774.1"/>
    <hyperlink ref="A40" r:id="rId39" display="https://doi.org/10.1111/j.1523-1739.2011.01697.x"/>
    <hyperlink ref="A41" r:id="rId40" display="https://doi.org/10.1111/csp2.196"/>
    <hyperlink ref="A42" r:id="rId41" display="https://doi.org/10.1016/j.biocon.2006.12.012"/>
    <hyperlink ref="A43" r:id="rId42" display="https://doi.org/10.1016/j.biocon.2017.08.024"/>
    <hyperlink ref="A44" r:id="rId43" display="https://doi.org/10.1007/s10531-021-02146-2"/>
    <hyperlink ref="A46" r:id="rId44" display="https://doi.org/10.1111/acv.12719"/>
    <hyperlink ref="A47" r:id="rId45" display="https://doi.org/10.3996/112017-JFWM-089"/>
    <hyperlink ref="A48" r:id="rId46" display="https://doi.org/10.1016/j.jenvman.2022.116330"/>
    <hyperlink ref="A49" r:id="rId47" display="https://doi.org/10.1111/csp2.12680"/>
    <hyperlink ref="A50" r:id="rId48" display="https://doi.org/10.1007/s10531-021-02291-8"/>
    <hyperlink ref="A51" r:id="rId49" display="https://doi.org/10.1111/j.1523-1739.2004.00620.x"/>
    <hyperlink ref="A52" r:id="rId50" display="https://doi.org/10.1007/s00267-009-9380-y"/>
    <hyperlink ref="A53" r:id="rId51" display="https://doi.org/10.3161/068.042.0206"/>
    <hyperlink ref="A54" r:id="rId52" display="https://doi.org/10.1111/j.1461-0248.2005.00827.x"/>
    <hyperlink ref="A55" r:id="rId53" display="https://doi.org/10.1016/j.tree.2007.10.001"/>
    <hyperlink ref="A56" r:id="rId54" display="https://doi.org/10.1016/j.biocon.2006.08.017"/>
    <hyperlink ref="A57" r:id="rId55" display="https://doi.org/10.1111/j.1523-1739.2006.00331.x"/>
    <hyperlink ref="A58" r:id="rId56" display="https://doi.org/10.1371/journal.pone.0092950"/>
    <hyperlink ref="A59" r:id="rId57" display="https://doi.org/10.1111/ddi.12607"/>
    <hyperlink ref="A60" r:id="rId58" display="https://doi.org/10.1016/j.biocon.2018.10.025"/>
    <hyperlink ref="A61" r:id="rId59" display="https://doi.org/10.3390/su12208321"/>
    <hyperlink ref="A62" r:id="rId60" display="https://doi.org/10.1046/j.1472-4642.2002.00132.x"/>
    <hyperlink ref="A63" r:id="rId61" display="https://doi.org/10.1371/journal.pone.0054839"/>
    <hyperlink ref="A64" r:id="rId62" display="https://doi.org/10.1111/jbi.12498"/>
    <hyperlink ref="A65" r:id="rId63" display="https://doi.org/10.1017/S1367943002002238"/>
    <hyperlink ref="A66" r:id="rId64" display="https://doi.org/10.2744/CCB-0774.1"/>
    <hyperlink ref="A67" r:id="rId65" display="https://doi.org/10.1038/35002501"/>
    <hyperlink ref="A68" r:id="rId66" display="https://doi.org/10.1017/S1367943003001215"/>
    <hyperlink ref="A69" r:id="rId67" display="https://doi.org/10.1016/S0006-3207(98)00060-3"/>
    <hyperlink ref="A70" r:id="rId68" display="https://doi.org/10.1371/journal.pone.0221901"/>
    <hyperlink ref="A71" r:id="rId69" display="https://doi.org/10.1111/acv.12522"/>
    <hyperlink ref="A72" r:id="rId70" display="https://doi.org/10.1111/j.1523-1739.2006.00331.x"/>
    <hyperlink ref="A73" r:id="rId71" display="https://doi.org/10.1371/journal.pone.0092950"/>
    <hyperlink ref="A74" r:id="rId72" display="https://doi.org/10.1111/1365-2664.12330"/>
    <hyperlink ref="A75" r:id="rId73" display="https://doi.org/10.1007/s10531-005-6199-6"/>
    <hyperlink ref="A76" r:id="rId74" display="https://doi.org/10.1016/j.ecolind.2018.10.003"/>
    <hyperlink ref="A77" r:id="rId75" display="https://doi.org/10.1016/j.biocon.2003.09.027"/>
    <hyperlink ref="A78" r:id="rId76" display="https://doi.org/10.1007/s10531-010-9784-2"/>
    <hyperlink ref="A79" r:id="rId77" display="https://www.jstor.org/stable/2641976"/>
    <hyperlink ref="A80" r:id="rId78" display="https://doi.org/10.1016/j.jenvman.2017.06.021"/>
    <hyperlink ref="A81" r:id="rId79" display="https://doi.org/10.1016/j.jnc.2014.02.007"/>
    <hyperlink ref="A82" r:id="rId80" display="https://www.researchgate.net/publication/238587008_A_systematic_method_for_identifying_priority_conservation_areas_using_wildlife_habitat_relationships_and_observed_locations_of_rare_species"/>
    <hyperlink ref="A84" r:id="rId81" display="https://doi.org/10.1016/j.ecolind.2023.110631"/>
    <hyperlink ref="A85" r:id="rId82" display="https://doi.org/10.1016/j.gecco.2023.e02602"/>
    <hyperlink ref="A86" r:id="rId83" display="https://doi.org/10.1016/j.ocecoaman.2015.06.027"/>
    <hyperlink ref="A87" r:id="rId84" display="https://doi.org/10.1111/cobi.12324"/>
    <hyperlink ref="A88" r:id="rId85" display="https://doi.org/10.1046/j.1523-1739.2001.015002513.x"/>
    <hyperlink ref="A89" r:id="rId86" display="https://doi.org/10.1016/j.biocon.2006.05.023"/>
    <hyperlink ref="A90" r:id="rId87" display="https://doi.org/10.1016/j.scitotenv.2018.09.305"/>
    <hyperlink ref="A91" r:id="rId88" display="https://doi.org/10.1111/ddi.12571"/>
    <hyperlink ref="A92" r:id="rId89" display="https://doi.org/10.15553/c2010v652a10"/>
    <hyperlink ref="A93" r:id="rId90" display="https://doi.org/10.1111/j.1523-1739.2006.00305.x"/>
    <hyperlink ref="A94" r:id="rId91" display="https://doi.org/10.1007/s10531-004-1067-3"/>
    <hyperlink ref="A95" r:id="rId92" display="https://doi.org/10.1016/S0006-3207(01)00039-8"/>
    <hyperlink ref="A96" r:id="rId93" display="https://doi.org/10.1046/j.1472-4642.2001.00098.x"/>
    <hyperlink ref="A97" r:id="rId94" display="https://doi.org/10.1111/j.1469-1795.2005.00009.x"/>
    <hyperlink ref="A98" r:id="rId95" display="https://doi.org/10.1016/S0198-9715(99)00046-0"/>
    <hyperlink ref="A99" r:id="rId96" display="https://doi.org/10.3354/meps07887"/>
    <hyperlink ref="A100" r:id="rId97" display="https://doi.org/10.1016/j.envsoft.2017.01.003"/>
    <hyperlink ref="A101" r:id="rId98" display="https://doi.org/10.1371/journal.pone.0097679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7" t="s">
        <v>430</v>
      </c>
      <c r="B1" s="7" t="s">
        <v>431</v>
      </c>
      <c r="C1" s="7" t="s">
        <v>432</v>
      </c>
      <c r="D1" s="7" t="s">
        <v>433</v>
      </c>
      <c r="E1" s="7" t="s">
        <v>434</v>
      </c>
      <c r="F1" s="7" t="s">
        <v>435</v>
      </c>
    </row>
    <row r="2" customFormat="false" ht="15.75" hidden="false" customHeight="false" outlineLevel="0" collapsed="false">
      <c r="A2" s="7" t="n">
        <v>1998</v>
      </c>
      <c r="B2" s="7" t="n">
        <v>0</v>
      </c>
      <c r="C2" s="7" t="n">
        <v>1</v>
      </c>
      <c r="D2" s="7" t="n">
        <v>0</v>
      </c>
      <c r="E2" s="7" t="n">
        <v>0</v>
      </c>
      <c r="F2" s="7" t="n">
        <v>0</v>
      </c>
    </row>
    <row r="3" customFormat="false" ht="15.75" hidden="false" customHeight="false" outlineLevel="0" collapsed="false">
      <c r="A3" s="16" t="n">
        <f aca="false">A2+1</f>
        <v>1999</v>
      </c>
      <c r="B3" s="7" t="n">
        <v>2</v>
      </c>
      <c r="C3" s="7" t="n">
        <v>0</v>
      </c>
      <c r="D3" s="7" t="n">
        <v>0</v>
      </c>
      <c r="E3" s="7" t="n">
        <v>0</v>
      </c>
      <c r="F3" s="7" t="n">
        <v>0</v>
      </c>
    </row>
    <row r="4" customFormat="false" ht="15.75" hidden="false" customHeight="false" outlineLevel="0" collapsed="false">
      <c r="A4" s="16" t="n">
        <f aca="false">A3+1</f>
        <v>2000</v>
      </c>
      <c r="B4" s="7" t="n">
        <v>0</v>
      </c>
      <c r="C4" s="7" t="n">
        <v>2</v>
      </c>
      <c r="D4" s="7" t="n">
        <v>0</v>
      </c>
      <c r="E4" s="7" t="n">
        <v>0</v>
      </c>
      <c r="F4" s="7" t="n">
        <v>0</v>
      </c>
    </row>
    <row r="5" customFormat="false" ht="15.75" hidden="false" customHeight="false" outlineLevel="0" collapsed="false">
      <c r="A5" s="16" t="n">
        <f aca="false">A4+1</f>
        <v>2001</v>
      </c>
      <c r="B5" s="7" t="n">
        <v>0</v>
      </c>
      <c r="C5" s="7" t="n">
        <v>0</v>
      </c>
      <c r="D5" s="7" t="n">
        <v>1</v>
      </c>
      <c r="E5" s="7" t="n">
        <v>0</v>
      </c>
      <c r="F5" s="7" t="n">
        <v>0</v>
      </c>
    </row>
    <row r="6" customFormat="false" ht="15.75" hidden="false" customHeight="false" outlineLevel="0" collapsed="false">
      <c r="A6" s="16" t="n">
        <f aca="false">A5+1</f>
        <v>2002</v>
      </c>
    </row>
    <row r="7" customFormat="false" ht="15.75" hidden="false" customHeight="false" outlineLevel="0" collapsed="false">
      <c r="A7" s="16" t="n">
        <f aca="false">A6+1</f>
        <v>2003</v>
      </c>
    </row>
    <row r="8" customFormat="false" ht="15.75" hidden="false" customHeight="false" outlineLevel="0" collapsed="false">
      <c r="A8" s="16" t="n">
        <f aca="false">A7+1</f>
        <v>2004</v>
      </c>
    </row>
    <row r="9" customFormat="false" ht="15.75" hidden="false" customHeight="false" outlineLevel="0" collapsed="false">
      <c r="A9" s="16" t="n">
        <f aca="false">A8+1</f>
        <v>2005</v>
      </c>
    </row>
    <row r="10" customFormat="false" ht="15.75" hidden="false" customHeight="false" outlineLevel="0" collapsed="false">
      <c r="A10" s="16" t="n">
        <f aca="false">A9+1</f>
        <v>2006</v>
      </c>
    </row>
    <row r="11" customFormat="false" ht="15.75" hidden="false" customHeight="false" outlineLevel="0" collapsed="false">
      <c r="A11" s="16" t="n">
        <f aca="false">A10+1</f>
        <v>2007</v>
      </c>
    </row>
    <row r="12" customFormat="false" ht="15.75" hidden="false" customHeight="false" outlineLevel="0" collapsed="false">
      <c r="A12" s="16" t="n">
        <f aca="false">A11+1</f>
        <v>2008</v>
      </c>
    </row>
    <row r="13" customFormat="false" ht="15.75" hidden="false" customHeight="false" outlineLevel="0" collapsed="false">
      <c r="A13" s="16" t="n">
        <f aca="false">A12+1</f>
        <v>2009</v>
      </c>
    </row>
    <row r="14" customFormat="false" ht="15.75" hidden="false" customHeight="false" outlineLevel="0" collapsed="false">
      <c r="A14" s="16" t="n">
        <f aca="false">A13+1</f>
        <v>2010</v>
      </c>
    </row>
    <row r="15" customFormat="false" ht="15.75" hidden="false" customHeight="false" outlineLevel="0" collapsed="false">
      <c r="A15" s="16" t="n">
        <f aca="false">A14+1</f>
        <v>2011</v>
      </c>
    </row>
    <row r="16" customFormat="false" ht="15.75" hidden="false" customHeight="false" outlineLevel="0" collapsed="false">
      <c r="A16" s="16" t="n">
        <f aca="false">A15+1</f>
        <v>2012</v>
      </c>
    </row>
    <row r="17" customFormat="false" ht="15.75" hidden="false" customHeight="false" outlineLevel="0" collapsed="false">
      <c r="A17" s="16" t="n">
        <f aca="false">A16+1</f>
        <v>2013</v>
      </c>
    </row>
    <row r="18" customFormat="false" ht="15.75" hidden="false" customHeight="false" outlineLevel="0" collapsed="false">
      <c r="A18" s="16" t="n">
        <f aca="false">A17+1</f>
        <v>2014</v>
      </c>
    </row>
    <row r="19" customFormat="false" ht="15.75" hidden="false" customHeight="false" outlineLevel="0" collapsed="false">
      <c r="A19" s="16" t="n">
        <f aca="false">A18+1</f>
        <v>2015</v>
      </c>
    </row>
    <row r="20" customFormat="false" ht="15.75" hidden="false" customHeight="false" outlineLevel="0" collapsed="false">
      <c r="A20" s="16" t="n">
        <f aca="false">A19+1</f>
        <v>2016</v>
      </c>
    </row>
    <row r="21" customFormat="false" ht="15.75" hidden="false" customHeight="false" outlineLevel="0" collapsed="false">
      <c r="A21" s="16" t="n">
        <f aca="false">A20+1</f>
        <v>2017</v>
      </c>
    </row>
    <row r="22" customFormat="false" ht="15.75" hidden="false" customHeight="false" outlineLevel="0" collapsed="false">
      <c r="A22" s="16" t="n">
        <f aca="false">A21+1</f>
        <v>2018</v>
      </c>
    </row>
    <row r="23" customFormat="false" ht="15.75" hidden="false" customHeight="false" outlineLevel="0" collapsed="false">
      <c r="A23" s="16" t="n">
        <f aca="false">A22+1</f>
        <v>2019</v>
      </c>
    </row>
    <row r="24" customFormat="false" ht="15.75" hidden="false" customHeight="false" outlineLevel="0" collapsed="false">
      <c r="A24" s="16" t="n">
        <f aca="false">A23+1</f>
        <v>2020</v>
      </c>
    </row>
    <row r="25" customFormat="false" ht="15.75" hidden="false" customHeight="false" outlineLevel="0" collapsed="false">
      <c r="A25" s="16" t="n">
        <f aca="false">A24+1</f>
        <v>2021</v>
      </c>
    </row>
    <row r="26" customFormat="false" ht="15.75" hidden="false" customHeight="false" outlineLevel="0" collapsed="false">
      <c r="A26" s="16" t="n">
        <f aca="false">A25+1</f>
        <v>2022</v>
      </c>
    </row>
    <row r="27" customFormat="false" ht="15.75" hidden="false" customHeight="false" outlineLevel="0" collapsed="false">
      <c r="A27" s="16" t="n">
        <f aca="false">A26+1</f>
        <v>2023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0.01"/>
  </cols>
  <sheetData>
    <row r="1" customFormat="false" ht="15.75" hidden="false" customHeight="false" outlineLevel="0" collapsed="false">
      <c r="A1" s="7" t="s">
        <v>436</v>
      </c>
      <c r="B1" s="7" t="n">
        <v>0.83</v>
      </c>
    </row>
    <row r="2" customFormat="false" ht="15.75" hidden="false" customHeight="false" outlineLevel="0" collapsed="false">
      <c r="A2" s="7" t="s">
        <v>437</v>
      </c>
      <c r="B2" s="7" t="n">
        <v>4.377</v>
      </c>
    </row>
    <row r="3" customFormat="false" ht="15.75" hidden="false" customHeight="false" outlineLevel="0" collapsed="false">
      <c r="A3" s="7" t="s">
        <v>438</v>
      </c>
      <c r="B3" s="7" t="n">
        <v>4.377</v>
      </c>
    </row>
    <row r="4" customFormat="false" ht="15.75" hidden="false" customHeight="false" outlineLevel="0" collapsed="false">
      <c r="A4" s="7" t="s">
        <v>439</v>
      </c>
      <c r="B4" s="7" t="n">
        <v>3.282</v>
      </c>
    </row>
    <row r="5" customFormat="false" ht="15.75" hidden="false" customHeight="false" outlineLevel="0" collapsed="false">
      <c r="A5" s="7" t="s">
        <v>440</v>
      </c>
      <c r="B5" s="7" t="n">
        <v>4.296</v>
      </c>
    </row>
    <row r="6" customFormat="false" ht="15.75" hidden="false" customHeight="false" outlineLevel="0" collapsed="false">
      <c r="A6" s="7" t="s">
        <v>441</v>
      </c>
      <c r="B6" s="7" t="n">
        <v>7.499</v>
      </c>
    </row>
    <row r="7" customFormat="false" ht="15.75" hidden="false" customHeight="false" outlineLevel="0" collapsed="false">
      <c r="A7" s="7" t="s">
        <v>442</v>
      </c>
      <c r="B7" s="7" t="n">
        <v>11.572</v>
      </c>
    </row>
    <row r="8" customFormat="false" ht="15.75" hidden="false" customHeight="false" outlineLevel="0" collapsed="false">
      <c r="A8" s="7" t="s">
        <v>443</v>
      </c>
      <c r="B8" s="7" t="n">
        <v>0.56</v>
      </c>
    </row>
    <row r="9" customFormat="false" ht="15.75" hidden="false" customHeight="false" outlineLevel="0" collapsed="false">
      <c r="A9" s="7" t="s">
        <v>444</v>
      </c>
      <c r="B9" s="7" t="n">
        <v>0.59</v>
      </c>
    </row>
    <row r="10" customFormat="false" ht="15.75" hidden="false" customHeight="false" outlineLevel="0" collapsed="false">
      <c r="A10" s="7" t="s">
        <v>445</v>
      </c>
      <c r="B10" s="7" t="n">
        <v>6.454</v>
      </c>
    </row>
    <row r="11" customFormat="false" ht="15.75" hidden="false" customHeight="false" outlineLevel="0" collapsed="false">
      <c r="A11" s="7" t="s">
        <v>446</v>
      </c>
      <c r="B11" s="11" t="n">
        <v>7.563</v>
      </c>
    </row>
    <row r="12" customFormat="false" ht="15.75" hidden="false" customHeight="false" outlineLevel="0" collapsed="false">
      <c r="A12" s="7" t="s">
        <v>447</v>
      </c>
      <c r="B12" s="7" t="n">
        <v>3.57</v>
      </c>
    </row>
    <row r="13" customFormat="false" ht="15.75" hidden="false" customHeight="false" outlineLevel="0" collapsed="false">
      <c r="A13" s="7" t="s">
        <v>448</v>
      </c>
      <c r="B13" s="7" t="n">
        <v>5.717</v>
      </c>
    </row>
    <row r="14" customFormat="false" ht="15.75" hidden="false" customHeight="false" outlineLevel="0" collapsed="false">
      <c r="A14" s="7" t="s">
        <v>449</v>
      </c>
      <c r="B14" s="7" t="n">
        <v>6.105</v>
      </c>
    </row>
    <row r="15" customFormat="false" ht="15.75" hidden="false" customHeight="false" outlineLevel="0" collapsed="false">
      <c r="A15" s="7" t="s">
        <v>450</v>
      </c>
      <c r="B15" s="7" t="n">
        <v>6.263</v>
      </c>
    </row>
    <row r="16" customFormat="false" ht="15.75" hidden="false" customHeight="false" outlineLevel="0" collapsed="false">
      <c r="A16" s="7" t="s">
        <v>451</v>
      </c>
      <c r="B16" s="7" t="n">
        <v>11.274</v>
      </c>
    </row>
    <row r="17" customFormat="false" ht="15.75" hidden="false" customHeight="false" outlineLevel="0" collapsed="false">
      <c r="A17" s="7" t="s">
        <v>452</v>
      </c>
      <c r="B17" s="7" t="n">
        <v>4.075</v>
      </c>
    </row>
    <row r="18" customFormat="false" ht="15.75" hidden="false" customHeight="false" outlineLevel="0" collapsed="false">
      <c r="A18" s="7" t="s">
        <v>453</v>
      </c>
      <c r="B18" s="7" t="n">
        <v>8.91</v>
      </c>
    </row>
    <row r="19" customFormat="false" ht="15.75" hidden="false" customHeight="false" outlineLevel="0" collapsed="false">
      <c r="A19" s="7" t="s">
        <v>454</v>
      </c>
      <c r="B19" s="7" t="n">
        <v>2.016</v>
      </c>
    </row>
    <row r="20" customFormat="false" ht="15.75" hidden="false" customHeight="false" outlineLevel="0" collapsed="false">
      <c r="A20" s="7" t="s">
        <v>455</v>
      </c>
      <c r="B20" s="7" t="n">
        <v>4.9</v>
      </c>
    </row>
    <row r="21" customFormat="false" ht="15.75" hidden="false" customHeight="false" outlineLevel="0" collapsed="false">
      <c r="A21" s="7" t="s">
        <v>456</v>
      </c>
      <c r="B21" s="7" t="n">
        <v>2.51</v>
      </c>
    </row>
    <row r="22" customFormat="false" ht="15.75" hidden="false" customHeight="false" outlineLevel="0" collapsed="false">
      <c r="A22" s="7" t="s">
        <v>457</v>
      </c>
      <c r="B22" s="7" t="n">
        <v>4.496</v>
      </c>
    </row>
    <row r="23" customFormat="false" ht="15.75" hidden="false" customHeight="false" outlineLevel="0" collapsed="false">
      <c r="A23" s="7" t="s">
        <v>458</v>
      </c>
      <c r="B23" s="7" t="n">
        <v>3.97</v>
      </c>
    </row>
    <row r="24" customFormat="false" ht="15.75" hidden="false" customHeight="false" outlineLevel="0" collapsed="false">
      <c r="A24" s="7" t="s">
        <v>459</v>
      </c>
      <c r="B24" s="7" t="n">
        <v>3.97</v>
      </c>
    </row>
    <row r="25" customFormat="false" ht="15.75" hidden="false" customHeight="false" outlineLevel="0" collapsed="false">
      <c r="A25" s="7" t="s">
        <v>460</v>
      </c>
      <c r="B25" s="7" t="n">
        <v>2.431</v>
      </c>
    </row>
    <row r="26" customFormat="false" ht="15.75" hidden="false" customHeight="false" outlineLevel="0" collapsed="false">
      <c r="A26" s="7" t="s">
        <v>461</v>
      </c>
      <c r="B26" s="7" t="n">
        <v>6.869</v>
      </c>
    </row>
    <row r="27" customFormat="false" ht="15.75" hidden="false" customHeight="false" outlineLevel="0" collapsed="false">
      <c r="A27" s="7" t="s">
        <v>462</v>
      </c>
      <c r="B27" s="7" t="n">
        <v>4.81</v>
      </c>
    </row>
    <row r="28" customFormat="false" ht="15.75" hidden="false" customHeight="false" outlineLevel="0" collapsed="false">
      <c r="A28" s="7" t="s">
        <v>463</v>
      </c>
      <c r="B28" s="7" t="n">
        <v>8.91</v>
      </c>
    </row>
    <row r="29" customFormat="false" ht="15.75" hidden="false" customHeight="false" outlineLevel="0" collapsed="false">
      <c r="A29" s="7" t="s">
        <v>464</v>
      </c>
      <c r="B29" s="7" t="n">
        <v>0.747</v>
      </c>
    </row>
    <row r="30" customFormat="false" ht="15.75" hidden="false" customHeight="false" outlineLevel="0" collapsed="false">
      <c r="A30" s="7" t="s">
        <v>465</v>
      </c>
      <c r="B30" s="7" t="n">
        <v>2.358</v>
      </c>
    </row>
    <row r="31" customFormat="false" ht="15.75" hidden="false" customHeight="false" outlineLevel="0" collapsed="false">
      <c r="A31" s="7" t="s">
        <v>466</v>
      </c>
      <c r="B31" s="7" t="n">
        <v>2.915</v>
      </c>
    </row>
    <row r="32" customFormat="false" ht="15.75" hidden="false" customHeight="false" outlineLevel="0" collapsed="false">
      <c r="A32" s="7" t="s">
        <v>467</v>
      </c>
      <c r="B32" s="7" t="n">
        <v>69.504</v>
      </c>
    </row>
    <row r="33" customFormat="false" ht="15.75" hidden="false" customHeight="false" outlineLevel="0" collapsed="false">
      <c r="A33" s="7" t="s">
        <v>468</v>
      </c>
      <c r="B33" s="7" t="n">
        <v>4.295</v>
      </c>
    </row>
    <row r="34" customFormat="false" ht="15.75" hidden="false" customHeight="false" outlineLevel="0" collapsed="false">
      <c r="A34" s="7" t="s">
        <v>469</v>
      </c>
      <c r="B34" s="7" t="n">
        <v>2.7</v>
      </c>
    </row>
    <row r="35" customFormat="false" ht="15.75" hidden="false" customHeight="false" outlineLevel="0" collapsed="false">
      <c r="A35" s="7" t="s">
        <v>470</v>
      </c>
      <c r="B35" s="7" t="n">
        <v>5.652</v>
      </c>
    </row>
    <row r="36" customFormat="false" ht="15.75" hidden="false" customHeight="false" outlineLevel="0" collapsed="false">
      <c r="A36" s="7" t="s">
        <v>471</v>
      </c>
      <c r="B36" s="7" t="n">
        <v>3.752</v>
      </c>
    </row>
    <row r="37" customFormat="false" ht="15.75" hidden="false" customHeight="false" outlineLevel="0" collapsed="false">
      <c r="A37" s="7" t="s">
        <v>472</v>
      </c>
      <c r="B37" s="7" t="s">
        <v>473</v>
      </c>
    </row>
    <row r="38" customFormat="false" ht="15.75" hidden="false" customHeight="false" outlineLevel="0" collapsed="false">
      <c r="A38" s="7" t="s">
        <v>474</v>
      </c>
      <c r="B38" s="7" t="n">
        <v>10.754</v>
      </c>
    </row>
    <row r="39" customFormat="false" ht="15.75" hidden="false" customHeight="false" outlineLevel="0" collapsed="false">
      <c r="A39" s="7" t="s">
        <v>475</v>
      </c>
      <c r="B39" s="7" t="n">
        <v>3.889</v>
      </c>
    </row>
    <row r="40" customFormat="false" ht="15.75" hidden="false" customHeight="false" outlineLevel="0" collapsed="false">
      <c r="A40" s="7" t="s">
        <v>476</v>
      </c>
      <c r="B40" s="7" t="n">
        <v>20.589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20.99"/>
    <col collapsed="false" customWidth="true" hidden="false" outlineLevel="0" max="3" min="3" style="0" width="20.25"/>
  </cols>
  <sheetData>
    <row r="1" customFormat="false" ht="15.75" hidden="false" customHeight="false" outlineLevel="0" collapsed="false">
      <c r="A1" s="5" t="s">
        <v>430</v>
      </c>
      <c r="B1" s="5" t="s">
        <v>477</v>
      </c>
      <c r="C1" s="5" t="s">
        <v>478</v>
      </c>
      <c r="D1" s="5" t="s">
        <v>479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7" t="n">
        <v>1980</v>
      </c>
      <c r="B2" s="17" t="n">
        <v>39500</v>
      </c>
      <c r="C2" s="7" t="n">
        <v>3</v>
      </c>
      <c r="D2" s="7" t="n">
        <v>0</v>
      </c>
    </row>
    <row r="3" customFormat="false" ht="15.75" hidden="false" customHeight="false" outlineLevel="0" collapsed="false">
      <c r="A3" s="7" t="n">
        <v>1981</v>
      </c>
      <c r="B3" s="7" t="n">
        <v>143</v>
      </c>
      <c r="C3" s="7" t="n">
        <v>0</v>
      </c>
      <c r="D3" s="7" t="n">
        <v>0</v>
      </c>
    </row>
    <row r="4" customFormat="false" ht="15.75" hidden="false" customHeight="false" outlineLevel="0" collapsed="false">
      <c r="A4" s="7" t="n">
        <v>1982</v>
      </c>
      <c r="B4" s="7" t="n">
        <v>207</v>
      </c>
      <c r="C4" s="7" t="n">
        <v>1</v>
      </c>
      <c r="D4" s="7" t="n">
        <v>0</v>
      </c>
    </row>
    <row r="5" customFormat="false" ht="15.75" hidden="false" customHeight="false" outlineLevel="0" collapsed="false">
      <c r="A5" s="7" t="n">
        <v>1983</v>
      </c>
      <c r="B5" s="7" t="n">
        <v>208</v>
      </c>
      <c r="C5" s="7" t="n">
        <v>2</v>
      </c>
      <c r="D5" s="7" t="n">
        <v>0</v>
      </c>
    </row>
    <row r="6" customFormat="false" ht="15.75" hidden="false" customHeight="false" outlineLevel="0" collapsed="false">
      <c r="A6" s="7" t="n">
        <v>1984</v>
      </c>
      <c r="B6" s="7" t="n">
        <v>191</v>
      </c>
      <c r="C6" s="7" t="n">
        <v>4</v>
      </c>
      <c r="D6" s="7" t="n">
        <v>0</v>
      </c>
    </row>
    <row r="7" customFormat="false" ht="15.75" hidden="false" customHeight="false" outlineLevel="0" collapsed="false">
      <c r="A7" s="7" t="n">
        <v>1985</v>
      </c>
      <c r="B7" s="7" t="n">
        <v>255</v>
      </c>
      <c r="C7" s="7" t="n">
        <v>6</v>
      </c>
      <c r="D7" s="7" t="n">
        <v>1</v>
      </c>
    </row>
    <row r="8" customFormat="false" ht="15.75" hidden="false" customHeight="false" outlineLevel="0" collapsed="false">
      <c r="A8" s="7" t="n">
        <v>1986</v>
      </c>
      <c r="B8" s="7" t="n">
        <v>213</v>
      </c>
      <c r="C8" s="7" t="n">
        <v>1</v>
      </c>
      <c r="D8" s="7" t="n">
        <v>0</v>
      </c>
    </row>
    <row r="9" customFormat="false" ht="15.75" hidden="false" customHeight="false" outlineLevel="0" collapsed="false">
      <c r="A9" s="7" t="n">
        <v>1987</v>
      </c>
      <c r="B9" s="7" t="n">
        <v>222</v>
      </c>
      <c r="C9" s="7" t="n">
        <v>2</v>
      </c>
      <c r="D9" s="7" t="n">
        <v>0</v>
      </c>
    </row>
    <row r="10" customFormat="false" ht="15.75" hidden="false" customHeight="false" outlineLevel="0" collapsed="false">
      <c r="A10" s="7" t="n">
        <v>1988</v>
      </c>
      <c r="B10" s="7" t="n">
        <v>254</v>
      </c>
      <c r="C10" s="7" t="n">
        <v>7</v>
      </c>
      <c r="D10" s="7" t="n">
        <v>0</v>
      </c>
    </row>
    <row r="11" customFormat="false" ht="15.75" hidden="false" customHeight="false" outlineLevel="0" collapsed="false">
      <c r="A11" s="7" t="n">
        <v>1989</v>
      </c>
      <c r="B11" s="7" t="n">
        <v>252</v>
      </c>
      <c r="C11" s="7" t="n">
        <v>11</v>
      </c>
      <c r="D11" s="7" t="n">
        <v>2</v>
      </c>
    </row>
    <row r="12" customFormat="false" ht="15.75" hidden="false" customHeight="false" outlineLevel="0" collapsed="false">
      <c r="A12" s="7" t="n">
        <v>1990</v>
      </c>
      <c r="B12" s="7" t="n">
        <v>325</v>
      </c>
      <c r="C12" s="7" t="n">
        <v>15</v>
      </c>
      <c r="D12" s="7" t="n">
        <v>0</v>
      </c>
    </row>
    <row r="13" customFormat="false" ht="15.75" hidden="false" customHeight="false" outlineLevel="0" collapsed="false">
      <c r="A13" s="7" t="n">
        <v>1991</v>
      </c>
      <c r="B13" s="7" t="n">
        <v>332</v>
      </c>
      <c r="C13" s="7" t="n">
        <v>21</v>
      </c>
      <c r="D13" s="7" t="n">
        <v>0</v>
      </c>
    </row>
    <row r="14" customFormat="false" ht="15.75" hidden="false" customHeight="false" outlineLevel="0" collapsed="false">
      <c r="A14" s="7" t="n">
        <v>1992</v>
      </c>
      <c r="B14" s="7" t="n">
        <v>364</v>
      </c>
      <c r="C14" s="7" t="n">
        <v>38</v>
      </c>
      <c r="D14" s="7" t="n">
        <v>0</v>
      </c>
    </row>
    <row r="15" customFormat="false" ht="15.75" hidden="false" customHeight="false" outlineLevel="0" collapsed="false">
      <c r="A15" s="7" t="n">
        <v>1993</v>
      </c>
      <c r="B15" s="7" t="n">
        <v>431</v>
      </c>
      <c r="C15" s="7" t="n">
        <v>38</v>
      </c>
      <c r="D15" s="7" t="n">
        <v>1</v>
      </c>
    </row>
    <row r="16" customFormat="false" ht="15.75" hidden="false" customHeight="false" outlineLevel="0" collapsed="false">
      <c r="A16" s="7" t="n">
        <v>1994</v>
      </c>
      <c r="B16" s="7" t="n">
        <v>535</v>
      </c>
      <c r="C16" s="7" t="n">
        <v>61</v>
      </c>
      <c r="D16" s="7" t="n">
        <v>6</v>
      </c>
    </row>
    <row r="17" customFormat="false" ht="15.75" hidden="false" customHeight="false" outlineLevel="0" collapsed="false">
      <c r="A17" s="7" t="n">
        <v>1995</v>
      </c>
      <c r="B17" s="7" t="n">
        <v>639</v>
      </c>
      <c r="C17" s="7" t="n">
        <v>64</v>
      </c>
      <c r="D17" s="7" t="n">
        <v>3</v>
      </c>
    </row>
    <row r="18" customFormat="false" ht="15.75" hidden="false" customHeight="false" outlineLevel="0" collapsed="false">
      <c r="A18" s="7" t="n">
        <v>1996</v>
      </c>
      <c r="B18" s="7" t="n">
        <v>713</v>
      </c>
      <c r="C18" s="7" t="n">
        <v>76</v>
      </c>
      <c r="D18" s="7" t="n">
        <v>2</v>
      </c>
    </row>
    <row r="19" customFormat="false" ht="15.75" hidden="false" customHeight="false" outlineLevel="0" collapsed="false">
      <c r="A19" s="7" t="n">
        <v>1997</v>
      </c>
      <c r="B19" s="7" t="n">
        <v>831</v>
      </c>
      <c r="C19" s="7" t="n">
        <v>82</v>
      </c>
      <c r="D19" s="7" t="n">
        <v>6</v>
      </c>
    </row>
    <row r="20" customFormat="false" ht="15.75" hidden="false" customHeight="false" outlineLevel="0" collapsed="false">
      <c r="A20" s="7" t="n">
        <v>1998</v>
      </c>
      <c r="B20" s="7" t="n">
        <v>867</v>
      </c>
      <c r="C20" s="7" t="n">
        <v>98</v>
      </c>
      <c r="D20" s="7" t="n">
        <v>4</v>
      </c>
    </row>
    <row r="21" customFormat="false" ht="15.75" hidden="false" customHeight="false" outlineLevel="0" collapsed="false">
      <c r="A21" s="7" t="n">
        <v>1999</v>
      </c>
      <c r="B21" s="7" t="n">
        <v>921</v>
      </c>
      <c r="C21" s="7" t="n">
        <v>134</v>
      </c>
      <c r="D21" s="7" t="n">
        <v>10</v>
      </c>
    </row>
    <row r="22" customFormat="false" ht="15.75" hidden="false" customHeight="false" outlineLevel="0" collapsed="false">
      <c r="A22" s="7" t="n">
        <v>2000</v>
      </c>
      <c r="B22" s="7" t="n">
        <v>1460</v>
      </c>
      <c r="C22" s="7" t="n">
        <v>199</v>
      </c>
      <c r="D22" s="7" t="n">
        <v>11</v>
      </c>
    </row>
    <row r="23" customFormat="false" ht="15.75" hidden="false" customHeight="false" outlineLevel="0" collapsed="false">
      <c r="A23" s="7" t="n">
        <v>2001</v>
      </c>
      <c r="B23" s="7" t="n">
        <v>1420</v>
      </c>
      <c r="C23" s="7" t="n">
        <v>226</v>
      </c>
      <c r="D23" s="7" t="n">
        <v>20</v>
      </c>
    </row>
    <row r="24" customFormat="false" ht="15.75" hidden="false" customHeight="false" outlineLevel="0" collapsed="false">
      <c r="A24" s="7" t="n">
        <v>2002</v>
      </c>
      <c r="B24" s="7" t="n">
        <v>1810</v>
      </c>
      <c r="C24" s="7" t="n">
        <v>347</v>
      </c>
      <c r="D24" s="7" t="n">
        <v>25</v>
      </c>
    </row>
    <row r="25" customFormat="false" ht="15.75" hidden="false" customHeight="false" outlineLevel="0" collapsed="false">
      <c r="A25" s="7" t="n">
        <v>2003</v>
      </c>
      <c r="B25" s="7" t="n">
        <v>1950</v>
      </c>
      <c r="C25" s="7" t="n">
        <v>390</v>
      </c>
      <c r="D25" s="7" t="n">
        <v>31</v>
      </c>
    </row>
    <row r="26" customFormat="false" ht="15.75" hidden="false" customHeight="false" outlineLevel="0" collapsed="false">
      <c r="A26" s="7" t="n">
        <v>2004</v>
      </c>
      <c r="B26" s="7" t="n">
        <v>2370</v>
      </c>
      <c r="C26" s="7" t="n">
        <v>462</v>
      </c>
      <c r="D26" s="7" t="n">
        <v>30</v>
      </c>
    </row>
    <row r="27" customFormat="false" ht="15.75" hidden="false" customHeight="false" outlineLevel="0" collapsed="false">
      <c r="A27" s="7" t="n">
        <v>2005</v>
      </c>
      <c r="B27" s="7" t="n">
        <v>2640</v>
      </c>
      <c r="C27" s="7" t="n">
        <v>520</v>
      </c>
      <c r="D27" s="7" t="n">
        <v>26</v>
      </c>
    </row>
    <row r="28" customFormat="false" ht="15.75" hidden="false" customHeight="false" outlineLevel="0" collapsed="false">
      <c r="A28" s="7" t="n">
        <v>2006</v>
      </c>
      <c r="B28" s="7" t="n">
        <v>2940</v>
      </c>
      <c r="C28" s="7" t="n">
        <v>712</v>
      </c>
      <c r="D28" s="7" t="n">
        <v>49</v>
      </c>
    </row>
    <row r="29" customFormat="false" ht="15.75" hidden="false" customHeight="false" outlineLevel="0" collapsed="false">
      <c r="A29" s="7" t="n">
        <v>2007</v>
      </c>
      <c r="B29" s="7" t="n">
        <v>3420</v>
      </c>
      <c r="C29" s="7" t="n">
        <v>959</v>
      </c>
      <c r="D29" s="7" t="n">
        <v>56</v>
      </c>
    </row>
    <row r="30" customFormat="false" ht="15.75" hidden="false" customHeight="false" outlineLevel="0" collapsed="false">
      <c r="A30" s="7" t="n">
        <v>2008</v>
      </c>
      <c r="B30" s="7" t="n">
        <v>3680</v>
      </c>
      <c r="C30" s="7" t="n">
        <v>1240</v>
      </c>
      <c r="D30" s="7" t="n">
        <v>74</v>
      </c>
    </row>
    <row r="31" customFormat="false" ht="15.75" hidden="false" customHeight="false" outlineLevel="0" collapsed="false">
      <c r="A31" s="7" t="n">
        <v>2009</v>
      </c>
      <c r="B31" s="7" t="n">
        <v>3940</v>
      </c>
      <c r="C31" s="7" t="n">
        <v>1500</v>
      </c>
      <c r="D31" s="7" t="n">
        <v>89</v>
      </c>
    </row>
    <row r="32" customFormat="false" ht="15.75" hidden="false" customHeight="false" outlineLevel="0" collapsed="false">
      <c r="A32" s="7" t="n">
        <v>2010</v>
      </c>
      <c r="B32" s="7" t="n">
        <v>4610</v>
      </c>
      <c r="C32" s="7" t="n">
        <v>1920</v>
      </c>
      <c r="D32" s="7" t="n">
        <v>77</v>
      </c>
    </row>
    <row r="33" customFormat="false" ht="15.75" hidden="false" customHeight="false" outlineLevel="0" collapsed="false">
      <c r="A33" s="7" t="n">
        <v>2011</v>
      </c>
      <c r="B33" s="7" t="n">
        <v>5060</v>
      </c>
      <c r="C33" s="7" t="n">
        <v>2220</v>
      </c>
      <c r="D33" s="7" t="n">
        <v>118</v>
      </c>
    </row>
    <row r="34" customFormat="false" ht="15.75" hidden="false" customHeight="false" outlineLevel="0" collapsed="false">
      <c r="A34" s="7" t="n">
        <v>2012</v>
      </c>
      <c r="B34" s="7" t="n">
        <v>5570</v>
      </c>
      <c r="C34" s="7" t="n">
        <v>2400</v>
      </c>
      <c r="D34" s="7" t="n">
        <v>118</v>
      </c>
    </row>
    <row r="35" customFormat="false" ht="15.75" hidden="false" customHeight="false" outlineLevel="0" collapsed="false">
      <c r="A35" s="7" t="n">
        <v>2013</v>
      </c>
      <c r="B35" s="7" t="n">
        <v>5960</v>
      </c>
      <c r="C35" s="7" t="n">
        <v>2780</v>
      </c>
      <c r="D35" s="7" t="n">
        <v>127</v>
      </c>
    </row>
    <row r="36" customFormat="false" ht="15.75" hidden="false" customHeight="false" outlineLevel="0" collapsed="false">
      <c r="A36" s="7" t="n">
        <v>2014</v>
      </c>
      <c r="B36" s="7" t="n">
        <v>6400</v>
      </c>
      <c r="C36" s="7" t="n">
        <v>3070</v>
      </c>
      <c r="D36" s="7" t="n">
        <v>138</v>
      </c>
    </row>
    <row r="37" customFormat="false" ht="15.75" hidden="false" customHeight="false" outlineLevel="0" collapsed="false">
      <c r="A37" s="7" t="n">
        <v>2015</v>
      </c>
      <c r="B37" s="7" t="n">
        <v>6800</v>
      </c>
      <c r="C37" s="7" t="n">
        <v>3310</v>
      </c>
      <c r="D37" s="7" t="n">
        <v>165</v>
      </c>
    </row>
    <row r="38" customFormat="false" ht="15.75" hidden="false" customHeight="false" outlineLevel="0" collapsed="false">
      <c r="A38" s="7" t="n">
        <v>2016</v>
      </c>
      <c r="B38" s="7" t="n">
        <v>7100</v>
      </c>
      <c r="C38" s="7" t="n">
        <v>3600</v>
      </c>
      <c r="D38" s="7" t="n">
        <v>184</v>
      </c>
    </row>
    <row r="39" customFormat="false" ht="15.75" hidden="false" customHeight="false" outlineLevel="0" collapsed="false">
      <c r="A39" s="7" t="n">
        <v>2017</v>
      </c>
      <c r="B39" s="7" t="n">
        <v>7190</v>
      </c>
      <c r="C39" s="7" t="n">
        <v>3650</v>
      </c>
      <c r="D39" s="7" t="n">
        <v>156</v>
      </c>
    </row>
    <row r="40" customFormat="false" ht="15.75" hidden="false" customHeight="false" outlineLevel="0" collapsed="false">
      <c r="A40" s="7" t="n">
        <v>2018</v>
      </c>
      <c r="B40" s="7" t="n">
        <v>7600</v>
      </c>
      <c r="C40" s="7" t="n">
        <v>3970</v>
      </c>
      <c r="D40" s="7" t="n">
        <v>160</v>
      </c>
    </row>
    <row r="41" customFormat="false" ht="15.75" hidden="false" customHeight="false" outlineLevel="0" collapsed="false">
      <c r="A41" s="7" t="n">
        <v>2019</v>
      </c>
      <c r="B41" s="7" t="n">
        <v>7950</v>
      </c>
      <c r="C41" s="7" t="n">
        <v>4330</v>
      </c>
      <c r="D41" s="7" t="n">
        <v>185</v>
      </c>
    </row>
    <row r="42" customFormat="false" ht="15.75" hidden="false" customHeight="false" outlineLevel="0" collapsed="false">
      <c r="A42" s="7" t="n">
        <v>2020</v>
      </c>
      <c r="B42" s="7" t="n">
        <v>8250</v>
      </c>
      <c r="C42" s="7" t="n">
        <v>4730</v>
      </c>
      <c r="D42" s="7" t="n">
        <v>194</v>
      </c>
    </row>
    <row r="43" customFormat="false" ht="15.75" hidden="false" customHeight="false" outlineLevel="0" collapsed="false">
      <c r="A43" s="7" t="n">
        <v>2021</v>
      </c>
      <c r="B43" s="7" t="n">
        <v>9280</v>
      </c>
      <c r="C43" s="7" t="n">
        <v>5490</v>
      </c>
      <c r="D43" s="7" t="n">
        <v>218</v>
      </c>
    </row>
    <row r="44" customFormat="false" ht="15.75" hidden="false" customHeight="false" outlineLevel="0" collapsed="false">
      <c r="A44" s="7" t="n">
        <v>2022</v>
      </c>
      <c r="B44" s="7" t="n">
        <v>9380</v>
      </c>
      <c r="C44" s="7" t="n">
        <v>5750</v>
      </c>
      <c r="D44" s="7" t="n">
        <v>201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7" t="s">
        <v>480</v>
      </c>
      <c r="B1" s="7" t="s">
        <v>481</v>
      </c>
    </row>
    <row r="2" customFormat="false" ht="15.75" hidden="false" customHeight="false" outlineLevel="0" collapsed="false">
      <c r="A2" s="7" t="n">
        <v>0.001</v>
      </c>
      <c r="B2" s="7" t="n">
        <v>64</v>
      </c>
    </row>
    <row r="3" customFormat="false" ht="15.75" hidden="false" customHeight="false" outlineLevel="0" collapsed="false">
      <c r="A3" s="7" t="n">
        <v>0.00982</v>
      </c>
      <c r="B3" s="7" t="n">
        <v>417</v>
      </c>
    </row>
    <row r="4" customFormat="false" ht="15.75" hidden="false" customHeight="false" outlineLevel="0" collapsed="false">
      <c r="A4" s="7" t="n">
        <v>9.6</v>
      </c>
      <c r="B4" s="7" t="n">
        <v>5708</v>
      </c>
    </row>
    <row r="5" customFormat="false" ht="15.75" hidden="false" customHeight="false" outlineLevel="0" collapsed="false">
      <c r="A5" s="7" t="n">
        <v>47.8</v>
      </c>
      <c r="B5" s="7" t="n">
        <v>22408</v>
      </c>
    </row>
    <row r="6" customFormat="false" ht="15.75" hidden="false" customHeight="false" outlineLevel="0" collapsed="false">
      <c r="A6" s="7" t="n">
        <v>239.1</v>
      </c>
      <c r="B6" s="7" t="n">
        <v>103417</v>
      </c>
    </row>
    <row r="7" customFormat="false" ht="15.75" hidden="false" customHeight="false" outlineLevel="0" collapsed="false">
      <c r="A7" s="7" t="n">
        <v>318</v>
      </c>
      <c r="B7" s="7" t="n">
        <v>172792.4</v>
      </c>
    </row>
    <row r="9" customFormat="false" ht="15.75" hidden="false" customHeight="false" outlineLevel="0" collapsed="false">
      <c r="A9" s="7" t="s">
        <v>482</v>
      </c>
      <c r="B9" s="16" t="n">
        <f aca="false">(B5-B3)/(A5-A3)</f>
        <v>460.1572959</v>
      </c>
    </row>
    <row r="10" customFormat="false" ht="15.75" hidden="false" customHeight="false" outlineLevel="0" collapsed="false">
      <c r="A10" s="17" t="n">
        <v>500</v>
      </c>
      <c r="B10" s="16" t="n">
        <f aca="false">B9*A10</f>
        <v>230078.648</v>
      </c>
    </row>
    <row r="11" customFormat="false" ht="15.75" hidden="false" customHeight="false" outlineLevel="0" collapsed="false">
      <c r="B11" s="16" t="n">
        <f aca="false">B10/60</f>
        <v>3834.64413333333</v>
      </c>
    </row>
    <row r="12" customFormat="false" ht="15.75" hidden="false" customHeight="false" outlineLevel="0" collapsed="false">
      <c r="B12" s="16" t="n">
        <f aca="false">B11/60</f>
        <v>63.9107355555556</v>
      </c>
    </row>
    <row r="13" customFormat="false" ht="15.75" hidden="false" customHeight="false" outlineLevel="0" collapsed="false">
      <c r="B13" s="16" t="n">
        <f aca="false">B12/24</f>
        <v>2.662947314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2023-10-24T13:34:40Z</dcterms:modified>
  <cp:revision>1</cp:revision>
  <dc:subject/>
  <dc:title/>
</cp:coreProperties>
</file>