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jia\OneDrive - UW-Madison\Database\Profiler\Profiler-Public\exp_reproduce\results\"/>
    </mc:Choice>
  </mc:AlternateContent>
  <xr:revisionPtr revIDLastSave="1096" documentId="8_{133B79E0-7036-48A2-BFFE-0842CC5A0963}" xr6:coauthVersionLast="45" xr6:coauthVersionMax="45" xr10:uidLastSave="{7EFC28F9-3D0F-43F5-84FA-0AFB903C4417}"/>
  <bookViews>
    <workbookView xWindow="5565" yWindow="3120" windowWidth="28800" windowHeight="15435" activeTab="1" xr2:uid="{B06683AC-BE68-42AF-AC26-220C2A4E0DC5}"/>
  </bookViews>
  <sheets>
    <sheet name="mcar_result" sheetId="1" r:id="rId1"/>
    <sheet name="Hospital" sheetId="2" r:id="rId2"/>
    <sheet name="ttt" sheetId="3" r:id="rId3"/>
    <sheet name="Australian" sheetId="4" r:id="rId4"/>
    <sheet name="Balanced_num" sheetId="5" r:id="rId5"/>
    <sheet name="Mammogram" sheetId="6" r:id="rId6"/>
    <sheet name="Thoracic" sheetId="7" r:id="rId7"/>
    <sheet name="NYPDF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8" i="1" l="1"/>
  <c r="J157" i="1"/>
  <c r="J156" i="1"/>
  <c r="H158" i="1"/>
  <c r="H157" i="1"/>
  <c r="H156" i="1"/>
  <c r="F158" i="1"/>
  <c r="F157" i="1"/>
  <c r="F156" i="1"/>
  <c r="D158" i="1"/>
  <c r="D157" i="1"/>
  <c r="D156" i="1"/>
  <c r="I158" i="1"/>
  <c r="I157" i="1"/>
  <c r="I156" i="1"/>
  <c r="G158" i="1"/>
  <c r="G157" i="1"/>
  <c r="G156" i="1"/>
  <c r="E156" i="1"/>
  <c r="E157" i="1"/>
  <c r="E158" i="1"/>
  <c r="C158" i="1"/>
  <c r="C157" i="1"/>
  <c r="C156" i="1"/>
  <c r="J154" i="1"/>
  <c r="J153" i="1"/>
  <c r="J152" i="1"/>
  <c r="H154" i="1"/>
  <c r="H153" i="1"/>
  <c r="H152" i="1"/>
  <c r="F154" i="1"/>
  <c r="F153" i="1"/>
  <c r="F152" i="1"/>
  <c r="D154" i="1"/>
  <c r="D153" i="1"/>
  <c r="D152" i="1"/>
  <c r="I154" i="1"/>
  <c r="I153" i="1"/>
  <c r="I152" i="1"/>
  <c r="G154" i="1"/>
  <c r="G153" i="1"/>
  <c r="G152" i="1"/>
  <c r="E154" i="1"/>
  <c r="E153" i="1"/>
  <c r="E152" i="1"/>
  <c r="C154" i="1"/>
  <c r="C153" i="1"/>
  <c r="C152" i="1"/>
  <c r="J150" i="1"/>
  <c r="J149" i="1"/>
  <c r="J148" i="1"/>
  <c r="H150" i="1"/>
  <c r="H149" i="1"/>
  <c r="H148" i="1"/>
  <c r="F150" i="1"/>
  <c r="F149" i="1"/>
  <c r="F148" i="1"/>
  <c r="D150" i="1"/>
  <c r="D149" i="1"/>
  <c r="D148" i="1"/>
  <c r="I150" i="1"/>
  <c r="I149" i="1"/>
  <c r="I148" i="1"/>
  <c r="G150" i="1"/>
  <c r="G149" i="1"/>
  <c r="G148" i="1"/>
  <c r="E150" i="1"/>
  <c r="E149" i="1"/>
  <c r="E148" i="1"/>
  <c r="C150" i="1"/>
  <c r="C149" i="1"/>
  <c r="C148" i="1"/>
  <c r="J142" i="1"/>
  <c r="J141" i="1"/>
  <c r="J140" i="1"/>
  <c r="H142" i="1"/>
  <c r="H141" i="1"/>
  <c r="H140" i="1"/>
  <c r="F142" i="1"/>
  <c r="F141" i="1"/>
  <c r="F140" i="1"/>
  <c r="D142" i="1"/>
  <c r="D141" i="1"/>
  <c r="D140" i="1"/>
  <c r="I142" i="1"/>
  <c r="I141" i="1"/>
  <c r="I140" i="1"/>
  <c r="G142" i="1"/>
  <c r="G141" i="1"/>
  <c r="G140" i="1"/>
  <c r="E142" i="1"/>
  <c r="E141" i="1"/>
  <c r="E140" i="1"/>
  <c r="C142" i="1"/>
  <c r="C141" i="1"/>
  <c r="C140" i="1"/>
  <c r="J138" i="1"/>
  <c r="J137" i="1"/>
  <c r="J136" i="1"/>
  <c r="H138" i="1"/>
  <c r="H137" i="1"/>
  <c r="H136" i="1"/>
  <c r="F138" i="1"/>
  <c r="F137" i="1"/>
  <c r="F136" i="1"/>
  <c r="D138" i="1"/>
  <c r="D137" i="1"/>
  <c r="D136" i="1"/>
  <c r="I138" i="1"/>
  <c r="I137" i="1"/>
  <c r="I136" i="1"/>
  <c r="G138" i="1"/>
  <c r="G137" i="1"/>
  <c r="G136" i="1"/>
  <c r="E138" i="1"/>
  <c r="E137" i="1"/>
  <c r="E136" i="1"/>
  <c r="C138" i="1"/>
  <c r="C137" i="1"/>
  <c r="C136" i="1"/>
  <c r="J134" i="1"/>
  <c r="J133" i="1"/>
  <c r="J132" i="1"/>
  <c r="H134" i="1"/>
  <c r="H133" i="1"/>
  <c r="H132" i="1"/>
  <c r="F134" i="1"/>
  <c r="F133" i="1"/>
  <c r="F132" i="1"/>
  <c r="D133" i="1"/>
  <c r="D134" i="1"/>
  <c r="D132" i="1"/>
  <c r="I134" i="1"/>
  <c r="I133" i="1"/>
  <c r="I132" i="1"/>
  <c r="G134" i="1"/>
  <c r="G133" i="1"/>
  <c r="G132" i="1"/>
  <c r="E134" i="1"/>
  <c r="E133" i="1"/>
  <c r="E132" i="1"/>
  <c r="C134" i="1"/>
  <c r="C133" i="1"/>
  <c r="C132" i="1"/>
  <c r="J126" i="1"/>
  <c r="J125" i="1"/>
  <c r="J124" i="1"/>
  <c r="H126" i="1"/>
  <c r="H125" i="1"/>
  <c r="H124" i="1"/>
  <c r="F126" i="1"/>
  <c r="F125" i="1"/>
  <c r="F124" i="1"/>
  <c r="D126" i="1"/>
  <c r="D125" i="1"/>
  <c r="D124" i="1"/>
  <c r="I126" i="1"/>
  <c r="I125" i="1"/>
  <c r="I124" i="1"/>
  <c r="G126" i="1"/>
  <c r="G125" i="1"/>
  <c r="G124" i="1"/>
  <c r="E126" i="1"/>
  <c r="E125" i="1"/>
  <c r="E124" i="1"/>
  <c r="C126" i="1"/>
  <c r="C125" i="1"/>
  <c r="C124" i="1"/>
  <c r="J122" i="1"/>
  <c r="J121" i="1"/>
  <c r="J120" i="1"/>
  <c r="H122" i="1"/>
  <c r="H121" i="1"/>
  <c r="H120" i="1"/>
  <c r="F122" i="1"/>
  <c r="F121" i="1"/>
  <c r="F120" i="1"/>
  <c r="D122" i="1"/>
  <c r="D121" i="1"/>
  <c r="D120" i="1"/>
  <c r="I122" i="1"/>
  <c r="I121" i="1"/>
  <c r="I120" i="1"/>
  <c r="G122" i="1"/>
  <c r="G121" i="1"/>
  <c r="G120" i="1"/>
  <c r="E122" i="1"/>
  <c r="E121" i="1"/>
  <c r="E120" i="1"/>
  <c r="C122" i="1"/>
  <c r="C121" i="1"/>
  <c r="C120" i="1"/>
  <c r="J118" i="1"/>
  <c r="J117" i="1"/>
  <c r="J116" i="1"/>
  <c r="H118" i="1"/>
  <c r="H117" i="1"/>
  <c r="H116" i="1"/>
  <c r="F118" i="1"/>
  <c r="F117" i="1"/>
  <c r="F116" i="1"/>
  <c r="D118" i="1"/>
  <c r="D117" i="1"/>
  <c r="D116" i="1"/>
  <c r="I118" i="1"/>
  <c r="I117" i="1"/>
  <c r="I116" i="1"/>
  <c r="G118" i="1"/>
  <c r="G117" i="1"/>
  <c r="G116" i="1"/>
  <c r="E118" i="1"/>
  <c r="E117" i="1"/>
  <c r="E116" i="1"/>
  <c r="C118" i="1"/>
  <c r="C117" i="1"/>
  <c r="C116" i="1"/>
  <c r="J110" i="1"/>
  <c r="J109" i="1"/>
  <c r="J108" i="1"/>
  <c r="H110" i="1"/>
  <c r="H109" i="1"/>
  <c r="H108" i="1"/>
  <c r="F108" i="1"/>
  <c r="F110" i="1"/>
  <c r="F109" i="1"/>
  <c r="D110" i="1"/>
  <c r="D109" i="1"/>
  <c r="D108" i="1"/>
  <c r="I110" i="1"/>
  <c r="I109" i="1"/>
  <c r="I108" i="1"/>
  <c r="G110" i="1"/>
  <c r="G109" i="1"/>
  <c r="G108" i="1"/>
  <c r="E110" i="1"/>
  <c r="E109" i="1"/>
  <c r="E108" i="1"/>
  <c r="C110" i="1"/>
  <c r="C109" i="1"/>
  <c r="C108" i="1"/>
  <c r="J106" i="1"/>
  <c r="J105" i="1"/>
  <c r="J104" i="1"/>
  <c r="H106" i="1"/>
  <c r="H105" i="1"/>
  <c r="H104" i="1"/>
  <c r="F106" i="1"/>
  <c r="F105" i="1"/>
  <c r="F104" i="1"/>
  <c r="D106" i="1"/>
  <c r="D105" i="1"/>
  <c r="D104" i="1"/>
  <c r="I106" i="1"/>
  <c r="I105" i="1"/>
  <c r="I104" i="1"/>
  <c r="G106" i="1"/>
  <c r="G105" i="1"/>
  <c r="G104" i="1"/>
  <c r="E106" i="1"/>
  <c r="E105" i="1"/>
  <c r="E104" i="1"/>
  <c r="C106" i="1"/>
  <c r="C105" i="1"/>
  <c r="C104" i="1"/>
  <c r="J102" i="1"/>
  <c r="J101" i="1"/>
  <c r="J100" i="1"/>
  <c r="H102" i="1"/>
  <c r="H101" i="1"/>
  <c r="H100" i="1"/>
  <c r="F102" i="1"/>
  <c r="F101" i="1"/>
  <c r="F100" i="1"/>
  <c r="D102" i="1"/>
  <c r="D101" i="1"/>
  <c r="D100" i="1"/>
  <c r="I102" i="1"/>
  <c r="I101" i="1"/>
  <c r="I100" i="1"/>
  <c r="G102" i="1"/>
  <c r="G101" i="1"/>
  <c r="G100" i="1"/>
  <c r="E102" i="1"/>
  <c r="E101" i="1"/>
  <c r="E100" i="1"/>
  <c r="C102" i="1"/>
  <c r="C101" i="1"/>
  <c r="C100" i="1"/>
  <c r="J94" i="1"/>
  <c r="J93" i="1"/>
  <c r="J92" i="1"/>
  <c r="I94" i="1"/>
  <c r="I93" i="1"/>
  <c r="I92" i="1"/>
  <c r="H94" i="1"/>
  <c r="H93" i="1"/>
  <c r="H92" i="1"/>
  <c r="G94" i="1"/>
  <c r="G93" i="1"/>
  <c r="G92" i="1"/>
  <c r="F94" i="1"/>
  <c r="F93" i="1"/>
  <c r="F92" i="1"/>
  <c r="E92" i="1"/>
  <c r="D94" i="1"/>
  <c r="D93" i="1"/>
  <c r="D92" i="1"/>
  <c r="C94" i="1"/>
  <c r="C93" i="1"/>
  <c r="C92" i="1"/>
  <c r="J90" i="1"/>
  <c r="J89" i="1"/>
  <c r="J88" i="1"/>
  <c r="I90" i="1"/>
  <c r="I89" i="1"/>
  <c r="I88" i="1"/>
  <c r="H90" i="1"/>
  <c r="H89" i="1"/>
  <c r="H88" i="1"/>
  <c r="G90" i="1"/>
  <c r="G89" i="1"/>
  <c r="G88" i="1"/>
  <c r="F90" i="1"/>
  <c r="F89" i="1"/>
  <c r="F88" i="1"/>
  <c r="E90" i="1"/>
  <c r="E89" i="1"/>
  <c r="E88" i="1"/>
  <c r="D90" i="1"/>
  <c r="D89" i="1"/>
  <c r="D88" i="1"/>
  <c r="C90" i="1"/>
  <c r="C89" i="1"/>
  <c r="C88" i="1"/>
  <c r="J86" i="1"/>
  <c r="J85" i="1"/>
  <c r="J84" i="1"/>
  <c r="I86" i="1"/>
  <c r="I85" i="1"/>
  <c r="I84" i="1"/>
  <c r="H86" i="1"/>
  <c r="H85" i="1"/>
  <c r="H84" i="1"/>
  <c r="G86" i="1"/>
  <c r="G85" i="1"/>
  <c r="G84" i="1"/>
  <c r="F86" i="1"/>
  <c r="F85" i="1"/>
  <c r="F84" i="1"/>
  <c r="E86" i="1"/>
  <c r="E85" i="1"/>
  <c r="E84" i="1"/>
  <c r="D86" i="1"/>
  <c r="D85" i="1"/>
  <c r="D84" i="1"/>
  <c r="J78" i="1"/>
  <c r="J77" i="1"/>
  <c r="J76" i="1"/>
  <c r="I78" i="1"/>
  <c r="I77" i="1"/>
  <c r="I76" i="1"/>
  <c r="H78" i="1"/>
  <c r="H77" i="1"/>
  <c r="H76" i="1"/>
  <c r="G78" i="1"/>
  <c r="G77" i="1"/>
  <c r="G76" i="1"/>
  <c r="F78" i="1"/>
  <c r="F77" i="1"/>
  <c r="F76" i="1"/>
  <c r="E78" i="1"/>
  <c r="E77" i="1"/>
  <c r="E76" i="1"/>
  <c r="D78" i="1"/>
  <c r="D77" i="1"/>
  <c r="D76" i="1"/>
  <c r="C78" i="1"/>
  <c r="C77" i="1"/>
  <c r="C76" i="1"/>
  <c r="J74" i="1"/>
  <c r="J73" i="1"/>
  <c r="J72" i="1"/>
  <c r="I74" i="1"/>
  <c r="I73" i="1"/>
  <c r="I72" i="1"/>
  <c r="H74" i="1"/>
  <c r="H72" i="1"/>
  <c r="H73" i="1"/>
  <c r="G74" i="1"/>
  <c r="G73" i="1"/>
  <c r="G72" i="1"/>
  <c r="F74" i="1"/>
  <c r="F73" i="1"/>
  <c r="F72" i="1"/>
  <c r="E74" i="1"/>
  <c r="E72" i="1"/>
  <c r="E73" i="1"/>
  <c r="D74" i="1"/>
  <c r="D72" i="1"/>
  <c r="D73" i="1"/>
  <c r="C74" i="1"/>
  <c r="C73" i="1"/>
  <c r="C72" i="1"/>
  <c r="J70" i="1"/>
  <c r="J69" i="1"/>
  <c r="J68" i="1"/>
  <c r="I70" i="1"/>
  <c r="I69" i="1"/>
  <c r="I68" i="1"/>
  <c r="H70" i="1"/>
  <c r="H69" i="1"/>
  <c r="H68" i="1"/>
  <c r="G70" i="1"/>
  <c r="G69" i="1"/>
  <c r="G68" i="1"/>
  <c r="F70" i="1"/>
  <c r="F69" i="1"/>
  <c r="F68" i="1"/>
  <c r="E70" i="1"/>
  <c r="E69" i="1"/>
  <c r="E68" i="1"/>
  <c r="D70" i="1"/>
  <c r="D69" i="1"/>
  <c r="D68" i="1"/>
  <c r="C70" i="1"/>
  <c r="C69" i="1"/>
  <c r="C68" i="1"/>
  <c r="J62" i="1"/>
  <c r="J61" i="1"/>
  <c r="J60" i="1"/>
  <c r="I62" i="1"/>
  <c r="I61" i="1"/>
  <c r="I60" i="1"/>
  <c r="H62" i="1"/>
  <c r="H61" i="1"/>
  <c r="H60" i="1"/>
  <c r="G62" i="1"/>
  <c r="G61" i="1"/>
  <c r="G60" i="1"/>
  <c r="F62" i="1"/>
  <c r="F61" i="1"/>
  <c r="F60" i="1"/>
  <c r="E62" i="1"/>
  <c r="E61" i="1"/>
  <c r="E60" i="1"/>
  <c r="D62" i="1"/>
  <c r="D61" i="1"/>
  <c r="D60" i="1"/>
  <c r="C62" i="1"/>
  <c r="C61" i="1"/>
  <c r="C60" i="1"/>
  <c r="J58" i="1"/>
  <c r="J57" i="1"/>
  <c r="J56" i="1"/>
  <c r="I58" i="1"/>
  <c r="I57" i="1"/>
  <c r="I56" i="1"/>
  <c r="H58" i="1"/>
  <c r="H57" i="1"/>
  <c r="H56" i="1"/>
  <c r="G58" i="1"/>
  <c r="G57" i="1"/>
  <c r="G56" i="1"/>
  <c r="F58" i="1"/>
  <c r="F57" i="1"/>
  <c r="F56" i="1"/>
  <c r="E58" i="1"/>
  <c r="E57" i="1"/>
  <c r="E56" i="1"/>
  <c r="D58" i="1"/>
  <c r="D57" i="1"/>
  <c r="D56" i="1"/>
  <c r="C58" i="1"/>
  <c r="C57" i="1"/>
  <c r="C56" i="1"/>
  <c r="J54" i="1"/>
  <c r="J53" i="1"/>
  <c r="J52" i="1"/>
  <c r="I54" i="1"/>
  <c r="I53" i="1"/>
  <c r="I52" i="1"/>
  <c r="H54" i="1"/>
  <c r="H53" i="1"/>
  <c r="H52" i="1"/>
  <c r="G54" i="1"/>
  <c r="G53" i="1"/>
  <c r="G52" i="1"/>
  <c r="F54" i="1"/>
  <c r="F53" i="1"/>
  <c r="F52" i="1"/>
  <c r="E54" i="1"/>
  <c r="E53" i="1"/>
  <c r="E52" i="1"/>
  <c r="D54" i="1"/>
  <c r="D53" i="1"/>
  <c r="D52" i="1"/>
  <c r="C54" i="1"/>
  <c r="C53" i="1"/>
  <c r="C52" i="1"/>
  <c r="H45" i="1"/>
  <c r="J46" i="1"/>
  <c r="J45" i="1"/>
  <c r="J44" i="1"/>
  <c r="I46" i="1"/>
  <c r="I45" i="1"/>
  <c r="I44" i="1"/>
  <c r="H46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J42" i="1"/>
  <c r="J41" i="1"/>
  <c r="J40" i="1"/>
  <c r="I42" i="1"/>
  <c r="I41" i="1"/>
  <c r="I40" i="1"/>
  <c r="H42" i="1"/>
  <c r="H41" i="1"/>
  <c r="H40" i="1"/>
  <c r="G42" i="1"/>
  <c r="G41" i="1"/>
  <c r="G40" i="1"/>
  <c r="F42" i="1"/>
  <c r="F41" i="1"/>
  <c r="F40" i="1"/>
  <c r="E42" i="1"/>
  <c r="E41" i="1"/>
  <c r="E40" i="1"/>
  <c r="D42" i="1"/>
  <c r="D41" i="1"/>
  <c r="D40" i="1"/>
  <c r="C42" i="1"/>
  <c r="C41" i="1"/>
  <c r="C40" i="1"/>
  <c r="J38" i="1"/>
  <c r="J37" i="1"/>
  <c r="J36" i="1"/>
  <c r="I38" i="1"/>
  <c r="I37" i="1"/>
  <c r="I36" i="1"/>
  <c r="H38" i="1"/>
  <c r="H37" i="1"/>
  <c r="H36" i="1"/>
  <c r="G38" i="1"/>
  <c r="G37" i="1"/>
  <c r="G36" i="1"/>
  <c r="F38" i="1"/>
  <c r="F37" i="1"/>
  <c r="F36" i="1"/>
  <c r="E38" i="1"/>
  <c r="E37" i="1"/>
  <c r="E36" i="1"/>
  <c r="D38" i="1"/>
  <c r="D37" i="1"/>
  <c r="D36" i="1"/>
  <c r="C38" i="1"/>
  <c r="C37" i="1"/>
  <c r="C36" i="1"/>
  <c r="J31" i="1"/>
  <c r="J30" i="1"/>
  <c r="J29" i="1"/>
  <c r="I31" i="1"/>
  <c r="I30" i="1"/>
  <c r="I29" i="1"/>
  <c r="H31" i="1"/>
  <c r="H30" i="1"/>
  <c r="H29" i="1"/>
  <c r="G31" i="1"/>
  <c r="G30" i="1"/>
  <c r="G29" i="1"/>
  <c r="J27" i="1"/>
  <c r="J26" i="1"/>
  <c r="J25" i="1"/>
  <c r="I27" i="1"/>
  <c r="I26" i="1"/>
  <c r="I25" i="1"/>
  <c r="H27" i="1"/>
  <c r="H26" i="1"/>
  <c r="H25" i="1"/>
  <c r="G27" i="1"/>
  <c r="G26" i="1"/>
  <c r="G25" i="1"/>
  <c r="J23" i="1"/>
  <c r="J22" i="1"/>
  <c r="J21" i="1"/>
  <c r="I23" i="1"/>
  <c r="I22" i="1"/>
  <c r="I21" i="1"/>
  <c r="H23" i="1"/>
  <c r="H22" i="1"/>
  <c r="H21" i="1"/>
  <c r="G23" i="1"/>
  <c r="G22" i="1"/>
  <c r="G21" i="1"/>
  <c r="J15" i="1"/>
  <c r="J14" i="1"/>
  <c r="J13" i="1"/>
  <c r="I15" i="1"/>
  <c r="I14" i="1"/>
  <c r="I13" i="1"/>
  <c r="H15" i="1"/>
  <c r="H14" i="1"/>
  <c r="H13" i="1"/>
  <c r="G15" i="1"/>
  <c r="G14" i="1"/>
  <c r="G13" i="1"/>
  <c r="J11" i="1"/>
  <c r="J10" i="1"/>
  <c r="J9" i="1"/>
  <c r="H11" i="1"/>
  <c r="H10" i="1"/>
  <c r="H9" i="1"/>
  <c r="I11" i="1"/>
  <c r="I10" i="1"/>
  <c r="I9" i="1"/>
  <c r="G11" i="1"/>
  <c r="G10" i="1"/>
  <c r="G9" i="1"/>
  <c r="I5" i="1"/>
  <c r="J7" i="1"/>
  <c r="J6" i="1"/>
  <c r="J5" i="1"/>
  <c r="H7" i="1"/>
  <c r="H6" i="1"/>
  <c r="H5" i="1"/>
  <c r="I7" i="1"/>
  <c r="I6" i="1"/>
  <c r="G5" i="1"/>
  <c r="G6" i="1"/>
  <c r="G7" i="1"/>
  <c r="F5" i="1" l="1"/>
  <c r="D6" i="1"/>
  <c r="D5" i="1"/>
  <c r="E7" i="1"/>
  <c r="E6" i="1"/>
  <c r="E5" i="1"/>
  <c r="C7" i="1"/>
  <c r="C6" i="1"/>
  <c r="C5" i="1"/>
  <c r="E94" i="1" l="1"/>
  <c r="E93" i="1"/>
  <c r="D50" i="1" l="1"/>
  <c r="D49" i="1"/>
  <c r="D48" i="1"/>
  <c r="C50" i="1"/>
  <c r="C49" i="1"/>
  <c r="C48" i="1"/>
  <c r="F31" i="1" l="1"/>
  <c r="F30" i="1"/>
  <c r="F29" i="1"/>
  <c r="D31" i="1"/>
  <c r="D30" i="1"/>
  <c r="D29" i="1"/>
  <c r="E31" i="1"/>
  <c r="E30" i="1"/>
  <c r="E29" i="1"/>
  <c r="C31" i="1"/>
  <c r="C30" i="1"/>
  <c r="C29" i="1"/>
  <c r="F27" i="1"/>
  <c r="F26" i="1"/>
  <c r="F25" i="1"/>
  <c r="D27" i="1"/>
  <c r="D26" i="1"/>
  <c r="D25" i="1"/>
  <c r="E27" i="1" l="1"/>
  <c r="E26" i="1"/>
  <c r="E25" i="1"/>
  <c r="C27" i="1"/>
  <c r="C26" i="1"/>
  <c r="C25" i="1"/>
  <c r="F23" i="1"/>
  <c r="F22" i="1"/>
  <c r="F21" i="1"/>
  <c r="D23" i="1"/>
  <c r="D22" i="1"/>
  <c r="D21" i="1"/>
  <c r="E23" i="1"/>
  <c r="E22" i="1"/>
  <c r="E21" i="1"/>
  <c r="C23" i="1"/>
  <c r="C21" i="1"/>
  <c r="C22" i="1"/>
  <c r="D19" i="1"/>
  <c r="D18" i="1"/>
  <c r="D17" i="1"/>
  <c r="C19" i="1"/>
  <c r="C18" i="1"/>
  <c r="C17" i="1"/>
  <c r="F15" i="1"/>
  <c r="F14" i="1"/>
  <c r="F13" i="1"/>
  <c r="D15" i="1"/>
  <c r="D14" i="1"/>
  <c r="D13" i="1"/>
  <c r="E15" i="1"/>
  <c r="E14" i="1"/>
  <c r="E13" i="1"/>
  <c r="C15" i="1"/>
  <c r="C14" i="1"/>
  <c r="C13" i="1"/>
  <c r="F11" i="1" l="1"/>
  <c r="F10" i="1"/>
  <c r="F9" i="1"/>
  <c r="D11" i="1"/>
  <c r="D10" i="1"/>
  <c r="D9" i="1"/>
  <c r="E9" i="1"/>
  <c r="E10" i="1"/>
  <c r="E11" i="1"/>
  <c r="C9" i="1"/>
  <c r="C11" i="1"/>
  <c r="C10" i="1"/>
  <c r="F7" i="1"/>
  <c r="F6" i="1"/>
  <c r="D7" i="1"/>
</calcChain>
</file>

<file path=xl/sharedStrings.xml><?xml version="1.0" encoding="utf-8"?>
<sst xmlns="http://schemas.openxmlformats.org/spreadsheetml/2006/main" count="1203" uniqueCount="339">
  <si>
    <t>MeasureCode -&gt; MeasureName (0.03474007210040082)</t>
    <phoneticPr fontId="2" type="noConversion"/>
  </si>
  <si>
    <t>MeasureCode,MeasureName -&gt; Stateavg (0.02282908607009229)</t>
    <phoneticPr fontId="2" type="noConversion"/>
  </si>
  <si>
    <t>HospitalName -&gt; ProviderNumber (0.07754822686886201)</t>
    <phoneticPr fontId="2" type="noConversion"/>
  </si>
  <si>
    <t>HospitalName,ProviderNumber -&gt; Address1 (0.05722549994192327)</t>
    <phoneticPr fontId="2" type="noConversion"/>
  </si>
  <si>
    <t>HospitalName,ProviderNumber,Address1 -&gt; City (0.061234791071225335)</t>
    <phoneticPr fontId="2" type="noConversion"/>
  </si>
  <si>
    <t>HospitalName,ProviderNumber,Address1,City -&gt; ZipCode (0.0473335572855494)</t>
    <phoneticPr fontId="2" type="noConversion"/>
  </si>
  <si>
    <t>HospitalName,ProviderNumber,Address1,City,ZipCode -&gt; CountyName (0.06369367466309858)</t>
    <phoneticPr fontId="2" type="noConversion"/>
  </si>
  <si>
    <t>HospitalName,ProviderNumber,Address1,City,ZipCode,CountyName -&gt; PhoneNumber (0.04439960591972369)</t>
    <phoneticPr fontId="2" type="noConversion"/>
  </si>
  <si>
    <t>HospitalName,PhoneNumber -&gt; HospitalOwner (0.15631767741475008)</t>
    <phoneticPr fontId="2" type="noConversion"/>
  </si>
  <si>
    <t>w dependency</t>
    <phoneticPr fontId="2" type="noConversion"/>
  </si>
  <si>
    <t>w/o dependency</t>
    <phoneticPr fontId="2" type="noConversion"/>
  </si>
  <si>
    <t>Hospital</t>
    <phoneticPr fontId="2" type="noConversion"/>
  </si>
  <si>
    <t>Imputation accuracy on datasets</t>
    <phoneticPr fontId="2" type="noConversion"/>
  </si>
  <si>
    <t>max</t>
    <phoneticPr fontId="2" type="noConversion"/>
  </si>
  <si>
    <t>Hospital</t>
    <phoneticPr fontId="2" type="noConversion"/>
  </si>
  <si>
    <t>hospital_0.1mcar1_hce_single_dout0.3_acc.csv</t>
  </si>
  <si>
    <t>HCE</t>
    <phoneticPr fontId="2" type="noConversion"/>
  </si>
  <si>
    <t>ProviderNumber</t>
  </si>
  <si>
    <t>HospitalName</t>
  </si>
  <si>
    <t>Address1</t>
  </si>
  <si>
    <t>City</t>
  </si>
  <si>
    <t>State</t>
  </si>
  <si>
    <t>ZipCode</t>
  </si>
  <si>
    <t>CountyName</t>
  </si>
  <si>
    <t>PhoneNumber</t>
  </si>
  <si>
    <t>HospitalType</t>
  </si>
  <si>
    <t>HospitalOwner</t>
  </si>
  <si>
    <t>EmergencyService</t>
  </si>
  <si>
    <t>Condition</t>
  </si>
  <si>
    <t>MeasureCode</t>
  </si>
  <si>
    <t>MeasureName</t>
  </si>
  <si>
    <t>Score</t>
  </si>
  <si>
    <t>Sample</t>
  </si>
  <si>
    <t>Stateavg</t>
  </si>
  <si>
    <t>hospital_0.1mcar1_hce_single_dout0_acc.csv</t>
  </si>
  <si>
    <t>XGB</t>
    <phoneticPr fontId="2" type="noConversion"/>
  </si>
  <si>
    <t>hospital_0.1mcar1_xgb_acc.csv</t>
  </si>
  <si>
    <t>min</t>
    <phoneticPr fontId="2" type="noConversion"/>
  </si>
  <si>
    <t>median</t>
    <phoneticPr fontId="2" type="noConversion"/>
  </si>
  <si>
    <t>w Dependency</t>
    <phoneticPr fontId="2" type="noConversion"/>
  </si>
  <si>
    <t>w/o Dependency</t>
    <phoneticPr fontId="2" type="noConversion"/>
  </si>
  <si>
    <t>HCE</t>
    <phoneticPr fontId="2" type="noConversion"/>
  </si>
  <si>
    <t>XGB</t>
    <phoneticPr fontId="2" type="noConversion"/>
  </si>
  <si>
    <t>tls</t>
  </si>
  <si>
    <t>tms</t>
  </si>
  <si>
    <t>trs</t>
  </si>
  <si>
    <t>mls</t>
  </si>
  <si>
    <t>mms</t>
  </si>
  <si>
    <t>mrs</t>
  </si>
  <si>
    <t>bls</t>
  </si>
  <si>
    <t>bms</t>
  </si>
  <si>
    <t>brs</t>
  </si>
  <si>
    <t>class</t>
  </si>
  <si>
    <t>ttt_0.1mcar1_hce_single_dout0.3_acc.csv</t>
  </si>
  <si>
    <t>ttt_0.1mcar1_xgb_acc.csv</t>
  </si>
  <si>
    <t>ttt_0.1mcar1_hce_single_dout0_acc.csv</t>
  </si>
  <si>
    <t>tls -&gt; class (0.10937429425160786)</t>
  </si>
  <si>
    <t>tls -&gt; tms (0.1548254531553572)</t>
  </si>
  <si>
    <t>tms -&gt; trs (0.1769362317081966)</t>
  </si>
  <si>
    <t>trs -&gt; mls (0.2076727664628763)</t>
  </si>
  <si>
    <t>w/dependency</t>
    <phoneticPr fontId="2" type="noConversion"/>
  </si>
  <si>
    <t>w/o dependency</t>
    <phoneticPr fontId="2" type="noConversion"/>
  </si>
  <si>
    <t>Australian</t>
    <phoneticPr fontId="2" type="noConversion"/>
  </si>
  <si>
    <t>Balance_num</t>
    <phoneticPr fontId="2" type="noConversion"/>
  </si>
  <si>
    <t>Mammogram</t>
    <phoneticPr fontId="2" type="noConversion"/>
  </si>
  <si>
    <t>Thoracic</t>
    <phoneticPr fontId="2" type="noConversion"/>
  </si>
  <si>
    <t>A8 -&gt; A15 (0.19315885589874354)</t>
  </si>
  <si>
    <t>A9 -&gt; A10 (0.13879302285090603)</t>
  </si>
  <si>
    <t>left_distance -&gt; right_weight (0.2267414387213064)</t>
  </si>
  <si>
    <t>left_distance -&gt; left_weight (0.1789115025897446)</t>
  </si>
  <si>
    <t>margin -&gt; shape (0.24529079201944903)</t>
  </si>
  <si>
    <t>margin -&gt; severity (0.2102772029614489)</t>
  </si>
  <si>
    <t>severity -&gt; rads (0.2074148470574075)</t>
  </si>
  <si>
    <t>pre6 -&gt; pre10 (0.18045611700809958)</t>
  </si>
  <si>
    <t>pre7 -&gt; pre8 (0.17430674186037087)</t>
  </si>
  <si>
    <t>australian_0.1mcar1_hce_single_dout0_acc.csv</t>
    <phoneticPr fontId="2" type="noConversion"/>
  </si>
  <si>
    <t>australian_0.1mcar1_hce_single_dout0.3_acc.csv</t>
    <phoneticPr fontId="2" type="noConversion"/>
  </si>
  <si>
    <t>australian_0.1mcar1_xgb_acc.csv</t>
    <phoneticPr fontId="2" type="noConversion"/>
  </si>
  <si>
    <t>A1</t>
  </si>
  <si>
    <t>A4</t>
  </si>
  <si>
    <t>A5</t>
  </si>
  <si>
    <t>A6</t>
  </si>
  <si>
    <t>A8</t>
  </si>
  <si>
    <t>A9</t>
  </si>
  <si>
    <t>A11</t>
  </si>
  <si>
    <t>A12</t>
  </si>
  <si>
    <t>A15</t>
  </si>
  <si>
    <t>A2</t>
  </si>
  <si>
    <t>A3</t>
  </si>
  <si>
    <t>A7</t>
  </si>
  <si>
    <t>A10</t>
  </si>
  <si>
    <t>A13</t>
  </si>
  <si>
    <t>A14</t>
  </si>
  <si>
    <t>balance_numerical_0.2mcar1_hce</t>
  </si>
  <si>
    <t>w/o dependency</t>
    <phoneticPr fontId="2" type="noConversion"/>
  </si>
  <si>
    <t>w dependency</t>
    <phoneticPr fontId="2" type="noConversion"/>
  </si>
  <si>
    <t>left_weight</t>
  </si>
  <si>
    <t>left_distance</t>
  </si>
  <si>
    <t>right_weight</t>
  </si>
  <si>
    <t>right_distance</t>
  </si>
  <si>
    <t>mam_0.1mcar1_hce_single_dout0</t>
  </si>
  <si>
    <t>mam_0.1mcar1_hce_single_dout0.3</t>
  </si>
  <si>
    <t>mam_0.1mcar1_xgb</t>
    <phoneticPr fontId="2" type="noConversion"/>
  </si>
  <si>
    <t>age</t>
  </si>
  <si>
    <t>rads</t>
  </si>
  <si>
    <t>shape</t>
  </si>
  <si>
    <t>margin</t>
  </si>
  <si>
    <t>density</t>
  </si>
  <si>
    <t>severity</t>
  </si>
  <si>
    <t>thoraric_0.1mcar1_hce_single_dout0.3</t>
  </si>
  <si>
    <t>thoraric_0.1mcar1_hce_single_dout0</t>
    <phoneticPr fontId="2" type="noConversion"/>
  </si>
  <si>
    <t>thoraric_0.1mcar1_xgb</t>
    <phoneticPr fontId="2" type="noConversion"/>
  </si>
  <si>
    <t>dgn</t>
  </si>
  <si>
    <t>pre6</t>
  </si>
  <si>
    <t>pre7</t>
  </si>
  <si>
    <t>pre8</t>
  </si>
  <si>
    <t>pre9</t>
  </si>
  <si>
    <t>pre10</t>
  </si>
  <si>
    <t>pre11</t>
  </si>
  <si>
    <t>pre14</t>
  </si>
  <si>
    <t>pre17</t>
  </si>
  <si>
    <t>pre19</t>
  </si>
  <si>
    <t>pre25</t>
  </si>
  <si>
    <t>pre30</t>
  </si>
  <si>
    <t>pre32</t>
  </si>
  <si>
    <t>risk1yr</t>
  </si>
  <si>
    <t>pre4</t>
  </si>
  <si>
    <t>pre5</t>
  </si>
  <si>
    <t>NYPDF</t>
    <phoneticPr fontId="2" type="noConversion"/>
  </si>
  <si>
    <t>JURIS_DESC -&gt; HADEVELOPT (0.07364541628457802)</t>
  </si>
  <si>
    <t>KY_CD -&gt; OFNS_DESC (0.017777241373802193)</t>
  </si>
  <si>
    <t>KY_CD,OFNS_DESC -&gt; PD_CD (0.08170606966762113)</t>
  </si>
  <si>
    <t>KY_CD,OFNS_DESC,PD_CD -&gt; PD_DESC (0.013547169518112185)</t>
  </si>
  <si>
    <t>KY_CD,OFNS_DESC -&gt; LAW_CAT_CD (0.17126444357946782)</t>
  </si>
  <si>
    <t>ADDR_PCT_CD -&gt; X_COORD_CD (0.07453567248657682)</t>
  </si>
  <si>
    <t>ADDR_PCT_CD,X_COORD_CD -&gt; Y_COORD_CD (0.030650886324153137)</t>
  </si>
  <si>
    <t>ADDR_PCT_CD,X_COORD_CD,Y_COORD_CD -&gt; Latitude (0.014369691024743829)</t>
  </si>
  <si>
    <t>ADDR_PCT_CD,X_COORD_CD,Y_COORD_CD,Latitude -&gt; Longitude (0.009309781117888705)</t>
  </si>
  <si>
    <t>ADDR_PCT_CD -&gt; BORO_NM (0.1896177983430924)</t>
  </si>
  <si>
    <t>nypdf_0.1mcar1_hce_single_dout0</t>
  </si>
  <si>
    <t>nypdf_0.1mcar1_hce_single_dout0.3</t>
  </si>
  <si>
    <t>nypdf_0.1mcar1_xgb</t>
  </si>
  <si>
    <t>X_COORD_CD</t>
  </si>
  <si>
    <t>Y_COORD_CD</t>
  </si>
  <si>
    <t>Latitude</t>
  </si>
  <si>
    <t>Longitude</t>
  </si>
  <si>
    <t>KY_CD</t>
  </si>
  <si>
    <t>OFNS_DESC</t>
  </si>
  <si>
    <t>PD_CD</t>
  </si>
  <si>
    <t>PD_DESC</t>
  </si>
  <si>
    <t>CRM_ATPT_CPTD_CD</t>
  </si>
  <si>
    <t>LAW_CAT_CD</t>
  </si>
  <si>
    <t>JURIS_DESC</t>
  </si>
  <si>
    <t>BORO_NM</t>
  </si>
  <si>
    <t>ADDR_PCT_CD</t>
  </si>
  <si>
    <t>LOC_OF_OCCUR_DESC</t>
  </si>
  <si>
    <t>PREM_TYP_DESC</t>
  </si>
  <si>
    <t>PARKS_NM</t>
  </si>
  <si>
    <t>HADEVELOPT</t>
  </si>
  <si>
    <t>w dependency</t>
    <phoneticPr fontId="2" type="noConversion"/>
  </si>
  <si>
    <t>class -&gt; right_weight (0.16017380927702296)</t>
  </si>
  <si>
    <t>class -&gt; left_distance (0.15777985679068665)</t>
  </si>
  <si>
    <t>class -&gt; left_weight (0.15622531648473403)</t>
  </si>
  <si>
    <t>Shuffling training data (multi=None, sparsity=0.005)</t>
    <phoneticPr fontId="2" type="noConversion"/>
  </si>
  <si>
    <t>margin -&gt; shape (0.1795836532826486)</t>
  </si>
  <si>
    <t>margin,shape -&gt; severity (0.2264250088051391)</t>
  </si>
  <si>
    <t>margin,severity -&gt; rads (0.20601225215619787)</t>
  </si>
  <si>
    <t>Shuffling and normalize (nom_type = 2, sim_type=Euclidean) (multi=None, sparsity=0)</t>
    <phoneticPr fontId="2" type="noConversion"/>
  </si>
  <si>
    <t>HospitalName -&gt; Address1 (0.0259775750826593)</t>
  </si>
  <si>
    <t>HospitalName -&gt; ZipCode (0.03671882953523383)</t>
  </si>
  <si>
    <t>PhoneNumber -&gt; ProviderNumber (0.0031999002125790497)</t>
  </si>
  <si>
    <t>PhoneNumber -&gt; Condition (0.031705503689976176)</t>
  </si>
  <si>
    <t>PhoneNumber,Condition -&gt; Score (0.09937417952013902)</t>
  </si>
  <si>
    <t>ProviderNumber,Condition -&gt; MeasureName (0.04223097968160027)</t>
  </si>
  <si>
    <t>PhoneNumber -&gt; Sample (0.13401291316739875)</t>
  </si>
  <si>
    <t>Address1 -&gt; HospitalType (0.019657533294531408)</t>
  </si>
  <si>
    <t>mms -&gt; class (0.24496341275092381)</t>
  </si>
  <si>
    <t>mrs -&gt; tms (0.22501141091296384)</t>
  </si>
  <si>
    <t>mrs,tms -&gt; bls (0.2292653327897633)</t>
  </si>
  <si>
    <t>mrs,tms -&gt; mls (0.2247201788506835)</t>
  </si>
  <si>
    <t>mrs,mls -&gt; trs (0.22943095867751034)</t>
  </si>
  <si>
    <t>mrs,trs -&gt; bms (0.22407204273626213)</t>
  </si>
  <si>
    <t>mrs,bms -&gt; tls (0.22893667278000357)</t>
  </si>
  <si>
    <t>tms,mls -&gt; brs (0.22902126995052344)</t>
  </si>
  <si>
    <t>A8 -&gt; A15 (0.18520783374977126)</t>
  </si>
  <si>
    <t>A9 -&gt; A10 (0.15536367941147294)</t>
  </si>
  <si>
    <t>severity -&gt; shape (0.2258986599007749)</t>
  </si>
  <si>
    <t>severity,shape -&gt; margin (0.1847156507190729)</t>
  </si>
  <si>
    <t>severity -&gt; rads (0.02152036131973587)</t>
  </si>
  <si>
    <t>rads -&gt; density (0.13741799729510987)</t>
  </si>
  <si>
    <t>pre6 -&gt; pre10 (0.18377623887656394)</t>
  </si>
  <si>
    <t>pre9 -&gt; pre25 (0.032410597127643145)</t>
  </si>
  <si>
    <t>pre7 -&gt; pre8 (0.17991969463467195)</t>
  </si>
  <si>
    <t>pre11 -&gt; pre19 (0.008405998381747572)</t>
  </si>
  <si>
    <t>Longitude,BORO_NM,ADDR_PCT_CD -&gt; X_COORD_CD (0.0006473543292732047)</t>
  </si>
  <si>
    <t>X_COORD_CD -&gt; Y_COORD_CD (0.22401661747617338)</t>
  </si>
  <si>
    <t>Longitude,Y_COORD_CD -&gt; PARKS_NM (0.0019188043786190552)</t>
  </si>
  <si>
    <t>ADDR_PCT_CD,Y_COORD_CD -&gt; Latitude (0.0002633543917891652)</t>
  </si>
  <si>
    <t>Latitude -&gt; CRM_ATPT_CPTD_CD (0.03349874296860386)</t>
  </si>
  <si>
    <t>PARKS_NM -&gt; PREM_TYP_DESC (0.1476687288262928)</t>
  </si>
  <si>
    <t>PARKS_NM,PREM_TYP_DESC -&gt; PD_DESC (0.040931485208802014)</t>
  </si>
  <si>
    <t>PD_DESC -&gt; KY_CD (0.23647059081770408)</t>
  </si>
  <si>
    <t>PD_DESC,KY_CD -&gt; OFNS_DESC (0.04988377666727376)</t>
  </si>
  <si>
    <t>OFNS_DESC -&gt; PD_CD (0.21805130404076983)</t>
  </si>
  <si>
    <t>PREM_TYP_DESC -&gt; JURIS_DESC (0.14850257238542583)</t>
  </si>
  <si>
    <t>JURIS_DESC -&gt; HADEVELOPT (0.057399099246650494)</t>
  </si>
  <si>
    <t>Longitude -&gt; ADDR_PCT_CD (0.2221165785561036)</t>
    <phoneticPr fontId="2" type="noConversion"/>
  </si>
  <si>
    <t>Shuffling and 2means diff (nom_type = 3, sim_type=Cosine) (multi=None, sparsity=0)</t>
    <phoneticPr fontId="2" type="noConversion"/>
  </si>
  <si>
    <t>pre6 -&gt; pre10 (0.18377623802482704)</t>
  </si>
  <si>
    <t>pre9 -&gt; pre25 (0.03241076388016769)</t>
  </si>
  <si>
    <t>pre7 -&gt; pre8 (0.17991980427295853)</t>
  </si>
  <si>
    <t>pre11 -&gt; pre19 (0.008406024674031837)</t>
  </si>
  <si>
    <t>PD_DESC -&gt; LAW_CAT_CD (0.24258942840846923)</t>
  </si>
  <si>
    <t>PD_DESC,KY_CD,LAW_CAT_CD -&gt; LOC_OF_OCCUR_DESC (0.25090089538442123)</t>
  </si>
  <si>
    <t>PD_DESC,KY_CD,LAW_CAT_CD,LOC_OF_OCCUR_DESC -&gt; PREM_TYP_DESC (0.1188305856123408)</t>
  </si>
  <si>
    <t>PD_DESC,KY_CD,LAW_CAT_CD,LOC_OF_OCCUR_DESC,PREM_TYP_DESC -&gt; PARKS_NM (0.001913173821577377)</t>
  </si>
  <si>
    <t>PD_DESC,LAW_CAT_CD,PREM_TYP_DESC -&gt; OFNS_DESC (0.05302806068168849)</t>
  </si>
  <si>
    <t>KY_CD,LAW_CAT_CD,PREM_TYP_DESC,OFNS_DESC -&gt; JURIS_DESC (0.14811131197894736)</t>
  </si>
  <si>
    <t>JURIS_DESC -&gt; HADEVELOPT (0.05729127767753297)</t>
  </si>
  <si>
    <t>LAW_CAT_CD -&gt; CRM_ATPT_CPTD_CD (0.03339632887339389)</t>
  </si>
  <si>
    <t>A8 -&gt; A15 (0.18520008019207132)</t>
  </si>
  <si>
    <t>A9 -&gt; A10 (0.15536680904093655)</t>
  </si>
  <si>
    <t>Shuffling and 2means diff(nom_type = 3, sim_type=Cosine) (multi=500, sparsity=0)</t>
    <phoneticPr fontId="2" type="noConversion"/>
  </si>
  <si>
    <t>Shuffling and 2means diff (nom_type=3, sim_type=Cosine) (multi=None, sparsity=0)</t>
    <phoneticPr fontId="2" type="noConversion"/>
  </si>
  <si>
    <t>Address1 -&gt; HospitalName (0.0029487019576333096)</t>
  </si>
  <si>
    <t>Address1,HospitalName -&gt; City (0.00889351289080744)</t>
  </si>
  <si>
    <t>Address1,HospitalName,City -&gt; CountyName (0.011202456281876008)</t>
  </si>
  <si>
    <t>ZipCode,City -&gt; MeasureCode (0.0354054313500018)</t>
  </si>
  <si>
    <t>CountyName,MeasureCode -&gt; MeasureName (0.004509649920630061)</t>
  </si>
  <si>
    <t>CountyName,MeasureCode,MeasureName -&gt; Stateavg (0.004378749452006047)</t>
  </si>
  <si>
    <t>MeasureName -&gt; EmergencyService (0.20874372324611987)</t>
  </si>
  <si>
    <t>HospitalName,MeasureCode -&gt; Condition (0.1661009809488325)</t>
  </si>
  <si>
    <t>Address1,HospitalName,City -&gt; PhoneNumber (0.0022061317212467855)</t>
  </si>
  <si>
    <t>Address1,HospitalName,City,CountyName,PhoneNumber -&gt; ProviderNumber (0.0020800235648519945)</t>
  </si>
  <si>
    <t>PhoneNumber -&gt; State (0.08205260002463187)</t>
  </si>
  <si>
    <t>HospitalName,PhoneNumber -&gt; HospitalOwner (0.13246790410469608)</t>
  </si>
  <si>
    <t>HospitalName -&gt; HospitalType (0.059184759079371804)</t>
  </si>
  <si>
    <t>Shuffling and normalizing (nom_type=1, sim_type=Cosine) training data (multi=None, sparsity=0)</t>
    <phoneticPr fontId="2" type="noConversion"/>
  </si>
  <si>
    <t>Stateavg -&gt; State (0.08149595817481832)</t>
  </si>
  <si>
    <t>Address1,State,ZipCode -&gt; PhoneNumber (0.0033040996760803198)</t>
  </si>
  <si>
    <t>Address1,PhoneNumber -&gt; HospitalName (0.001965849334824339)</t>
  </si>
  <si>
    <t>Stateavg,ZipCode -&gt; MeasureCode (0.0050957678413083565)</t>
  </si>
  <si>
    <t>Stateavg,Address1,PhoneNumber,HospitalName -&gt; CountyName (0.01610315154311727)</t>
  </si>
  <si>
    <t>Address1,PhoneNumber,HospitalName,MeasureCode,CountyName -&gt; City (0.0060771484994948674)</t>
  </si>
  <si>
    <t>Address1,PhoneNumber,HospitalName,CountyName,City -&gt; ProviderNumber (0.0020801629528531852)</t>
  </si>
  <si>
    <t>Stateavg,MeasureCode,CountyName -&gt; MeasureName (0.004074778506348394)</t>
  </si>
  <si>
    <t>MeasureName -&gt; Score (0.053356243910588366)</t>
  </si>
  <si>
    <t>MeasureName -&gt; EmergencyService (0.20887910923431316)</t>
  </si>
  <si>
    <t>HospitalName,MeasureCode -&gt; Condition (0.16605194750278907)</t>
  </si>
  <si>
    <t>PhoneNumber,HospitalName -&gt; HospitalOwner (0.13247510056454653)</t>
  </si>
  <si>
    <t>HospitalName -&gt; HospitalType (0.059179850290266525)</t>
  </si>
  <si>
    <t>Shuffling and normalize num data(nom_type = 1, sim_type=Cosine) (multi=500, sparsity=0.007)</t>
    <phoneticPr fontId="2" type="noConversion"/>
  </si>
  <si>
    <t>HCE</t>
    <phoneticPr fontId="2" type="noConversion"/>
  </si>
  <si>
    <t>XGB</t>
    <phoneticPr fontId="2" type="noConversion"/>
  </si>
  <si>
    <t>Shuffling and normalize diff(nom_type = 1, sim_type=Cosine)(multi=None, sparsity=0)</t>
    <phoneticPr fontId="2" type="noConversion"/>
  </si>
  <si>
    <t>Shuffling and 2means diff(nom_type = 3, sim_type=Cosine) (multi=None, sparsity=0)</t>
    <phoneticPr fontId="2" type="noConversion"/>
  </si>
  <si>
    <t>A10 -&gt; A7 (0.08631230342906593)</t>
  </si>
  <si>
    <t>A7 -&gt; A14 (0.022245368269178722)</t>
  </si>
  <si>
    <t>A10,A7,A14 -&gt; A15 (0.16745745730071754)</t>
  </si>
  <si>
    <t>A7,A15 -&gt; A6 (0.16838139781883252)</t>
  </si>
  <si>
    <t>A15,A6 -&gt; A5 (0.11401677990134942)</t>
  </si>
  <si>
    <t>A10,A15 -&gt; A9 (0.14232422112346543)</t>
  </si>
  <si>
    <t>A15,A9 -&gt; A8 (0.1049307072678362)</t>
  </si>
  <si>
    <t>A14 -&gt; A13 (0.10142797236858186)</t>
  </si>
  <si>
    <t>A7 -&gt; A2 (0.11534067086521085)</t>
  </si>
  <si>
    <t>Shuffling and 2means (nom_type = 3, sim_type=Cosine) (multi=None, sparsity=0)</t>
    <phoneticPr fontId="2" type="noConversion"/>
  </si>
  <si>
    <t>severity -&gt; age (0.1262901784615469)</t>
  </si>
  <si>
    <t>severity,age -&gt; shape (0.13622125484079523)</t>
  </si>
  <si>
    <t>severity,age,shape -&gt; margin (0.0965222088232941)</t>
  </si>
  <si>
    <t>severity -&gt; rads (0.010682091309180458)</t>
  </si>
  <si>
    <t>margin,rads -&gt; density (0.07424834091388895)</t>
  </si>
  <si>
    <t>Shuffling and normalizing (nom_type = 1, sim_type=Cosine) (multi=None, sparsity=0)</t>
    <phoneticPr fontId="2" type="noConversion"/>
  </si>
  <si>
    <t>pre4 -&gt; age (0.12736334830307164)</t>
  </si>
  <si>
    <t>pre6 -&gt; pre10 (0.18377639955546615)</t>
  </si>
  <si>
    <t>pre9 -&gt; pre25 (0.0324081743186069)</t>
  </si>
  <si>
    <t>pre7 -&gt; pre8 (0.17991353121282846)</t>
  </si>
  <si>
    <t>pre11 -&gt; pre19 (0.008405899957759482)</t>
  </si>
  <si>
    <t>Shuffling and normalizing training data (nom_type = 1, sim_type=Cosine) (multi=None, sparsity=0)</t>
    <phoneticPr fontId="2" type="noConversion"/>
  </si>
  <si>
    <t>ADDR_PCT_CD -&gt; X_COORD_CD (0.11906941445507667)</t>
  </si>
  <si>
    <t>X_COORD_CD -&gt; Y_COORD_CD (0.13852049480874576)</t>
  </si>
  <si>
    <t>Y_COORD_CD -&gt; Latitude (0.000150512371705404)</t>
  </si>
  <si>
    <t>X_COORD_CD,Y_COORD_CD,Latitude -&gt; Longitude (0.0003351096439655169)</t>
  </si>
  <si>
    <t>Latitude,Longitude -&gt; CRM_ATPT_CPTD_CD (0.033731235722190535)</t>
  </si>
  <si>
    <t>Latitude -&gt; PARKS_NM (0.001931568438862491)</t>
  </si>
  <si>
    <t>PARKS_NM -&gt; PREM_TYP_DESC (0.12287408920001001)</t>
  </si>
  <si>
    <t>PARKS_NM,PREM_TYP_DESC -&gt; PD_DESC (0.03392804066166762)</t>
  </si>
  <si>
    <t>PARKS_NM,PREM_TYP_DESC,PD_DESC -&gt; LOC_OF_OCCUR_DESC (0.24092112172007574)</t>
  </si>
  <si>
    <t>PD_DESC -&gt; OFNS_DESC (0.057239187568282404)</t>
  </si>
  <si>
    <t>OFNS_DESC -&gt; LAW_CAT_CD (0.21535759128516896)</t>
  </si>
  <si>
    <t>PD_CD -&gt; KY_CD (0.18897770557840693)</t>
  </si>
  <si>
    <t>PREM_TYP_DESC -&gt; JURIS_DESC (0.1495064956085141)</t>
  </si>
  <si>
    <t>JURIS_DESC -&gt; HADEVELOPT (0.05729305695001475)</t>
  </si>
  <si>
    <t>Shuffling training data (multi=None, sparsity=0)</t>
    <phoneticPr fontId="2" type="noConversion"/>
  </si>
  <si>
    <t>PD_DESC -&gt; PREM_TYP_DESC (0.12271466473156252)</t>
  </si>
  <si>
    <t>PD_DESC,PREM_TYP_DESC -&gt; HADEVELOPT (0.10655537919417565)</t>
  </si>
  <si>
    <t>PD_DESC,PREM_TYP_DESC,HADEVELOPT -&gt; Longitude (9.407122430895432e-05)</t>
  </si>
  <si>
    <t>PD_DESC,HADEVELOPT,Longitude -&gt; KY_CD (0.05379493038428619)</t>
  </si>
  <si>
    <t>PD_DESC,PREM_TYP_DESC,Longitude,KY_CD -&gt; OFNS_DESC (0.0038935793253120966)</t>
  </si>
  <si>
    <t>PD_DESC,PREM_TYP_DESC,HADEVELOPT,Longitude,KY_CD -&gt; PD_CD (1.838461734616584e-05)</t>
  </si>
  <si>
    <t>PD_DESC,PREM_TYP_DESC,Longitude,OFNS_DESC -&gt; CRM_ATPT_CPTD_CD (0.03384079708256285)</t>
  </si>
  <si>
    <t>PREM_TYP_DESC,Longitude,KY_CD,PD_CD,CRM_ATPT_CPTD_CD -&gt; X_COORD_CD (1.536653324333699e-05)</t>
  </si>
  <si>
    <t>HADEVELOPT,Longitude,PD_CD,X_COORD_CD -&gt; Y_COORD_CD (1.5183065075460649e-05)</t>
  </si>
  <si>
    <t>PREM_TYP_DESC,HADEVELOPT,Longitude,OFNS_DESC,PD_CD,CRM_ATPT_CPTD_CD,X_COORD_CD,Y_COORD_CD -&gt; Latitude (1.3487141001685702e-06)</t>
  </si>
  <si>
    <t>PD_DESC,PREM_TYP_DESC,Longitude,KY_CD,PD_CD,X_COORD_CD,Y_COORD_CD -&gt; PARKS_NM (0.0019138684992075763)</t>
  </si>
  <si>
    <t>PREM_TYP_DESC,KY_CD,PD_CD,Latitude,PARKS_NM -&gt; LOC_OF_OCCUR_DESC (0.24411807099176228)</t>
  </si>
  <si>
    <t>PD_DESC,X_COORD_CD,Y_COORD_CD,Latitude -&gt; ADDR_PCT_CD (0.014395691707651391)</t>
  </si>
  <si>
    <t>Longitude,X_COORD_CD,ADDR_PCT_CD -&gt; BORO_NM (0.1722177242269537)</t>
  </si>
  <si>
    <t>PREM_TYP_DESC,HADEVELOPT,Longitude,KY_CD,Y_COORD_CD -&gt; JURIS_DESC (0.08020636144557836)</t>
  </si>
  <si>
    <t>Longitude,KY_CD -&gt; LAW_CAT_CD (0.2243259411011337)</t>
  </si>
  <si>
    <t>pre4 -&gt; pre5 (0.011562037100898356)</t>
  </si>
  <si>
    <t>pre6 -&gt; pre10 (0.18377753195083366)</t>
  </si>
  <si>
    <t>pre7 -&gt; pre8 (0.1799113049479995)</t>
  </si>
  <si>
    <t>pre9 -&gt; pre25 (0.03240784184787687)</t>
  </si>
  <si>
    <t>pre11 -&gt; pre19 (0.008405893336290658)</t>
  </si>
  <si>
    <t>margin -&gt; shape (0.20437150889945058)</t>
  </si>
  <si>
    <t>margin,shape -&gt; severity (0.22486573027109524)</t>
  </si>
  <si>
    <t>margin,severity -&gt; rads (0.2027391437277065)</t>
  </si>
  <si>
    <t>severity -&gt; age (0.016375741421960955)</t>
  </si>
  <si>
    <t>A8 -&gt; A15 (0.18510157074127115)</t>
  </si>
  <si>
    <t>A10 -&gt; A14 (0.1388021799022502)</t>
  </si>
  <si>
    <t>A10 -&gt; A9 (0.12178893513478203)</t>
  </si>
  <si>
    <t>Shuffling training data (multi=500, sparsity=0)</t>
    <phoneticPr fontId="2" type="noConversion"/>
  </si>
  <si>
    <t>City -&gt; ProviderNumber (0.007429144424870929)</t>
  </si>
  <si>
    <t>City,ProviderNumber -&gt; HospitalName (0.002508674433331287)</t>
  </si>
  <si>
    <t>City,ProviderNumber,HospitalName -&gt; Address1 (0.002361399228879)</t>
  </si>
  <si>
    <t>City,ProviderNumber,HospitalName,Address1 -&gt; ZipCode (0.0030844207309628107)</t>
  </si>
  <si>
    <t>City,ProviderNumber,HospitalName,ZipCode -&gt; CountyName (0.011168631867353078)</t>
  </si>
  <si>
    <t>City,ProviderNumber,HospitalName,Address1,ZipCode -&gt; PhoneNumber (0.002041939475221672)</t>
  </si>
  <si>
    <t>City,HospitalName,PhoneNumber -&gt; Stateavg (0.033981335293503646)</t>
  </si>
  <si>
    <t>City,HospitalName,PhoneNumber,Stateavg -&gt; MeasureName (0.006040169543203991)</t>
  </si>
  <si>
    <t>City,HospitalName,PhoneNumber,Stateavg,MeasureName -&gt; MeasureCode (0.0033867551597030047)</t>
  </si>
  <si>
    <t>HCE</t>
    <phoneticPr fontId="2" type="noConversion"/>
  </si>
  <si>
    <t>XGB</t>
    <phoneticPr fontId="2" type="noConversion"/>
  </si>
  <si>
    <t>0.1mnar1_hce</t>
    <phoneticPr fontId="2" type="noConversion"/>
  </si>
  <si>
    <t>0.1mnar1_xgb</t>
    <phoneticPr fontId="2" type="noConversion"/>
  </si>
  <si>
    <t>mcar</t>
    <phoneticPr fontId="2" type="noConversion"/>
  </si>
  <si>
    <t>mnar</t>
    <phoneticPr fontId="2" type="noConversion"/>
  </si>
  <si>
    <t>Shuffling training data (sparsity=0)</t>
    <phoneticPr fontId="2" type="noConversion"/>
  </si>
  <si>
    <t>Tic-Tac-Toe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</si>
</sst>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urier New"/>
      <family val="3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2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3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3DAC-81E7-4BF8-A07E-57797B7FF241}">
  <dimension ref="A1:J158"/>
  <sheetViews>
    <sheetView zoomScale="85" zoomScaleNormal="85" workbookViewId="0">
      <selection activeCell="E23" sqref="E23"/>
    </sheetView>
  </sheetViews>
  <sheetFormatPr defaultRowHeight="14.25" x14ac:dyDescent="0.2"/>
  <cols>
    <col min="1" max="1" width="27.875" bestFit="1" customWidth="1"/>
    <col min="2" max="2" width="7.125" bestFit="1" customWidth="1"/>
    <col min="3" max="3" width="25" customWidth="1"/>
    <col min="4" max="4" width="21.625" customWidth="1"/>
    <col min="5" max="5" width="17.875" customWidth="1"/>
    <col min="6" max="6" width="19.125" customWidth="1"/>
    <col min="7" max="7" width="20.125" customWidth="1"/>
    <col min="8" max="8" width="18.25" customWidth="1"/>
    <col min="9" max="9" width="16.25" customWidth="1"/>
    <col min="10" max="10" width="16.375" customWidth="1"/>
    <col min="11" max="11" width="9.125" customWidth="1"/>
  </cols>
  <sheetData>
    <row r="1" spans="1:10" x14ac:dyDescent="0.2">
      <c r="H1" s="2"/>
      <c r="I1" s="2"/>
    </row>
    <row r="2" spans="1:10" x14ac:dyDescent="0.2">
      <c r="C2" s="318" t="s">
        <v>335</v>
      </c>
      <c r="D2" s="318"/>
      <c r="E2" s="318"/>
      <c r="F2" s="318"/>
      <c r="G2" s="318" t="s">
        <v>336</v>
      </c>
      <c r="H2" s="318"/>
      <c r="I2" s="318"/>
      <c r="J2" s="318"/>
    </row>
    <row r="3" spans="1:10" x14ac:dyDescent="0.2">
      <c r="A3" t="s">
        <v>12</v>
      </c>
      <c r="C3" s="318" t="s">
        <v>41</v>
      </c>
      <c r="D3" s="318"/>
      <c r="E3" s="318" t="s">
        <v>42</v>
      </c>
      <c r="F3" s="318"/>
      <c r="G3" s="318" t="s">
        <v>16</v>
      </c>
      <c r="H3" s="318"/>
      <c r="I3" s="318" t="s">
        <v>35</v>
      </c>
      <c r="J3" s="318"/>
    </row>
    <row r="4" spans="1:10" x14ac:dyDescent="0.2">
      <c r="C4" t="s">
        <v>10</v>
      </c>
      <c r="D4" t="s">
        <v>9</v>
      </c>
      <c r="E4" t="s">
        <v>10</v>
      </c>
      <c r="F4" t="s">
        <v>9</v>
      </c>
      <c r="G4" s="316" t="s">
        <v>10</v>
      </c>
      <c r="H4" s="316" t="s">
        <v>9</v>
      </c>
      <c r="I4" s="316" t="s">
        <v>10</v>
      </c>
      <c r="J4" s="316" t="s">
        <v>9</v>
      </c>
    </row>
    <row r="5" spans="1:10" x14ac:dyDescent="0.2">
      <c r="A5" s="204" t="s">
        <v>11</v>
      </c>
      <c r="B5" s="316" t="s">
        <v>37</v>
      </c>
      <c r="C5" s="316">
        <f>MIN(Hospital!C15:C22)</f>
        <v>0.159574468085106</v>
      </c>
      <c r="D5" s="5">
        <f>MIN(Hospital!C25:C33)</f>
        <v>0.98</v>
      </c>
      <c r="E5" s="316">
        <f>MIN(Hospital!C15:D22)</f>
        <v>0.14893617021276501</v>
      </c>
      <c r="F5" s="5">
        <f>MIN(Hospital!D25:D33)</f>
        <v>0.92</v>
      </c>
      <c r="G5" s="316">
        <f>MIN(Hospital!E15:E22)</f>
        <v>0.105263157894736</v>
      </c>
      <c r="H5" s="5">
        <f>MIN(Hospital!E25:E33)</f>
        <v>0.37671232876712302</v>
      </c>
      <c r="I5" s="316">
        <f>MIN(Hospital!F15:F22)</f>
        <v>0.13684210526315699</v>
      </c>
      <c r="J5" s="6">
        <f>MIN(Hospital!A25:F33)</f>
        <v>0</v>
      </c>
    </row>
    <row r="6" spans="1:10" s="9" customFormat="1" x14ac:dyDescent="0.2">
      <c r="A6" s="204"/>
      <c r="B6" s="316" t="s">
        <v>13</v>
      </c>
      <c r="C6" s="316">
        <f>MAX(Hospital!C15:C22)</f>
        <v>1</v>
      </c>
      <c r="D6" s="5">
        <f>MAX(Hospital!C25:C33)</f>
        <v>1</v>
      </c>
      <c r="E6" s="316">
        <f>MAX(Hospital!D15:D22)</f>
        <v>1</v>
      </c>
      <c r="F6" s="5">
        <f>MAX(Hospital!D25:D33)</f>
        <v>1</v>
      </c>
      <c r="G6" s="9">
        <f>MAX(Hospital!E15:E22)</f>
        <v>1</v>
      </c>
      <c r="H6" s="5">
        <f>MAX(Hospital!E25:E33)</f>
        <v>1</v>
      </c>
      <c r="I6" s="9">
        <f>MAX(Hospital!F15:F22)</f>
        <v>1</v>
      </c>
      <c r="J6" s="5">
        <f>MAX(Hospital!A25:F33)</f>
        <v>1</v>
      </c>
    </row>
    <row r="7" spans="1:10" x14ac:dyDescent="0.2">
      <c r="A7" s="204"/>
      <c r="B7" s="316" t="s">
        <v>38</v>
      </c>
      <c r="C7" s="316">
        <f>MEDIAN(Hospital!C15:C22)</f>
        <v>1</v>
      </c>
      <c r="D7" s="5">
        <f>MEDIAN(Hospital!C25:C33)</f>
        <v>1</v>
      </c>
      <c r="E7" s="316">
        <f>MEDIAN(Hospital!D15:D22)</f>
        <v>1</v>
      </c>
      <c r="F7" s="6">
        <f>MEDIAN(Hospital!D25:D33)</f>
        <v>0.97</v>
      </c>
      <c r="G7">
        <f>MEDIAN(Hospital!E15:E22)</f>
        <v>0.87957660940482341</v>
      </c>
      <c r="H7" s="5">
        <f>MEDIAN(Hospital!E25:E33)</f>
        <v>1</v>
      </c>
      <c r="I7">
        <f>MEDIAN(Hospital!F15:F22)</f>
        <v>0.91055006073225697</v>
      </c>
      <c r="J7" s="5">
        <f>MEDIAN(Hospital!A25:F33)</f>
        <v>1</v>
      </c>
    </row>
    <row r="8" spans="1:10" s="7" customFormat="1" x14ac:dyDescent="0.2"/>
    <row r="9" spans="1:10" x14ac:dyDescent="0.2">
      <c r="A9" s="318" t="s">
        <v>338</v>
      </c>
      <c r="B9" s="316" t="s">
        <v>37</v>
      </c>
      <c r="C9" s="316">
        <f>MIN(ttt!C8:C13)</f>
        <v>0.54736842105263095</v>
      </c>
      <c r="D9" s="5">
        <f>MIN(ttt!C16:C19)</f>
        <v>0.54736842105263095</v>
      </c>
      <c r="E9" s="316">
        <f>MIN(ttt!D8:D13)</f>
        <v>0.46315789473684199</v>
      </c>
      <c r="F9" s="5">
        <f>MIN(ttt!D16:D19)</f>
        <v>0.47368421052631499</v>
      </c>
      <c r="G9" s="316">
        <f>MIN(ttt!E8:E13)</f>
        <v>8.1300813008129996E-2</v>
      </c>
      <c r="H9" s="6">
        <f>MIN(ttt!E16:E19)</f>
        <v>4.85436893203883E-2</v>
      </c>
      <c r="I9" s="316">
        <f>MIN(ttt!F8:F13)</f>
        <v>7.3170731707316999E-2</v>
      </c>
      <c r="J9" s="6">
        <f>MIN(ttt!F16:F19)</f>
        <v>1.94174757281553E-2</v>
      </c>
    </row>
    <row r="10" spans="1:10" s="9" customFormat="1" x14ac:dyDescent="0.2">
      <c r="A10" s="318"/>
      <c r="B10" s="316" t="s">
        <v>13</v>
      </c>
      <c r="C10" s="316">
        <f>MAX(ttt!C8:C13)</f>
        <v>0.71578947368420998</v>
      </c>
      <c r="D10" s="6">
        <f>MAX(ttt!C16:C19)</f>
        <v>0.65263157894736801</v>
      </c>
      <c r="E10" s="316">
        <f>MAX(ttt!D8:D13)</f>
        <v>0.77894736842105206</v>
      </c>
      <c r="F10" s="5">
        <f>MAX(ttt!D16:D19)</f>
        <v>0.90526315789473599</v>
      </c>
      <c r="G10" s="9">
        <f>MAX(ttt!E8:E13)</f>
        <v>0.84399999999999997</v>
      </c>
      <c r="H10" s="6">
        <f>MAX(ttt!E16:E19)</f>
        <v>0.73658536585365797</v>
      </c>
      <c r="I10" s="9">
        <f>MAX(ttt!F8:F13)</f>
        <v>0.98</v>
      </c>
      <c r="J10" s="6">
        <f>MAX(ttt!F16:F19)</f>
        <v>0.79024390243902398</v>
      </c>
    </row>
    <row r="11" spans="1:10" x14ac:dyDescent="0.2">
      <c r="A11" s="318"/>
      <c r="B11" s="316" t="s">
        <v>38</v>
      </c>
      <c r="C11" s="316">
        <f>MEDIAN(ttt!C8:C13)</f>
        <v>0.6</v>
      </c>
      <c r="D11" s="6">
        <f>MEDIAN(ttt!C16:C19)</f>
        <v>0.56315789473684152</v>
      </c>
      <c r="E11" s="316">
        <f>MEDIAN(ttt!D8:D13)</f>
        <v>0.52105263157894699</v>
      </c>
      <c r="F11" s="5">
        <f>MEDIAN(ttt!D16:D19)</f>
        <v>0.55263157894736792</v>
      </c>
      <c r="G11" s="316">
        <f>MEDIAN(ttt!E8:E13)</f>
        <v>0.48158153778847157</v>
      </c>
      <c r="H11" s="6">
        <f>MEDIAN(ttt!E16:E19)</f>
        <v>0.46826792125789252</v>
      </c>
      <c r="I11" s="316">
        <f>MEDIAN(ttt!F8:F13)</f>
        <v>0.57725035546319559</v>
      </c>
      <c r="J11" s="6">
        <f>MEDIAN(ttt!F16:F19)</f>
        <v>0.50449424291197154</v>
      </c>
    </row>
    <row r="12" spans="1:10" s="7" customFormat="1" x14ac:dyDescent="0.2"/>
    <row r="13" spans="1:10" x14ac:dyDescent="0.2">
      <c r="A13" s="204" t="s">
        <v>62</v>
      </c>
      <c r="B13" s="316" t="s">
        <v>37</v>
      </c>
      <c r="C13" s="316">
        <f>MIN(Australian!C8:C20)</f>
        <v>0.23334550857543901</v>
      </c>
      <c r="D13" s="5">
        <f>MIN(Australian!C23:C24)</f>
        <v>0.23326571285724601</v>
      </c>
      <c r="E13" s="316">
        <f>MIN(Australian!D8:D20)</f>
        <v>0.26214367151260298</v>
      </c>
      <c r="F13" s="6">
        <f>MIN(Australian!D23:D24)</f>
        <v>0.245289102196693</v>
      </c>
      <c r="G13" s="316">
        <f>MIN(Australian!E8:E20)</f>
        <v>0</v>
      </c>
      <c r="H13" s="5">
        <f>MIN(Australian!E23:E24)</f>
        <v>0.375366300344467</v>
      </c>
      <c r="I13" s="316">
        <f>MIN(Australian!F8:F20)</f>
        <v>4.4117647058823498E-2</v>
      </c>
      <c r="J13" s="5">
        <f>MIN(Australian!F23:F24)</f>
        <v>0.46232494711875899</v>
      </c>
    </row>
    <row r="14" spans="1:10" s="9" customFormat="1" x14ac:dyDescent="0.2">
      <c r="A14" s="204"/>
      <c r="B14" s="316" t="s">
        <v>13</v>
      </c>
      <c r="C14" s="316">
        <f>MAX(Australian!C8:C20)</f>
        <v>1</v>
      </c>
      <c r="D14" s="6">
        <f>MAX(Australian!C23:C24)</f>
        <v>0.89855072463768104</v>
      </c>
      <c r="E14" s="316">
        <f>MAX(Australian!D8:D20)</f>
        <v>0.98550724637681097</v>
      </c>
      <c r="F14" s="6">
        <f>MAX(Australian!D23:D24)</f>
        <v>0.88405797101449202</v>
      </c>
      <c r="G14" s="9">
        <f>MAX(Australian!E8:E20)</f>
        <v>1.0099914073944001</v>
      </c>
      <c r="H14" s="6">
        <f>MAX(Australian!E23:E24)</f>
        <v>0.86764705882352899</v>
      </c>
      <c r="I14" s="9">
        <f>MAX(Australian!F8:F20)</f>
        <v>1</v>
      </c>
      <c r="J14" s="6">
        <f>MAX(Australian!F23:F24)</f>
        <v>0.80882352941176405</v>
      </c>
    </row>
    <row r="15" spans="1:10" x14ac:dyDescent="0.2">
      <c r="A15" s="204"/>
      <c r="B15" s="316" t="s">
        <v>38</v>
      </c>
      <c r="C15" s="316">
        <f>MEDIAN(Australian!C8:C20)</f>
        <v>0.71014492753623104</v>
      </c>
      <c r="D15" s="6">
        <f>MEDIAN(Australian!C23:C24)</f>
        <v>0.56590821874746355</v>
      </c>
      <c r="E15" s="316">
        <f>MEDIAN(Australian!D8:D20)</f>
        <v>0.69565217391304301</v>
      </c>
      <c r="F15" s="6">
        <f>MEDIAN(Australian!D23:D24)</f>
        <v>0.5646735366055925</v>
      </c>
      <c r="G15" s="316">
        <f>MEDIAN(Australian!E8:E20)</f>
        <v>0.72666114568710305</v>
      </c>
      <c r="H15" s="6">
        <f>MEDIAN(Australian!E23:E24)</f>
        <v>0.62150667958399797</v>
      </c>
      <c r="I15" s="316">
        <f>MEDIAN(Australian!F8:F20)</f>
        <v>0.54908126592636097</v>
      </c>
      <c r="J15" s="5">
        <f>MEDIAN(Australian!F23:F24)</f>
        <v>0.63557423826526149</v>
      </c>
    </row>
    <row r="16" spans="1:10" s="7" customFormat="1" x14ac:dyDescent="0.2"/>
    <row r="17" spans="1:10" x14ac:dyDescent="0.2">
      <c r="A17" s="204" t="s">
        <v>63</v>
      </c>
      <c r="B17" s="316" t="s">
        <v>37</v>
      </c>
      <c r="C17" s="316">
        <f>MIN(Balanced_num!B9:B12)</f>
        <v>0.44943132996559099</v>
      </c>
      <c r="D17" s="5">
        <f>MIN(Balanced_num!B16:B16)</f>
        <v>0.50640267133712702</v>
      </c>
      <c r="E17" s="316"/>
      <c r="F17" s="316"/>
    </row>
    <row r="18" spans="1:10" s="9" customFormat="1" x14ac:dyDescent="0.2">
      <c r="A18" s="204"/>
      <c r="B18" s="316" t="s">
        <v>13</v>
      </c>
      <c r="C18" s="316">
        <f>MAX(Balanced_num!B9:B12)</f>
        <v>0.73599999999999999</v>
      </c>
      <c r="D18" s="6">
        <f>MAX(Balanced_num!B16:B16)</f>
        <v>0.50640267133712702</v>
      </c>
      <c r="E18" s="316"/>
      <c r="F18" s="316"/>
    </row>
    <row r="19" spans="1:10" x14ac:dyDescent="0.2">
      <c r="A19" s="204"/>
      <c r="B19" s="316" t="s">
        <v>38</v>
      </c>
      <c r="C19" s="316">
        <f>MEDIAN(Balanced_num!B9:B12)</f>
        <v>0.47501146793365451</v>
      </c>
      <c r="D19" s="5">
        <f>MEDIAN(Balanced_num!B16:B16)</f>
        <v>0.50640267133712702</v>
      </c>
      <c r="E19" s="316"/>
      <c r="F19" s="316"/>
    </row>
    <row r="20" spans="1:10" s="7" customFormat="1" x14ac:dyDescent="0.2"/>
    <row r="21" spans="1:10" x14ac:dyDescent="0.2">
      <c r="A21" s="204" t="s">
        <v>64</v>
      </c>
      <c r="B21" s="316" t="s">
        <v>37</v>
      </c>
      <c r="C21" s="316">
        <f>MIN(Mammogram!C11:C13)</f>
        <v>0.26915073394775302</v>
      </c>
      <c r="D21" s="5">
        <f>MIN(Mammogram!C16:C18)</f>
        <v>0.59036144578313199</v>
      </c>
      <c r="E21" s="316">
        <f>MIN(Mammogram!D11:D13)</f>
        <v>0.27507907152175898</v>
      </c>
      <c r="F21" s="5">
        <f>MIN(Mammogram!D16:D18)</f>
        <v>0.62650602409638501</v>
      </c>
      <c r="G21" s="316">
        <f>MIN(Mammogram!E11:E13)</f>
        <v>0.50525194406509399</v>
      </c>
      <c r="H21" s="6">
        <f>MIN(Mammogram!E16:E18)</f>
        <v>0.28472222222222199</v>
      </c>
      <c r="I21" s="316">
        <f>MIN(Mammogram!F11:F13)</f>
        <v>6.1728395061728301E-2</v>
      </c>
      <c r="J21" s="5">
        <f>MIN(Mammogram!F16:F18)</f>
        <v>0.194444444444444</v>
      </c>
    </row>
    <row r="22" spans="1:10" s="9" customFormat="1" x14ac:dyDescent="0.2">
      <c r="A22" s="204"/>
      <c r="B22" s="316" t="s">
        <v>13</v>
      </c>
      <c r="C22" s="316">
        <f>MAX(Mammogram!C11:C13)</f>
        <v>0.93975903614457801</v>
      </c>
      <c r="D22" s="6">
        <f>MAX(Mammogram!C16:C18)</f>
        <v>0.843373493975903</v>
      </c>
      <c r="E22" s="316">
        <f>MAX(Mammogram!D11:D13)</f>
        <v>0.93975903614457801</v>
      </c>
      <c r="F22" s="6">
        <f>MAX(Mammogram!D16:D18)</f>
        <v>0.80722891566264998</v>
      </c>
      <c r="G22" s="9">
        <f>MAX(Mammogram!E11:E13)</f>
        <v>0.86335403726708004</v>
      </c>
      <c r="H22" s="6">
        <f>MAX(Mammogram!E16:E18)</f>
        <v>0.71875</v>
      </c>
      <c r="I22" s="9">
        <f>MAX(Mammogram!F11:F13)</f>
        <v>0.62803578376769997</v>
      </c>
      <c r="J22" s="5">
        <f>MAX(Mammogram!F16:F18)</f>
        <v>0.73750000000000004</v>
      </c>
    </row>
    <row r="23" spans="1:10" x14ac:dyDescent="0.2">
      <c r="A23" s="204"/>
      <c r="B23" s="316" t="s">
        <v>38</v>
      </c>
      <c r="C23" s="316">
        <f>MEDIAN(Mammogram!C11:C13)</f>
        <v>0.62650602409638501</v>
      </c>
      <c r="D23" s="5">
        <f>MEDIAN(Mammogram!C16:C18)</f>
        <v>0.843373493975903</v>
      </c>
      <c r="E23" s="316">
        <f>MEDIAN(Mammogram!D11:D13)</f>
        <v>0.54216867469879504</v>
      </c>
      <c r="F23" s="5">
        <f>MEDIAN(Mammogram!D16:D18)</f>
        <v>0.73493975903614395</v>
      </c>
      <c r="G23" s="316">
        <f>MEDIAN(Mammogram!E11:E13)</f>
        <v>0.54666666666666597</v>
      </c>
      <c r="H23" s="6">
        <f>MEDIAN(Mammogram!E16:E18)</f>
        <v>0.372093023255813</v>
      </c>
      <c r="I23" s="316">
        <f>MEDIAN(Mammogram!F11:F13)</f>
        <v>0.08</v>
      </c>
      <c r="J23" s="5">
        <f>MEDIAN(Mammogram!F16:F18)</f>
        <v>0.25</v>
      </c>
    </row>
    <row r="24" spans="1:10" s="7" customFormat="1" x14ac:dyDescent="0.2"/>
    <row r="25" spans="1:10" x14ac:dyDescent="0.2">
      <c r="A25" s="204" t="s">
        <v>65</v>
      </c>
      <c r="B25" s="316" t="s">
        <v>37</v>
      </c>
      <c r="C25" s="316">
        <f>MIN(Thoracic!B9:C23)</f>
        <v>0.16595010459423001</v>
      </c>
      <c r="D25" s="5">
        <f>MIN(Thoracic!C28:C29)</f>
        <v>0.76595744680850997</v>
      </c>
      <c r="E25" s="316">
        <f>MIN(Thoracic!D9:D23)</f>
        <v>0.211863547563552</v>
      </c>
      <c r="F25" s="5">
        <f>MIN(Thoracic!D28:D29)</f>
        <v>0.74468085106382897</v>
      </c>
      <c r="G25">
        <f>MIN(Thoracic!E9:E23)</f>
        <v>0</v>
      </c>
      <c r="H25" s="5">
        <f>MIN(Thoracic!E28:E29)</f>
        <v>0.337662337662337</v>
      </c>
      <c r="I25">
        <f>MIN(Thoracic!F9:F23)</f>
        <v>0</v>
      </c>
      <c r="J25" s="5">
        <f>MIN(Thoracic!F28:F29)</f>
        <v>0</v>
      </c>
    </row>
    <row r="26" spans="1:10" s="9" customFormat="1" x14ac:dyDescent="0.2">
      <c r="A26" s="204"/>
      <c r="B26" s="316" t="s">
        <v>13</v>
      </c>
      <c r="C26" s="316">
        <f>MAX(Thoracic!C9:C23)</f>
        <v>1</v>
      </c>
      <c r="D26" s="6">
        <f>MAX(Thoracic!C28:C29)</f>
        <v>0.80851063829787195</v>
      </c>
      <c r="E26" s="316">
        <f>MAX(Thoracic!D9:D23)</f>
        <v>1</v>
      </c>
      <c r="F26" s="6">
        <f>MAX(Thoracic!D28:D29)</f>
        <v>0.78723404255319096</v>
      </c>
      <c r="G26" s="9">
        <f>MAX(Thoracic!E9:E23)</f>
        <v>1.0195127725601101</v>
      </c>
      <c r="H26" s="6">
        <f>MAX(Thoracic!E28:E29)</f>
        <v>0.5</v>
      </c>
      <c r="I26" s="9">
        <f>MAX(Thoracic!F9:F23)</f>
        <v>1.0182511806487999</v>
      </c>
      <c r="J26" s="6">
        <f>MAX(Thoracic!F28:F29)</f>
        <v>0.25974025974025899</v>
      </c>
    </row>
    <row r="27" spans="1:10" x14ac:dyDescent="0.2">
      <c r="A27" s="204"/>
      <c r="B27" s="316" t="s">
        <v>38</v>
      </c>
      <c r="C27" s="316">
        <f>MEDIAN(Thoracic!C9:C23)</f>
        <v>0.78723404255319096</v>
      </c>
      <c r="D27" s="5">
        <f>MEDIAN(Thoracic!C28:C29)</f>
        <v>0.78723404255319096</v>
      </c>
      <c r="E27" s="316">
        <f>MEDIAN(Thoracic!D9:D23)</f>
        <v>0.78723404255319096</v>
      </c>
      <c r="F27" s="6">
        <f>MEDIAN(Thoracic!D28:D29)</f>
        <v>0.76595744680850997</v>
      </c>
      <c r="G27">
        <f>MEDIAN(Thoracic!E9:E23)</f>
        <v>0.91666666666666596</v>
      </c>
      <c r="H27" s="6">
        <f>MEDIAN(Thoracic!E28:E29)</f>
        <v>0.4188311688311685</v>
      </c>
      <c r="I27">
        <f>MEDIAN(Thoracic!F9:F23)</f>
        <v>0.94047619047619002</v>
      </c>
      <c r="J27" s="6">
        <f>MEDIAN(Thoracic!F28:F29)</f>
        <v>0.1298701298701295</v>
      </c>
    </row>
    <row r="28" spans="1:10" s="7" customFormat="1" x14ac:dyDescent="0.2"/>
    <row r="29" spans="1:10" x14ac:dyDescent="0.2">
      <c r="A29" s="204" t="s">
        <v>128</v>
      </c>
      <c r="B29" s="316" t="s">
        <v>37</v>
      </c>
      <c r="C29" s="316">
        <f>MIN(NYPDF!C17:C23)</f>
        <v>0</v>
      </c>
      <c r="D29" s="5">
        <f>MIN(NYPDF!C27:C36)</f>
        <v>9.7086340188980103E-2</v>
      </c>
      <c r="E29" s="316">
        <f>MIN(NYPDF!D17:D23)</f>
        <v>0.33333333333333298</v>
      </c>
      <c r="F29" s="6">
        <f>MIN(NYPDF!D27:D36)</f>
        <v>3.2432589679956401E-2</v>
      </c>
      <c r="G29">
        <f>MIN(NYPDF!E17:E23)</f>
        <v>0</v>
      </c>
      <c r="H29" s="5">
        <f>MIN(NYPDF!E27:E36)</f>
        <v>4.3097715824842397E-2</v>
      </c>
      <c r="I29">
        <f>MIN(NYPDF!F17:F23)</f>
        <v>0.298579073629821</v>
      </c>
      <c r="J29" s="6">
        <f>MIN(NYPDF!F27:F36)</f>
        <v>2.4483660236001001E-2</v>
      </c>
    </row>
    <row r="30" spans="1:10" x14ac:dyDescent="0.2">
      <c r="A30" s="204"/>
      <c r="B30" s="316" t="s">
        <v>13</v>
      </c>
      <c r="C30" s="316">
        <f>MAX(NYPDF!C17:C23)</f>
        <v>0.99767306573589298</v>
      </c>
      <c r="D30" s="5">
        <f>MAX(NYPDF!C27:C36)</f>
        <v>1</v>
      </c>
      <c r="E30" s="316">
        <f>MAX(NYPDF!D17:D23)</f>
        <v>0.99447353112274495</v>
      </c>
      <c r="F30" s="5">
        <f>MAX(NYPDF!D27:D36)</f>
        <v>0.99709133216986601</v>
      </c>
      <c r="G30">
        <f>MAX(NYPDF!E17:E23)</f>
        <v>1</v>
      </c>
      <c r="H30" s="5">
        <f>MAX(NYPDF!E27:E36)</f>
        <v>1</v>
      </c>
      <c r="I30">
        <f>MAX(NYPDF!F17:F23)</f>
        <v>1</v>
      </c>
      <c r="J30" s="5">
        <f>MAX(NYPDF!F27:F36)</f>
        <v>1</v>
      </c>
    </row>
    <row r="31" spans="1:10" x14ac:dyDescent="0.2">
      <c r="A31" s="204"/>
      <c r="B31" s="316" t="s">
        <v>38</v>
      </c>
      <c r="C31" s="316">
        <f>MEDIAN(NYPDF!C17:C23)</f>
        <v>0.89383362420011603</v>
      </c>
      <c r="D31" s="6">
        <f>MEDIAN(NYPDF!C27:C36)</f>
        <v>0.70800951679755653</v>
      </c>
      <c r="E31" s="316">
        <f>MEDIAN(NYPDF!D17:D23)</f>
        <v>0.94124490983129705</v>
      </c>
      <c r="F31" s="5">
        <f>MEDIAN(NYPDF!D27:D36)</f>
        <v>0.91240251417975549</v>
      </c>
      <c r="G31">
        <f>MEDIAN(NYPDF!E17:E23)</f>
        <v>0.76125973586183504</v>
      </c>
      <c r="H31" s="5">
        <f>MEDIAN(NYPDF!E27:E36)</f>
        <v>0.80688499539842651</v>
      </c>
      <c r="I31">
        <f>MEDIAN(NYPDF!F17:F23)</f>
        <v>0.89959363359295597</v>
      </c>
      <c r="J31" s="6">
        <f>MEDIAN(NYPDF!F27:F36)</f>
        <v>0.84885692693068404</v>
      </c>
    </row>
    <row r="33" spans="1:10" x14ac:dyDescent="0.2">
      <c r="A33" s="317" t="s">
        <v>337</v>
      </c>
      <c r="B33" s="317"/>
      <c r="C33" s="317"/>
      <c r="D33" s="317"/>
      <c r="E33" s="317"/>
      <c r="F33" s="317"/>
      <c r="G33" s="317"/>
      <c r="H33" s="317"/>
      <c r="I33" s="317"/>
      <c r="J33" s="317"/>
    </row>
    <row r="34" spans="1:10" x14ac:dyDescent="0.2">
      <c r="A34" t="s">
        <v>12</v>
      </c>
      <c r="C34" s="318" t="s">
        <v>16</v>
      </c>
      <c r="D34" s="318"/>
      <c r="E34" s="318" t="s">
        <v>35</v>
      </c>
      <c r="F34" s="318"/>
      <c r="G34" s="318" t="s">
        <v>16</v>
      </c>
      <c r="H34" s="318"/>
      <c r="I34" s="318" t="s">
        <v>35</v>
      </c>
      <c r="J34" s="318"/>
    </row>
    <row r="35" spans="1:10" x14ac:dyDescent="0.2">
      <c r="C35" t="s">
        <v>10</v>
      </c>
      <c r="D35" t="s">
        <v>9</v>
      </c>
      <c r="E35" t="s">
        <v>10</v>
      </c>
      <c r="F35" t="s">
        <v>9</v>
      </c>
      <c r="G35" s="316" t="s">
        <v>10</v>
      </c>
      <c r="H35" s="316" t="s">
        <v>9</v>
      </c>
      <c r="I35" s="316" t="s">
        <v>10</v>
      </c>
      <c r="J35" s="316" t="s">
        <v>9</v>
      </c>
    </row>
    <row r="36" spans="1:10" x14ac:dyDescent="0.2">
      <c r="A36" s="318" t="s">
        <v>11</v>
      </c>
      <c r="B36" t="s">
        <v>37</v>
      </c>
      <c r="C36">
        <f>MIN(Hospital!C55:C62)</f>
        <v>0.159574468085106</v>
      </c>
      <c r="D36" s="5">
        <f>MIN(Hospital!C65:C73)</f>
        <v>0.98</v>
      </c>
      <c r="E36">
        <f>MIN(Hospital!D55:D62)</f>
        <v>0.14893617021276501</v>
      </c>
      <c r="F36" s="5">
        <f>MIN(Hospital!D65:D73)</f>
        <v>0.92</v>
      </c>
      <c r="G36">
        <f>MIN(Hospital!E55:E62)</f>
        <v>0.105263157894736</v>
      </c>
      <c r="H36" s="5">
        <f>MIN(Hospital!E65:E73)</f>
        <v>0.95</v>
      </c>
      <c r="I36">
        <f>MIN(Hospital!F55:F62)</f>
        <v>0</v>
      </c>
      <c r="J36" s="5">
        <f>MIN(Hospital!F65:F73)</f>
        <v>0.95</v>
      </c>
    </row>
    <row r="37" spans="1:10" x14ac:dyDescent="0.2">
      <c r="A37" s="318"/>
      <c r="B37" t="s">
        <v>13</v>
      </c>
      <c r="C37">
        <f>MAX(Hospital!C55:C62)</f>
        <v>1</v>
      </c>
      <c r="D37" s="5">
        <f>MAX(Hospital!C65:C73)</f>
        <v>1</v>
      </c>
      <c r="E37">
        <f>MAX(Hospital!D55:D62)</f>
        <v>1</v>
      </c>
      <c r="F37" s="5">
        <f>MAX(Hospital!D65:D73)</f>
        <v>1</v>
      </c>
      <c r="G37">
        <f>MAX(Hospital!E55:E62)</f>
        <v>1</v>
      </c>
      <c r="H37" s="5">
        <f>MAX(Hospital!E65:E73)</f>
        <v>1</v>
      </c>
      <c r="I37">
        <f>MAX(Hospital!F55:F62)</f>
        <v>1</v>
      </c>
      <c r="J37" s="5">
        <f>MAX(Hospital!F65:F73)</f>
        <v>1</v>
      </c>
    </row>
    <row r="38" spans="1:10" x14ac:dyDescent="0.2">
      <c r="A38" s="318"/>
      <c r="B38" t="s">
        <v>38</v>
      </c>
      <c r="C38">
        <f>MEDIAN(Hospital!C55:C62)</f>
        <v>1</v>
      </c>
      <c r="D38" s="5">
        <f>MEDIAN(Hospital!C65:C73)</f>
        <v>1</v>
      </c>
      <c r="E38">
        <f>MEDIAN(Hospital!D55:D62)</f>
        <v>0.995</v>
      </c>
      <c r="F38" s="6">
        <f>MEDIAN(Hospital!D65:D73)</f>
        <v>0.97</v>
      </c>
      <c r="G38">
        <f>MEDIAN(Hospital!E55:E62)</f>
        <v>0.57773669535701244</v>
      </c>
      <c r="H38" s="5">
        <f>MEDIAN(Hospital!E65:E73)</f>
        <v>1</v>
      </c>
      <c r="I38">
        <f>MEDIAN(Hospital!F55:F62)</f>
        <v>0.374718224380093</v>
      </c>
      <c r="J38" s="5">
        <f>MEDIAN(Hospital!F65:F73)</f>
        <v>0.98901098901098905</v>
      </c>
    </row>
    <row r="39" spans="1:10" s="7" customFormat="1" x14ac:dyDescent="0.2"/>
    <row r="40" spans="1:10" x14ac:dyDescent="0.2">
      <c r="A40" s="321" t="s">
        <v>338</v>
      </c>
      <c r="B40" t="s">
        <v>37</v>
      </c>
      <c r="C40">
        <f>MIN(ttt!C39:C40)</f>
        <v>0.6</v>
      </c>
      <c r="D40" s="5">
        <f>MIN(ttt!C43:C50)</f>
        <v>0.54736842105263095</v>
      </c>
      <c r="E40">
        <f>MIN(ttt!D39:D40)</f>
        <v>0.557894736842105</v>
      </c>
      <c r="F40" s="6">
        <f>MIN(ttt!D43:D50)</f>
        <v>0.46315789473684199</v>
      </c>
      <c r="G40">
        <f>MIN(ttt!E39:E40)</f>
        <v>0.76585365853658505</v>
      </c>
      <c r="H40" s="6">
        <f>MIN(ttt!E43:E50)</f>
        <v>4.85436893203883E-2</v>
      </c>
      <c r="I40">
        <f>MIN(ttt!F39:F40)</f>
        <v>0.85853658536585298</v>
      </c>
      <c r="J40" s="6">
        <f>MIN(ttt!F43:F50)</f>
        <v>1.94174757281553E-2</v>
      </c>
    </row>
    <row r="41" spans="1:10" x14ac:dyDescent="0.2">
      <c r="A41" s="321"/>
      <c r="B41" t="s">
        <v>13</v>
      </c>
      <c r="C41">
        <f>MAX(ttt!C39:C40)</f>
        <v>0.71578947368420998</v>
      </c>
      <c r="D41" s="6">
        <f>MAX(ttt!C43:C50)</f>
        <v>0.69473684210526299</v>
      </c>
      <c r="E41">
        <f>MAX(ttt!D39:D40)</f>
        <v>0.77894736842105206</v>
      </c>
      <c r="F41" s="6">
        <f>MAX(ttt!D43:D50)</f>
        <v>0.90526315789473599</v>
      </c>
      <c r="G41">
        <f>MAX(ttt!E39:E40)</f>
        <v>0.82499999999999996</v>
      </c>
      <c r="H41" s="6">
        <f>MAX(ttt!E43:E50)</f>
        <v>0.84399999999999997</v>
      </c>
      <c r="I41">
        <f>MAX(ttt!F39:F40)</f>
        <v>0.86875000000000002</v>
      </c>
      <c r="J41" s="5">
        <f>MAX(ttt!F43:F50)</f>
        <v>0.98</v>
      </c>
    </row>
    <row r="42" spans="1:10" x14ac:dyDescent="0.2">
      <c r="A42" s="321"/>
      <c r="B42" t="s">
        <v>38</v>
      </c>
      <c r="C42">
        <f>MEDIAN(ttt!C39:C40)</f>
        <v>0.65789473684210498</v>
      </c>
      <c r="D42" s="6">
        <f>MEDIAN(ttt!C43:C50)</f>
        <v>0.56315789473684152</v>
      </c>
      <c r="E42">
        <f>MEDIAN(ttt!D39:D40)</f>
        <v>0.66842105263157858</v>
      </c>
      <c r="F42" s="6">
        <f>MEDIAN(ttt!D43:D50)</f>
        <v>0.48421052631578898</v>
      </c>
      <c r="G42">
        <f>MEDIAN(ttt!E39:E40)</f>
        <v>0.79542682926829245</v>
      </c>
      <c r="H42" s="6">
        <f>MEDIAN(ttt!E43:E50)</f>
        <v>0.22302019075368151</v>
      </c>
      <c r="I42">
        <f>MEDIAN(ttt!F39:F40)</f>
        <v>0.8636432926829265</v>
      </c>
      <c r="J42" s="6">
        <f>MEDIAN(ttt!F43:F50)</f>
        <v>0.32564703739955803</v>
      </c>
    </row>
    <row r="43" spans="1:10" s="7" customFormat="1" x14ac:dyDescent="0.2"/>
    <row r="44" spans="1:10" x14ac:dyDescent="0.2">
      <c r="A44" s="318" t="s">
        <v>62</v>
      </c>
      <c r="B44" t="s">
        <v>37</v>
      </c>
      <c r="C44">
        <f>MIN(Australian!C44:C55)</f>
        <v>0.23326571285724601</v>
      </c>
      <c r="D44" s="5">
        <f>MIN(Australian!C58:C60)</f>
        <v>0.81578403711318903</v>
      </c>
      <c r="E44">
        <f>MIN(Australian!D44:D55)</f>
        <v>0.245289102196693</v>
      </c>
      <c r="F44" s="5">
        <f>MIN(Australian!D58:D60)</f>
        <v>0.84928435087203902</v>
      </c>
      <c r="G44">
        <f>MIN(Australian!E44:E55)</f>
        <v>0</v>
      </c>
      <c r="H44" s="5">
        <f>MIN(Australian!E58:E60)</f>
        <v>0.86764705882352899</v>
      </c>
      <c r="I44">
        <f>MIN(Australian!F44:F55)</f>
        <v>4.4117647058823498E-2</v>
      </c>
      <c r="J44" s="5">
        <f>MIN(Australian!F58:F60)</f>
        <v>0.80882352941176405</v>
      </c>
    </row>
    <row r="45" spans="1:10" x14ac:dyDescent="0.2">
      <c r="A45" s="318"/>
      <c r="B45" t="s">
        <v>13</v>
      </c>
      <c r="C45">
        <f>MAX(Australian!C44:C55)</f>
        <v>0.89855072463768104</v>
      </c>
      <c r="D45" s="5">
        <f>MAX(Australian!C58:C60)</f>
        <v>1</v>
      </c>
      <c r="E45">
        <f>MAX(Australian!D44:D55)</f>
        <v>0.86956521739130399</v>
      </c>
      <c r="F45" s="5">
        <f>MAX(Australian!D58:D60)</f>
        <v>0.98550724637681097</v>
      </c>
      <c r="G45">
        <f>MAX(Australian!E44:E55)</f>
        <v>0.95588235294117596</v>
      </c>
      <c r="H45" s="5">
        <f>MAX(Australian!E58:E60)</f>
        <v>1.0099914073944001</v>
      </c>
      <c r="I45">
        <f>MAX(Australian!F44:F55)</f>
        <v>1</v>
      </c>
      <c r="J45" s="5">
        <f>MAX(Australian!F58:F60)</f>
        <v>0.999592244625091</v>
      </c>
    </row>
    <row r="46" spans="1:10" x14ac:dyDescent="0.2">
      <c r="A46" s="318"/>
      <c r="B46" t="s">
        <v>38</v>
      </c>
      <c r="C46">
        <f>MEDIAN(Australian!C44:C55)</f>
        <v>0.52173913043478204</v>
      </c>
      <c r="D46" s="5">
        <f>MEDIAN(Australian!C58:C60)</f>
        <v>0.89855072463768104</v>
      </c>
      <c r="E46">
        <f>MEDIAN(Australian!D44:D55)</f>
        <v>0.51449275362318803</v>
      </c>
      <c r="F46" s="5">
        <f>MEDIAN(Australian!D58:D60)</f>
        <v>0.88405797101449202</v>
      </c>
      <c r="G46">
        <f>MEDIAN(Australian!E44:E55)</f>
        <v>0.4624328613281245</v>
      </c>
      <c r="H46" s="5">
        <f>MEDIAN(Australian!E58:E60)</f>
        <v>0.96923076923076901</v>
      </c>
      <c r="I46">
        <f>MEDIAN(Australian!F44:F55)</f>
        <v>0.4209637641906735</v>
      </c>
      <c r="J46" s="5">
        <f>MEDIAN(Australian!F58:F60)</f>
        <v>0.984615384615384</v>
      </c>
    </row>
    <row r="47" spans="1:10" s="7" customFormat="1" x14ac:dyDescent="0.2"/>
    <row r="48" spans="1:10" s="7" customFormat="1" x14ac:dyDescent="0.2">
      <c r="A48" s="320" t="s">
        <v>63</v>
      </c>
      <c r="B48" s="7" t="s">
        <v>37</v>
      </c>
      <c r="C48" s="7">
        <f>MIN(Balanced_num!C29:C30)</f>
        <v>0.474721699953079</v>
      </c>
      <c r="D48" s="7">
        <f>MIN(Balanced_num!C33:C35)</f>
        <v>0.44943132996559099</v>
      </c>
    </row>
    <row r="49" spans="1:10" s="7" customFormat="1" x14ac:dyDescent="0.2">
      <c r="A49" s="320"/>
      <c r="B49" s="7" t="s">
        <v>13</v>
      </c>
      <c r="C49" s="7">
        <f>MAX(Balanced_num!C29:C30)</f>
        <v>0.73599999999999999</v>
      </c>
      <c r="D49" s="7">
        <f>MAX(Balanced_num!C33:C35)</f>
        <v>0.50640267133712702</v>
      </c>
    </row>
    <row r="50" spans="1:10" s="7" customFormat="1" x14ac:dyDescent="0.2">
      <c r="A50" s="320"/>
      <c r="B50" s="7" t="s">
        <v>38</v>
      </c>
      <c r="C50" s="7">
        <f>MEDIAN(Balanced_num!C29:C30)</f>
        <v>0.60536084997653949</v>
      </c>
      <c r="D50" s="7">
        <f>MEDIAN(Balanced_num!C33:C35)</f>
        <v>0.47530123591423001</v>
      </c>
    </row>
    <row r="51" spans="1:10" s="7" customFormat="1" x14ac:dyDescent="0.2"/>
    <row r="52" spans="1:10" x14ac:dyDescent="0.2">
      <c r="A52" s="318" t="s">
        <v>64</v>
      </c>
      <c r="B52" t="s">
        <v>37</v>
      </c>
      <c r="C52">
        <f>MIN(Mammogram!C30:C31)</f>
        <v>0.62650602409638501</v>
      </c>
      <c r="D52" s="6">
        <f>MIN(Mammogram!C34:C37)</f>
        <v>0.26915073394775302</v>
      </c>
      <c r="E52">
        <f>MIN(Mammogram!D30:D31)</f>
        <v>0.54216867469879504</v>
      </c>
      <c r="F52" s="6">
        <f>MIN(Mammogram!D34:D37)</f>
        <v>0.27507907152175898</v>
      </c>
      <c r="G52">
        <f>MIN(Mammogram!E30:E31)</f>
        <v>0.54666666666666597</v>
      </c>
      <c r="H52" s="6">
        <f>MIN(Mammogram!E34:E37)</f>
        <v>0.28472222222222199</v>
      </c>
      <c r="I52">
        <f>MIN(Mammogram!F30:F31)</f>
        <v>6.1728395061728301E-2</v>
      </c>
      <c r="J52" s="5">
        <f>MIN(Mammogram!F34:F37)</f>
        <v>0.194444444444444</v>
      </c>
    </row>
    <row r="53" spans="1:10" x14ac:dyDescent="0.2">
      <c r="A53" s="318"/>
      <c r="B53" t="s">
        <v>13</v>
      </c>
      <c r="C53">
        <f>MAX(Mammogram!C30:C31)</f>
        <v>0.93975903614457801</v>
      </c>
      <c r="D53" s="6">
        <f>MAX(Mammogram!C34:C37)</f>
        <v>0.843373493975903</v>
      </c>
      <c r="E53">
        <f>MAX(Mammogram!D30:D31)</f>
        <v>0.93975903614457801</v>
      </c>
      <c r="F53" s="6">
        <f>MAX(Mammogram!D34:D37)</f>
        <v>0.80722891566264998</v>
      </c>
      <c r="G53">
        <f>MAX(Mammogram!E30:E31)</f>
        <v>0.86335403726708004</v>
      </c>
      <c r="H53" s="6">
        <f>MAX(Mammogram!E34:E37)</f>
        <v>0.71875</v>
      </c>
      <c r="I53">
        <f>MAX(Mammogram!F30:F31)</f>
        <v>0.08</v>
      </c>
      <c r="J53" s="5">
        <f>MAX(Mammogram!F34:F37)</f>
        <v>0.73750000000000004</v>
      </c>
    </row>
    <row r="54" spans="1:10" x14ac:dyDescent="0.2">
      <c r="A54" s="318"/>
      <c r="B54" t="s">
        <v>38</v>
      </c>
      <c r="C54">
        <f>MEDIAN(Mammogram!C30:C31)</f>
        <v>0.78313253012048145</v>
      </c>
      <c r="D54" s="6">
        <f>MEDIAN(Mammogram!C34:C37)</f>
        <v>0.71686746987951744</v>
      </c>
      <c r="E54">
        <f>MEDIAN(Mammogram!E30:E31)</f>
        <v>0.70501035196687301</v>
      </c>
      <c r="F54" s="6">
        <f>MEDIAN(Mammogram!D34:D37)</f>
        <v>0.68072289156626442</v>
      </c>
      <c r="G54">
        <f>MEDIAN(Mammogram!E30:E31)</f>
        <v>0.70501035196687301</v>
      </c>
      <c r="H54" s="6">
        <f>MEDIAN(Mammogram!E34:E37)</f>
        <v>0.43867248366045353</v>
      </c>
      <c r="I54">
        <f>MEDIAN(Mammogram!F30:F31)</f>
        <v>7.0864197530864148E-2</v>
      </c>
      <c r="J54" s="5">
        <f>MEDIAN(Mammogram!F34:F37)</f>
        <v>0.43901789188384999</v>
      </c>
    </row>
    <row r="55" spans="1:10" s="7" customFormat="1" ht="13.5" customHeight="1" x14ac:dyDescent="0.2"/>
    <row r="56" spans="1:10" x14ac:dyDescent="0.2">
      <c r="A56" s="318" t="s">
        <v>65</v>
      </c>
      <c r="B56" t="s">
        <v>37</v>
      </c>
      <c r="C56">
        <f>MIN(Thoracic!C44:C55)</f>
        <v>0.196169659495353</v>
      </c>
      <c r="D56" s="5">
        <f>MIN(Thoracic!C58:C62)</f>
        <v>0.485837012529373</v>
      </c>
      <c r="E56">
        <f>MIN(Thoracic!D44:D55)</f>
        <v>0.211863547563552</v>
      </c>
      <c r="F56" s="5">
        <f>MIN(Thoracic!D58:D62)</f>
        <v>0.43758159875869701</v>
      </c>
      <c r="G56">
        <f>MIN(Thoracic!E44:E55)</f>
        <v>0</v>
      </c>
      <c r="H56" s="5">
        <f>MIN(Thoracic!E58:E62)</f>
        <v>0.337662337662337</v>
      </c>
      <c r="I56">
        <f>MIN(Thoracic!F44:F55)</f>
        <v>0</v>
      </c>
      <c r="J56" s="5">
        <f>MIN(Thoracic!F58:F62)</f>
        <v>0</v>
      </c>
    </row>
    <row r="57" spans="1:10" x14ac:dyDescent="0.2">
      <c r="A57" s="318"/>
      <c r="B57" t="s">
        <v>13</v>
      </c>
      <c r="C57">
        <f>MAX(Thoracic!C44:C55)</f>
        <v>1</v>
      </c>
      <c r="D57" s="6">
        <f>MAX(Thoracic!C58:C62)</f>
        <v>0.97872340425531901</v>
      </c>
      <c r="E57">
        <f>MAX(Thoracic!D44:D55)</f>
        <v>1</v>
      </c>
      <c r="F57" s="6">
        <f>MAX(Thoracic!D58:D62)</f>
        <v>0.97872340425531901</v>
      </c>
      <c r="G57">
        <f>MAX(Thoracic!E44:E55)</f>
        <v>1</v>
      </c>
      <c r="H57" s="5">
        <f>MAX(Thoracic!E58:E62)</f>
        <v>1.0195127725601101</v>
      </c>
      <c r="I57" s="316">
        <f>MAX(Thoracic!F44:F55)</f>
        <v>1</v>
      </c>
      <c r="J57" s="5">
        <f>MAX(Thoracic!F58:F62)</f>
        <v>1.0182511806487999</v>
      </c>
    </row>
    <row r="58" spans="1:10" x14ac:dyDescent="0.2">
      <c r="A58" s="318"/>
      <c r="B58" t="s">
        <v>38</v>
      </c>
      <c r="C58">
        <f>MEDIAN(Thoracic!C44:C55)</f>
        <v>0.77659574468085046</v>
      </c>
      <c r="D58" s="5">
        <f>MEDIAN(Thoracic!C58:C62)</f>
        <v>0.80851063829787195</v>
      </c>
      <c r="E58">
        <f>MEDIAN(Thoracic!D44:D55)</f>
        <v>0.77659574468085046</v>
      </c>
      <c r="F58" s="5">
        <f>MEDIAN(Thoracic!D58:D62)</f>
        <v>0.78723404255319096</v>
      </c>
      <c r="G58">
        <f>MEDIAN(Thoracic!E44:E55)</f>
        <v>0.80645161290322498</v>
      </c>
      <c r="H58" s="5">
        <f>MEDIAN(Thoracic!E58:E62)</f>
        <v>1</v>
      </c>
      <c r="I58">
        <f>MEDIAN(Thoracic!F44:F55)</f>
        <v>0.74193548387096697</v>
      </c>
      <c r="J58" s="5">
        <f>MEDIAN(Thoracic!F58:F62)</f>
        <v>1</v>
      </c>
    </row>
    <row r="59" spans="1:10" s="7" customFormat="1" x14ac:dyDescent="0.2"/>
    <row r="60" spans="1:10" x14ac:dyDescent="0.2">
      <c r="A60" s="318" t="s">
        <v>128</v>
      </c>
      <c r="B60" t="s">
        <v>37</v>
      </c>
      <c r="C60">
        <f>MIN(NYPDF!C59)</f>
        <v>0.95986038394415296</v>
      </c>
      <c r="D60" s="6">
        <f>MIN(NYPDF!C62:C77)</f>
        <v>0</v>
      </c>
      <c r="E60">
        <f>MIN(NYPDF!D59)</f>
        <v>0.94589877835951097</v>
      </c>
      <c r="F60" s="6">
        <f>MIN(NYPDF!D62:D77)</f>
        <v>3.2432589679956401E-2</v>
      </c>
      <c r="G60">
        <f>MIN(NYPDF!E59)</f>
        <v>0.99944475291504697</v>
      </c>
      <c r="H60" s="6">
        <f>MIN(NYPDF!E62:E77)</f>
        <v>0</v>
      </c>
      <c r="I60">
        <f>MIN(NYPDF!F59)</f>
        <v>0.99944475291504697</v>
      </c>
      <c r="J60" s="6">
        <f>MIN(NYPDF!F62:F77)</f>
        <v>2.4483660236001001E-2</v>
      </c>
    </row>
    <row r="61" spans="1:10" x14ac:dyDescent="0.2">
      <c r="A61" s="318"/>
      <c r="B61" t="s">
        <v>13</v>
      </c>
      <c r="C61">
        <f>MAX(NYPDF!C59)</f>
        <v>0.95986038394415296</v>
      </c>
      <c r="D61" s="5">
        <f>MAX(NYPDF!C62:C77)</f>
        <v>1</v>
      </c>
      <c r="E61">
        <f>MAX(NYPDF!D59)</f>
        <v>0.94589877835951097</v>
      </c>
      <c r="F61" s="5">
        <f>MAX(NYPDF!D62:D77)</f>
        <v>0.99709133216986601</v>
      </c>
      <c r="G61">
        <f>MAX(NYPDF!E59)</f>
        <v>0.99944475291504697</v>
      </c>
      <c r="H61" s="5">
        <f>MAX(NYPDF!E62:E77)</f>
        <v>1</v>
      </c>
      <c r="I61">
        <f>MAX(NYPDF!F59)</f>
        <v>0.99944475291504697</v>
      </c>
      <c r="J61" s="5">
        <f>MAX(NYPDF!F62:F77)</f>
        <v>1</v>
      </c>
    </row>
    <row r="62" spans="1:10" x14ac:dyDescent="0.2">
      <c r="A62" s="318"/>
      <c r="B62" t="s">
        <v>38</v>
      </c>
      <c r="C62">
        <f>MEDIAN(NYPDF!C59)</f>
        <v>0.95986038394415296</v>
      </c>
      <c r="D62" s="6">
        <f>MEDIAN(NYPDF!C62:C77)</f>
        <v>0.85165794066317602</v>
      </c>
      <c r="E62">
        <f>MEDIAN(NYPDF!D59)</f>
        <v>0.94589877835951097</v>
      </c>
      <c r="F62" s="6">
        <f>MEDIAN(NYPDF!D62:D77)</f>
        <v>0.91007557991564858</v>
      </c>
      <c r="G62">
        <f>MEDIAN(NYPDF!E59)</f>
        <v>0.99944475291504697</v>
      </c>
      <c r="H62" s="6">
        <f>MEDIAN(NYPDF!E62:E77)</f>
        <v>0.68890054462264649</v>
      </c>
      <c r="I62">
        <f>MEDIAN(NYPDF!F59)</f>
        <v>0.99944475291504697</v>
      </c>
      <c r="J62" s="6">
        <f>MEDIAN(NYPDF!F62:F77)</f>
        <v>0.85634879413451004</v>
      </c>
    </row>
    <row r="65" spans="1:10" x14ac:dyDescent="0.2">
      <c r="A65" s="317" t="s">
        <v>237</v>
      </c>
      <c r="B65" s="317"/>
      <c r="C65" s="317"/>
      <c r="D65" s="317"/>
      <c r="E65" s="317"/>
      <c r="F65" s="317"/>
      <c r="G65" s="317"/>
      <c r="H65" s="317"/>
      <c r="I65" s="317"/>
      <c r="J65" s="317"/>
    </row>
    <row r="66" spans="1:10" x14ac:dyDescent="0.2">
      <c r="A66" t="s">
        <v>12</v>
      </c>
      <c r="C66" s="318" t="s">
        <v>16</v>
      </c>
      <c r="D66" s="318"/>
      <c r="E66" s="318" t="s">
        <v>35</v>
      </c>
      <c r="F66" s="318"/>
      <c r="G66" s="318" t="s">
        <v>16</v>
      </c>
      <c r="H66" s="318"/>
      <c r="I66" s="318" t="s">
        <v>35</v>
      </c>
      <c r="J66" s="318"/>
    </row>
    <row r="67" spans="1:10" x14ac:dyDescent="0.2">
      <c r="C67" t="s">
        <v>10</v>
      </c>
      <c r="D67" t="s">
        <v>9</v>
      </c>
      <c r="E67" t="s">
        <v>10</v>
      </c>
      <c r="F67" t="s">
        <v>9</v>
      </c>
      <c r="G67" s="316" t="s">
        <v>10</v>
      </c>
      <c r="H67" s="316" t="s">
        <v>9</v>
      </c>
      <c r="I67" s="316" t="s">
        <v>10</v>
      </c>
      <c r="J67" s="316" t="s">
        <v>9</v>
      </c>
    </row>
    <row r="68" spans="1:10" x14ac:dyDescent="0.2">
      <c r="A68" s="318" t="s">
        <v>11</v>
      </c>
      <c r="B68" t="s">
        <v>37</v>
      </c>
      <c r="C68">
        <f>MIN(Hospital!C96:C99)</f>
        <v>0.159574468085106</v>
      </c>
      <c r="D68" s="5">
        <f>MIN(Hospital!C102:C114)</f>
        <v>0.27710843373493899</v>
      </c>
      <c r="E68">
        <f>MIN(Hospital!D96:D99)</f>
        <v>0.14893617021276501</v>
      </c>
      <c r="F68" s="5">
        <f>MIN(Hospital!D102:D114)</f>
        <v>0.265060240963855</v>
      </c>
      <c r="G68">
        <f>MIN(Hospital!E96:E99)</f>
        <v>0.105263157894736</v>
      </c>
      <c r="H68" s="5">
        <f>MIN(Hospital!E102:E114)</f>
        <v>0.16504854368932001</v>
      </c>
      <c r="I68">
        <f>MIN(Hospital!F96:F99)</f>
        <v>0.13684210526315699</v>
      </c>
      <c r="J68" s="5">
        <f>MIN(Hospital!F102:F114)</f>
        <v>0</v>
      </c>
    </row>
    <row r="69" spans="1:10" x14ac:dyDescent="0.2">
      <c r="A69" s="318"/>
      <c r="B69" t="s">
        <v>13</v>
      </c>
      <c r="C69">
        <f>MAX(Hospital!C96:C99)</f>
        <v>1</v>
      </c>
      <c r="D69" s="5">
        <f>MAX(Hospital!C102:C114)</f>
        <v>1</v>
      </c>
      <c r="E69">
        <f>MAX(Hospital!D96:D99)</f>
        <v>0.98</v>
      </c>
      <c r="F69" s="5">
        <f>MAX(Hospital!D102:D114)</f>
        <v>1</v>
      </c>
      <c r="G69">
        <f>MAX(Hospital!E96:E99)</f>
        <v>1</v>
      </c>
      <c r="H69" s="5">
        <f>MAX(Hospital!E102:E114)</f>
        <v>1</v>
      </c>
      <c r="I69">
        <f>MAX(Hospital!F96:F99)</f>
        <v>1</v>
      </c>
      <c r="J69" s="5">
        <f>MAX(Hospital!F102:F114)</f>
        <v>1</v>
      </c>
    </row>
    <row r="70" spans="1:10" x14ac:dyDescent="0.2">
      <c r="A70" s="318"/>
      <c r="B70" t="s">
        <v>38</v>
      </c>
      <c r="C70">
        <f>MEDIAN(Hospital!C96:C99)</f>
        <v>0.99</v>
      </c>
      <c r="D70" s="5">
        <f>MEDIAN(Hospital!C102:C114)</f>
        <v>1</v>
      </c>
      <c r="E70">
        <f>MEDIAN(Hospital!D96:D99)</f>
        <v>0.95499999999999996</v>
      </c>
      <c r="F70" s="5">
        <f>MEDIAN(Hospital!D102:D114)</f>
        <v>0.99</v>
      </c>
      <c r="G70">
        <f>MEDIAN(Hospital!E96:E99)</f>
        <v>1</v>
      </c>
      <c r="H70" s="6">
        <f>MEDIAN(Hospital!E102:E114)</f>
        <v>0.98039215686274495</v>
      </c>
      <c r="I70">
        <f>MEDIAN(Hospital!F96:F99)</f>
        <v>0.98734177215189844</v>
      </c>
      <c r="J70" s="6">
        <f>MEDIAN(Hospital!F102:F114)</f>
        <v>0.98039215686274495</v>
      </c>
    </row>
    <row r="71" spans="1:10" s="7" customFormat="1" x14ac:dyDescent="0.2"/>
    <row r="72" spans="1:10" x14ac:dyDescent="0.2">
      <c r="A72" s="319" t="s">
        <v>338</v>
      </c>
      <c r="B72" t="s">
        <v>37</v>
      </c>
      <c r="C72">
        <f>MIN(ttt!C69:C70)</f>
        <v>0.6</v>
      </c>
      <c r="D72" s="6">
        <f>MIN(ttt!C73:C80)</f>
        <v>0.54736842105263095</v>
      </c>
      <c r="E72">
        <f>MIN(ttt!D69:D70)</f>
        <v>0.557894736842105</v>
      </c>
      <c r="F72" s="6">
        <f>MIN(ttt!D73:D80)</f>
        <v>0.46315789473684199</v>
      </c>
      <c r="G72">
        <f>MIN(ttt!E69:E70)</f>
        <v>0.76585365853658505</v>
      </c>
      <c r="H72" s="6">
        <f>MIN(ttt!E73:E80)</f>
        <v>4.85436893203883E-2</v>
      </c>
      <c r="I72">
        <f>MIN(ttt!F69:F70)</f>
        <v>0.85853658536585298</v>
      </c>
      <c r="J72" s="6">
        <f>MIN(ttt!F73:F80)</f>
        <v>1.94174757281553E-2</v>
      </c>
    </row>
    <row r="73" spans="1:10" x14ac:dyDescent="0.2">
      <c r="A73" s="319"/>
      <c r="B73" t="s">
        <v>13</v>
      </c>
      <c r="C73">
        <f>MAX(ttt!C69:C70)</f>
        <v>0.71578947368420998</v>
      </c>
      <c r="D73" s="6">
        <f>MAX(ttt!C73:C80)</f>
        <v>0.69473684210526299</v>
      </c>
      <c r="E73">
        <f>MAX(ttt!D69:D70)</f>
        <v>0.77894736842105206</v>
      </c>
      <c r="F73" s="5">
        <f>MAX(ttt!D73:D80)</f>
        <v>0.90526315789473599</v>
      </c>
      <c r="G73">
        <f>MAX(ttt!E69:E70)</f>
        <v>0.82499999999999996</v>
      </c>
      <c r="H73" s="5">
        <f>MAX(ttt!D73:D80)</f>
        <v>0.90526315789473599</v>
      </c>
      <c r="I73">
        <f>MAX(ttt!F69:F70)</f>
        <v>0.86875000000000002</v>
      </c>
      <c r="J73" s="5">
        <f>MAX(ttt!F73:F80)</f>
        <v>0.98</v>
      </c>
    </row>
    <row r="74" spans="1:10" x14ac:dyDescent="0.2">
      <c r="A74" s="319"/>
      <c r="B74" t="s">
        <v>38</v>
      </c>
      <c r="C74">
        <f>MEDIAN(ttt!C69:C70)</f>
        <v>0.65789473684210498</v>
      </c>
      <c r="D74" s="6">
        <f>MEDIAN(ttt!C73:C80)</f>
        <v>0.56315789473684152</v>
      </c>
      <c r="E74">
        <f>MEDIAN(ttt!D69:D70)</f>
        <v>0.66842105263157858</v>
      </c>
      <c r="F74" s="6">
        <f>MEDIAN(ttt!D73:D80)</f>
        <v>0.48421052631578898</v>
      </c>
      <c r="G74">
        <f>MEDIAN(ttt!E69:E70)</f>
        <v>0.79542682926829245</v>
      </c>
      <c r="H74" s="6">
        <f>MEDIAN(ttt!E73:E80)</f>
        <v>0.22302019075368151</v>
      </c>
      <c r="I74">
        <f>MEDIAN(ttt!F69:F70)</f>
        <v>0.8636432926829265</v>
      </c>
      <c r="J74" s="6">
        <f>MEDIAN(ttt!F73:F80)</f>
        <v>0.32564703739955803</v>
      </c>
    </row>
    <row r="75" spans="1:10" s="7" customFormat="1" x14ac:dyDescent="0.2"/>
    <row r="76" spans="1:10" x14ac:dyDescent="0.2">
      <c r="A76" s="318" t="s">
        <v>62</v>
      </c>
      <c r="B76" t="s">
        <v>37</v>
      </c>
      <c r="C76">
        <f>MIN(Australian!C78:C83)</f>
        <v>0.23326571285724601</v>
      </c>
      <c r="D76" s="5">
        <f>MIN(Australian!C86:C94)</f>
        <v>0.23334550857543901</v>
      </c>
      <c r="E76">
        <f>MIN(Australian!D78:D83)</f>
        <v>0.245289102196693</v>
      </c>
      <c r="F76" s="5">
        <f>MIN(Australian!D86:D94)</f>
        <v>0.26214367151260298</v>
      </c>
      <c r="G76">
        <f>MIN(Australian!E78:E83)</f>
        <v>2.94117647058823E-2</v>
      </c>
      <c r="H76" s="6">
        <f>MIN(Australian!E86:E94)</f>
        <v>0</v>
      </c>
      <c r="I76">
        <f>MIN(Australian!F78:F83)</f>
        <v>4.4117647058823498E-2</v>
      </c>
      <c r="J76" s="5">
        <f>MIN(Australian!F86:F94)</f>
        <v>0.27450980392156799</v>
      </c>
    </row>
    <row r="77" spans="1:10" x14ac:dyDescent="0.2">
      <c r="A77" s="318"/>
      <c r="B77" t="s">
        <v>13</v>
      </c>
      <c r="C77">
        <f>MAX(Australian!C78:C83)</f>
        <v>0.89855072463768104</v>
      </c>
      <c r="D77" s="5">
        <f>MAX(Australian!C86:C94)</f>
        <v>1</v>
      </c>
      <c r="E77">
        <f>MAX(Australian!D78:D83)</f>
        <v>0.85507246376811596</v>
      </c>
      <c r="F77" s="5">
        <f>MAX(Australian!D86:D94)</f>
        <v>0.98550724637681097</v>
      </c>
      <c r="G77">
        <f>MAX(Australian!E78:E83)</f>
        <v>0.95522388059701402</v>
      </c>
      <c r="H77" s="5">
        <f>MAX(Australian!E86:E94)</f>
        <v>1.0099914073944001</v>
      </c>
      <c r="I77">
        <f>MAX(Australian!F78:F83)</f>
        <v>1</v>
      </c>
      <c r="J77" s="5">
        <f>MAX(Australian!F86:F94)</f>
        <v>0.999592244625091</v>
      </c>
    </row>
    <row r="78" spans="1:10" x14ac:dyDescent="0.2">
      <c r="A78" s="318"/>
      <c r="B78" t="s">
        <v>38</v>
      </c>
      <c r="C78">
        <f>MEDIAN(Australian!C78:C83)</f>
        <v>0.68115942028985454</v>
      </c>
      <c r="D78" s="5">
        <f>MEDIAN(Australian!C86:C94)</f>
        <v>0.71014492753623104</v>
      </c>
      <c r="E78">
        <f>MEDIAN(Australian!D78:D83)</f>
        <v>0.688405797101449</v>
      </c>
      <c r="F78" s="5">
        <f>MEDIAN(Australian!D86:D94)</f>
        <v>0.73913043478260798</v>
      </c>
      <c r="G78">
        <f>MEDIAN(Australian!E78:E83)</f>
        <v>0.44057153165340401</v>
      </c>
      <c r="H78" s="5">
        <f>MEDIAN(Australian!E86:E94)</f>
        <v>0.86764705882352899</v>
      </c>
      <c r="I78">
        <f>MEDIAN(Australian!F78:F83)</f>
        <v>0.40170095860958049</v>
      </c>
      <c r="J78" s="5">
        <f>MEDIAN(Australian!F86:F94)</f>
        <v>0.80882352941176405</v>
      </c>
    </row>
    <row r="79" spans="1:10" s="7" customFormat="1" x14ac:dyDescent="0.2"/>
    <row r="80" spans="1:10" s="7" customFormat="1" x14ac:dyDescent="0.2">
      <c r="A80" s="320" t="s">
        <v>63</v>
      </c>
      <c r="B80" s="7" t="s">
        <v>37</v>
      </c>
    </row>
    <row r="81" spans="1:10" s="7" customFormat="1" x14ac:dyDescent="0.2">
      <c r="A81" s="320"/>
      <c r="B81" s="7" t="s">
        <v>13</v>
      </c>
    </row>
    <row r="82" spans="1:10" s="7" customFormat="1" x14ac:dyDescent="0.2">
      <c r="A82" s="320"/>
      <c r="B82" s="7" t="s">
        <v>38</v>
      </c>
    </row>
    <row r="83" spans="1:10" s="7" customFormat="1" x14ac:dyDescent="0.2"/>
    <row r="84" spans="1:10" x14ac:dyDescent="0.2">
      <c r="A84" s="318" t="s">
        <v>64</v>
      </c>
      <c r="B84" t="s">
        <v>37</v>
      </c>
      <c r="C84" s="316">
        <v>0.843373493975903</v>
      </c>
      <c r="D84" s="6">
        <f>MIN(Mammogram!C53:C57)</f>
        <v>0.26915073394775302</v>
      </c>
      <c r="E84">
        <f>MIN(Mammogram!D49)</f>
        <v>0.73493975903614395</v>
      </c>
      <c r="F84" s="6">
        <f>MIN(Mammogram!D53:D57)</f>
        <v>0.27507907152175898</v>
      </c>
      <c r="G84">
        <f>MIN(Mammogram!E49)</f>
        <v>0.372093023255813</v>
      </c>
      <c r="H84" s="6">
        <f>MIN(Mammogram!E53:E57)</f>
        <v>0.28472222222222199</v>
      </c>
      <c r="I84">
        <f>MIN(Mammogram!F49)</f>
        <v>0.25</v>
      </c>
      <c r="J84" s="6">
        <f>MIN(Mammogram!F53:F57)</f>
        <v>6.1728395061728301E-2</v>
      </c>
    </row>
    <row r="85" spans="1:10" x14ac:dyDescent="0.2">
      <c r="A85" s="318"/>
      <c r="B85" t="s">
        <v>13</v>
      </c>
      <c r="C85" s="316">
        <v>0.843373493975903</v>
      </c>
      <c r="D85" s="5">
        <f>MAX(Mammogram!C53:C57)</f>
        <v>0.93975903614457801</v>
      </c>
      <c r="E85">
        <f>MAX(Mammogram!D49)</f>
        <v>0.73493975903614395</v>
      </c>
      <c r="F85" s="5">
        <f>MAX(Mammogram!D53:D57)</f>
        <v>0.93975903614457801</v>
      </c>
      <c r="G85">
        <f>MAX(Mammogram!E49)</f>
        <v>0.372093023255813</v>
      </c>
      <c r="H85" s="5">
        <f>MAX(Mammogram!E53:E57)</f>
        <v>0.86335403726708004</v>
      </c>
      <c r="I85">
        <f>MAX(Mammogram!F49)</f>
        <v>0.25</v>
      </c>
      <c r="J85" s="5">
        <f>MAX(Mammogram!F53:F57)</f>
        <v>0.73750000000000004</v>
      </c>
    </row>
    <row r="86" spans="1:10" x14ac:dyDescent="0.2">
      <c r="A86" s="318"/>
      <c r="B86" t="s">
        <v>38</v>
      </c>
      <c r="C86" s="316">
        <v>0.843373493975903</v>
      </c>
      <c r="D86" s="6">
        <f>MEDIAN(Mammogram!C53:C57)</f>
        <v>0.62650602409638501</v>
      </c>
      <c r="E86">
        <f>MEDIAN(Mammogram!D49)</f>
        <v>0.73493975903614395</v>
      </c>
      <c r="F86" s="6">
        <f>MEDIAN(Mammogram!D53:D57)</f>
        <v>0.62650602409638501</v>
      </c>
      <c r="G86">
        <f>MEDIAN(Mammogram!E49)</f>
        <v>0.372093023255813</v>
      </c>
      <c r="H86" s="5">
        <f>MEDIAN(Mammogram!E53:E57)</f>
        <v>0.54666666666666597</v>
      </c>
      <c r="I86">
        <f>MEDIAN(Mammogram!F49)</f>
        <v>0.25</v>
      </c>
      <c r="J86" s="6">
        <f>MEDIAN(Mammogram!F53:F57)</f>
        <v>0.194444444444444</v>
      </c>
    </row>
    <row r="87" spans="1:10" s="7" customFormat="1" x14ac:dyDescent="0.2"/>
    <row r="88" spans="1:10" x14ac:dyDescent="0.2">
      <c r="A88" s="318" t="s">
        <v>65</v>
      </c>
      <c r="B88" t="s">
        <v>37</v>
      </c>
      <c r="C88">
        <f>MIN(Thoracic!C74:C85)</f>
        <v>0.196169659495353</v>
      </c>
      <c r="D88" s="5">
        <f>MIN(Thoracic!C88:C92)</f>
        <v>0.28815349936485202</v>
      </c>
      <c r="E88">
        <f>MIN(Thoracic!D74:D85)</f>
        <v>0.211863547563552</v>
      </c>
      <c r="F88" s="5">
        <f>MIN(Thoracic!D88:D92)</f>
        <v>0.35147485136985701</v>
      </c>
      <c r="G88">
        <f>MIN(Thoracic!E74:E85)</f>
        <v>0</v>
      </c>
      <c r="H88" s="5">
        <f>MIN(Thoracic!E88:E92)</f>
        <v>0.337662337662337</v>
      </c>
      <c r="I88">
        <f>MIN(Thoracic!F74:F85)</f>
        <v>0</v>
      </c>
      <c r="J88" s="5">
        <f>MIN(Thoracic!F88:F92)</f>
        <v>0</v>
      </c>
    </row>
    <row r="89" spans="1:10" x14ac:dyDescent="0.2">
      <c r="A89" s="318"/>
      <c r="B89" t="s">
        <v>13</v>
      </c>
      <c r="C89">
        <f>MAX(Thoracic!C74:C85)</f>
        <v>1</v>
      </c>
      <c r="D89" s="6">
        <f>MAX(Thoracic!C88:C92)</f>
        <v>0.97872340425531901</v>
      </c>
      <c r="E89">
        <f>MAX(Thoracic!D74:D85)</f>
        <v>1</v>
      </c>
      <c r="F89" s="6">
        <f>MAX(Thoracic!D88:D92)</f>
        <v>0.97872340425531901</v>
      </c>
      <c r="G89">
        <f>MAX(Thoracic!E74:E85)</f>
        <v>1.0195127725601101</v>
      </c>
      <c r="H89" s="5">
        <f>MAX(Thoracic!E88:E92)</f>
        <v>1</v>
      </c>
      <c r="I89">
        <f>MAX(Thoracic!F74:F85)</f>
        <v>1.0182511806487999</v>
      </c>
      <c r="J89" s="5">
        <f>MAX(Thoracic!F88:F92)</f>
        <v>1</v>
      </c>
    </row>
    <row r="90" spans="1:10" ht="14.45" customHeight="1" x14ac:dyDescent="0.2">
      <c r="A90" s="318"/>
      <c r="B90" t="s">
        <v>38</v>
      </c>
      <c r="C90">
        <f>MEDIAN(Thoracic!C74:C85)</f>
        <v>0.77659574468085046</v>
      </c>
      <c r="D90" s="5">
        <f>MEDIAN(Thoracic!C88:C92)</f>
        <v>0.80851063829787195</v>
      </c>
      <c r="E90">
        <f>MEDIAN(Thoracic!D74:D85)</f>
        <v>0.77659574468085046</v>
      </c>
      <c r="F90" s="5">
        <f>MEDIAN(Thoracic!D88:D92)</f>
        <v>0.78723404255319096</v>
      </c>
      <c r="G90">
        <f>MEDIAN(Thoracic!E74:E85)</f>
        <v>0.89381720430107447</v>
      </c>
      <c r="H90" s="6">
        <f>MEDIAN(Thoracic!E88:E92)</f>
        <v>0.5</v>
      </c>
      <c r="I90">
        <f>MEDIAN(Thoracic!F74:F85)</f>
        <v>0.90572196620583645</v>
      </c>
      <c r="J90" s="6">
        <f>MEDIAN(Thoracic!F88:F92)</f>
        <v>0.32483771443366999</v>
      </c>
    </row>
    <row r="91" spans="1:10" s="7" customFormat="1" x14ac:dyDescent="0.2"/>
    <row r="92" spans="1:10" x14ac:dyDescent="0.2">
      <c r="A92" s="318" t="s">
        <v>128</v>
      </c>
      <c r="B92" t="s">
        <v>37</v>
      </c>
      <c r="C92">
        <f>MIN(NYPDF!C111:C113)</f>
        <v>0.89383362420011603</v>
      </c>
      <c r="D92" s="6">
        <f>MIN(NYPDF!C116:C129)</f>
        <v>0</v>
      </c>
      <c r="E92">
        <f>MIN(NYPDF!D111:D113)</f>
        <v>0.94124490983129705</v>
      </c>
      <c r="F92" s="6">
        <f>MIN(NYPDF!D116:D129)</f>
        <v>3.2432589679956401E-2</v>
      </c>
      <c r="G92">
        <f>MIN(NYPDF!E111:E113)</f>
        <v>0.76125973586183504</v>
      </c>
      <c r="H92" s="6">
        <f>MIN(NYPDF!E116:E129)</f>
        <v>0</v>
      </c>
      <c r="I92">
        <f>MIN(NYPDF!F111:F113)</f>
        <v>0.89959363359295597</v>
      </c>
      <c r="J92" s="6">
        <f>MIN(NYPDF!F116:F129)</f>
        <v>2.4483660236001001E-2</v>
      </c>
    </row>
    <row r="93" spans="1:10" x14ac:dyDescent="0.2">
      <c r="A93" s="318"/>
      <c r="B93" t="s">
        <v>13</v>
      </c>
      <c r="C93">
        <f>MAX(NYPDF!C111:C113)</f>
        <v>0.998545666084933</v>
      </c>
      <c r="D93" s="5">
        <f>MAX(NYPDF!C116:C129)</f>
        <v>1</v>
      </c>
      <c r="E93">
        <f>MAX(NYPDF!D111:D113)</f>
        <v>0.99709133216986601</v>
      </c>
      <c r="F93" s="6">
        <f>MAX(NYPDF!D116:D129)</f>
        <v>0.99592786503781205</v>
      </c>
      <c r="G93">
        <f>MAX(NYPDF!E111:E113)</f>
        <v>1</v>
      </c>
      <c r="H93" s="5">
        <f>MAX(NYPDF!E116:E129)</f>
        <v>1</v>
      </c>
      <c r="I93">
        <f>MAX(NYPDF!F111:F113)</f>
        <v>1</v>
      </c>
      <c r="J93" s="5">
        <f>MAX(NYPDF!F116:F129)</f>
        <v>1</v>
      </c>
    </row>
    <row r="94" spans="1:10" x14ac:dyDescent="0.2">
      <c r="A94" s="318"/>
      <c r="B94" t="s">
        <v>38</v>
      </c>
      <c r="C94">
        <f>MEDIAN(NYPDF!C111:C113)</f>
        <v>0.95898778359511305</v>
      </c>
      <c r="D94" s="6">
        <f>MEDIAN(NYPDF!C116:C129)</f>
        <v>0.70142524723676503</v>
      </c>
      <c r="E94">
        <f>MEDIAN(NYPDF!D111:D113)</f>
        <v>0.94706224549156404</v>
      </c>
      <c r="F94" s="6">
        <f>MEDIAN(NYPDF!D116:D129)</f>
        <v>0.84259448625654443</v>
      </c>
      <c r="G94">
        <f>MEDIAN(NYPDF!E111:E113)</f>
        <v>0.99722863741339496</v>
      </c>
      <c r="H94" s="6">
        <f>MEDIAN(NYPDF!E116:E129)</f>
        <v>0.60554861365447943</v>
      </c>
      <c r="I94">
        <f>MEDIAN(NYPDF!F111:F113)</f>
        <v>1</v>
      </c>
      <c r="J94" s="6">
        <f>MEDIAN(NYPDF!F116:F129)</f>
        <v>0.84207833336923898</v>
      </c>
    </row>
    <row r="97" spans="1:10" x14ac:dyDescent="0.2">
      <c r="A97" s="317" t="s">
        <v>223</v>
      </c>
      <c r="B97" s="317"/>
      <c r="C97" s="317"/>
      <c r="D97" s="317"/>
      <c r="E97" s="317"/>
      <c r="F97" s="317"/>
      <c r="G97" s="317"/>
      <c r="H97" s="317"/>
      <c r="I97" s="317"/>
      <c r="J97" s="317"/>
    </row>
    <row r="98" spans="1:10" x14ac:dyDescent="0.2">
      <c r="A98" t="s">
        <v>12</v>
      </c>
      <c r="C98" s="318" t="s">
        <v>16</v>
      </c>
      <c r="D98" s="318"/>
      <c r="E98" s="318" t="s">
        <v>35</v>
      </c>
      <c r="F98" s="318"/>
      <c r="G98" s="318" t="s">
        <v>16</v>
      </c>
      <c r="H98" s="318"/>
      <c r="I98" s="318" t="s">
        <v>35</v>
      </c>
      <c r="J98" s="318"/>
    </row>
    <row r="99" spans="1:10" x14ac:dyDescent="0.2">
      <c r="C99" t="s">
        <v>10</v>
      </c>
      <c r="D99" t="s">
        <v>9</v>
      </c>
      <c r="E99" t="s">
        <v>10</v>
      </c>
      <c r="F99" t="s">
        <v>9</v>
      </c>
      <c r="G99" s="316" t="s">
        <v>10</v>
      </c>
      <c r="H99" s="316" t="s">
        <v>9</v>
      </c>
      <c r="I99" s="316" t="s">
        <v>10</v>
      </c>
      <c r="J99" s="316" t="s">
        <v>9</v>
      </c>
    </row>
    <row r="100" spans="1:10" x14ac:dyDescent="0.2">
      <c r="A100" s="318" t="s">
        <v>11</v>
      </c>
      <c r="B100" t="s">
        <v>37</v>
      </c>
      <c r="C100">
        <f>MIN(Hospital!C137:C140)</f>
        <v>0.159574468085106</v>
      </c>
      <c r="D100" s="5">
        <f>MIN(Hospital!C143:C155)</f>
        <v>0.98</v>
      </c>
      <c r="E100" s="316">
        <f>MIN(Hospital!D137:D140)</f>
        <v>0.14893617021276501</v>
      </c>
      <c r="F100" s="5">
        <f>MIN(Hospital!D143:D155)</f>
        <v>0.92</v>
      </c>
      <c r="G100" s="316">
        <f>MIN(Hospital!E137:E140)</f>
        <v>0.105263157894736</v>
      </c>
      <c r="H100" s="5">
        <f>MIN(Hospital!E143:E155)</f>
        <v>0.240506329113924</v>
      </c>
      <c r="I100" s="316">
        <f>MIN(Hospital!F137:F140)</f>
        <v>0.13684210526315699</v>
      </c>
      <c r="J100" s="6">
        <f>MIN(Hospital!F143:F155)</f>
        <v>0</v>
      </c>
    </row>
    <row r="101" spans="1:10" x14ac:dyDescent="0.2">
      <c r="A101" s="318"/>
      <c r="B101" t="s">
        <v>13</v>
      </c>
      <c r="C101">
        <f>MAX(Hospital!C137:C140)</f>
        <v>1</v>
      </c>
      <c r="D101" s="5">
        <f>MAX(Hospital!C143:C155)</f>
        <v>1</v>
      </c>
      <c r="E101" s="316">
        <f>MAX(Hospital!D138:D141)</f>
        <v>0.94</v>
      </c>
      <c r="F101" s="5">
        <f>MAX(Hospital!D143:D155)</f>
        <v>1</v>
      </c>
      <c r="G101">
        <f>MAX(Hospital!E137:E140)</f>
        <v>1</v>
      </c>
      <c r="H101" s="5">
        <f>MAX(Hospital!E143:E155)</f>
        <v>1</v>
      </c>
      <c r="I101">
        <f>MAX(Hospital!F137:F140)</f>
        <v>1</v>
      </c>
      <c r="J101" s="5">
        <f>MAX(Hospital!F143:F155)</f>
        <v>1</v>
      </c>
    </row>
    <row r="102" spans="1:10" x14ac:dyDescent="0.2">
      <c r="A102" s="318"/>
      <c r="B102" t="s">
        <v>38</v>
      </c>
      <c r="C102">
        <f>MEDIAN(Hospital!C137:C140)</f>
        <v>0.63855421686746949</v>
      </c>
      <c r="D102" s="5">
        <f>MEDIAN(Hospital!C143:C155)</f>
        <v>1</v>
      </c>
      <c r="E102" s="316">
        <f>MEDIAN(Hospital!D139:D142)</f>
        <v>0.60253012048192756</v>
      </c>
      <c r="F102" s="5">
        <f>MEDIAN(Hospital!D143:D155)</f>
        <v>0.99</v>
      </c>
      <c r="G102">
        <f>MEDIAN(Hospital!E137:E140)</f>
        <v>0.58252427184466005</v>
      </c>
      <c r="H102" s="5">
        <f>MEDIAN(Hospital!E143:E155)</f>
        <v>1</v>
      </c>
      <c r="I102">
        <f>MEDIAN(Hospital!F137:F140)</f>
        <v>0.58442915079267499</v>
      </c>
      <c r="J102" s="5">
        <f>MEDIAN(Hospital!F143:F155)</f>
        <v>0.98347107438016501</v>
      </c>
    </row>
    <row r="103" spans="1:10" s="7" customFormat="1" x14ac:dyDescent="0.2"/>
    <row r="104" spans="1:10" x14ac:dyDescent="0.2">
      <c r="A104" s="319" t="s">
        <v>338</v>
      </c>
      <c r="B104" t="s">
        <v>37</v>
      </c>
      <c r="C104">
        <f>MIN(ttt!C99:C100)</f>
        <v>0.6</v>
      </c>
      <c r="D104" s="6">
        <f>MIN(ttt!C103:C110)</f>
        <v>0.54736842105263095</v>
      </c>
      <c r="E104" s="316">
        <f>MIN(ttt!D99:D100)</f>
        <v>0.557894736842105</v>
      </c>
      <c r="F104" s="6">
        <f>MIN(ttt!D103:D110)</f>
        <v>0.46315789473684199</v>
      </c>
      <c r="G104">
        <f>MIN(ttt!E99:E100)</f>
        <v>0.76585365853658505</v>
      </c>
      <c r="H104" s="6">
        <f>MIN(ttt!E103:E110)</f>
        <v>4.85436893203883E-2</v>
      </c>
      <c r="I104">
        <f>MIN(ttt!F99:F100)</f>
        <v>0.85853658536585298</v>
      </c>
      <c r="J104" s="6">
        <f>MIN(ttt!F103:F110)</f>
        <v>1.94174757281553E-2</v>
      </c>
    </row>
    <row r="105" spans="1:10" x14ac:dyDescent="0.2">
      <c r="A105" s="319"/>
      <c r="B105" t="s">
        <v>13</v>
      </c>
      <c r="C105">
        <f>MAX(ttt!C99:C100)</f>
        <v>0.71578947368420998</v>
      </c>
      <c r="D105" s="6">
        <f>MAX(ttt!C103:C110)</f>
        <v>0.69473684210526299</v>
      </c>
      <c r="E105">
        <f>MAX(ttt!D99:D100)</f>
        <v>0.77894736842105206</v>
      </c>
      <c r="F105" s="5">
        <f>MAX(ttt!D103:D110)</f>
        <v>0.90526315789473599</v>
      </c>
      <c r="G105">
        <f>MAX(ttt!E99:E100)</f>
        <v>0.82499999999999996</v>
      </c>
      <c r="H105" s="5">
        <f>MAX(ttt!E103:E110)</f>
        <v>0.84399999999999997</v>
      </c>
      <c r="I105">
        <f>MAX(ttt!F99:F100)</f>
        <v>0.86875000000000002</v>
      </c>
      <c r="J105">
        <f>MAX(ttt!F103:F110)</f>
        <v>0.98</v>
      </c>
    </row>
    <row r="106" spans="1:10" x14ac:dyDescent="0.2">
      <c r="A106" s="319"/>
      <c r="B106" t="s">
        <v>38</v>
      </c>
      <c r="C106">
        <f>MEDIAN(ttt!C99:C100)</f>
        <v>0.65789473684210498</v>
      </c>
      <c r="D106" s="6">
        <f>MEDIAN(ttt!C103:C110)</f>
        <v>0.56315789473684152</v>
      </c>
      <c r="E106">
        <f>MEDIAN(ttt!D99:D100)</f>
        <v>0.66842105263157858</v>
      </c>
      <c r="F106" s="6">
        <f>MEDIAN(ttt!D103:D110)</f>
        <v>0.48421052631578898</v>
      </c>
      <c r="G106">
        <f>MEDIAN(ttt!E99:E100)</f>
        <v>0.79542682926829245</v>
      </c>
      <c r="H106" s="6">
        <f>MEDIAN(ttt!E103:E110)</f>
        <v>0.22302019075368151</v>
      </c>
      <c r="I106">
        <f>MEDIAN(ttt!F99:F100)</f>
        <v>0.8636432926829265</v>
      </c>
      <c r="J106" s="6">
        <f>MEDIAN(ttt!F103:F110)</f>
        <v>0.32564703739955803</v>
      </c>
    </row>
    <row r="107" spans="1:10" s="7" customFormat="1" x14ac:dyDescent="0.2"/>
    <row r="108" spans="1:10" x14ac:dyDescent="0.2">
      <c r="A108" s="318" t="s">
        <v>62</v>
      </c>
      <c r="B108" t="s">
        <v>37</v>
      </c>
      <c r="C108">
        <f>MIN(Australian!C109:C121)</f>
        <v>0.23334550857543901</v>
      </c>
      <c r="D108" s="5">
        <f>MIN(Australian!C124:C125)</f>
        <v>0.23326571285724601</v>
      </c>
      <c r="E108">
        <f>MIN(Australian!D109:D121)</f>
        <v>0.26214367151260298</v>
      </c>
      <c r="F108" s="6">
        <f>MIN(Australian!D124:D125)</f>
        <v>0.245289102196693</v>
      </c>
      <c r="G108">
        <f>MIN(Australian!E109:E121)</f>
        <v>0</v>
      </c>
      <c r="H108" s="5">
        <f>MIN(Australian!E124:E125)</f>
        <v>0.375366300344467</v>
      </c>
      <c r="I108">
        <f>MIN(Australian!F109:F121)</f>
        <v>4.4117647058823498E-2</v>
      </c>
      <c r="J108" s="5">
        <f>MIN(Australian!F124:F125)</f>
        <v>0.46232494711875899</v>
      </c>
    </row>
    <row r="109" spans="1:10" x14ac:dyDescent="0.2">
      <c r="A109" s="318"/>
      <c r="B109" t="s">
        <v>13</v>
      </c>
      <c r="C109">
        <f>MAX(Australian!C109:C121)</f>
        <v>1</v>
      </c>
      <c r="D109" s="6">
        <f>MAX(Australian!C124:C125)</f>
        <v>0.89855072463768104</v>
      </c>
      <c r="E109">
        <f>MAX(Australian!D109:D121)</f>
        <v>0.98550724637681097</v>
      </c>
      <c r="F109" s="6">
        <f>MAX(Australian!D124:D125)</f>
        <v>0.88405797101449202</v>
      </c>
      <c r="G109">
        <f>MAX(Australian!E109:E121)</f>
        <v>1.0099914073944001</v>
      </c>
      <c r="H109" s="6">
        <f>MAX(Australian!E124:E125)</f>
        <v>0.86764705882352899</v>
      </c>
      <c r="I109">
        <f>MAX(Australian!F109:F121)</f>
        <v>1</v>
      </c>
      <c r="J109" s="6">
        <f>MAX(Australian!F124:F125)</f>
        <v>0.80882352941176405</v>
      </c>
    </row>
    <row r="110" spans="1:10" x14ac:dyDescent="0.2">
      <c r="A110" s="318"/>
      <c r="B110" t="s">
        <v>38</v>
      </c>
      <c r="C110">
        <f>MEDIAN(Australian!C109:C121)</f>
        <v>0.71014492753623104</v>
      </c>
      <c r="D110" s="6">
        <f>MEDIAN(Australian!C124:C125)</f>
        <v>0.56590821874746355</v>
      </c>
      <c r="E110">
        <f>MEDIAN(Australian!D109:D121)</f>
        <v>0.69565217391304301</v>
      </c>
      <c r="F110" s="6">
        <f>MEDIAN(Australian!D124:D125)</f>
        <v>0.5646735366055925</v>
      </c>
      <c r="G110">
        <f>MEDIAN(Australian!E109:E121)</f>
        <v>0.72666114568710305</v>
      </c>
      <c r="H110" s="6">
        <f>MEDIAN(Australian!E124:E125)</f>
        <v>0.62150667958399797</v>
      </c>
      <c r="I110">
        <f>MEDIAN(Australian!F109:F121)</f>
        <v>0.54908126592636097</v>
      </c>
      <c r="J110" s="5">
        <f>MEDIAN(Australian!F124:F125)</f>
        <v>0.63557423826526149</v>
      </c>
    </row>
    <row r="111" spans="1:10" s="7" customFormat="1" x14ac:dyDescent="0.2"/>
    <row r="112" spans="1:10" s="7" customFormat="1" x14ac:dyDescent="0.2">
      <c r="A112" s="320" t="s">
        <v>63</v>
      </c>
      <c r="B112" s="7" t="s">
        <v>37</v>
      </c>
    </row>
    <row r="113" spans="1:10" s="7" customFormat="1" x14ac:dyDescent="0.2">
      <c r="A113" s="320"/>
      <c r="B113" s="7" t="s">
        <v>13</v>
      </c>
    </row>
    <row r="114" spans="1:10" s="7" customFormat="1" x14ac:dyDescent="0.2">
      <c r="A114" s="320"/>
      <c r="B114" s="7" t="s">
        <v>38</v>
      </c>
    </row>
    <row r="115" spans="1:10" s="7" customFormat="1" x14ac:dyDescent="0.2"/>
    <row r="116" spans="1:10" x14ac:dyDescent="0.2">
      <c r="A116" s="318" t="s">
        <v>64</v>
      </c>
      <c r="B116" t="s">
        <v>37</v>
      </c>
      <c r="C116">
        <f>MIN(Mammogram!C71:C73)</f>
        <v>0.26915073394775302</v>
      </c>
      <c r="D116" s="5">
        <f>MIN(Mammogram!C76:C78)</f>
        <v>0.59036144578313199</v>
      </c>
      <c r="E116">
        <f>MIN(Mammogram!D71:D73)</f>
        <v>0.27507907152175898</v>
      </c>
      <c r="F116" s="5">
        <f>MIN(Mammogram!D76:D78)</f>
        <v>0.62650602409638501</v>
      </c>
      <c r="G116">
        <f>MIN(Mammogram!E71:E73)</f>
        <v>0.50525194406509399</v>
      </c>
      <c r="H116" s="6">
        <f>MIN(Mammogram!E76:E78)</f>
        <v>0.28472222222222199</v>
      </c>
      <c r="I116">
        <f>MIN(Mammogram!F71:F73)</f>
        <v>6.1728395061728301E-2</v>
      </c>
      <c r="J116" s="5">
        <f>MIN(Mammogram!F76:F78)</f>
        <v>0.194444444444444</v>
      </c>
    </row>
    <row r="117" spans="1:10" x14ac:dyDescent="0.2">
      <c r="A117" s="318"/>
      <c r="B117" t="s">
        <v>13</v>
      </c>
      <c r="C117">
        <f>MAX(Mammogram!C71:C73)</f>
        <v>0.93975903614457801</v>
      </c>
      <c r="D117" s="6">
        <f>MAX(Mammogram!C76:C78)</f>
        <v>0.843373493975903</v>
      </c>
      <c r="E117">
        <f>MAX(Mammogram!D71:D73)</f>
        <v>0.93975903614457801</v>
      </c>
      <c r="F117" s="6">
        <f>MAX(Mammogram!D76:D78)</f>
        <v>0.80722891566264998</v>
      </c>
      <c r="G117">
        <f>MAX(Mammogram!E71:E73)</f>
        <v>0.86335403726708004</v>
      </c>
      <c r="H117" s="6">
        <f>MAX(Mammogram!E76:E78)</f>
        <v>0.71875</v>
      </c>
      <c r="I117">
        <f>MAX(Mammogram!F71:F73)</f>
        <v>0.62803578376769997</v>
      </c>
      <c r="J117" s="5">
        <f>MAX(Mammogram!F76:F78)</f>
        <v>0.73750000000000004</v>
      </c>
    </row>
    <row r="118" spans="1:10" x14ac:dyDescent="0.2">
      <c r="A118" s="318"/>
      <c r="B118" t="s">
        <v>38</v>
      </c>
      <c r="C118">
        <f>MEDIAN(Mammogram!C71:C73)</f>
        <v>0.62650602409638501</v>
      </c>
      <c r="D118" s="5">
        <f>MEDIAN(Mammogram!C76:C78)</f>
        <v>0.843373493975903</v>
      </c>
      <c r="E118">
        <f>MEDIAN(Mammogram!D71:D73)</f>
        <v>0.54216867469879504</v>
      </c>
      <c r="F118" s="5">
        <f>MEDIAN(Mammogram!D76:D78)</f>
        <v>0.73493975903614395</v>
      </c>
      <c r="G118">
        <f>MEDIAN(Mammogram!E71:E73)</f>
        <v>0.54666666666666597</v>
      </c>
      <c r="H118" s="6">
        <f>MEDIAN(Mammogram!E76:E78)</f>
        <v>0.372093023255813</v>
      </c>
      <c r="I118">
        <f>MEDIAN(Mammogram!F71:F73)</f>
        <v>0.08</v>
      </c>
      <c r="J118" s="5">
        <f>MEDIAN(Mammogram!F76:F78)</f>
        <v>0.25</v>
      </c>
    </row>
    <row r="119" spans="1:10" x14ac:dyDescent="0.2">
      <c r="A119" s="7"/>
      <c r="B119" s="7"/>
      <c r="C119" s="7"/>
      <c r="D119" s="7"/>
      <c r="E119" s="7"/>
      <c r="F119" s="7"/>
    </row>
    <row r="120" spans="1:10" x14ac:dyDescent="0.2">
      <c r="A120" s="318" t="s">
        <v>65</v>
      </c>
      <c r="B120" t="s">
        <v>37</v>
      </c>
      <c r="C120">
        <f>MIN(Thoracic!C102:C114)</f>
        <v>0.196169659495353</v>
      </c>
      <c r="D120" s="5">
        <f>MIN(Thoracic!C117:C120)</f>
        <v>0.76595744680850997</v>
      </c>
      <c r="E120">
        <f>MIN(Thoracic!D102:D114)</f>
        <v>0.211863547563552</v>
      </c>
      <c r="F120" s="5">
        <f>MIN(Thoracic!D117:D120)</f>
        <v>0.74468085106382897</v>
      </c>
      <c r="G120">
        <f>MIN(Thoracic!E102:E114)</f>
        <v>0</v>
      </c>
      <c r="H120" s="5">
        <f>MIN(Thoracic!E117:E120)</f>
        <v>0.337662337662337</v>
      </c>
      <c r="I120">
        <f>MIN(Thoracic!F102:F114)</f>
        <v>0</v>
      </c>
      <c r="J120" s="5">
        <f>MIN(Thoracic!F117:F120)</f>
        <v>0</v>
      </c>
    </row>
    <row r="121" spans="1:10" x14ac:dyDescent="0.2">
      <c r="A121" s="318"/>
      <c r="B121" t="s">
        <v>13</v>
      </c>
      <c r="C121">
        <f>MAX(Thoracic!C102:C114)</f>
        <v>1</v>
      </c>
      <c r="D121" s="6">
        <f>MAX(Thoracic!C117:C120)</f>
        <v>0.97872340425531901</v>
      </c>
      <c r="E121">
        <f>MAX(Thoracic!D102:D114)</f>
        <v>1</v>
      </c>
      <c r="F121" s="6">
        <f>MAX(Thoracic!D117:D120)</f>
        <v>0.97872340425531901</v>
      </c>
      <c r="G121">
        <f>MAX(Thoracic!E102:E114)</f>
        <v>1.0195127725601101</v>
      </c>
      <c r="H121" s="5">
        <f>MAX(Thoracic!E117:E120)</f>
        <v>1</v>
      </c>
      <c r="I121">
        <f>MAX(Thoracic!F102:F114)</f>
        <v>1.0182511806487999</v>
      </c>
      <c r="J121" s="5">
        <f>MAX(Thoracic!F117:F120)</f>
        <v>1</v>
      </c>
    </row>
    <row r="122" spans="1:10" x14ac:dyDescent="0.2">
      <c r="A122" s="318"/>
      <c r="B122" t="s">
        <v>38</v>
      </c>
      <c r="C122">
        <f>MEDIAN(Thoracic!C102:C114)</f>
        <v>0.76595744680850997</v>
      </c>
      <c r="D122" s="5">
        <f>MEDIAN(Thoracic!C117:C120)</f>
        <v>0.89361702127659548</v>
      </c>
      <c r="E122">
        <f>MEDIAN(Thoracic!D102:D114)</f>
        <v>0.76595744680850997</v>
      </c>
      <c r="F122" s="5">
        <f>MEDIAN(Thoracic!D117:D120)</f>
        <v>0.88297872340425498</v>
      </c>
      <c r="G122">
        <f>MEDIAN(Thoracic!E102:E114)</f>
        <v>0.87096774193548299</v>
      </c>
      <c r="H122" s="6">
        <f>MEDIAN(Thoracic!E117:E120)</f>
        <v>0.75</v>
      </c>
      <c r="I122">
        <f>MEDIAN(Thoracic!F102:F114)</f>
        <v>0.87096774193548299</v>
      </c>
      <c r="J122" s="6">
        <f>MEDIAN(Thoracic!F117:F120)</f>
        <v>0.62987012987012947</v>
      </c>
    </row>
    <row r="123" spans="1:10" s="7" customFormat="1" x14ac:dyDescent="0.2"/>
    <row r="124" spans="1:10" x14ac:dyDescent="0.2">
      <c r="A124" s="318" t="s">
        <v>128</v>
      </c>
      <c r="B124" t="s">
        <v>37</v>
      </c>
      <c r="C124">
        <f>MIN(NYPDF!C144:C152)</f>
        <v>9.7086340188980103E-2</v>
      </c>
      <c r="D124" s="6">
        <f>MIN(NYPDF!C155:C162)</f>
        <v>0</v>
      </c>
      <c r="E124">
        <f>MIN(NYPDF!D144:D152)</f>
        <v>3.2432589679956401E-2</v>
      </c>
      <c r="F124" s="5">
        <f>MIN(NYPDF!D155:D162)</f>
        <v>0.33333333333333298</v>
      </c>
      <c r="G124">
        <f>MIN(NYPDF!E144:E152)</f>
        <v>4.3097715824842397E-2</v>
      </c>
      <c r="H124" s="6">
        <f>MIN(NYPDF!E155:E162)</f>
        <v>0</v>
      </c>
      <c r="I124">
        <f>MIN(NYPDF!F144:F152)</f>
        <v>2.4483660236001001E-2</v>
      </c>
      <c r="J124" s="5">
        <f>MIN(NYPDF!F155:F162)</f>
        <v>0.298579073629821</v>
      </c>
    </row>
    <row r="125" spans="1:10" x14ac:dyDescent="0.2">
      <c r="A125" s="318"/>
      <c r="B125" t="s">
        <v>13</v>
      </c>
      <c r="C125">
        <f>MAX(NYPDF!C144:C152)</f>
        <v>0.998545666084933</v>
      </c>
      <c r="D125" s="5">
        <f>MAX(NYPDF!C155:C162)</f>
        <v>1</v>
      </c>
      <c r="E125">
        <f>MAX(NYPDF!D144:D152)</f>
        <v>0.99709133216986601</v>
      </c>
      <c r="F125" s="5">
        <f>MAX(NYPDF!D155:D162)</f>
        <v>0.99592786503781205</v>
      </c>
      <c r="G125">
        <f>MAX(NYPDF!E144:E152)</f>
        <v>1</v>
      </c>
      <c r="H125" s="5">
        <f>MAX(NYPDF!E155:E162)</f>
        <v>1</v>
      </c>
      <c r="I125">
        <f>MAX(NYPDF!F144:F152)</f>
        <v>1</v>
      </c>
      <c r="J125" s="5">
        <f>MAX(NYPDF!F155:F162)</f>
        <v>1</v>
      </c>
    </row>
    <row r="126" spans="1:10" x14ac:dyDescent="0.2">
      <c r="A126" s="318"/>
      <c r="B126" t="s">
        <v>38</v>
      </c>
      <c r="C126">
        <f>MEDIAN(NYPDF!C144:C152)</f>
        <v>0.89383362420011603</v>
      </c>
      <c r="D126" s="5">
        <f>MEDIAN(NYPDF!C155:C162)</f>
        <v>0.89528795811518302</v>
      </c>
      <c r="E126">
        <f>MEDIAN(NYPDF!D144:D152)</f>
        <v>0.94124490983129705</v>
      </c>
      <c r="F126" s="5">
        <f>MEDIAN(NYPDF!D155:D162)</f>
        <v>0.92999995455206497</v>
      </c>
      <c r="G126">
        <f>MEDIAN(NYPDF!E144:E152)</f>
        <v>0.76125973586183504</v>
      </c>
      <c r="H126" s="6">
        <f>MEDIAN(NYPDF!E155:E162)</f>
        <v>0.75493345722218641</v>
      </c>
      <c r="I126">
        <f>MEDIAN(NYPDF!F144:F152)</f>
        <v>0.89959363359295597</v>
      </c>
      <c r="J126" s="6">
        <f>MEDIAN(NYPDF!F155:F162)</f>
        <v>0.85634879413451004</v>
      </c>
    </row>
    <row r="129" spans="1:10" x14ac:dyDescent="0.2">
      <c r="A129" s="317" t="s">
        <v>167</v>
      </c>
      <c r="B129" s="317"/>
      <c r="C129" s="317"/>
      <c r="D129" s="317"/>
      <c r="E129" s="317"/>
      <c r="F129" s="317"/>
      <c r="G129" s="317"/>
      <c r="H129" s="317"/>
      <c r="I129" s="317"/>
      <c r="J129" s="317"/>
    </row>
    <row r="130" spans="1:10" x14ac:dyDescent="0.2">
      <c r="A130" s="316" t="s">
        <v>12</v>
      </c>
      <c r="B130" s="316"/>
      <c r="C130" s="318" t="s">
        <v>16</v>
      </c>
      <c r="D130" s="318"/>
      <c r="E130" s="318" t="s">
        <v>35</v>
      </c>
      <c r="F130" s="318"/>
      <c r="G130" s="318" t="s">
        <v>16</v>
      </c>
      <c r="H130" s="318"/>
      <c r="I130" s="318" t="s">
        <v>35</v>
      </c>
      <c r="J130" s="318"/>
    </row>
    <row r="131" spans="1:10" x14ac:dyDescent="0.2">
      <c r="A131" s="316"/>
      <c r="B131" s="316"/>
      <c r="C131" s="316" t="s">
        <v>10</v>
      </c>
      <c r="D131" s="316" t="s">
        <v>9</v>
      </c>
      <c r="E131" s="316" t="s">
        <v>10</v>
      </c>
      <c r="F131" s="316" t="s">
        <v>9</v>
      </c>
      <c r="G131" s="316" t="s">
        <v>10</v>
      </c>
      <c r="H131" s="316" t="s">
        <v>9</v>
      </c>
      <c r="I131" s="316" t="s">
        <v>10</v>
      </c>
      <c r="J131" s="316" t="s">
        <v>9</v>
      </c>
    </row>
    <row r="132" spans="1:10" x14ac:dyDescent="0.2">
      <c r="A132" s="318" t="s">
        <v>11</v>
      </c>
      <c r="B132" s="316" t="s">
        <v>37</v>
      </c>
      <c r="C132" s="316">
        <f>MIN(Hospital!C171:C179)</f>
        <v>0.98</v>
      </c>
      <c r="D132" s="6">
        <f>MIN(Hospital!C182:C189)</f>
        <v>0.159574468085106</v>
      </c>
      <c r="E132" s="316">
        <f>MIN(Hospital!D171:D179)</f>
        <v>0.92</v>
      </c>
      <c r="F132" s="6">
        <f>MIN(Hospital!D182:D189)</f>
        <v>0.14893617021276501</v>
      </c>
      <c r="G132" s="316">
        <f>MIN(Hospital!E171:E179)</f>
        <v>0.37671232876712302</v>
      </c>
      <c r="H132" s="6">
        <f>MIN(Hospital!E182:E189)</f>
        <v>0.105263157894736</v>
      </c>
      <c r="I132" s="316">
        <f>MIN(Hospital!F171:F179)</f>
        <v>0</v>
      </c>
      <c r="J132" s="5">
        <f>MIN(Hospital!F182:F189)</f>
        <v>0.13684210526315699</v>
      </c>
    </row>
    <row r="133" spans="1:10" x14ac:dyDescent="0.2">
      <c r="A133" s="318"/>
      <c r="B133" s="316" t="s">
        <v>13</v>
      </c>
      <c r="C133" s="316">
        <f>MAX(Hospital!C171:C179)</f>
        <v>1</v>
      </c>
      <c r="D133" s="5">
        <f>MAX(Hospital!C182:C189)</f>
        <v>1</v>
      </c>
      <c r="E133" s="316">
        <f>MAX(Hospital!D171:D179)</f>
        <v>1</v>
      </c>
      <c r="F133" s="5">
        <f>MAX(Hospital!D182:D189)</f>
        <v>1</v>
      </c>
      <c r="G133" s="316">
        <f>MAX(Hospital!E171:E179)</f>
        <v>1</v>
      </c>
      <c r="H133" s="5">
        <f>MAX(Hospital!E182:E189)</f>
        <v>1</v>
      </c>
      <c r="I133" s="316">
        <f>MEDIAN(Hospital!F171:F179)</f>
        <v>0.98347107438016501</v>
      </c>
      <c r="J133" s="5">
        <f>MAX(Hospital!F182:F189)</f>
        <v>1</v>
      </c>
    </row>
    <row r="134" spans="1:10" x14ac:dyDescent="0.2">
      <c r="A134" s="318"/>
      <c r="B134" s="316" t="s">
        <v>38</v>
      </c>
      <c r="C134" s="316">
        <f>MEDIAN(Hospital!C171:C179)</f>
        <v>1</v>
      </c>
      <c r="D134" s="5">
        <f>MEDIAN(Hospital!C182:C189)</f>
        <v>1</v>
      </c>
      <c r="E134" s="316">
        <f>MEDIAN(Hospital!D171:D179)</f>
        <v>0.98</v>
      </c>
      <c r="F134" s="6">
        <f>MEDIAN(Hospital!D182:D189)</f>
        <v>0.97</v>
      </c>
      <c r="G134" s="316">
        <f>MEDIAN(Hospital!E171:E179)</f>
        <v>1</v>
      </c>
      <c r="H134" s="6">
        <f>MEDIAN(Hospital!E182:E189)</f>
        <v>0.97499999999999998</v>
      </c>
      <c r="I134" s="316">
        <f>MEDIAN(Hospital!F171:F179)</f>
        <v>0.98347107438016501</v>
      </c>
      <c r="J134" s="6">
        <f>MEDIAN(Hospital!F182:F189)</f>
        <v>0.96234177215189853</v>
      </c>
    </row>
    <row r="135" spans="1:10" s="7" customFormat="1" x14ac:dyDescent="0.2"/>
    <row r="136" spans="1:10" x14ac:dyDescent="0.2">
      <c r="A136" s="319" t="s">
        <v>338</v>
      </c>
      <c r="B136" s="316" t="s">
        <v>37</v>
      </c>
      <c r="C136" s="316">
        <f>MIN(ttt!C127:C128)</f>
        <v>0.6</v>
      </c>
      <c r="D136" s="6">
        <f>MIN(ttt!C131:C138)</f>
        <v>0.54736842105263095</v>
      </c>
      <c r="E136" s="316">
        <f>MIN(ttt!D127:D128)</f>
        <v>0.557894736842105</v>
      </c>
      <c r="F136" s="6">
        <f>MIN(ttt!D131:D138)</f>
        <v>0.46315789473684199</v>
      </c>
      <c r="G136" s="316">
        <f>MIN(ttt!E127:E128)</f>
        <v>0.76585365853658505</v>
      </c>
      <c r="H136" s="6">
        <f>MIN(ttt!F131:F138)</f>
        <v>1.94174757281553E-2</v>
      </c>
      <c r="I136" s="316">
        <f>MIN(ttt!F127:F128)</f>
        <v>0.85853658536585298</v>
      </c>
      <c r="J136" s="6">
        <f>MIN(ttt!F131:F138)</f>
        <v>1.94174757281553E-2</v>
      </c>
    </row>
    <row r="137" spans="1:10" x14ac:dyDescent="0.2">
      <c r="A137" s="319"/>
      <c r="B137" s="316" t="s">
        <v>13</v>
      </c>
      <c r="C137" s="316">
        <f>MAX(ttt!C127:C128)</f>
        <v>0.71578947368420998</v>
      </c>
      <c r="D137" s="6">
        <f>MAX(ttt!C131:C138)</f>
        <v>0.69473684210526299</v>
      </c>
      <c r="E137" s="316">
        <f>MAX(ttt!D127:D128)</f>
        <v>0.77894736842105206</v>
      </c>
      <c r="F137" s="5">
        <f>MAX(ttt!D131:D138)</f>
        <v>0.90526315789473599</v>
      </c>
      <c r="G137" s="316">
        <f>MAX(ttt!E127:E128)</f>
        <v>0.82499999999999996</v>
      </c>
      <c r="H137" s="5">
        <f>MAX(ttt!E131:E138)</f>
        <v>0.84399999999999997</v>
      </c>
      <c r="I137" s="316">
        <f>MAX(ttt!F127:F128)</f>
        <v>0.86875000000000002</v>
      </c>
      <c r="J137" s="316">
        <f>MAX(ttt!F131:F138)</f>
        <v>0.98</v>
      </c>
    </row>
    <row r="138" spans="1:10" x14ac:dyDescent="0.2">
      <c r="A138" s="319"/>
      <c r="B138" s="316" t="s">
        <v>38</v>
      </c>
      <c r="C138" s="316">
        <f>MEDIAN(ttt!C127:C128)</f>
        <v>0.65789473684210498</v>
      </c>
      <c r="D138" s="6">
        <f>MEDIAN(ttt!C131:C138)</f>
        <v>0.56315789473684152</v>
      </c>
      <c r="E138" s="316">
        <f>MEDIAN(ttt!D127:D128)</f>
        <v>0.66842105263157858</v>
      </c>
      <c r="F138" s="6">
        <f>MEDIAN(ttt!D131:D138)</f>
        <v>0.48421052631578898</v>
      </c>
      <c r="G138" s="316">
        <f>MEDIAN(ttt!E127:E128)</f>
        <v>0.79542682926829245</v>
      </c>
      <c r="H138" s="6">
        <f>MEDIAN(ttt!E131:E138)</f>
        <v>0.22302019075368151</v>
      </c>
      <c r="I138" s="316">
        <f>MEDIAN(ttt!F127:F128)</f>
        <v>0.8636432926829265</v>
      </c>
      <c r="J138" s="6">
        <f>MEDIAN(ttt!F131:F138)</f>
        <v>0.32564703739955803</v>
      </c>
    </row>
    <row r="139" spans="1:10" s="7" customFormat="1" x14ac:dyDescent="0.2"/>
    <row r="140" spans="1:10" x14ac:dyDescent="0.2">
      <c r="A140" s="318" t="s">
        <v>62</v>
      </c>
      <c r="B140" s="316" t="s">
        <v>37</v>
      </c>
      <c r="C140" s="316">
        <f>MIN(Australian!C136:C148)</f>
        <v>0.23334550857543901</v>
      </c>
      <c r="D140" s="5">
        <f>MIN(Australian!C151:C152)</f>
        <v>0.23326571285724601</v>
      </c>
      <c r="E140" s="316">
        <f>MIN(Australian!D136:D148)</f>
        <v>0.26214367151260298</v>
      </c>
      <c r="F140" s="6">
        <f>MIN(Australian!D151:D152)</f>
        <v>0.245289102196693</v>
      </c>
      <c r="G140" s="316">
        <f>MIN(Australian!E136:E148)</f>
        <v>0</v>
      </c>
      <c r="H140" s="5">
        <f>MIN(Australian!E151:E152)</f>
        <v>0.375366300344467</v>
      </c>
      <c r="I140" s="316">
        <f>MIN(Australian!F136:F148)</f>
        <v>4.4117647058823498E-2</v>
      </c>
      <c r="J140" s="5">
        <f>MIN(Australian!F151:F152)</f>
        <v>0.46232494711875899</v>
      </c>
    </row>
    <row r="141" spans="1:10" x14ac:dyDescent="0.2">
      <c r="A141" s="318"/>
      <c r="B141" s="316" t="s">
        <v>13</v>
      </c>
      <c r="C141" s="316">
        <f>MAX(Australian!C136:C148)</f>
        <v>1</v>
      </c>
      <c r="D141" s="6">
        <f>MAX(Australian!C151:C152)</f>
        <v>0.89855072463768104</v>
      </c>
      <c r="E141" s="316">
        <f>MAX(Australian!D136:D148)</f>
        <v>0.98550724637681097</v>
      </c>
      <c r="F141" s="6">
        <f>MAX(Australian!D151:D152)</f>
        <v>0.88405797101449202</v>
      </c>
      <c r="G141" s="316">
        <f>MAX(Australian!E136:E148)</f>
        <v>1.0099914073944001</v>
      </c>
      <c r="H141" s="6">
        <f>MAX(Australian!E151:E152)</f>
        <v>0.86764705882352899</v>
      </c>
      <c r="I141" s="316">
        <f>MAX(Australian!F136:F148)</f>
        <v>1</v>
      </c>
      <c r="J141" s="6">
        <f>MAX(Australian!F151:F152)</f>
        <v>0.80882352941176405</v>
      </c>
    </row>
    <row r="142" spans="1:10" x14ac:dyDescent="0.2">
      <c r="A142" s="318"/>
      <c r="B142" s="316" t="s">
        <v>38</v>
      </c>
      <c r="C142" s="316">
        <f>MEDIAN(Australian!C136:C148)</f>
        <v>0.71014492753623104</v>
      </c>
      <c r="D142" s="6">
        <f>MEDIAN(Australian!C151:C152)</f>
        <v>0.56590821874746355</v>
      </c>
      <c r="E142" s="316">
        <f>MEDIAN(Australian!D136:D148)</f>
        <v>0.69565217391304301</v>
      </c>
      <c r="F142" s="6">
        <f>MEDIAN(Australian!D151:D152)</f>
        <v>0.5646735366055925</v>
      </c>
      <c r="G142" s="316">
        <f>MEDIAN(Australian!E136:E148)</f>
        <v>0.72666114568710305</v>
      </c>
      <c r="H142" s="6">
        <f>MEDIAN(Australian!E151:E152)</f>
        <v>0.62150667958399797</v>
      </c>
      <c r="I142" s="316">
        <f>MEDIAN(Australian!F136:F148)</f>
        <v>0.54908126592636097</v>
      </c>
      <c r="J142" s="5">
        <f>MEDIAN(Australian!F151:F152)</f>
        <v>0.63557423826526149</v>
      </c>
    </row>
    <row r="143" spans="1:10" s="7" customFormat="1" x14ac:dyDescent="0.2"/>
    <row r="144" spans="1:10" s="7" customFormat="1" x14ac:dyDescent="0.2">
      <c r="A144" s="320" t="s">
        <v>63</v>
      </c>
      <c r="B144" s="7" t="s">
        <v>37</v>
      </c>
    </row>
    <row r="145" spans="1:10" s="7" customFormat="1" x14ac:dyDescent="0.2">
      <c r="A145" s="320"/>
      <c r="B145" s="7" t="s">
        <v>13</v>
      </c>
    </row>
    <row r="146" spans="1:10" s="7" customFormat="1" x14ac:dyDescent="0.2">
      <c r="A146" s="320"/>
      <c r="B146" s="7" t="s">
        <v>38</v>
      </c>
    </row>
    <row r="147" spans="1:10" s="7" customFormat="1" x14ac:dyDescent="0.2"/>
    <row r="148" spans="1:10" x14ac:dyDescent="0.2">
      <c r="A148" s="318" t="s">
        <v>64</v>
      </c>
      <c r="B148" s="316" t="s">
        <v>37</v>
      </c>
      <c r="C148" s="316">
        <f>MIN(Mammogram!C90:C91)</f>
        <v>0.26915073394775302</v>
      </c>
      <c r="D148" s="5">
        <f>MIN(Mammogram!C94:C97)</f>
        <v>0.59036144578313199</v>
      </c>
      <c r="E148" s="316">
        <f>MIN(Mammogram!D90:D91)</f>
        <v>0.27507907152175898</v>
      </c>
      <c r="F148" s="5">
        <f>MIN(Mammogram!D94:D97)</f>
        <v>0.54216867469879504</v>
      </c>
      <c r="G148" s="316">
        <f>MIN(Mammogram!E90:E91)</f>
        <v>0.372093023255813</v>
      </c>
      <c r="H148" s="6">
        <f>MIN(Mammogram!E94:E97)</f>
        <v>0.28472222222222199</v>
      </c>
      <c r="I148" s="316">
        <f>MIN(Mammogram!F90:F91)</f>
        <v>0.25</v>
      </c>
      <c r="J148" s="6">
        <f>MIN(Mammogram!F94:F97)</f>
        <v>6.1728395061728301E-2</v>
      </c>
    </row>
    <row r="149" spans="1:10" x14ac:dyDescent="0.2">
      <c r="A149" s="318"/>
      <c r="B149" s="316" t="s">
        <v>13</v>
      </c>
      <c r="C149" s="316">
        <f>MAX(Mammogram!C90:C91)</f>
        <v>0.843373493975903</v>
      </c>
      <c r="D149" s="6">
        <f>MAX(Mammogram!C94:C97)</f>
        <v>0.93975903614457801</v>
      </c>
      <c r="E149" s="316">
        <f>MAX(Mammogram!D90:D91)</f>
        <v>0.73493975903614395</v>
      </c>
      <c r="F149" s="5">
        <f>MAX(Mammogram!D94:D97)</f>
        <v>0.93975903614457801</v>
      </c>
      <c r="G149" s="316">
        <f>MAX(Mammogram!E90:E91)</f>
        <v>0.50525194406509399</v>
      </c>
      <c r="H149" s="5">
        <f>MAX(Mammogram!E94:E97)</f>
        <v>0.86335403726708004</v>
      </c>
      <c r="I149" s="316">
        <f>MAX(Mammogram!F90:F91)</f>
        <v>0.62803578376769997</v>
      </c>
      <c r="J149" s="5">
        <f>MAX(Mammogram!F94:F97)</f>
        <v>0.73750000000000004</v>
      </c>
    </row>
    <row r="150" spans="1:10" x14ac:dyDescent="0.2">
      <c r="A150" s="318"/>
      <c r="B150" s="316" t="s">
        <v>38</v>
      </c>
      <c r="C150" s="316">
        <f>MEDIAN(Mammogram!C90:C91)</f>
        <v>0.55626211396182801</v>
      </c>
      <c r="D150" s="5">
        <f>MEDIAN(Mammogram!C94:C97)</f>
        <v>0.73493975903614395</v>
      </c>
      <c r="E150" s="316">
        <f>MEDIAN(Mammogram!D90:D91)</f>
        <v>0.50500941527895149</v>
      </c>
      <c r="F150" s="5">
        <f>MEDIAN(Mammogram!D94:D97)</f>
        <v>0.71686746987951744</v>
      </c>
      <c r="G150" s="316">
        <f>MEDIAN(Mammogram!E90:E91)</f>
        <v>0.43867248366045353</v>
      </c>
      <c r="H150" s="5">
        <f>MEDIAN(Mammogram!E94:E97)</f>
        <v>0.63270833333333298</v>
      </c>
      <c r="I150" s="316">
        <f>MEDIAN(Mammogram!F90:F91)</f>
        <v>0.43901789188384999</v>
      </c>
      <c r="J150" s="6">
        <f>MEDIAN(Mammogram!F94:F97)</f>
        <v>0.137222222222222</v>
      </c>
    </row>
    <row r="151" spans="1:10" s="7" customFormat="1" x14ac:dyDescent="0.2"/>
    <row r="152" spans="1:10" x14ac:dyDescent="0.2">
      <c r="A152" s="318" t="s">
        <v>65</v>
      </c>
      <c r="B152" s="316" t="s">
        <v>37</v>
      </c>
      <c r="C152" s="316">
        <f>MIN(Thoracic!C136:C148)</f>
        <v>0.196169659495353</v>
      </c>
      <c r="D152" s="5">
        <f>MIN(Thoracic!C151:C154)</f>
        <v>0.76595744680850997</v>
      </c>
      <c r="E152" s="316">
        <f>MIN(Thoracic!D136:D148)</f>
        <v>0.211863547563552</v>
      </c>
      <c r="F152" s="5">
        <f>MIN(Thoracic!D151:D154)</f>
        <v>0.74468085106382897</v>
      </c>
      <c r="G152" s="316">
        <f>MIN(Thoracic!E136:E148)</f>
        <v>0</v>
      </c>
      <c r="H152" s="5">
        <f>MIN(Thoracic!E151:E154)</f>
        <v>0.337662337662337</v>
      </c>
      <c r="I152" s="316">
        <f>MIN(Thoracic!F136:F148)</f>
        <v>0</v>
      </c>
      <c r="J152" s="5">
        <f>MIN(Thoracic!F151:F154)</f>
        <v>0</v>
      </c>
    </row>
    <row r="153" spans="1:10" x14ac:dyDescent="0.2">
      <c r="A153" s="318"/>
      <c r="B153" s="316" t="s">
        <v>13</v>
      </c>
      <c r="C153" s="316">
        <f>MAX(Thoracic!C136:C148)</f>
        <v>1</v>
      </c>
      <c r="D153" s="6">
        <f>MAX(Thoracic!C151:C154)</f>
        <v>0.97872340425531901</v>
      </c>
      <c r="E153" s="316">
        <f>MAX(Thoracic!D136:D148)</f>
        <v>1</v>
      </c>
      <c r="F153" s="6">
        <f>MAX(Thoracic!D151:D154)</f>
        <v>0.97872340425531901</v>
      </c>
      <c r="G153" s="316">
        <f>MAX(Thoracic!E136:E148)</f>
        <v>1.0195127725601101</v>
      </c>
      <c r="H153" s="5">
        <f>MAX(Thoracic!E151:E154)</f>
        <v>1</v>
      </c>
      <c r="I153" s="316">
        <f>MAX(Thoracic!F136:F148)</f>
        <v>1.0182511806487999</v>
      </c>
      <c r="J153" s="5">
        <f>MAX(Thoracic!F151:F154)</f>
        <v>1</v>
      </c>
    </row>
    <row r="154" spans="1:10" x14ac:dyDescent="0.2">
      <c r="A154" s="318"/>
      <c r="B154" s="316" t="s">
        <v>38</v>
      </c>
      <c r="C154" s="316">
        <f>MEDIAN(Thoracic!C136:C148)</f>
        <v>0.76595744680850997</v>
      </c>
      <c r="D154" s="5">
        <f>MEDIAN(Thoracic!C151:C154)</f>
        <v>0.89361702127659548</v>
      </c>
      <c r="E154" s="316">
        <f>MEDIAN(Thoracic!D136:D148)</f>
        <v>0.76595744680850997</v>
      </c>
      <c r="F154" s="5">
        <f>MEDIAN(Thoracic!D151:D154)</f>
        <v>0.88297872340425498</v>
      </c>
      <c r="G154" s="316">
        <f>MEDIAN(Thoracic!E136:E148)</f>
        <v>0.87096774193548299</v>
      </c>
      <c r="H154" s="6">
        <f>MEDIAN(Thoracic!E151:E154)</f>
        <v>0.75</v>
      </c>
      <c r="I154" s="316">
        <f>MEDIAN(Thoracic!F136:F148)</f>
        <v>0.87096774193548299</v>
      </c>
      <c r="J154" s="6">
        <f>MEDIAN(Thoracic!F151:F154)</f>
        <v>0.62987012987012947</v>
      </c>
    </row>
    <row r="155" spans="1:10" s="7" customFormat="1" x14ac:dyDescent="0.2"/>
    <row r="156" spans="1:10" x14ac:dyDescent="0.2">
      <c r="A156" s="318" t="s">
        <v>128</v>
      </c>
      <c r="B156" s="316" t="s">
        <v>37</v>
      </c>
      <c r="C156" s="316">
        <f>MIN(NYPDF!C183:C186)</f>
        <v>9.8057843744754694E-2</v>
      </c>
      <c r="D156" s="6">
        <f>MIN(NYPDF!C189:C201)</f>
        <v>0</v>
      </c>
      <c r="E156" s="316">
        <f>MIN(NYPDF!D183:D186)</f>
        <v>4.1614331305027001E-2</v>
      </c>
      <c r="F156" s="6">
        <f>MIN(NYPDF!D189:D201)</f>
        <v>3.2432589679956401E-2</v>
      </c>
      <c r="G156" s="316">
        <f>MIN(NYPDF!E183:E186)</f>
        <v>0.145774781703948</v>
      </c>
      <c r="H156" s="6">
        <f>MIN(NYPDF!E189:E201)</f>
        <v>0</v>
      </c>
      <c r="I156" s="316">
        <f>MIN(NYPDF!F183:F186)</f>
        <v>2.4483660236001001E-2</v>
      </c>
      <c r="J156" s="5">
        <f>MIN(NYPDF!F189:F201)</f>
        <v>2.5877237319946199E-2</v>
      </c>
    </row>
    <row r="157" spans="1:10" x14ac:dyDescent="0.2">
      <c r="A157" s="318"/>
      <c r="B157" s="316" t="s">
        <v>13</v>
      </c>
      <c r="C157" s="316">
        <f>MAX(NYPDF!C183:C186)</f>
        <v>1</v>
      </c>
      <c r="D157" s="5">
        <f>MAX(NYPDF!C189:C201)</f>
        <v>0.99912739965095898</v>
      </c>
      <c r="E157" s="316">
        <f>MAX(NYPDF!D183:D186)</f>
        <v>0.99709133216986601</v>
      </c>
      <c r="F157" s="6">
        <f>MAX(NYPDF!D189:D201)</f>
        <v>0.99534613147178597</v>
      </c>
      <c r="G157" s="316">
        <f>MAX(NYPDF!E183:E186)</f>
        <v>0.99986826505071702</v>
      </c>
      <c r="H157" s="5">
        <f>MAX(NYPDF!E189:E201)</f>
        <v>1</v>
      </c>
      <c r="I157" s="316">
        <f>MAX(NYPDF!F183:F186)</f>
        <v>1</v>
      </c>
      <c r="J157" s="5">
        <f>MAX(NYPDF!F189:F201)</f>
        <v>1</v>
      </c>
    </row>
    <row r="158" spans="1:10" x14ac:dyDescent="0.2">
      <c r="A158" s="318"/>
      <c r="B158" s="316" t="s">
        <v>38</v>
      </c>
      <c r="C158" s="316">
        <f>MEDIAN(NYPDF!C183:C186)</f>
        <v>0.90401396160558445</v>
      </c>
      <c r="D158" s="6">
        <f>MEDIAN(NYPDF!C189:C201)</f>
        <v>0.89383362420011603</v>
      </c>
      <c r="E158" s="316">
        <f>MEDIAN(NYPDF!D183:D186)</f>
        <v>0.90110529377545046</v>
      </c>
      <c r="F158" s="5">
        <f>MEDIAN(NYPDF!D189:D201)</f>
        <v>0.94124490983129705</v>
      </c>
      <c r="G158" s="316">
        <f>MEDIAN(NYPDF!E183:E186)</f>
        <v>0.79589225566944799</v>
      </c>
      <c r="H158" s="6">
        <f>MEDIAN(NYPDF!E189:E201)</f>
        <v>0.76125973586183504</v>
      </c>
      <c r="I158" s="316">
        <f>MEDIAN(NYPDF!F183:F186)</f>
        <v>0.85634879413451004</v>
      </c>
      <c r="J158" s="5">
        <f>MEDIAN(NYPDF!F189:F201)</f>
        <v>0.89959363359295597</v>
      </c>
    </row>
  </sheetData>
  <mergeCells count="55">
    <mergeCell ref="A124:A126"/>
    <mergeCell ref="C98:D98"/>
    <mergeCell ref="A100:A102"/>
    <mergeCell ref="A104:A106"/>
    <mergeCell ref="A108:A110"/>
    <mergeCell ref="A44:A46"/>
    <mergeCell ref="A48:A50"/>
    <mergeCell ref="A68:A70"/>
    <mergeCell ref="A72:A74"/>
    <mergeCell ref="E3:F3"/>
    <mergeCell ref="C3:D3"/>
    <mergeCell ref="A36:A38"/>
    <mergeCell ref="A40:A42"/>
    <mergeCell ref="A65:J65"/>
    <mergeCell ref="A97:J97"/>
    <mergeCell ref="C2:F2"/>
    <mergeCell ref="G2:J2"/>
    <mergeCell ref="G3:H3"/>
    <mergeCell ref="I3:J3"/>
    <mergeCell ref="G34:H34"/>
    <mergeCell ref="I34:J34"/>
    <mergeCell ref="A33:J33"/>
    <mergeCell ref="A9:A11"/>
    <mergeCell ref="C34:D34"/>
    <mergeCell ref="E34:F34"/>
    <mergeCell ref="E66:F66"/>
    <mergeCell ref="A52:A54"/>
    <mergeCell ref="A56:A58"/>
    <mergeCell ref="A60:A62"/>
    <mergeCell ref="A152:A154"/>
    <mergeCell ref="A156:A158"/>
    <mergeCell ref="G66:H66"/>
    <mergeCell ref="I66:J66"/>
    <mergeCell ref="G98:H98"/>
    <mergeCell ref="I98:J98"/>
    <mergeCell ref="E98:F98"/>
    <mergeCell ref="A80:A82"/>
    <mergeCell ref="A84:A86"/>
    <mergeCell ref="A88:A90"/>
    <mergeCell ref="A92:A94"/>
    <mergeCell ref="C66:D66"/>
    <mergeCell ref="A76:A78"/>
    <mergeCell ref="A112:A114"/>
    <mergeCell ref="A116:A118"/>
    <mergeCell ref="A120:A122"/>
    <mergeCell ref="A132:A134"/>
    <mergeCell ref="A136:A138"/>
    <mergeCell ref="A140:A142"/>
    <mergeCell ref="A144:A146"/>
    <mergeCell ref="A148:A150"/>
    <mergeCell ref="A129:J129"/>
    <mergeCell ref="C130:D130"/>
    <mergeCell ref="E130:F130"/>
    <mergeCell ref="G130:H130"/>
    <mergeCell ref="I130:J130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EFA6-41D0-4FFF-BFD8-89CBDBBAE072}">
  <dimension ref="A1:G189"/>
  <sheetViews>
    <sheetView tabSelected="1" topLeftCell="A31" workbookViewId="0">
      <selection activeCell="A41" sqref="A41:A49"/>
    </sheetView>
  </sheetViews>
  <sheetFormatPr defaultRowHeight="14.25" x14ac:dyDescent="0.2"/>
  <cols>
    <col min="1" max="1" width="24.875" customWidth="1"/>
    <col min="2" max="2" width="3.125" hidden="1" customWidth="1"/>
    <col min="3" max="3" width="18.125" customWidth="1"/>
    <col min="4" max="4" width="18.75" customWidth="1"/>
    <col min="5" max="5" width="15.625" bestFit="1" customWidth="1"/>
    <col min="6" max="6" width="15.25" customWidth="1"/>
  </cols>
  <sheetData>
    <row r="1" spans="1:7" x14ac:dyDescent="0.2">
      <c r="A1" t="s">
        <v>14</v>
      </c>
    </row>
    <row r="2" spans="1:7" ht="15" x14ac:dyDescent="0.2">
      <c r="A2" s="1" t="s">
        <v>0</v>
      </c>
    </row>
    <row r="3" spans="1:7" ht="15" x14ac:dyDescent="0.2">
      <c r="A3" s="1" t="s">
        <v>1</v>
      </c>
    </row>
    <row r="4" spans="1:7" ht="15" x14ac:dyDescent="0.2">
      <c r="A4" s="1" t="s">
        <v>2</v>
      </c>
    </row>
    <row r="5" spans="1:7" ht="15" x14ac:dyDescent="0.2">
      <c r="A5" s="1" t="s">
        <v>3</v>
      </c>
    </row>
    <row r="6" spans="1:7" ht="15" x14ac:dyDescent="0.2">
      <c r="A6" s="1" t="s">
        <v>4</v>
      </c>
    </row>
    <row r="7" spans="1:7" ht="15" x14ac:dyDescent="0.2">
      <c r="A7" s="1" t="s">
        <v>5</v>
      </c>
    </row>
    <row r="8" spans="1:7" ht="15" x14ac:dyDescent="0.2">
      <c r="A8" s="1" t="s">
        <v>6</v>
      </c>
    </row>
    <row r="9" spans="1:7" ht="15" x14ac:dyDescent="0.2">
      <c r="A9" s="1" t="s">
        <v>7</v>
      </c>
    </row>
    <row r="10" spans="1:7" ht="15" x14ac:dyDescent="0.2">
      <c r="A10" s="1" t="s">
        <v>8</v>
      </c>
    </row>
    <row r="12" spans="1:7" x14ac:dyDescent="0.2">
      <c r="B12" s="318" t="s">
        <v>16</v>
      </c>
      <c r="C12" s="318"/>
      <c r="D12" s="3" t="s">
        <v>35</v>
      </c>
      <c r="E12" s="316" t="s">
        <v>16</v>
      </c>
      <c r="F12" s="316" t="s">
        <v>35</v>
      </c>
    </row>
    <row r="13" spans="1:7" ht="98.45" customHeight="1" x14ac:dyDescent="0.2">
      <c r="A13" s="1"/>
      <c r="B13" s="2" t="s">
        <v>34</v>
      </c>
      <c r="C13" s="2" t="s">
        <v>15</v>
      </c>
      <c r="D13" s="2" t="s">
        <v>36</v>
      </c>
      <c r="E13" s="2" t="s">
        <v>333</v>
      </c>
      <c r="F13" s="2" t="s">
        <v>334</v>
      </c>
      <c r="G13" s="2"/>
    </row>
    <row r="14" spans="1:7" x14ac:dyDescent="0.2">
      <c r="A14" t="s">
        <v>40</v>
      </c>
    </row>
    <row r="15" spans="1:7" x14ac:dyDescent="0.2">
      <c r="A15" t="s">
        <v>18</v>
      </c>
      <c r="B15">
        <v>1</v>
      </c>
      <c r="C15" s="4">
        <v>1</v>
      </c>
      <c r="D15">
        <v>0.96</v>
      </c>
      <c r="E15" s="301">
        <v>1</v>
      </c>
      <c r="F15" s="301">
        <v>0.987341772151898</v>
      </c>
    </row>
    <row r="16" spans="1:7" x14ac:dyDescent="0.2">
      <c r="A16" t="s">
        <v>21</v>
      </c>
      <c r="B16">
        <v>1</v>
      </c>
      <c r="C16" s="4">
        <v>1</v>
      </c>
      <c r="D16">
        <v>1</v>
      </c>
      <c r="E16" s="304">
        <v>0.98039215686274495</v>
      </c>
      <c r="F16" s="304">
        <v>0.98039215686274495</v>
      </c>
    </row>
    <row r="17" spans="1:6" x14ac:dyDescent="0.2">
      <c r="A17" t="s">
        <v>25</v>
      </c>
      <c r="B17">
        <v>1</v>
      </c>
      <c r="C17" s="4">
        <v>1</v>
      </c>
      <c r="D17">
        <v>1</v>
      </c>
      <c r="E17" s="308">
        <v>1</v>
      </c>
      <c r="F17" s="308">
        <v>1</v>
      </c>
    </row>
    <row r="18" spans="1:6" x14ac:dyDescent="0.2">
      <c r="A18" t="s">
        <v>27</v>
      </c>
      <c r="B18">
        <v>1</v>
      </c>
      <c r="C18" s="4">
        <v>1</v>
      </c>
      <c r="D18">
        <v>1</v>
      </c>
      <c r="E18" s="310">
        <v>0.77876106194690198</v>
      </c>
      <c r="F18" s="310">
        <v>0.840707964601769</v>
      </c>
    </row>
    <row r="19" spans="1:6" x14ac:dyDescent="0.2">
      <c r="A19" t="s">
        <v>28</v>
      </c>
      <c r="B19">
        <v>1</v>
      </c>
      <c r="C19" s="4">
        <v>1</v>
      </c>
      <c r="D19">
        <v>1</v>
      </c>
      <c r="E19" s="311">
        <v>0.240506329113924</v>
      </c>
      <c r="F19" s="311">
        <v>0.215189873417721</v>
      </c>
    </row>
    <row r="20" spans="1:6" x14ac:dyDescent="0.2">
      <c r="A20" t="s">
        <v>29</v>
      </c>
      <c r="B20">
        <v>1</v>
      </c>
      <c r="C20" s="4">
        <v>1</v>
      </c>
      <c r="D20">
        <v>1</v>
      </c>
      <c r="E20" s="312">
        <v>1</v>
      </c>
      <c r="F20" s="312">
        <v>0.98901098901098905</v>
      </c>
    </row>
    <row r="21" spans="1:6" x14ac:dyDescent="0.2">
      <c r="A21" t="s">
        <v>31</v>
      </c>
      <c r="B21">
        <v>0.27710843373493899</v>
      </c>
      <c r="C21" s="4">
        <v>0.27710843373493899</v>
      </c>
      <c r="D21">
        <v>0.265060240963855</v>
      </c>
      <c r="E21" s="314">
        <v>0.16504854368932001</v>
      </c>
      <c r="F21" s="314">
        <v>0.19417475728155301</v>
      </c>
    </row>
    <row r="22" spans="1:6" x14ac:dyDescent="0.2">
      <c r="A22" t="s">
        <v>32</v>
      </c>
      <c r="B22">
        <v>0.13829787234042501</v>
      </c>
      <c r="C22" s="4">
        <v>0.159574468085106</v>
      </c>
      <c r="D22">
        <v>0.14893617021276501</v>
      </c>
      <c r="E22" s="315">
        <v>0.105263157894736</v>
      </c>
      <c r="F22" s="315">
        <v>0.13684210526315699</v>
      </c>
    </row>
    <row r="24" spans="1:6" x14ac:dyDescent="0.2">
      <c r="A24" t="s">
        <v>39</v>
      </c>
    </row>
    <row r="25" spans="1:6" x14ac:dyDescent="0.2">
      <c r="A25" t="s">
        <v>30</v>
      </c>
      <c r="B25">
        <v>1</v>
      </c>
      <c r="C25" s="4">
        <v>1</v>
      </c>
      <c r="D25">
        <v>1</v>
      </c>
      <c r="E25" s="313">
        <v>0.95</v>
      </c>
      <c r="F25" s="313">
        <v>0.95</v>
      </c>
    </row>
    <row r="26" spans="1:6" x14ac:dyDescent="0.2">
      <c r="A26" t="s">
        <v>19</v>
      </c>
      <c r="B26">
        <v>1</v>
      </c>
      <c r="C26" s="4">
        <v>1</v>
      </c>
      <c r="D26">
        <v>0.94</v>
      </c>
      <c r="E26" s="302">
        <v>1</v>
      </c>
      <c r="F26" s="302">
        <v>0.974683544303797</v>
      </c>
    </row>
    <row r="27" spans="1:6" x14ac:dyDescent="0.2">
      <c r="A27" t="s">
        <v>33</v>
      </c>
      <c r="B27">
        <v>0.97</v>
      </c>
      <c r="C27" s="4">
        <v>0.98</v>
      </c>
      <c r="D27">
        <v>0.98</v>
      </c>
      <c r="E27" s="316">
        <v>1</v>
      </c>
      <c r="F27" s="316">
        <v>1</v>
      </c>
    </row>
    <row r="28" spans="1:6" x14ac:dyDescent="0.2">
      <c r="A28" t="s">
        <v>17</v>
      </c>
      <c r="B28">
        <v>1</v>
      </c>
      <c r="C28" s="4">
        <v>1</v>
      </c>
      <c r="D28">
        <v>0.97</v>
      </c>
      <c r="E28" s="300">
        <v>1</v>
      </c>
      <c r="F28" s="300">
        <v>1</v>
      </c>
    </row>
    <row r="29" spans="1:6" x14ac:dyDescent="0.2">
      <c r="A29" t="s">
        <v>20</v>
      </c>
      <c r="B29">
        <v>1</v>
      </c>
      <c r="C29" s="4">
        <v>1</v>
      </c>
      <c r="D29">
        <v>0.93</v>
      </c>
      <c r="E29" s="303">
        <v>0.8</v>
      </c>
      <c r="F29" s="303">
        <v>0</v>
      </c>
    </row>
    <row r="30" spans="1:6" x14ac:dyDescent="0.2">
      <c r="A30" t="s">
        <v>22</v>
      </c>
      <c r="B30">
        <v>1</v>
      </c>
      <c r="C30" s="4">
        <v>1</v>
      </c>
      <c r="D30">
        <v>0.97</v>
      </c>
      <c r="E30" s="305">
        <v>1</v>
      </c>
      <c r="F30" s="305">
        <v>1</v>
      </c>
    </row>
    <row r="31" spans="1:6" x14ac:dyDescent="0.2">
      <c r="A31" t="s">
        <v>23</v>
      </c>
      <c r="B31">
        <v>1</v>
      </c>
      <c r="C31" s="4">
        <v>1</v>
      </c>
      <c r="D31">
        <v>0.97</v>
      </c>
      <c r="E31" s="306">
        <v>1</v>
      </c>
      <c r="F31" s="306">
        <v>1</v>
      </c>
    </row>
    <row r="32" spans="1:6" x14ac:dyDescent="0.2">
      <c r="A32" t="s">
        <v>24</v>
      </c>
      <c r="B32">
        <v>1</v>
      </c>
      <c r="C32" s="4">
        <v>1</v>
      </c>
      <c r="D32">
        <v>0.92</v>
      </c>
      <c r="E32" s="307">
        <v>1</v>
      </c>
      <c r="F32" s="307">
        <v>0.98347107438016501</v>
      </c>
    </row>
    <row r="33" spans="1:6" x14ac:dyDescent="0.2">
      <c r="A33" t="s">
        <v>26</v>
      </c>
      <c r="B33">
        <v>1</v>
      </c>
      <c r="C33" s="4">
        <v>1</v>
      </c>
      <c r="D33">
        <v>0.99</v>
      </c>
      <c r="E33" s="309">
        <v>0.37671232876712302</v>
      </c>
      <c r="F33" s="309">
        <v>0.534246575342465</v>
      </c>
    </row>
    <row r="40" spans="1:6" x14ac:dyDescent="0.2">
      <c r="A40" s="317" t="s">
        <v>292</v>
      </c>
      <c r="B40" s="317"/>
      <c r="C40" s="317"/>
      <c r="D40" s="317"/>
      <c r="E40" s="317"/>
      <c r="F40" s="317"/>
    </row>
    <row r="41" spans="1:6" x14ac:dyDescent="0.2">
      <c r="A41" t="s">
        <v>322</v>
      </c>
    </row>
    <row r="42" spans="1:6" x14ac:dyDescent="0.2">
      <c r="A42" t="s">
        <v>323</v>
      </c>
    </row>
    <row r="43" spans="1:6" x14ac:dyDescent="0.2">
      <c r="A43" t="s">
        <v>324</v>
      </c>
    </row>
    <row r="44" spans="1:6" x14ac:dyDescent="0.2">
      <c r="A44" t="s">
        <v>325</v>
      </c>
    </row>
    <row r="45" spans="1:6" x14ac:dyDescent="0.2">
      <c r="A45" t="s">
        <v>326</v>
      </c>
    </row>
    <row r="46" spans="1:6" x14ac:dyDescent="0.2">
      <c r="A46" t="s">
        <v>327</v>
      </c>
    </row>
    <row r="47" spans="1:6" x14ac:dyDescent="0.2">
      <c r="A47" t="s">
        <v>328</v>
      </c>
    </row>
    <row r="48" spans="1:6" x14ac:dyDescent="0.2">
      <c r="A48" t="s">
        <v>329</v>
      </c>
    </row>
    <row r="49" spans="1:6" x14ac:dyDescent="0.2">
      <c r="A49" t="s">
        <v>330</v>
      </c>
    </row>
    <row r="52" spans="1:6" x14ac:dyDescent="0.2">
      <c r="A52" s="316"/>
      <c r="B52" s="318" t="s">
        <v>16</v>
      </c>
      <c r="C52" s="318"/>
      <c r="D52" s="3" t="s">
        <v>35</v>
      </c>
      <c r="E52" s="316" t="s">
        <v>16</v>
      </c>
      <c r="F52" s="316" t="s">
        <v>35</v>
      </c>
    </row>
    <row r="53" spans="1:6" ht="57" customHeight="1" x14ac:dyDescent="0.2">
      <c r="A53" s="1"/>
      <c r="B53" s="2" t="s">
        <v>34</v>
      </c>
      <c r="C53" s="2" t="s">
        <v>15</v>
      </c>
      <c r="D53" s="2" t="s">
        <v>36</v>
      </c>
      <c r="E53" s="2" t="s">
        <v>333</v>
      </c>
      <c r="F53" s="2" t="s">
        <v>334</v>
      </c>
    </row>
    <row r="54" spans="1:6" x14ac:dyDescent="0.2">
      <c r="A54" s="316" t="s">
        <v>40</v>
      </c>
      <c r="B54" s="316"/>
      <c r="C54" s="316"/>
      <c r="D54" s="316"/>
      <c r="E54" s="316"/>
      <c r="F54" s="316"/>
    </row>
    <row r="55" spans="1:6" x14ac:dyDescent="0.2">
      <c r="A55" s="316" t="s">
        <v>21</v>
      </c>
      <c r="B55" s="316">
        <v>1</v>
      </c>
      <c r="C55" s="4">
        <v>1</v>
      </c>
      <c r="D55" s="316">
        <v>1</v>
      </c>
      <c r="E55" s="316">
        <v>0.98039215686274495</v>
      </c>
      <c r="F55" s="316">
        <v>0.98039215686274495</v>
      </c>
    </row>
    <row r="56" spans="1:6" x14ac:dyDescent="0.2">
      <c r="A56" s="316" t="s">
        <v>25</v>
      </c>
      <c r="B56" s="316">
        <v>1</v>
      </c>
      <c r="C56" s="4">
        <v>1</v>
      </c>
      <c r="D56" s="316">
        <v>1</v>
      </c>
      <c r="E56" s="316">
        <v>1</v>
      </c>
      <c r="F56" s="316">
        <v>1</v>
      </c>
    </row>
    <row r="57" spans="1:6" x14ac:dyDescent="0.2">
      <c r="A57" s="316" t="s">
        <v>27</v>
      </c>
      <c r="B57" s="316">
        <v>1</v>
      </c>
      <c r="C57" s="4">
        <v>1</v>
      </c>
      <c r="D57" s="316">
        <v>1</v>
      </c>
      <c r="E57" s="316">
        <v>0.77876106194690198</v>
      </c>
      <c r="F57" s="316">
        <v>0.840707964601769</v>
      </c>
    </row>
    <row r="58" spans="1:6" x14ac:dyDescent="0.2">
      <c r="A58" s="316" t="s">
        <v>28</v>
      </c>
      <c r="B58" s="316">
        <v>1</v>
      </c>
      <c r="C58" s="4">
        <v>1</v>
      </c>
      <c r="D58" s="316">
        <v>1</v>
      </c>
      <c r="E58" s="316">
        <v>0.240506329113924</v>
      </c>
      <c r="F58" s="316">
        <v>0.215189873417721</v>
      </c>
    </row>
    <row r="59" spans="1:6" x14ac:dyDescent="0.2">
      <c r="A59" s="316" t="s">
        <v>26</v>
      </c>
      <c r="B59" s="316">
        <v>1</v>
      </c>
      <c r="C59" s="4">
        <v>1</v>
      </c>
      <c r="D59" s="316">
        <v>0.99</v>
      </c>
      <c r="E59" s="316">
        <v>0.37671232876712302</v>
      </c>
      <c r="F59" s="316">
        <v>0.534246575342465</v>
      </c>
    </row>
    <row r="60" spans="1:6" x14ac:dyDescent="0.2">
      <c r="A60" s="316" t="s">
        <v>31</v>
      </c>
      <c r="B60" s="316">
        <v>0.27710843373493899</v>
      </c>
      <c r="C60" s="4">
        <v>0.27710843373493899</v>
      </c>
      <c r="D60" s="316">
        <v>0.265060240963855</v>
      </c>
      <c r="E60" s="316">
        <v>0.16504854368932001</v>
      </c>
      <c r="F60" s="316">
        <v>0.19417475728155301</v>
      </c>
    </row>
    <row r="61" spans="1:6" x14ac:dyDescent="0.2">
      <c r="A61" s="316" t="s">
        <v>32</v>
      </c>
      <c r="B61" s="316">
        <v>0.13829787234042501</v>
      </c>
      <c r="C61" s="4">
        <v>0.159574468085106</v>
      </c>
      <c r="D61" s="316">
        <v>0.14893617021276501</v>
      </c>
      <c r="E61" s="316">
        <v>0.105263157894736</v>
      </c>
      <c r="F61" s="316">
        <v>0.13684210526315699</v>
      </c>
    </row>
    <row r="62" spans="1:6" x14ac:dyDescent="0.2">
      <c r="A62" s="316" t="s">
        <v>20</v>
      </c>
      <c r="B62" s="316">
        <v>1</v>
      </c>
      <c r="C62" s="4">
        <v>1</v>
      </c>
      <c r="D62" s="316">
        <v>0.93</v>
      </c>
      <c r="E62" s="316">
        <v>0.8</v>
      </c>
      <c r="F62" s="316">
        <v>0</v>
      </c>
    </row>
    <row r="64" spans="1:6" x14ac:dyDescent="0.2">
      <c r="A64" s="316" t="s">
        <v>39</v>
      </c>
      <c r="B64" s="316"/>
      <c r="C64" s="316"/>
      <c r="D64" s="316"/>
      <c r="E64" s="316"/>
      <c r="F64" s="316"/>
    </row>
    <row r="65" spans="1:6" x14ac:dyDescent="0.2">
      <c r="A65" s="9" t="s">
        <v>30</v>
      </c>
      <c r="B65" s="316">
        <v>1</v>
      </c>
      <c r="C65" s="4">
        <v>1</v>
      </c>
      <c r="D65" s="316">
        <v>1</v>
      </c>
      <c r="E65" s="316">
        <v>0.95</v>
      </c>
      <c r="F65" s="316">
        <v>0.95</v>
      </c>
    </row>
    <row r="66" spans="1:6" x14ac:dyDescent="0.2">
      <c r="A66" s="9" t="s">
        <v>19</v>
      </c>
      <c r="B66" s="316">
        <v>1</v>
      </c>
      <c r="C66" s="4">
        <v>1</v>
      </c>
      <c r="D66" s="316">
        <v>0.94</v>
      </c>
      <c r="E66" s="316">
        <v>1</v>
      </c>
      <c r="F66" s="316">
        <v>0.974683544303797</v>
      </c>
    </row>
    <row r="67" spans="1:6" x14ac:dyDescent="0.2">
      <c r="A67" s="9" t="s">
        <v>33</v>
      </c>
      <c r="B67" s="316">
        <v>0.97</v>
      </c>
      <c r="C67" s="4">
        <v>0.98</v>
      </c>
      <c r="D67" s="316">
        <v>0.98</v>
      </c>
      <c r="E67" s="316">
        <v>1</v>
      </c>
      <c r="F67" s="316">
        <v>1</v>
      </c>
    </row>
    <row r="68" spans="1:6" x14ac:dyDescent="0.2">
      <c r="A68" s="9" t="s">
        <v>17</v>
      </c>
      <c r="B68" s="316">
        <v>1</v>
      </c>
      <c r="C68" s="4">
        <v>1</v>
      </c>
      <c r="D68" s="316">
        <v>0.97</v>
      </c>
      <c r="E68" s="316">
        <v>1</v>
      </c>
      <c r="F68" s="316">
        <v>1</v>
      </c>
    </row>
    <row r="69" spans="1:6" x14ac:dyDescent="0.2">
      <c r="A69" s="9" t="s">
        <v>29</v>
      </c>
      <c r="B69" s="316">
        <v>1</v>
      </c>
      <c r="C69" s="4">
        <v>1</v>
      </c>
      <c r="D69" s="316">
        <v>1</v>
      </c>
      <c r="E69" s="316">
        <v>1</v>
      </c>
      <c r="F69" s="316">
        <v>0.98901098901098905</v>
      </c>
    </row>
    <row r="70" spans="1:6" x14ac:dyDescent="0.2">
      <c r="A70" s="9" t="s">
        <v>22</v>
      </c>
      <c r="B70" s="316">
        <v>1</v>
      </c>
      <c r="C70" s="4">
        <v>1</v>
      </c>
      <c r="D70" s="316">
        <v>0.97</v>
      </c>
      <c r="E70" s="316">
        <v>1</v>
      </c>
      <c r="F70" s="316">
        <v>1</v>
      </c>
    </row>
    <row r="71" spans="1:6" x14ac:dyDescent="0.2">
      <c r="A71" s="9" t="s">
        <v>23</v>
      </c>
      <c r="B71" s="316">
        <v>1</v>
      </c>
      <c r="C71" s="4">
        <v>1</v>
      </c>
      <c r="D71" s="316">
        <v>0.97</v>
      </c>
      <c r="E71" s="316">
        <v>1</v>
      </c>
      <c r="F71" s="316">
        <v>1</v>
      </c>
    </row>
    <row r="72" spans="1:6" x14ac:dyDescent="0.2">
      <c r="A72" s="9" t="s">
        <v>24</v>
      </c>
      <c r="B72" s="316">
        <v>1</v>
      </c>
      <c r="C72" s="4">
        <v>1</v>
      </c>
      <c r="D72" s="316">
        <v>0.92</v>
      </c>
      <c r="E72" s="316">
        <v>1</v>
      </c>
      <c r="F72" s="316">
        <v>0.98347107438016501</v>
      </c>
    </row>
    <row r="73" spans="1:6" x14ac:dyDescent="0.2">
      <c r="A73" s="9" t="s">
        <v>18</v>
      </c>
      <c r="B73" s="316">
        <v>1</v>
      </c>
      <c r="C73" s="4">
        <v>1</v>
      </c>
      <c r="D73" s="316">
        <v>0.96</v>
      </c>
      <c r="E73" s="316">
        <v>1</v>
      </c>
      <c r="F73" s="316">
        <v>0.987341772151898</v>
      </c>
    </row>
    <row r="77" spans="1:6" x14ac:dyDescent="0.2">
      <c r="A77" s="317" t="s">
        <v>237</v>
      </c>
      <c r="B77" s="317"/>
      <c r="C77" s="317"/>
      <c r="D77" s="317"/>
      <c r="E77" s="317"/>
      <c r="F77" s="317"/>
    </row>
    <row r="78" spans="1:6" ht="12.95" customHeight="1" x14ac:dyDescent="0.2">
      <c r="A78" t="s">
        <v>238</v>
      </c>
    </row>
    <row r="79" spans="1:6" x14ac:dyDescent="0.2">
      <c r="A79" t="s">
        <v>239</v>
      </c>
    </row>
    <row r="80" spans="1:6" x14ac:dyDescent="0.2">
      <c r="A80" t="s">
        <v>240</v>
      </c>
    </row>
    <row r="81" spans="1:6" x14ac:dyDescent="0.2">
      <c r="A81" t="s">
        <v>241</v>
      </c>
    </row>
    <row r="82" spans="1:6" x14ac:dyDescent="0.2">
      <c r="A82" t="s">
        <v>242</v>
      </c>
    </row>
    <row r="83" spans="1:6" x14ac:dyDescent="0.2">
      <c r="A83" t="s">
        <v>243</v>
      </c>
    </row>
    <row r="84" spans="1:6" x14ac:dyDescent="0.2">
      <c r="A84" t="s">
        <v>244</v>
      </c>
    </row>
    <row r="85" spans="1:6" x14ac:dyDescent="0.2">
      <c r="A85" t="s">
        <v>245</v>
      </c>
    </row>
    <row r="86" spans="1:6" x14ac:dyDescent="0.2">
      <c r="A86" t="s">
        <v>246</v>
      </c>
    </row>
    <row r="87" spans="1:6" x14ac:dyDescent="0.2">
      <c r="A87" t="s">
        <v>247</v>
      </c>
    </row>
    <row r="88" spans="1:6" x14ac:dyDescent="0.2">
      <c r="A88" t="s">
        <v>248</v>
      </c>
    </row>
    <row r="89" spans="1:6" x14ac:dyDescent="0.2">
      <c r="A89" t="s">
        <v>249</v>
      </c>
    </row>
    <row r="90" spans="1:6" x14ac:dyDescent="0.2">
      <c r="A90" t="s">
        <v>250</v>
      </c>
    </row>
    <row r="93" spans="1:6" x14ac:dyDescent="0.2">
      <c r="A93" s="316"/>
      <c r="B93" s="318" t="s">
        <v>16</v>
      </c>
      <c r="C93" s="318"/>
      <c r="D93" s="3" t="s">
        <v>35</v>
      </c>
      <c r="E93" s="316" t="s">
        <v>16</v>
      </c>
      <c r="F93" s="316" t="s">
        <v>35</v>
      </c>
    </row>
    <row r="94" spans="1:6" ht="60.6" customHeight="1" x14ac:dyDescent="0.2">
      <c r="A94" s="1"/>
      <c r="B94" s="2" t="s">
        <v>34</v>
      </c>
      <c r="C94" s="2" t="s">
        <v>15</v>
      </c>
      <c r="D94" s="2" t="s">
        <v>36</v>
      </c>
      <c r="E94" s="2" t="s">
        <v>333</v>
      </c>
      <c r="F94" s="2" t="s">
        <v>334</v>
      </c>
    </row>
    <row r="95" spans="1:6" x14ac:dyDescent="0.2">
      <c r="A95" s="316" t="s">
        <v>40</v>
      </c>
      <c r="B95" s="316"/>
      <c r="C95" s="316"/>
      <c r="D95" s="316"/>
      <c r="E95" s="316"/>
      <c r="F95" s="316"/>
    </row>
    <row r="96" spans="1:6" x14ac:dyDescent="0.2">
      <c r="A96" s="9" t="s">
        <v>22</v>
      </c>
      <c r="B96" s="316">
        <v>1</v>
      </c>
      <c r="C96" s="4">
        <v>1</v>
      </c>
      <c r="D96" s="316">
        <v>0.97</v>
      </c>
      <c r="E96" s="316">
        <v>1</v>
      </c>
      <c r="F96" s="316">
        <v>1</v>
      </c>
    </row>
    <row r="97" spans="1:6" s="9" customFormat="1" x14ac:dyDescent="0.2">
      <c r="A97" s="316" t="s">
        <v>32</v>
      </c>
      <c r="B97" s="316">
        <v>0.13829787234042501</v>
      </c>
      <c r="C97" s="4">
        <v>0.159574468085106</v>
      </c>
      <c r="D97" s="316">
        <v>0.14893617021276501</v>
      </c>
      <c r="E97" s="316">
        <v>0.105263157894736</v>
      </c>
      <c r="F97" s="316">
        <v>0.13684210526315699</v>
      </c>
    </row>
    <row r="98" spans="1:6" x14ac:dyDescent="0.2">
      <c r="A98" s="9" t="s">
        <v>19</v>
      </c>
      <c r="B98" s="316">
        <v>1</v>
      </c>
      <c r="C98" s="4">
        <v>1</v>
      </c>
      <c r="D98" s="316">
        <v>0.94</v>
      </c>
      <c r="E98" s="316">
        <v>1</v>
      </c>
      <c r="F98" s="316">
        <v>0.974683544303797</v>
      </c>
    </row>
    <row r="99" spans="1:6" x14ac:dyDescent="0.2">
      <c r="A99" s="9" t="s">
        <v>33</v>
      </c>
      <c r="B99" s="316">
        <v>0.97</v>
      </c>
      <c r="C99" s="4">
        <v>0.98</v>
      </c>
      <c r="D99" s="316">
        <v>0.98</v>
      </c>
      <c r="E99" s="316">
        <v>1</v>
      </c>
      <c r="F99" s="316">
        <v>1</v>
      </c>
    </row>
    <row r="101" spans="1:6" s="9" customFormat="1" x14ac:dyDescent="0.2">
      <c r="A101" s="316" t="s">
        <v>39</v>
      </c>
      <c r="B101" s="316"/>
      <c r="C101" s="316"/>
      <c r="D101" s="316"/>
      <c r="E101" s="316"/>
      <c r="F101" s="316"/>
    </row>
    <row r="102" spans="1:6" x14ac:dyDescent="0.2">
      <c r="A102" s="9" t="s">
        <v>30</v>
      </c>
      <c r="B102" s="316">
        <v>1</v>
      </c>
      <c r="C102" s="4">
        <v>1</v>
      </c>
      <c r="D102" s="316">
        <v>1</v>
      </c>
      <c r="E102" s="316">
        <v>0.95</v>
      </c>
      <c r="F102" s="316">
        <v>0.95</v>
      </c>
    </row>
    <row r="103" spans="1:6" s="9" customFormat="1" x14ac:dyDescent="0.2">
      <c r="A103" s="9" t="s">
        <v>20</v>
      </c>
      <c r="B103" s="316">
        <v>1</v>
      </c>
      <c r="C103" s="4">
        <v>1</v>
      </c>
      <c r="D103" s="316">
        <v>0.93</v>
      </c>
      <c r="E103" s="316">
        <v>0.8</v>
      </c>
      <c r="F103" s="316">
        <v>0</v>
      </c>
    </row>
    <row r="104" spans="1:6" x14ac:dyDescent="0.2">
      <c r="A104" s="9" t="s">
        <v>31</v>
      </c>
      <c r="B104" s="316">
        <v>0.27710843373493899</v>
      </c>
      <c r="C104" s="4">
        <v>0.27710843373493899</v>
      </c>
      <c r="D104" s="316">
        <v>0.265060240963855</v>
      </c>
      <c r="E104" s="316">
        <v>0.16504854368932001</v>
      </c>
      <c r="F104" s="316">
        <v>0.19417475728155301</v>
      </c>
    </row>
    <row r="105" spans="1:6" x14ac:dyDescent="0.2">
      <c r="A105" s="9" t="s">
        <v>17</v>
      </c>
      <c r="B105" s="316">
        <v>1</v>
      </c>
      <c r="C105" s="4">
        <v>1</v>
      </c>
      <c r="D105" s="316">
        <v>0.97</v>
      </c>
      <c r="E105" s="316">
        <v>1</v>
      </c>
      <c r="F105" s="316">
        <v>1</v>
      </c>
    </row>
    <row r="106" spans="1:6" x14ac:dyDescent="0.2">
      <c r="A106" s="9" t="s">
        <v>29</v>
      </c>
      <c r="B106" s="316">
        <v>1</v>
      </c>
      <c r="C106" s="4">
        <v>1</v>
      </c>
      <c r="D106" s="316">
        <v>1</v>
      </c>
      <c r="E106" s="316">
        <v>1</v>
      </c>
      <c r="F106" s="316">
        <v>0.98901098901098905</v>
      </c>
    </row>
    <row r="107" spans="1:6" x14ac:dyDescent="0.2">
      <c r="A107" s="9" t="s">
        <v>26</v>
      </c>
      <c r="B107" s="316">
        <v>1</v>
      </c>
      <c r="C107" s="4">
        <v>1</v>
      </c>
      <c r="D107" s="316">
        <v>0.99</v>
      </c>
      <c r="E107" s="316">
        <v>0.37671232876712302</v>
      </c>
      <c r="F107" s="316">
        <v>0.534246575342465</v>
      </c>
    </row>
    <row r="108" spans="1:6" x14ac:dyDescent="0.2">
      <c r="A108" s="9" t="s">
        <v>23</v>
      </c>
      <c r="B108" s="316">
        <v>1</v>
      </c>
      <c r="C108" s="4">
        <v>1</v>
      </c>
      <c r="D108" s="316">
        <v>0.97</v>
      </c>
      <c r="E108" s="316">
        <v>1</v>
      </c>
      <c r="F108" s="316">
        <v>1</v>
      </c>
    </row>
    <row r="109" spans="1:6" x14ac:dyDescent="0.2">
      <c r="A109" s="9" t="s">
        <v>18</v>
      </c>
      <c r="B109" s="316">
        <v>1</v>
      </c>
      <c r="C109" s="4">
        <v>1</v>
      </c>
      <c r="D109" s="316">
        <v>0.96</v>
      </c>
      <c r="E109" s="316">
        <v>1</v>
      </c>
      <c r="F109" s="316">
        <v>0.987341772151898</v>
      </c>
    </row>
    <row r="110" spans="1:6" s="9" customFormat="1" x14ac:dyDescent="0.2">
      <c r="A110" s="205" t="s">
        <v>21</v>
      </c>
      <c r="B110" s="316">
        <v>1</v>
      </c>
      <c r="C110" s="4">
        <v>1</v>
      </c>
      <c r="D110" s="316">
        <v>1</v>
      </c>
      <c r="E110" s="316">
        <v>0.98039215686274495</v>
      </c>
      <c r="F110" s="316">
        <v>0.98039215686274495</v>
      </c>
    </row>
    <row r="111" spans="1:6" x14ac:dyDescent="0.2">
      <c r="A111" s="9" t="s">
        <v>25</v>
      </c>
      <c r="B111" s="316">
        <v>1</v>
      </c>
      <c r="C111" s="4">
        <v>1</v>
      </c>
      <c r="D111" s="316">
        <v>1</v>
      </c>
      <c r="E111" s="316">
        <v>1</v>
      </c>
      <c r="F111" s="316">
        <v>1</v>
      </c>
    </row>
    <row r="112" spans="1:6" s="9" customFormat="1" x14ac:dyDescent="0.2">
      <c r="A112" s="9" t="s">
        <v>27</v>
      </c>
      <c r="B112" s="316">
        <v>1</v>
      </c>
      <c r="C112" s="4">
        <v>1</v>
      </c>
      <c r="D112" s="316">
        <v>1</v>
      </c>
      <c r="E112" s="316">
        <v>0.77876106194690198</v>
      </c>
      <c r="F112" s="316">
        <v>0.840707964601769</v>
      </c>
    </row>
    <row r="113" spans="1:6" x14ac:dyDescent="0.2">
      <c r="A113" s="9" t="s">
        <v>28</v>
      </c>
      <c r="B113" s="316">
        <v>1</v>
      </c>
      <c r="C113" s="4">
        <v>1</v>
      </c>
      <c r="D113" s="316">
        <v>1</v>
      </c>
      <c r="E113" s="316">
        <v>0.240506329113924</v>
      </c>
      <c r="F113" s="316">
        <v>0.215189873417721</v>
      </c>
    </row>
    <row r="114" spans="1:6" x14ac:dyDescent="0.2">
      <c r="A114" s="9" t="s">
        <v>24</v>
      </c>
      <c r="B114" s="316">
        <v>1</v>
      </c>
      <c r="C114" s="4">
        <v>1</v>
      </c>
      <c r="D114" s="316">
        <v>0.92</v>
      </c>
      <c r="E114" s="316">
        <v>1</v>
      </c>
      <c r="F114" s="316">
        <v>0.98347107438016501</v>
      </c>
    </row>
    <row r="119" spans="1:6" x14ac:dyDescent="0.2">
      <c r="A119" s="317" t="s">
        <v>223</v>
      </c>
      <c r="B119" s="317"/>
      <c r="C119" s="317"/>
      <c r="D119" s="317"/>
      <c r="E119" s="317"/>
      <c r="F119" s="317"/>
    </row>
    <row r="120" spans="1:6" x14ac:dyDescent="0.2">
      <c r="A120" t="s">
        <v>224</v>
      </c>
    </row>
    <row r="121" spans="1:6" x14ac:dyDescent="0.2">
      <c r="A121" t="s">
        <v>225</v>
      </c>
    </row>
    <row r="122" spans="1:6" x14ac:dyDescent="0.2">
      <c r="A122" t="s">
        <v>226</v>
      </c>
    </row>
    <row r="123" spans="1:6" x14ac:dyDescent="0.2">
      <c r="A123" t="s">
        <v>227</v>
      </c>
    </row>
    <row r="124" spans="1:6" x14ac:dyDescent="0.2">
      <c r="A124" t="s">
        <v>228</v>
      </c>
    </row>
    <row r="125" spans="1:6" x14ac:dyDescent="0.2">
      <c r="A125" t="s">
        <v>229</v>
      </c>
    </row>
    <row r="126" spans="1:6" x14ac:dyDescent="0.2">
      <c r="A126" t="s">
        <v>230</v>
      </c>
    </row>
    <row r="127" spans="1:6" x14ac:dyDescent="0.2">
      <c r="A127" t="s">
        <v>231</v>
      </c>
    </row>
    <row r="128" spans="1:6" x14ac:dyDescent="0.2">
      <c r="A128" t="s">
        <v>232</v>
      </c>
    </row>
    <row r="129" spans="1:6" x14ac:dyDescent="0.2">
      <c r="A129" t="s">
        <v>233</v>
      </c>
    </row>
    <row r="130" spans="1:6" x14ac:dyDescent="0.2">
      <c r="A130" t="s">
        <v>234</v>
      </c>
    </row>
    <row r="131" spans="1:6" x14ac:dyDescent="0.2">
      <c r="A131" t="s">
        <v>235</v>
      </c>
    </row>
    <row r="132" spans="1:6" ht="12.6" customHeight="1" x14ac:dyDescent="0.2">
      <c r="A132" t="s">
        <v>236</v>
      </c>
    </row>
    <row r="134" spans="1:6" x14ac:dyDescent="0.2">
      <c r="A134" s="316"/>
      <c r="B134" s="318" t="s">
        <v>16</v>
      </c>
      <c r="C134" s="318"/>
      <c r="D134" s="3" t="s">
        <v>35</v>
      </c>
      <c r="E134" s="316" t="s">
        <v>16</v>
      </c>
      <c r="F134" s="316" t="s">
        <v>35</v>
      </c>
    </row>
    <row r="135" spans="1:6" ht="70.5" customHeight="1" x14ac:dyDescent="0.2">
      <c r="A135" s="1"/>
      <c r="B135" s="2" t="s">
        <v>34</v>
      </c>
      <c r="C135" s="2" t="s">
        <v>15</v>
      </c>
      <c r="D135" s="2" t="s">
        <v>36</v>
      </c>
      <c r="E135" s="2" t="s">
        <v>333</v>
      </c>
      <c r="F135" s="2" t="s">
        <v>334</v>
      </c>
    </row>
    <row r="136" spans="1:6" x14ac:dyDescent="0.2">
      <c r="A136" s="316" t="s">
        <v>40</v>
      </c>
      <c r="B136" s="316"/>
      <c r="C136" s="316"/>
      <c r="D136" s="316"/>
      <c r="E136" s="316"/>
      <c r="F136" s="316"/>
    </row>
    <row r="137" spans="1:6" x14ac:dyDescent="0.2">
      <c r="A137" s="9" t="s">
        <v>22</v>
      </c>
      <c r="B137" s="316">
        <v>1</v>
      </c>
      <c r="C137" s="4">
        <v>1</v>
      </c>
      <c r="D137" s="316">
        <v>0.97</v>
      </c>
      <c r="E137" s="316">
        <v>1</v>
      </c>
      <c r="F137" s="316">
        <v>1</v>
      </c>
    </row>
    <row r="138" spans="1:6" x14ac:dyDescent="0.2">
      <c r="A138" s="316" t="s">
        <v>32</v>
      </c>
      <c r="B138" s="316">
        <v>0.13829787234042501</v>
      </c>
      <c r="C138" s="4">
        <v>0.159574468085106</v>
      </c>
      <c r="D138" s="316">
        <v>0.14893617021276501</v>
      </c>
      <c r="E138" s="316">
        <v>0.105263157894736</v>
      </c>
      <c r="F138" s="316">
        <v>0.13684210526315699</v>
      </c>
    </row>
    <row r="139" spans="1:6" x14ac:dyDescent="0.2">
      <c r="A139" s="9" t="s">
        <v>19</v>
      </c>
      <c r="B139" s="316">
        <v>1</v>
      </c>
      <c r="C139" s="4">
        <v>1</v>
      </c>
      <c r="D139" s="316">
        <v>0.94</v>
      </c>
      <c r="E139" s="316">
        <v>1</v>
      </c>
      <c r="F139" s="316">
        <v>0.974683544303797</v>
      </c>
    </row>
    <row r="140" spans="1:6" x14ac:dyDescent="0.2">
      <c r="A140" s="9" t="s">
        <v>31</v>
      </c>
      <c r="B140" s="316">
        <v>0.27710843373493899</v>
      </c>
      <c r="C140" s="4">
        <v>0.27710843373493899</v>
      </c>
      <c r="D140" s="316">
        <v>0.265060240963855</v>
      </c>
      <c r="E140" s="316">
        <v>0.16504854368932001</v>
      </c>
      <c r="F140" s="316">
        <v>0.19417475728155301</v>
      </c>
    </row>
    <row r="142" spans="1:6" x14ac:dyDescent="0.2">
      <c r="A142" s="316" t="s">
        <v>39</v>
      </c>
      <c r="B142" s="316"/>
      <c r="C142" s="316"/>
      <c r="D142" s="316"/>
      <c r="E142" s="316"/>
      <c r="F142" s="316"/>
    </row>
    <row r="143" spans="1:6" x14ac:dyDescent="0.2">
      <c r="A143" s="205" t="s">
        <v>30</v>
      </c>
      <c r="B143" s="316">
        <v>1</v>
      </c>
      <c r="C143" s="4">
        <v>1</v>
      </c>
      <c r="D143" s="316">
        <v>1</v>
      </c>
      <c r="E143" s="316">
        <v>0.95</v>
      </c>
      <c r="F143" s="316">
        <v>0.95</v>
      </c>
    </row>
    <row r="144" spans="1:6" x14ac:dyDescent="0.2">
      <c r="A144" s="206" t="s">
        <v>20</v>
      </c>
      <c r="B144" s="316">
        <v>1</v>
      </c>
      <c r="C144" s="4">
        <v>1</v>
      </c>
      <c r="D144" s="316">
        <v>0.93</v>
      </c>
      <c r="E144" s="316">
        <v>0.8</v>
      </c>
      <c r="F144" s="316">
        <v>0</v>
      </c>
    </row>
    <row r="145" spans="1:6" x14ac:dyDescent="0.2">
      <c r="A145" s="206" t="s">
        <v>33</v>
      </c>
      <c r="B145" s="316">
        <v>0.97</v>
      </c>
      <c r="C145" s="4">
        <v>0.98</v>
      </c>
      <c r="D145" s="316">
        <v>0.98</v>
      </c>
      <c r="E145" s="316">
        <v>1</v>
      </c>
      <c r="F145" s="316">
        <v>1</v>
      </c>
    </row>
    <row r="146" spans="1:6" x14ac:dyDescent="0.2">
      <c r="A146" s="206" t="s">
        <v>17</v>
      </c>
      <c r="B146" s="316">
        <v>1</v>
      </c>
      <c r="C146" s="4">
        <v>1</v>
      </c>
      <c r="D146" s="316">
        <v>0.97</v>
      </c>
      <c r="E146" s="316">
        <v>1</v>
      </c>
      <c r="F146" s="316">
        <v>1</v>
      </c>
    </row>
    <row r="147" spans="1:6" x14ac:dyDescent="0.2">
      <c r="A147" s="206" t="s">
        <v>29</v>
      </c>
      <c r="B147" s="316">
        <v>1</v>
      </c>
      <c r="C147" s="4">
        <v>1</v>
      </c>
      <c r="D147" s="316">
        <v>1</v>
      </c>
      <c r="E147" s="316">
        <v>1</v>
      </c>
      <c r="F147" s="316">
        <v>0.98901098901098905</v>
      </c>
    </row>
    <row r="148" spans="1:6" x14ac:dyDescent="0.2">
      <c r="A148" s="206" t="s">
        <v>26</v>
      </c>
      <c r="B148" s="316">
        <v>1</v>
      </c>
      <c r="C148" s="4">
        <v>1</v>
      </c>
      <c r="D148" s="316">
        <v>0.99</v>
      </c>
      <c r="E148" s="316">
        <v>0.37671232876712302</v>
      </c>
      <c r="F148" s="316">
        <v>0.534246575342465</v>
      </c>
    </row>
    <row r="149" spans="1:6" x14ac:dyDescent="0.2">
      <c r="A149" s="206" t="s">
        <v>23</v>
      </c>
      <c r="B149" s="316">
        <v>1</v>
      </c>
      <c r="C149" s="4">
        <v>1</v>
      </c>
      <c r="D149" s="316">
        <v>0.97</v>
      </c>
      <c r="E149" s="316">
        <v>1</v>
      </c>
      <c r="F149" s="316">
        <v>1</v>
      </c>
    </row>
    <row r="150" spans="1:6" x14ac:dyDescent="0.2">
      <c r="A150" s="206" t="s">
        <v>18</v>
      </c>
      <c r="B150" s="316">
        <v>1</v>
      </c>
      <c r="C150" s="4">
        <v>1</v>
      </c>
      <c r="D150" s="316">
        <v>0.96</v>
      </c>
      <c r="E150" s="316">
        <v>1</v>
      </c>
      <c r="F150" s="316">
        <v>0.987341772151898</v>
      </c>
    </row>
    <row r="151" spans="1:6" x14ac:dyDescent="0.2">
      <c r="A151" s="206" t="s">
        <v>21</v>
      </c>
      <c r="B151" s="316">
        <v>1</v>
      </c>
      <c r="C151" s="4">
        <v>1</v>
      </c>
      <c r="D151" s="316">
        <v>1</v>
      </c>
      <c r="E151" s="316">
        <v>0.98039215686274495</v>
      </c>
      <c r="F151" s="316">
        <v>0.98039215686274495</v>
      </c>
    </row>
    <row r="152" spans="1:6" x14ac:dyDescent="0.2">
      <c r="A152" s="206" t="s">
        <v>25</v>
      </c>
      <c r="B152" s="316">
        <v>1</v>
      </c>
      <c r="C152" s="4">
        <v>1</v>
      </c>
      <c r="D152" s="316">
        <v>1</v>
      </c>
      <c r="E152" s="316">
        <v>1</v>
      </c>
      <c r="F152" s="316">
        <v>1</v>
      </c>
    </row>
    <row r="153" spans="1:6" x14ac:dyDescent="0.2">
      <c r="A153" s="206" t="s">
        <v>27</v>
      </c>
      <c r="B153" s="316">
        <v>1</v>
      </c>
      <c r="C153" s="4">
        <v>1</v>
      </c>
      <c r="D153" s="316">
        <v>1</v>
      </c>
      <c r="E153" s="316">
        <v>0.77876106194690198</v>
      </c>
      <c r="F153" s="316">
        <v>0.840707964601769</v>
      </c>
    </row>
    <row r="154" spans="1:6" x14ac:dyDescent="0.2">
      <c r="A154" s="206" t="s">
        <v>28</v>
      </c>
      <c r="B154" s="316">
        <v>1</v>
      </c>
      <c r="C154" s="4">
        <v>1</v>
      </c>
      <c r="D154" s="316">
        <v>1</v>
      </c>
      <c r="E154" s="316">
        <v>0.240506329113924</v>
      </c>
      <c r="F154" s="316">
        <v>0.215189873417721</v>
      </c>
    </row>
    <row r="155" spans="1:6" x14ac:dyDescent="0.2">
      <c r="A155" s="206" t="s">
        <v>24</v>
      </c>
      <c r="B155" s="316">
        <v>1</v>
      </c>
      <c r="C155" s="4">
        <v>1</v>
      </c>
      <c r="D155" s="316">
        <v>0.92</v>
      </c>
      <c r="E155" s="316">
        <v>1</v>
      </c>
      <c r="F155" s="316">
        <v>0.98347107438016501</v>
      </c>
    </row>
    <row r="156" spans="1:6" x14ac:dyDescent="0.2">
      <c r="A156" s="9"/>
      <c r="C156" s="4"/>
    </row>
    <row r="158" spans="1:6" x14ac:dyDescent="0.2">
      <c r="A158" s="317" t="s">
        <v>167</v>
      </c>
      <c r="B158" s="317"/>
      <c r="C158" s="317"/>
      <c r="D158" s="317"/>
      <c r="E158" s="317"/>
      <c r="F158" s="317"/>
    </row>
    <row r="159" spans="1:6" x14ac:dyDescent="0.2">
      <c r="A159" t="s">
        <v>168</v>
      </c>
    </row>
    <row r="160" spans="1:6" x14ac:dyDescent="0.2">
      <c r="A160" t="s">
        <v>169</v>
      </c>
    </row>
    <row r="161" spans="1:6" x14ac:dyDescent="0.2">
      <c r="A161" t="s">
        <v>170</v>
      </c>
    </row>
    <row r="162" spans="1:6" x14ac:dyDescent="0.2">
      <c r="A162" t="s">
        <v>171</v>
      </c>
    </row>
    <row r="163" spans="1:6" x14ac:dyDescent="0.2">
      <c r="A163" t="s">
        <v>172</v>
      </c>
    </row>
    <row r="164" spans="1:6" x14ac:dyDescent="0.2">
      <c r="A164" t="s">
        <v>173</v>
      </c>
    </row>
    <row r="165" spans="1:6" x14ac:dyDescent="0.2">
      <c r="A165" t="s">
        <v>174</v>
      </c>
    </row>
    <row r="166" spans="1:6" x14ac:dyDescent="0.2">
      <c r="A166" t="s">
        <v>175</v>
      </c>
    </row>
    <row r="168" spans="1:6" x14ac:dyDescent="0.2">
      <c r="A168" s="316"/>
      <c r="B168" s="318" t="s">
        <v>16</v>
      </c>
      <c r="C168" s="318"/>
      <c r="D168" s="3" t="s">
        <v>35</v>
      </c>
      <c r="E168" s="316" t="s">
        <v>16</v>
      </c>
      <c r="F168" s="316" t="s">
        <v>35</v>
      </c>
    </row>
    <row r="169" spans="1:6" ht="56.45" customHeight="1" x14ac:dyDescent="0.2">
      <c r="A169" s="1"/>
      <c r="B169" s="2" t="s">
        <v>34</v>
      </c>
      <c r="C169" s="2" t="s">
        <v>15</v>
      </c>
      <c r="D169" s="2" t="s">
        <v>36</v>
      </c>
      <c r="E169" s="2" t="s">
        <v>333</v>
      </c>
      <c r="F169" s="2" t="s">
        <v>334</v>
      </c>
    </row>
    <row r="170" spans="1:6" x14ac:dyDescent="0.2">
      <c r="A170" s="316" t="s">
        <v>40</v>
      </c>
      <c r="B170" s="316"/>
      <c r="C170" s="316"/>
      <c r="D170" s="316"/>
      <c r="E170" s="316"/>
      <c r="F170" s="316"/>
    </row>
    <row r="171" spans="1:6" x14ac:dyDescent="0.2">
      <c r="A171" s="9" t="s">
        <v>33</v>
      </c>
      <c r="B171" s="316">
        <v>0.97</v>
      </c>
      <c r="C171" s="4">
        <v>0.98</v>
      </c>
      <c r="D171" s="316">
        <v>0.98</v>
      </c>
      <c r="E171" s="316">
        <v>1</v>
      </c>
      <c r="F171" s="316">
        <v>1</v>
      </c>
    </row>
    <row r="172" spans="1:6" s="9" customFormat="1" x14ac:dyDescent="0.2">
      <c r="A172" s="9" t="s">
        <v>24</v>
      </c>
      <c r="B172" s="316">
        <v>1</v>
      </c>
      <c r="C172" s="4">
        <v>1</v>
      </c>
      <c r="D172" s="316">
        <v>0.92</v>
      </c>
      <c r="E172" s="316">
        <v>1</v>
      </c>
      <c r="F172" s="316">
        <v>0.98347107438016501</v>
      </c>
    </row>
    <row r="173" spans="1:6" s="9" customFormat="1" x14ac:dyDescent="0.2">
      <c r="A173" s="9" t="s">
        <v>27</v>
      </c>
      <c r="B173" s="316">
        <v>1</v>
      </c>
      <c r="C173" s="4">
        <v>1</v>
      </c>
      <c r="D173" s="316">
        <v>1</v>
      </c>
      <c r="E173" s="316">
        <v>0.77876106194690198</v>
      </c>
      <c r="F173" s="316">
        <v>0.840707964601769</v>
      </c>
    </row>
    <row r="174" spans="1:6" x14ac:dyDescent="0.2">
      <c r="A174" s="9" t="s">
        <v>20</v>
      </c>
      <c r="B174" s="316">
        <v>1</v>
      </c>
      <c r="C174" s="4">
        <v>1</v>
      </c>
      <c r="D174" s="316">
        <v>0.93</v>
      </c>
      <c r="E174" s="316">
        <v>0.8</v>
      </c>
      <c r="F174" s="316">
        <v>0</v>
      </c>
    </row>
    <row r="175" spans="1:6" x14ac:dyDescent="0.2">
      <c r="A175" s="9" t="s">
        <v>29</v>
      </c>
      <c r="B175" s="316">
        <v>1</v>
      </c>
      <c r="C175" s="4">
        <v>1</v>
      </c>
      <c r="D175" s="316">
        <v>1</v>
      </c>
      <c r="E175" s="316">
        <v>1</v>
      </c>
      <c r="F175" s="316">
        <v>0.98901098901098905</v>
      </c>
    </row>
    <row r="176" spans="1:6" x14ac:dyDescent="0.2">
      <c r="A176" s="9" t="s">
        <v>26</v>
      </c>
      <c r="B176" s="316">
        <v>1</v>
      </c>
      <c r="C176" s="4">
        <v>1</v>
      </c>
      <c r="D176" s="316">
        <v>0.99</v>
      </c>
      <c r="E176" s="316">
        <v>0.37671232876712302</v>
      </c>
      <c r="F176" s="316">
        <v>0.534246575342465</v>
      </c>
    </row>
    <row r="177" spans="1:6" s="9" customFormat="1" x14ac:dyDescent="0.2">
      <c r="A177" s="9" t="s">
        <v>23</v>
      </c>
      <c r="B177" s="316">
        <v>1</v>
      </c>
      <c r="C177" s="4">
        <v>1</v>
      </c>
      <c r="D177" s="316">
        <v>0.97</v>
      </c>
      <c r="E177" s="316">
        <v>1</v>
      </c>
      <c r="F177" s="316">
        <v>1</v>
      </c>
    </row>
    <row r="178" spans="1:6" s="9" customFormat="1" ht="13.5" customHeight="1" x14ac:dyDescent="0.2">
      <c r="A178" s="9" t="s">
        <v>18</v>
      </c>
      <c r="B178" s="316">
        <v>1</v>
      </c>
      <c r="C178" s="4">
        <v>1</v>
      </c>
      <c r="D178" s="316">
        <v>0.96</v>
      </c>
      <c r="E178" s="316">
        <v>1</v>
      </c>
      <c r="F178" s="316">
        <v>0.987341772151898</v>
      </c>
    </row>
    <row r="179" spans="1:6" s="9" customFormat="1" x14ac:dyDescent="0.2">
      <c r="A179" s="205" t="s">
        <v>21</v>
      </c>
      <c r="B179" s="316">
        <v>1</v>
      </c>
      <c r="C179" s="4">
        <v>1</v>
      </c>
      <c r="D179" s="316">
        <v>1</v>
      </c>
      <c r="E179" s="316">
        <v>0.98039215686274495</v>
      </c>
      <c r="F179" s="316">
        <v>0.98039215686274495</v>
      </c>
    </row>
    <row r="181" spans="1:6" x14ac:dyDescent="0.2">
      <c r="A181" s="316" t="s">
        <v>39</v>
      </c>
      <c r="B181" s="316"/>
      <c r="C181" s="316"/>
      <c r="D181" s="316"/>
      <c r="E181" s="316"/>
      <c r="F181" s="316"/>
    </row>
    <row r="182" spans="1:6" s="9" customFormat="1" x14ac:dyDescent="0.2">
      <c r="A182" s="205" t="s">
        <v>28</v>
      </c>
      <c r="B182" s="316">
        <v>1</v>
      </c>
      <c r="C182" s="4">
        <v>1</v>
      </c>
      <c r="D182" s="316">
        <v>1</v>
      </c>
      <c r="E182" s="316">
        <v>0.240506329113924</v>
      </c>
      <c r="F182" s="316">
        <v>0.215189873417721</v>
      </c>
    </row>
    <row r="183" spans="1:6" x14ac:dyDescent="0.2">
      <c r="A183" s="206" t="s">
        <v>19</v>
      </c>
      <c r="B183" s="316">
        <v>1</v>
      </c>
      <c r="C183" s="4">
        <v>1</v>
      </c>
      <c r="D183" s="316">
        <v>0.94</v>
      </c>
      <c r="E183" s="316">
        <v>1</v>
      </c>
      <c r="F183" s="316">
        <v>0.974683544303797</v>
      </c>
    </row>
    <row r="184" spans="1:6" x14ac:dyDescent="0.2">
      <c r="A184" s="206" t="s">
        <v>22</v>
      </c>
      <c r="B184" s="316">
        <v>1</v>
      </c>
      <c r="C184" s="4">
        <v>1</v>
      </c>
      <c r="D184" s="316">
        <v>0.97</v>
      </c>
      <c r="E184" s="316">
        <v>1</v>
      </c>
      <c r="F184" s="316">
        <v>1</v>
      </c>
    </row>
    <row r="185" spans="1:6" x14ac:dyDescent="0.2">
      <c r="A185" s="206" t="s">
        <v>32</v>
      </c>
      <c r="B185" s="316">
        <v>0.13829787234042501</v>
      </c>
      <c r="C185" s="4">
        <v>0.159574468085106</v>
      </c>
      <c r="D185" s="316">
        <v>0.14893617021276501</v>
      </c>
      <c r="E185" s="316">
        <v>0.105263157894736</v>
      </c>
      <c r="F185" s="316">
        <v>0.13684210526315699</v>
      </c>
    </row>
    <row r="186" spans="1:6" x14ac:dyDescent="0.2">
      <c r="A186" s="206" t="s">
        <v>31</v>
      </c>
      <c r="B186" s="316">
        <v>0.27710843373493899</v>
      </c>
      <c r="C186" s="4">
        <v>0.27710843373493899</v>
      </c>
      <c r="D186" s="316">
        <v>0.265060240963855</v>
      </c>
      <c r="E186" s="316">
        <v>0.16504854368932001</v>
      </c>
      <c r="F186" s="316">
        <v>0.19417475728155301</v>
      </c>
    </row>
    <row r="187" spans="1:6" s="9" customFormat="1" x14ac:dyDescent="0.2">
      <c r="A187" s="206" t="s">
        <v>25</v>
      </c>
      <c r="B187" s="316">
        <v>1</v>
      </c>
      <c r="C187" s="4">
        <v>1</v>
      </c>
      <c r="D187" s="316">
        <v>1</v>
      </c>
      <c r="E187" s="316">
        <v>1</v>
      </c>
      <c r="F187" s="316">
        <v>1</v>
      </c>
    </row>
    <row r="188" spans="1:6" x14ac:dyDescent="0.2">
      <c r="A188" s="206" t="s">
        <v>17</v>
      </c>
      <c r="B188" s="316">
        <v>1</v>
      </c>
      <c r="C188" s="4">
        <v>1</v>
      </c>
      <c r="D188" s="316">
        <v>0.97</v>
      </c>
      <c r="E188" s="316">
        <v>1</v>
      </c>
      <c r="F188" s="316">
        <v>1</v>
      </c>
    </row>
    <row r="189" spans="1:6" x14ac:dyDescent="0.2">
      <c r="A189" s="206" t="s">
        <v>30</v>
      </c>
      <c r="B189" s="316">
        <v>1</v>
      </c>
      <c r="C189" s="4">
        <v>1</v>
      </c>
      <c r="D189" s="316">
        <v>1</v>
      </c>
      <c r="E189" s="316">
        <v>0.95</v>
      </c>
      <c r="F189" s="316">
        <v>0.95</v>
      </c>
    </row>
  </sheetData>
  <mergeCells count="9">
    <mergeCell ref="B168:C168"/>
    <mergeCell ref="A158:F158"/>
    <mergeCell ref="A119:F119"/>
    <mergeCell ref="A40:F40"/>
    <mergeCell ref="B12:C12"/>
    <mergeCell ref="B52:C52"/>
    <mergeCell ref="B93:C93"/>
    <mergeCell ref="A77:F77"/>
    <mergeCell ref="B134:C134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C295-E4F1-4820-A1C2-BDDEFAEA50C9}">
  <dimension ref="A1:F138"/>
  <sheetViews>
    <sheetView topLeftCell="A112" workbookViewId="0">
      <selection activeCell="A36" sqref="A36"/>
    </sheetView>
  </sheetViews>
  <sheetFormatPr defaultRowHeight="14.25" x14ac:dyDescent="0.2"/>
  <cols>
    <col min="1" max="1" width="22.5" customWidth="1"/>
    <col min="2" max="2" width="4.5" hidden="1" customWidth="1"/>
    <col min="3" max="3" width="15.625" customWidth="1"/>
    <col min="4" max="4" width="16.375" customWidth="1"/>
    <col min="5" max="5" width="13.625" customWidth="1"/>
    <col min="6" max="6" width="14.75" customWidth="1"/>
  </cols>
  <sheetData>
    <row r="1" spans="1:6" x14ac:dyDescent="0.2">
      <c r="A1" t="s">
        <v>56</v>
      </c>
    </row>
    <row r="2" spans="1:6" x14ac:dyDescent="0.2">
      <c r="A2" t="s">
        <v>57</v>
      </c>
    </row>
    <row r="3" spans="1:6" x14ac:dyDescent="0.2">
      <c r="A3" t="s">
        <v>58</v>
      </c>
    </row>
    <row r="4" spans="1:6" x14ac:dyDescent="0.2">
      <c r="A4" t="s">
        <v>59</v>
      </c>
    </row>
    <row r="5" spans="1:6" x14ac:dyDescent="0.2">
      <c r="C5" t="s">
        <v>252</v>
      </c>
      <c r="D5" t="s">
        <v>253</v>
      </c>
      <c r="E5" s="279" t="s">
        <v>16</v>
      </c>
      <c r="F5" s="279" t="s">
        <v>35</v>
      </c>
    </row>
    <row r="6" spans="1:6" ht="56.1" customHeight="1" x14ac:dyDescent="0.2">
      <c r="B6" s="2" t="s">
        <v>55</v>
      </c>
      <c r="C6" s="2" t="s">
        <v>53</v>
      </c>
      <c r="D6" s="2" t="s">
        <v>54</v>
      </c>
      <c r="E6" s="2" t="s">
        <v>333</v>
      </c>
      <c r="F6" s="2" t="s">
        <v>334</v>
      </c>
    </row>
    <row r="7" spans="1:6" x14ac:dyDescent="0.2">
      <c r="A7" t="s">
        <v>61</v>
      </c>
    </row>
    <row r="8" spans="1:6" x14ac:dyDescent="0.2">
      <c r="A8" t="s">
        <v>43</v>
      </c>
      <c r="B8">
        <v>0.70526315789473604</v>
      </c>
      <c r="C8">
        <v>0.6</v>
      </c>
      <c r="D8">
        <v>0.46315789473684199</v>
      </c>
      <c r="E8" s="280">
        <v>8.1300813008129996E-2</v>
      </c>
      <c r="F8" s="290">
        <v>7.3170731707316999E-2</v>
      </c>
    </row>
    <row r="9" spans="1:6" x14ac:dyDescent="0.2">
      <c r="A9" t="s">
        <v>47</v>
      </c>
      <c r="B9">
        <v>0.74736842105263102</v>
      </c>
      <c r="C9">
        <v>0.71578947368420998</v>
      </c>
      <c r="D9">
        <v>0.77894736842105206</v>
      </c>
      <c r="E9" s="284">
        <v>0.76585365853658505</v>
      </c>
      <c r="F9" s="294">
        <v>0.85853658536585298</v>
      </c>
    </row>
    <row r="10" spans="1:6" x14ac:dyDescent="0.2">
      <c r="A10" t="s">
        <v>48</v>
      </c>
      <c r="B10">
        <v>0.673684210526315</v>
      </c>
      <c r="C10">
        <v>0.6</v>
      </c>
      <c r="D10">
        <v>0.557894736842105</v>
      </c>
      <c r="E10" s="285">
        <v>0.82499999999999996</v>
      </c>
      <c r="F10" s="295">
        <v>0.86875000000000002</v>
      </c>
    </row>
    <row r="11" spans="1:6" x14ac:dyDescent="0.2">
      <c r="A11" t="s">
        <v>49</v>
      </c>
      <c r="B11">
        <v>0.673684210526315</v>
      </c>
      <c r="C11">
        <v>0.69473684210526299</v>
      </c>
      <c r="D11">
        <v>0.58947368421052604</v>
      </c>
      <c r="E11" s="286">
        <v>0.84399999999999997</v>
      </c>
      <c r="F11" s="296">
        <v>0.98</v>
      </c>
    </row>
    <row r="12" spans="1:6" x14ac:dyDescent="0.2">
      <c r="A12" t="s">
        <v>50</v>
      </c>
      <c r="B12">
        <v>0.58947368421052604</v>
      </c>
      <c r="C12">
        <v>0.54736842105263095</v>
      </c>
      <c r="D12">
        <v>0.48421052631578898</v>
      </c>
      <c r="E12" s="287">
        <v>0.13963963963963899</v>
      </c>
      <c r="F12" s="297">
        <v>9.45945945945946E-2</v>
      </c>
    </row>
    <row r="13" spans="1:6" x14ac:dyDescent="0.2">
      <c r="A13" t="s">
        <v>51</v>
      </c>
      <c r="B13">
        <v>0.66315789473684195</v>
      </c>
      <c r="C13">
        <v>0.54736842105263095</v>
      </c>
      <c r="D13">
        <v>0.48421052631578898</v>
      </c>
      <c r="E13" s="288">
        <v>0.19730941704035801</v>
      </c>
      <c r="F13" s="298">
        <v>0.29596412556053803</v>
      </c>
    </row>
    <row r="15" spans="1:6" x14ac:dyDescent="0.2">
      <c r="A15" t="s">
        <v>60</v>
      </c>
    </row>
    <row r="16" spans="1:6" x14ac:dyDescent="0.2">
      <c r="A16" t="s">
        <v>46</v>
      </c>
      <c r="B16">
        <v>0.61052631578947303</v>
      </c>
      <c r="C16">
        <v>0.54736842105263095</v>
      </c>
      <c r="D16">
        <v>0.48421052631578898</v>
      </c>
      <c r="E16" s="283">
        <v>4.85436893203883E-2</v>
      </c>
      <c r="F16" s="293">
        <v>1.94174757281553E-2</v>
      </c>
    </row>
    <row r="17" spans="1:6" x14ac:dyDescent="0.2">
      <c r="A17" t="s">
        <v>45</v>
      </c>
      <c r="B17">
        <v>0.68421052631578905</v>
      </c>
      <c r="C17">
        <v>0.56842105263157805</v>
      </c>
      <c r="D17">
        <v>0.62105263157894697</v>
      </c>
      <c r="E17" s="282">
        <v>0.68780487804877999</v>
      </c>
      <c r="F17" s="292">
        <v>0.65365853658536499</v>
      </c>
    </row>
    <row r="18" spans="1:6" x14ac:dyDescent="0.2">
      <c r="A18" t="s">
        <v>44</v>
      </c>
      <c r="B18">
        <v>0.68421052631578905</v>
      </c>
      <c r="C18">
        <v>0.557894736842105</v>
      </c>
      <c r="D18">
        <v>0.47368421052631499</v>
      </c>
      <c r="E18" s="281">
        <v>0.24873096446700499</v>
      </c>
      <c r="F18" s="291">
        <v>0.35532994923857802</v>
      </c>
    </row>
    <row r="19" spans="1:6" x14ac:dyDescent="0.2">
      <c r="A19" t="s">
        <v>52</v>
      </c>
      <c r="B19">
        <v>0.68421052631578905</v>
      </c>
      <c r="C19">
        <v>0.65263157894736801</v>
      </c>
      <c r="D19">
        <v>0.90526315789473599</v>
      </c>
      <c r="E19" s="289">
        <v>0.73658536585365797</v>
      </c>
      <c r="F19" s="299">
        <v>0.79024390243902398</v>
      </c>
    </row>
    <row r="26" spans="1:6" x14ac:dyDescent="0.2">
      <c r="A26" s="317" t="s">
        <v>321</v>
      </c>
      <c r="B26" s="317"/>
      <c r="C26" s="317"/>
      <c r="D26" s="317"/>
      <c r="E26" s="317"/>
      <c r="F26" s="317"/>
    </row>
    <row r="27" spans="1:6" x14ac:dyDescent="0.2">
      <c r="A27" t="s">
        <v>176</v>
      </c>
    </row>
    <row r="28" spans="1:6" x14ac:dyDescent="0.2">
      <c r="A28" t="s">
        <v>177</v>
      </c>
    </row>
    <row r="29" spans="1:6" x14ac:dyDescent="0.2">
      <c r="A29" t="s">
        <v>178</v>
      </c>
    </row>
    <row r="30" spans="1:6" x14ac:dyDescent="0.2">
      <c r="A30" t="s">
        <v>179</v>
      </c>
    </row>
    <row r="31" spans="1:6" x14ac:dyDescent="0.2">
      <c r="A31" t="s">
        <v>180</v>
      </c>
    </row>
    <row r="32" spans="1:6" x14ac:dyDescent="0.2">
      <c r="A32" t="s">
        <v>181</v>
      </c>
    </row>
    <row r="33" spans="1:6" x14ac:dyDescent="0.2">
      <c r="A33" t="s">
        <v>182</v>
      </c>
    </row>
    <row r="34" spans="1:6" x14ac:dyDescent="0.2">
      <c r="A34" t="s">
        <v>183</v>
      </c>
    </row>
    <row r="35" spans="1:6" x14ac:dyDescent="0.2">
      <c r="C35" s="10"/>
      <c r="D35" s="10"/>
    </row>
    <row r="36" spans="1:6" x14ac:dyDescent="0.2">
      <c r="A36" s="299"/>
      <c r="B36" s="299"/>
      <c r="C36" s="299" t="s">
        <v>16</v>
      </c>
      <c r="D36" s="299" t="s">
        <v>35</v>
      </c>
      <c r="E36" s="299" t="s">
        <v>16</v>
      </c>
      <c r="F36" s="299" t="s">
        <v>35</v>
      </c>
    </row>
    <row r="37" spans="1:6" ht="70.5" customHeight="1" x14ac:dyDescent="0.2">
      <c r="A37" s="299"/>
      <c r="B37" s="2" t="s">
        <v>55</v>
      </c>
      <c r="C37" s="2" t="s">
        <v>53</v>
      </c>
      <c r="D37" s="2" t="s">
        <v>54</v>
      </c>
      <c r="E37" s="2" t="s">
        <v>333</v>
      </c>
      <c r="F37" s="2" t="s">
        <v>334</v>
      </c>
    </row>
    <row r="38" spans="1:6" x14ac:dyDescent="0.2">
      <c r="A38" s="299" t="s">
        <v>10</v>
      </c>
      <c r="B38" s="299"/>
      <c r="C38" s="299"/>
      <c r="D38" s="299"/>
      <c r="E38" s="299"/>
      <c r="F38" s="299"/>
    </row>
    <row r="39" spans="1:6" x14ac:dyDescent="0.2">
      <c r="A39" s="299" t="s">
        <v>47</v>
      </c>
      <c r="B39" s="299">
        <v>0.74736842105263102</v>
      </c>
      <c r="C39" s="299">
        <v>0.71578947368420998</v>
      </c>
      <c r="D39" s="299">
        <v>0.77894736842105206</v>
      </c>
      <c r="E39" s="299">
        <v>0.76585365853658505</v>
      </c>
      <c r="F39" s="299">
        <v>0.85853658536585298</v>
      </c>
    </row>
    <row r="40" spans="1:6" x14ac:dyDescent="0.2">
      <c r="A40" s="299" t="s">
        <v>48</v>
      </c>
      <c r="B40" s="299">
        <v>0.673684210526315</v>
      </c>
      <c r="C40" s="299">
        <v>0.6</v>
      </c>
      <c r="D40" s="299">
        <v>0.557894736842105</v>
      </c>
      <c r="E40" s="299">
        <v>0.82499999999999996</v>
      </c>
      <c r="F40" s="299">
        <v>0.86875000000000002</v>
      </c>
    </row>
    <row r="42" spans="1:6" x14ac:dyDescent="0.2">
      <c r="A42" s="299" t="s">
        <v>60</v>
      </c>
      <c r="B42" s="299"/>
      <c r="C42" s="299"/>
      <c r="D42" s="299"/>
      <c r="E42" s="299"/>
      <c r="F42" s="299"/>
    </row>
    <row r="43" spans="1:6" x14ac:dyDescent="0.2">
      <c r="A43" s="299" t="s">
        <v>46</v>
      </c>
      <c r="B43" s="299">
        <v>0.61052631578947303</v>
      </c>
      <c r="C43" s="299">
        <v>0.54736842105263095</v>
      </c>
      <c r="D43" s="299">
        <v>0.48421052631578898</v>
      </c>
      <c r="E43" s="299">
        <v>4.85436893203883E-2</v>
      </c>
      <c r="F43" s="299">
        <v>1.94174757281553E-2</v>
      </c>
    </row>
    <row r="44" spans="1:6" x14ac:dyDescent="0.2">
      <c r="A44" s="299" t="s">
        <v>45</v>
      </c>
      <c r="B44" s="299">
        <v>0.68421052631578905</v>
      </c>
      <c r="C44" s="299">
        <v>0.56842105263157805</v>
      </c>
      <c r="D44" s="299">
        <v>0.62105263157894697</v>
      </c>
      <c r="E44" s="299">
        <v>0.68780487804877999</v>
      </c>
      <c r="F44" s="299">
        <v>0.65365853658536499</v>
      </c>
    </row>
    <row r="45" spans="1:6" x14ac:dyDescent="0.2">
      <c r="A45" s="299" t="s">
        <v>44</v>
      </c>
      <c r="B45" s="299">
        <v>0.68421052631578905</v>
      </c>
      <c r="C45" s="299">
        <v>0.557894736842105</v>
      </c>
      <c r="D45" s="299">
        <v>0.47368421052631499</v>
      </c>
      <c r="E45" s="299">
        <v>0.24873096446700499</v>
      </c>
      <c r="F45" s="299">
        <v>0.35532994923857802</v>
      </c>
    </row>
    <row r="46" spans="1:6" x14ac:dyDescent="0.2">
      <c r="A46" s="299" t="s">
        <v>52</v>
      </c>
      <c r="B46" s="299">
        <v>0.68421052631578905</v>
      </c>
      <c r="C46" s="299">
        <v>0.65263157894736801</v>
      </c>
      <c r="D46" s="299">
        <v>0.90526315789473599</v>
      </c>
      <c r="E46" s="299">
        <v>0.73658536585365797</v>
      </c>
      <c r="F46" s="299">
        <v>0.79024390243902398</v>
      </c>
    </row>
    <row r="47" spans="1:6" x14ac:dyDescent="0.2">
      <c r="A47" s="299" t="s">
        <v>43</v>
      </c>
      <c r="B47" s="299">
        <v>0.70526315789473604</v>
      </c>
      <c r="C47" s="299">
        <v>0.6</v>
      </c>
      <c r="D47" s="299">
        <v>0.46315789473684199</v>
      </c>
      <c r="E47" s="299">
        <v>8.1300813008129996E-2</v>
      </c>
      <c r="F47" s="299">
        <v>7.3170731707316999E-2</v>
      </c>
    </row>
    <row r="48" spans="1:6" x14ac:dyDescent="0.2">
      <c r="A48" s="299" t="s">
        <v>49</v>
      </c>
      <c r="B48" s="299">
        <v>0.673684210526315</v>
      </c>
      <c r="C48" s="299">
        <v>0.69473684210526299</v>
      </c>
      <c r="D48" s="299">
        <v>0.58947368421052604</v>
      </c>
      <c r="E48" s="299">
        <v>0.84399999999999997</v>
      </c>
      <c r="F48" s="299">
        <v>0.98</v>
      </c>
    </row>
    <row r="49" spans="1:6" x14ac:dyDescent="0.2">
      <c r="A49" s="299" t="s">
        <v>50</v>
      </c>
      <c r="B49" s="299">
        <v>0.58947368421052604</v>
      </c>
      <c r="C49" s="299">
        <v>0.54736842105263095</v>
      </c>
      <c r="D49" s="299">
        <v>0.48421052631578898</v>
      </c>
      <c r="E49" s="299">
        <v>0.13963963963963899</v>
      </c>
      <c r="F49" s="299">
        <v>9.45945945945946E-2</v>
      </c>
    </row>
    <row r="50" spans="1:6" x14ac:dyDescent="0.2">
      <c r="A50" s="299" t="s">
        <v>51</v>
      </c>
      <c r="B50" s="299">
        <v>0.66315789473684195</v>
      </c>
      <c r="C50" s="299">
        <v>0.54736842105263095</v>
      </c>
      <c r="D50" s="299">
        <v>0.48421052631578898</v>
      </c>
      <c r="E50" s="299">
        <v>0.19730941704035801</v>
      </c>
      <c r="F50" s="299">
        <v>0.29596412556053803</v>
      </c>
    </row>
    <row r="55" spans="1:6" x14ac:dyDescent="0.2">
      <c r="A55" s="317" t="s">
        <v>251</v>
      </c>
      <c r="B55" s="317"/>
      <c r="C55" s="317"/>
      <c r="D55" s="317"/>
      <c r="E55" s="317"/>
      <c r="F55" s="317"/>
    </row>
    <row r="56" spans="1:6" s="9" customFormat="1" x14ac:dyDescent="0.2">
      <c r="A56" t="s">
        <v>176</v>
      </c>
      <c r="B56" s="13"/>
      <c r="C56" s="13"/>
      <c r="D56" s="13"/>
      <c r="E56" s="13"/>
      <c r="F56" s="13"/>
    </row>
    <row r="57" spans="1:6" x14ac:dyDescent="0.2">
      <c r="A57" t="s">
        <v>177</v>
      </c>
    </row>
    <row r="58" spans="1:6" x14ac:dyDescent="0.2">
      <c r="A58" t="s">
        <v>178</v>
      </c>
    </row>
    <row r="59" spans="1:6" x14ac:dyDescent="0.2">
      <c r="A59" t="s">
        <v>179</v>
      </c>
    </row>
    <row r="60" spans="1:6" x14ac:dyDescent="0.2">
      <c r="A60" t="s">
        <v>180</v>
      </c>
    </row>
    <row r="61" spans="1:6" x14ac:dyDescent="0.2">
      <c r="A61" t="s">
        <v>181</v>
      </c>
    </row>
    <row r="62" spans="1:6" x14ac:dyDescent="0.2">
      <c r="A62" t="s">
        <v>182</v>
      </c>
    </row>
    <row r="63" spans="1:6" x14ac:dyDescent="0.2">
      <c r="A63" t="s">
        <v>183</v>
      </c>
    </row>
    <row r="66" spans="1:6" x14ac:dyDescent="0.2">
      <c r="A66" s="299"/>
      <c r="B66" s="299"/>
      <c r="C66" s="299" t="s">
        <v>16</v>
      </c>
      <c r="D66" s="299" t="s">
        <v>35</v>
      </c>
      <c r="E66" s="299" t="s">
        <v>16</v>
      </c>
      <c r="F66" s="299" t="s">
        <v>35</v>
      </c>
    </row>
    <row r="67" spans="1:6" ht="74.45" customHeight="1" x14ac:dyDescent="0.2">
      <c r="A67" s="299"/>
      <c r="B67" s="2" t="s">
        <v>55</v>
      </c>
      <c r="C67" s="2" t="s">
        <v>53</v>
      </c>
      <c r="D67" s="2" t="s">
        <v>54</v>
      </c>
      <c r="E67" s="2" t="s">
        <v>333</v>
      </c>
      <c r="F67" s="2" t="s">
        <v>334</v>
      </c>
    </row>
    <row r="68" spans="1:6" x14ac:dyDescent="0.2">
      <c r="A68" s="299" t="s">
        <v>10</v>
      </c>
      <c r="B68" s="299"/>
      <c r="C68" s="299"/>
      <c r="D68" s="299"/>
      <c r="E68" s="299"/>
      <c r="F68" s="299"/>
    </row>
    <row r="69" spans="1:6" x14ac:dyDescent="0.2">
      <c r="A69" s="299" t="s">
        <v>47</v>
      </c>
      <c r="B69" s="299">
        <v>0.74736842105263102</v>
      </c>
      <c r="C69" s="299">
        <v>0.71578947368420998</v>
      </c>
      <c r="D69" s="299">
        <v>0.77894736842105206</v>
      </c>
      <c r="E69" s="299">
        <v>0.76585365853658505</v>
      </c>
      <c r="F69" s="299">
        <v>0.85853658536585298</v>
      </c>
    </row>
    <row r="70" spans="1:6" x14ac:dyDescent="0.2">
      <c r="A70" s="299" t="s">
        <v>48</v>
      </c>
      <c r="B70" s="299">
        <v>0.673684210526315</v>
      </c>
      <c r="C70" s="299">
        <v>0.6</v>
      </c>
      <c r="D70" s="299">
        <v>0.557894736842105</v>
      </c>
      <c r="E70" s="299">
        <v>0.82499999999999996</v>
      </c>
      <c r="F70" s="299">
        <v>0.86875000000000002</v>
      </c>
    </row>
    <row r="71" spans="1:6" x14ac:dyDescent="0.2">
      <c r="A71" s="299"/>
      <c r="B71" s="299"/>
      <c r="C71" s="299"/>
      <c r="D71" s="299"/>
      <c r="E71" s="299"/>
      <c r="F71" s="299"/>
    </row>
    <row r="72" spans="1:6" x14ac:dyDescent="0.2">
      <c r="A72" s="299" t="s">
        <v>60</v>
      </c>
      <c r="B72" s="299"/>
      <c r="C72" s="299"/>
      <c r="D72" s="299"/>
      <c r="E72" s="299"/>
      <c r="F72" s="299"/>
    </row>
    <row r="73" spans="1:6" x14ac:dyDescent="0.2">
      <c r="A73" s="299" t="s">
        <v>46</v>
      </c>
      <c r="B73" s="299">
        <v>0.61052631578947303</v>
      </c>
      <c r="C73" s="299">
        <v>0.54736842105263095</v>
      </c>
      <c r="D73" s="299">
        <v>0.48421052631578898</v>
      </c>
      <c r="E73" s="299">
        <v>4.85436893203883E-2</v>
      </c>
      <c r="F73" s="299">
        <v>1.94174757281553E-2</v>
      </c>
    </row>
    <row r="74" spans="1:6" x14ac:dyDescent="0.2">
      <c r="A74" s="299" t="s">
        <v>45</v>
      </c>
      <c r="B74" s="299">
        <v>0.68421052631578905</v>
      </c>
      <c r="C74" s="299">
        <v>0.56842105263157805</v>
      </c>
      <c r="D74" s="299">
        <v>0.62105263157894697</v>
      </c>
      <c r="E74" s="299">
        <v>0.68780487804877999</v>
      </c>
      <c r="F74" s="299">
        <v>0.65365853658536499</v>
      </c>
    </row>
    <row r="75" spans="1:6" x14ac:dyDescent="0.2">
      <c r="A75" s="299" t="s">
        <v>44</v>
      </c>
      <c r="B75" s="299">
        <v>0.68421052631578905</v>
      </c>
      <c r="C75" s="299">
        <v>0.557894736842105</v>
      </c>
      <c r="D75" s="299">
        <v>0.47368421052631499</v>
      </c>
      <c r="E75" s="299">
        <v>0.24873096446700499</v>
      </c>
      <c r="F75" s="299">
        <v>0.35532994923857802</v>
      </c>
    </row>
    <row r="76" spans="1:6" x14ac:dyDescent="0.2">
      <c r="A76" s="299" t="s">
        <v>52</v>
      </c>
      <c r="B76" s="299">
        <v>0.68421052631578905</v>
      </c>
      <c r="C76" s="299">
        <v>0.65263157894736801</v>
      </c>
      <c r="D76" s="299">
        <v>0.90526315789473599</v>
      </c>
      <c r="E76" s="299">
        <v>0.73658536585365797</v>
      </c>
      <c r="F76" s="299">
        <v>0.79024390243902398</v>
      </c>
    </row>
    <row r="77" spans="1:6" x14ac:dyDescent="0.2">
      <c r="A77" s="299" t="s">
        <v>43</v>
      </c>
      <c r="B77" s="299">
        <v>0.70526315789473604</v>
      </c>
      <c r="C77" s="299">
        <v>0.6</v>
      </c>
      <c r="D77" s="299">
        <v>0.46315789473684199</v>
      </c>
      <c r="E77" s="299">
        <v>8.1300813008129996E-2</v>
      </c>
      <c r="F77" s="299">
        <v>7.3170731707316999E-2</v>
      </c>
    </row>
    <row r="78" spans="1:6" x14ac:dyDescent="0.2">
      <c r="A78" s="299" t="s">
        <v>49</v>
      </c>
      <c r="B78" s="299">
        <v>0.673684210526315</v>
      </c>
      <c r="C78" s="299">
        <v>0.69473684210526299</v>
      </c>
      <c r="D78" s="299">
        <v>0.58947368421052604</v>
      </c>
      <c r="E78" s="299">
        <v>0.84399999999999997</v>
      </c>
      <c r="F78" s="299">
        <v>0.98</v>
      </c>
    </row>
    <row r="79" spans="1:6" x14ac:dyDescent="0.2">
      <c r="A79" s="299" t="s">
        <v>50</v>
      </c>
      <c r="B79" s="299">
        <v>0.58947368421052604</v>
      </c>
      <c r="C79" s="299">
        <v>0.54736842105263095</v>
      </c>
      <c r="D79" s="299">
        <v>0.48421052631578898</v>
      </c>
      <c r="E79" s="299">
        <v>0.13963963963963899</v>
      </c>
      <c r="F79" s="299">
        <v>9.45945945945946E-2</v>
      </c>
    </row>
    <row r="80" spans="1:6" x14ac:dyDescent="0.2">
      <c r="A80" s="299" t="s">
        <v>51</v>
      </c>
      <c r="B80" s="299">
        <v>0.66315789473684195</v>
      </c>
      <c r="C80" s="299">
        <v>0.54736842105263095</v>
      </c>
      <c r="D80" s="299">
        <v>0.48421052631578898</v>
      </c>
      <c r="E80" s="299">
        <v>0.19730941704035801</v>
      </c>
      <c r="F80" s="299">
        <v>0.29596412556053803</v>
      </c>
    </row>
    <row r="86" spans="1:6" x14ac:dyDescent="0.2">
      <c r="A86" s="317" t="s">
        <v>222</v>
      </c>
      <c r="B86" s="317"/>
      <c r="C86" s="317"/>
      <c r="D86" s="317"/>
      <c r="E86" s="317"/>
      <c r="F86" s="317"/>
    </row>
    <row r="87" spans="1:6" x14ac:dyDescent="0.2">
      <c r="A87" t="s">
        <v>176</v>
      </c>
    </row>
    <row r="88" spans="1:6" x14ac:dyDescent="0.2">
      <c r="A88" t="s">
        <v>177</v>
      </c>
    </row>
    <row r="89" spans="1:6" x14ac:dyDescent="0.2">
      <c r="A89" t="s">
        <v>178</v>
      </c>
    </row>
    <row r="90" spans="1:6" x14ac:dyDescent="0.2">
      <c r="A90" t="s">
        <v>179</v>
      </c>
    </row>
    <row r="91" spans="1:6" x14ac:dyDescent="0.2">
      <c r="A91" t="s">
        <v>180</v>
      </c>
    </row>
    <row r="92" spans="1:6" x14ac:dyDescent="0.2">
      <c r="A92" t="s">
        <v>181</v>
      </c>
    </row>
    <row r="93" spans="1:6" x14ac:dyDescent="0.2">
      <c r="A93" t="s">
        <v>182</v>
      </c>
    </row>
    <row r="94" spans="1:6" x14ac:dyDescent="0.2">
      <c r="A94" t="s">
        <v>183</v>
      </c>
    </row>
    <row r="96" spans="1:6" x14ac:dyDescent="0.2">
      <c r="A96" s="299"/>
      <c r="B96" s="299"/>
      <c r="C96" s="299" t="s">
        <v>16</v>
      </c>
      <c r="D96" s="299" t="s">
        <v>35</v>
      </c>
      <c r="E96" s="299" t="s">
        <v>16</v>
      </c>
      <c r="F96" s="299" t="s">
        <v>35</v>
      </c>
    </row>
    <row r="97" spans="1:6" ht="128.25" x14ac:dyDescent="0.2">
      <c r="A97" s="299"/>
      <c r="B97" s="2" t="s">
        <v>55</v>
      </c>
      <c r="C97" s="2" t="s">
        <v>53</v>
      </c>
      <c r="D97" s="2" t="s">
        <v>54</v>
      </c>
      <c r="E97" s="2" t="s">
        <v>333</v>
      </c>
      <c r="F97" s="2" t="s">
        <v>334</v>
      </c>
    </row>
    <row r="98" spans="1:6" x14ac:dyDescent="0.2">
      <c r="A98" s="299" t="s">
        <v>10</v>
      </c>
      <c r="B98" s="299"/>
      <c r="C98" s="299"/>
      <c r="D98" s="299"/>
      <c r="E98" s="299"/>
      <c r="F98" s="299"/>
    </row>
    <row r="99" spans="1:6" x14ac:dyDescent="0.2">
      <c r="A99" s="299" t="s">
        <v>47</v>
      </c>
      <c r="B99" s="299">
        <v>0.74736842105263102</v>
      </c>
      <c r="C99" s="299">
        <v>0.71578947368420998</v>
      </c>
      <c r="D99" s="299">
        <v>0.77894736842105206</v>
      </c>
      <c r="E99" s="299">
        <v>0.76585365853658505</v>
      </c>
      <c r="F99" s="299">
        <v>0.85853658536585298</v>
      </c>
    </row>
    <row r="100" spans="1:6" x14ac:dyDescent="0.2">
      <c r="A100" s="299" t="s">
        <v>48</v>
      </c>
      <c r="B100" s="299">
        <v>0.673684210526315</v>
      </c>
      <c r="C100" s="299">
        <v>0.6</v>
      </c>
      <c r="D100" s="299">
        <v>0.557894736842105</v>
      </c>
      <c r="E100" s="299">
        <v>0.82499999999999996</v>
      </c>
      <c r="F100" s="299">
        <v>0.86875000000000002</v>
      </c>
    </row>
    <row r="101" spans="1:6" x14ac:dyDescent="0.2">
      <c r="A101" s="299"/>
      <c r="B101" s="299"/>
      <c r="C101" s="299"/>
      <c r="D101" s="299"/>
      <c r="E101" s="299"/>
      <c r="F101" s="299"/>
    </row>
    <row r="102" spans="1:6" x14ac:dyDescent="0.2">
      <c r="A102" s="299" t="s">
        <v>60</v>
      </c>
      <c r="B102" s="299"/>
      <c r="C102" s="299"/>
      <c r="D102" s="299"/>
      <c r="E102" s="299"/>
      <c r="F102" s="299"/>
    </row>
    <row r="103" spans="1:6" x14ac:dyDescent="0.2">
      <c r="A103" s="299" t="s">
        <v>46</v>
      </c>
      <c r="B103" s="299">
        <v>0.61052631578947303</v>
      </c>
      <c r="C103" s="299">
        <v>0.54736842105263095</v>
      </c>
      <c r="D103" s="299">
        <v>0.48421052631578898</v>
      </c>
      <c r="E103" s="299">
        <v>4.85436893203883E-2</v>
      </c>
      <c r="F103" s="299">
        <v>1.94174757281553E-2</v>
      </c>
    </row>
    <row r="104" spans="1:6" x14ac:dyDescent="0.2">
      <c r="A104" s="299" t="s">
        <v>45</v>
      </c>
      <c r="B104" s="299">
        <v>0.68421052631578905</v>
      </c>
      <c r="C104" s="299">
        <v>0.56842105263157805</v>
      </c>
      <c r="D104" s="299">
        <v>0.62105263157894697</v>
      </c>
      <c r="E104" s="299">
        <v>0.68780487804877999</v>
      </c>
      <c r="F104" s="299">
        <v>0.65365853658536499</v>
      </c>
    </row>
    <row r="105" spans="1:6" x14ac:dyDescent="0.2">
      <c r="A105" s="299" t="s">
        <v>44</v>
      </c>
      <c r="B105" s="299">
        <v>0.68421052631578905</v>
      </c>
      <c r="C105" s="299">
        <v>0.557894736842105</v>
      </c>
      <c r="D105" s="299">
        <v>0.47368421052631499</v>
      </c>
      <c r="E105" s="299">
        <v>0.24873096446700499</v>
      </c>
      <c r="F105" s="299">
        <v>0.35532994923857802</v>
      </c>
    </row>
    <row r="106" spans="1:6" x14ac:dyDescent="0.2">
      <c r="A106" s="299" t="s">
        <v>52</v>
      </c>
      <c r="B106" s="299">
        <v>0.68421052631578905</v>
      </c>
      <c r="C106" s="299">
        <v>0.65263157894736801</v>
      </c>
      <c r="D106" s="299">
        <v>0.90526315789473599</v>
      </c>
      <c r="E106" s="299">
        <v>0.73658536585365797</v>
      </c>
      <c r="F106" s="299">
        <v>0.79024390243902398</v>
      </c>
    </row>
    <row r="107" spans="1:6" x14ac:dyDescent="0.2">
      <c r="A107" s="299" t="s">
        <v>43</v>
      </c>
      <c r="B107" s="299">
        <v>0.70526315789473604</v>
      </c>
      <c r="C107" s="299">
        <v>0.6</v>
      </c>
      <c r="D107" s="299">
        <v>0.46315789473684199</v>
      </c>
      <c r="E107" s="299">
        <v>8.1300813008129996E-2</v>
      </c>
      <c r="F107" s="299">
        <v>7.3170731707316999E-2</v>
      </c>
    </row>
    <row r="108" spans="1:6" x14ac:dyDescent="0.2">
      <c r="A108" s="299" t="s">
        <v>49</v>
      </c>
      <c r="B108" s="299">
        <v>0.673684210526315</v>
      </c>
      <c r="C108" s="299">
        <v>0.69473684210526299</v>
      </c>
      <c r="D108" s="299">
        <v>0.58947368421052604</v>
      </c>
      <c r="E108" s="299">
        <v>0.84399999999999997</v>
      </c>
      <c r="F108" s="299">
        <v>0.98</v>
      </c>
    </row>
    <row r="109" spans="1:6" x14ac:dyDescent="0.2">
      <c r="A109" s="299" t="s">
        <v>50</v>
      </c>
      <c r="B109" s="299">
        <v>0.58947368421052604</v>
      </c>
      <c r="C109" s="299">
        <v>0.54736842105263095</v>
      </c>
      <c r="D109" s="299">
        <v>0.48421052631578898</v>
      </c>
      <c r="E109" s="299">
        <v>0.13963963963963899</v>
      </c>
      <c r="F109" s="299">
        <v>9.45945945945946E-2</v>
      </c>
    </row>
    <row r="110" spans="1:6" x14ac:dyDescent="0.2">
      <c r="A110" s="299" t="s">
        <v>51</v>
      </c>
      <c r="B110" s="299">
        <v>0.66315789473684195</v>
      </c>
      <c r="C110" s="299">
        <v>0.54736842105263095</v>
      </c>
      <c r="D110" s="299">
        <v>0.48421052631578898</v>
      </c>
      <c r="E110" s="299">
        <v>0.19730941704035801</v>
      </c>
      <c r="F110" s="299">
        <v>0.29596412556053803</v>
      </c>
    </row>
    <row r="114" spans="1:6" x14ac:dyDescent="0.2">
      <c r="A114" s="317" t="s">
        <v>167</v>
      </c>
      <c r="B114" s="317"/>
      <c r="C114" s="317"/>
      <c r="D114" s="317"/>
      <c r="E114" s="317"/>
      <c r="F114" s="317"/>
    </row>
    <row r="115" spans="1:6" x14ac:dyDescent="0.2">
      <c r="A115" t="s">
        <v>176</v>
      </c>
    </row>
    <row r="116" spans="1:6" x14ac:dyDescent="0.2">
      <c r="A116" t="s">
        <v>177</v>
      </c>
    </row>
    <row r="117" spans="1:6" x14ac:dyDescent="0.2">
      <c r="A117" t="s">
        <v>178</v>
      </c>
    </row>
    <row r="118" spans="1:6" x14ac:dyDescent="0.2">
      <c r="A118" t="s">
        <v>179</v>
      </c>
    </row>
    <row r="119" spans="1:6" x14ac:dyDescent="0.2">
      <c r="A119" t="s">
        <v>180</v>
      </c>
    </row>
    <row r="120" spans="1:6" x14ac:dyDescent="0.2">
      <c r="A120" t="s">
        <v>181</v>
      </c>
    </row>
    <row r="121" spans="1:6" x14ac:dyDescent="0.2">
      <c r="A121" t="s">
        <v>182</v>
      </c>
    </row>
    <row r="122" spans="1:6" x14ac:dyDescent="0.2">
      <c r="A122" t="s">
        <v>183</v>
      </c>
    </row>
    <row r="124" spans="1:6" x14ac:dyDescent="0.2">
      <c r="A124" s="299"/>
      <c r="B124" s="299"/>
      <c r="C124" s="299" t="s">
        <v>16</v>
      </c>
      <c r="D124" s="299" t="s">
        <v>35</v>
      </c>
      <c r="E124" s="299" t="s">
        <v>16</v>
      </c>
      <c r="F124" s="299" t="s">
        <v>35</v>
      </c>
    </row>
    <row r="125" spans="1:6" ht="80.099999999999994" customHeight="1" x14ac:dyDescent="0.2">
      <c r="A125" s="299"/>
      <c r="B125" s="2" t="s">
        <v>55</v>
      </c>
      <c r="C125" s="2" t="s">
        <v>53</v>
      </c>
      <c r="D125" s="2" t="s">
        <v>54</v>
      </c>
      <c r="E125" s="2" t="s">
        <v>333</v>
      </c>
      <c r="F125" s="2" t="s">
        <v>334</v>
      </c>
    </row>
    <row r="126" spans="1:6" x14ac:dyDescent="0.2">
      <c r="A126" s="299" t="s">
        <v>10</v>
      </c>
      <c r="B126" s="299"/>
      <c r="C126" s="299"/>
      <c r="D126" s="299"/>
      <c r="E126" s="299"/>
      <c r="F126" s="299"/>
    </row>
    <row r="127" spans="1:6" x14ac:dyDescent="0.2">
      <c r="A127" s="299" t="s">
        <v>47</v>
      </c>
      <c r="B127" s="299">
        <v>0.74736842105263102</v>
      </c>
      <c r="C127" s="299">
        <v>0.71578947368420998</v>
      </c>
      <c r="D127" s="299">
        <v>0.77894736842105206</v>
      </c>
      <c r="E127" s="299">
        <v>0.76585365853658505</v>
      </c>
      <c r="F127" s="299">
        <v>0.85853658536585298</v>
      </c>
    </row>
    <row r="128" spans="1:6" x14ac:dyDescent="0.2">
      <c r="A128" s="299" t="s">
        <v>48</v>
      </c>
      <c r="B128" s="299">
        <v>0.673684210526315</v>
      </c>
      <c r="C128" s="299">
        <v>0.6</v>
      </c>
      <c r="D128" s="299">
        <v>0.557894736842105</v>
      </c>
      <c r="E128" s="299">
        <v>0.82499999999999996</v>
      </c>
      <c r="F128" s="299">
        <v>0.86875000000000002</v>
      </c>
    </row>
    <row r="129" spans="1:6" x14ac:dyDescent="0.2">
      <c r="A129" s="299"/>
      <c r="B129" s="299"/>
      <c r="C129" s="299"/>
      <c r="D129" s="299"/>
      <c r="E129" s="299"/>
      <c r="F129" s="299"/>
    </row>
    <row r="130" spans="1:6" x14ac:dyDescent="0.2">
      <c r="A130" s="299" t="s">
        <v>60</v>
      </c>
      <c r="B130" s="299"/>
      <c r="C130" s="299"/>
      <c r="D130" s="299"/>
      <c r="E130" s="299"/>
      <c r="F130" s="299"/>
    </row>
    <row r="131" spans="1:6" x14ac:dyDescent="0.2">
      <c r="A131" s="299" t="s">
        <v>46</v>
      </c>
      <c r="B131" s="299">
        <v>0.61052631578947303</v>
      </c>
      <c r="C131" s="299">
        <v>0.54736842105263095</v>
      </c>
      <c r="D131" s="299">
        <v>0.48421052631578898</v>
      </c>
      <c r="E131" s="299">
        <v>4.85436893203883E-2</v>
      </c>
      <c r="F131" s="299">
        <v>1.94174757281553E-2</v>
      </c>
    </row>
    <row r="132" spans="1:6" x14ac:dyDescent="0.2">
      <c r="A132" s="299" t="s">
        <v>45</v>
      </c>
      <c r="B132" s="299">
        <v>0.68421052631578905</v>
      </c>
      <c r="C132" s="299">
        <v>0.56842105263157805</v>
      </c>
      <c r="D132" s="299">
        <v>0.62105263157894697</v>
      </c>
      <c r="E132" s="299">
        <v>0.68780487804877999</v>
      </c>
      <c r="F132" s="299">
        <v>0.65365853658536499</v>
      </c>
    </row>
    <row r="133" spans="1:6" x14ac:dyDescent="0.2">
      <c r="A133" s="299" t="s">
        <v>44</v>
      </c>
      <c r="B133" s="299">
        <v>0.68421052631578905</v>
      </c>
      <c r="C133" s="299">
        <v>0.557894736842105</v>
      </c>
      <c r="D133" s="299">
        <v>0.47368421052631499</v>
      </c>
      <c r="E133" s="299">
        <v>0.24873096446700499</v>
      </c>
      <c r="F133" s="299">
        <v>0.35532994923857802</v>
      </c>
    </row>
    <row r="134" spans="1:6" x14ac:dyDescent="0.2">
      <c r="A134" s="299" t="s">
        <v>52</v>
      </c>
      <c r="B134" s="299">
        <v>0.68421052631578905</v>
      </c>
      <c r="C134" s="299">
        <v>0.65263157894736801</v>
      </c>
      <c r="D134" s="299">
        <v>0.90526315789473599</v>
      </c>
      <c r="E134" s="299">
        <v>0.73658536585365797</v>
      </c>
      <c r="F134" s="299">
        <v>0.79024390243902398</v>
      </c>
    </row>
    <row r="135" spans="1:6" x14ac:dyDescent="0.2">
      <c r="A135" s="299" t="s">
        <v>43</v>
      </c>
      <c r="B135" s="299">
        <v>0.70526315789473604</v>
      </c>
      <c r="C135" s="299">
        <v>0.6</v>
      </c>
      <c r="D135" s="299">
        <v>0.46315789473684199</v>
      </c>
      <c r="E135" s="299">
        <v>8.1300813008129996E-2</v>
      </c>
      <c r="F135" s="299">
        <v>7.3170731707316999E-2</v>
      </c>
    </row>
    <row r="136" spans="1:6" x14ac:dyDescent="0.2">
      <c r="A136" s="299" t="s">
        <v>49</v>
      </c>
      <c r="B136" s="299">
        <v>0.673684210526315</v>
      </c>
      <c r="C136" s="299">
        <v>0.69473684210526299</v>
      </c>
      <c r="D136" s="299">
        <v>0.58947368421052604</v>
      </c>
      <c r="E136" s="299">
        <v>0.84399999999999997</v>
      </c>
      <c r="F136" s="299">
        <v>0.98</v>
      </c>
    </row>
    <row r="137" spans="1:6" x14ac:dyDescent="0.2">
      <c r="A137" s="299" t="s">
        <v>50</v>
      </c>
      <c r="B137" s="299">
        <v>0.58947368421052604</v>
      </c>
      <c r="C137" s="299">
        <v>0.54736842105263095</v>
      </c>
      <c r="D137" s="299">
        <v>0.48421052631578898</v>
      </c>
      <c r="E137" s="299">
        <v>0.13963963963963899</v>
      </c>
      <c r="F137" s="299">
        <v>9.45945945945946E-2</v>
      </c>
    </row>
    <row r="138" spans="1:6" x14ac:dyDescent="0.2">
      <c r="A138" s="299" t="s">
        <v>51</v>
      </c>
      <c r="B138" s="299">
        <v>0.66315789473684195</v>
      </c>
      <c r="C138" s="299">
        <v>0.54736842105263095</v>
      </c>
      <c r="D138" s="299">
        <v>0.48421052631578898</v>
      </c>
      <c r="E138" s="299">
        <v>0.19730941704035801</v>
      </c>
      <c r="F138" s="299">
        <v>0.29596412556053803</v>
      </c>
    </row>
  </sheetData>
  <mergeCells count="4">
    <mergeCell ref="A86:F86"/>
    <mergeCell ref="A55:F55"/>
    <mergeCell ref="A26:F26"/>
    <mergeCell ref="A114:F1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81AF-487C-4819-B4C7-9C68006B0F43}">
  <dimension ref="A1:F152"/>
  <sheetViews>
    <sheetView topLeftCell="A118" zoomScale="85" zoomScaleNormal="85" workbookViewId="0">
      <selection activeCell="E5" sqref="E5:F6"/>
    </sheetView>
  </sheetViews>
  <sheetFormatPr defaultRowHeight="14.25" x14ac:dyDescent="0.2"/>
  <cols>
    <col min="1" max="1" width="31" bestFit="1" customWidth="1"/>
    <col min="2" max="2" width="21.375" hidden="1" customWidth="1"/>
    <col min="3" max="3" width="19.375" customWidth="1"/>
    <col min="4" max="4" width="23.75" customWidth="1"/>
    <col min="5" max="5" width="17.375" customWidth="1"/>
    <col min="6" max="6" width="20.125" customWidth="1"/>
  </cols>
  <sheetData>
    <row r="1" spans="1:6" x14ac:dyDescent="0.2">
      <c r="A1" t="s">
        <v>66</v>
      </c>
    </row>
    <row r="2" spans="1:6" x14ac:dyDescent="0.2">
      <c r="A2" t="s">
        <v>67</v>
      </c>
    </row>
    <row r="5" spans="1:6" x14ac:dyDescent="0.2">
      <c r="B5" s="318" t="s">
        <v>16</v>
      </c>
      <c r="C5" s="318"/>
      <c r="D5" s="3" t="s">
        <v>35</v>
      </c>
      <c r="E5" s="279" t="s">
        <v>16</v>
      </c>
      <c r="F5" s="279" t="s">
        <v>35</v>
      </c>
    </row>
    <row r="6" spans="1:6" ht="42.75" x14ac:dyDescent="0.2">
      <c r="A6" s="1"/>
      <c r="B6" s="2" t="s">
        <v>75</v>
      </c>
      <c r="C6" s="2" t="s">
        <v>76</v>
      </c>
      <c r="D6" s="2" t="s">
        <v>77</v>
      </c>
      <c r="E6" s="2" t="s">
        <v>333</v>
      </c>
      <c r="F6" s="2" t="s">
        <v>334</v>
      </c>
    </row>
    <row r="7" spans="1:6" x14ac:dyDescent="0.2">
      <c r="A7" t="s">
        <v>94</v>
      </c>
    </row>
    <row r="8" spans="1:6" x14ac:dyDescent="0.2">
      <c r="A8" t="s">
        <v>87</v>
      </c>
      <c r="B8">
        <v>0.29037648439407299</v>
      </c>
      <c r="C8">
        <v>0.24466086924076</v>
      </c>
      <c r="D8">
        <v>0.26781472563743502</v>
      </c>
      <c r="E8" s="269">
        <v>0.41908895969390803</v>
      </c>
      <c r="F8" s="277">
        <v>0.379602581262588</v>
      </c>
    </row>
    <row r="9" spans="1:6" x14ac:dyDescent="0.2">
      <c r="A9" t="s">
        <v>88</v>
      </c>
      <c r="B9">
        <v>0.32649740576744002</v>
      </c>
      <c r="C9">
        <v>0.269443839788436</v>
      </c>
      <c r="D9">
        <v>0.27605199813842701</v>
      </c>
      <c r="E9" s="270">
        <v>0.50577676296234098</v>
      </c>
      <c r="F9" s="277">
        <v>0.341076970100402</v>
      </c>
    </row>
    <row r="10" spans="1:6" x14ac:dyDescent="0.2">
      <c r="A10" t="s">
        <v>89</v>
      </c>
      <c r="B10">
        <v>0.33661895990371699</v>
      </c>
      <c r="C10">
        <v>0.33951753377914401</v>
      </c>
      <c r="D10">
        <v>0.31291189789772</v>
      </c>
      <c r="E10" s="271">
        <v>0.72666114568710305</v>
      </c>
      <c r="F10" s="277">
        <v>0.54908126592636097</v>
      </c>
    </row>
    <row r="11" spans="1:6" x14ac:dyDescent="0.2">
      <c r="A11" t="s">
        <v>91</v>
      </c>
      <c r="B11">
        <v>0.27641069889068598</v>
      </c>
      <c r="C11">
        <v>0.23334550857543901</v>
      </c>
      <c r="D11">
        <v>0.26214367151260298</v>
      </c>
      <c r="E11" s="273">
        <v>0.30603623390197698</v>
      </c>
      <c r="F11" s="278">
        <v>0.33862063288688599</v>
      </c>
    </row>
    <row r="12" spans="1:6" x14ac:dyDescent="0.2">
      <c r="A12" t="s">
        <v>92</v>
      </c>
      <c r="B12">
        <v>0.80645424127578702</v>
      </c>
      <c r="C12">
        <v>0.81578403711318903</v>
      </c>
      <c r="D12">
        <v>0.84928435087203902</v>
      </c>
      <c r="E12" s="274">
        <v>1.0099914073944001</v>
      </c>
      <c r="F12" s="278">
        <v>0.999592244625091</v>
      </c>
    </row>
    <row r="13" spans="1:6" x14ac:dyDescent="0.2">
      <c r="A13" t="s">
        <v>78</v>
      </c>
      <c r="B13">
        <v>0.69565217391304301</v>
      </c>
      <c r="C13">
        <v>0.79710144927536197</v>
      </c>
      <c r="D13">
        <v>0.73913043478260798</v>
      </c>
      <c r="E13" s="265">
        <v>0.184873949579831</v>
      </c>
      <c r="F13" s="276">
        <v>0.13445378151260501</v>
      </c>
    </row>
    <row r="14" spans="1:6" x14ac:dyDescent="0.2">
      <c r="A14" t="s">
        <v>79</v>
      </c>
      <c r="B14">
        <v>0.71014492753623104</v>
      </c>
      <c r="C14">
        <v>0.72463768115941996</v>
      </c>
      <c r="D14">
        <v>0.68115942028985499</v>
      </c>
      <c r="E14" s="266">
        <v>0.76470588235294101</v>
      </c>
      <c r="F14" s="275">
        <v>0.76470588235294101</v>
      </c>
    </row>
    <row r="15" spans="1:6" x14ac:dyDescent="0.2">
      <c r="A15" t="s">
        <v>80</v>
      </c>
      <c r="B15">
        <v>0.34782608695652101</v>
      </c>
      <c r="C15">
        <v>0.405797101449275</v>
      </c>
      <c r="D15">
        <v>0.34782608695652101</v>
      </c>
      <c r="E15" s="267">
        <v>0</v>
      </c>
      <c r="F15" s="275">
        <v>0.27450980392156799</v>
      </c>
    </row>
    <row r="16" spans="1:6" x14ac:dyDescent="0.2">
      <c r="A16" t="s">
        <v>81</v>
      </c>
      <c r="B16">
        <v>0.68115942028985499</v>
      </c>
      <c r="C16">
        <v>0.71014492753623104</v>
      </c>
      <c r="D16">
        <v>0.73913043478260798</v>
      </c>
      <c r="E16" s="267">
        <v>0.92857142857142805</v>
      </c>
      <c r="F16" s="275">
        <v>0.92857142857142805</v>
      </c>
    </row>
    <row r="17" spans="1:6" x14ac:dyDescent="0.2">
      <c r="A17" t="s">
        <v>82</v>
      </c>
      <c r="B17">
        <v>0.81159420289855</v>
      </c>
      <c r="C17">
        <v>0.78260869565217395</v>
      </c>
      <c r="D17">
        <v>0.86956521739130399</v>
      </c>
      <c r="E17" s="267">
        <v>0.95588235294117596</v>
      </c>
      <c r="F17" s="275">
        <v>0.92647058823529405</v>
      </c>
    </row>
    <row r="18" spans="1:6" x14ac:dyDescent="0.2">
      <c r="A18" t="s">
        <v>83</v>
      </c>
      <c r="B18">
        <v>0.95652173913043403</v>
      </c>
      <c r="C18">
        <v>1</v>
      </c>
      <c r="D18">
        <v>0.98550724637681097</v>
      </c>
      <c r="E18" s="267">
        <v>0.96923076923076901</v>
      </c>
      <c r="F18" s="275">
        <v>0.984615384615384</v>
      </c>
    </row>
    <row r="19" spans="1:6" x14ac:dyDescent="0.2">
      <c r="A19" t="s">
        <v>84</v>
      </c>
      <c r="B19">
        <v>0.56521739130434701</v>
      </c>
      <c r="C19">
        <v>0.63768115942028902</v>
      </c>
      <c r="D19">
        <v>0.69565217391304301</v>
      </c>
      <c r="E19" s="267">
        <v>2.94117647058823E-2</v>
      </c>
      <c r="F19" s="275">
        <v>4.4117647058823498E-2</v>
      </c>
    </row>
    <row r="20" spans="1:6" x14ac:dyDescent="0.2">
      <c r="A20" t="s">
        <v>85</v>
      </c>
      <c r="B20">
        <v>0.91304347826086896</v>
      </c>
      <c r="C20">
        <v>0.89855072463768104</v>
      </c>
      <c r="D20">
        <v>0.85507246376811596</v>
      </c>
      <c r="E20" s="267">
        <v>0.95522388059701402</v>
      </c>
      <c r="F20" s="275">
        <v>1</v>
      </c>
    </row>
    <row r="22" spans="1:6" x14ac:dyDescent="0.2">
      <c r="A22" t="s">
        <v>95</v>
      </c>
      <c r="C22" s="4"/>
    </row>
    <row r="23" spans="1:6" x14ac:dyDescent="0.2">
      <c r="A23" t="s">
        <v>86</v>
      </c>
      <c r="B23">
        <v>0.91304347826086896</v>
      </c>
      <c r="C23">
        <v>0.89855072463768104</v>
      </c>
      <c r="D23">
        <v>0.88405797101449202</v>
      </c>
      <c r="E23" s="268">
        <v>0.86764705882352899</v>
      </c>
      <c r="F23" s="276">
        <v>0.80882352941176405</v>
      </c>
    </row>
    <row r="24" spans="1:6" x14ac:dyDescent="0.2">
      <c r="A24" t="s">
        <v>90</v>
      </c>
      <c r="B24">
        <v>0.28638276457786499</v>
      </c>
      <c r="C24">
        <v>0.23326571285724601</v>
      </c>
      <c r="D24">
        <v>0.245289102196693</v>
      </c>
      <c r="E24" s="272">
        <v>0.375366300344467</v>
      </c>
      <c r="F24" s="279">
        <v>0.46232494711875899</v>
      </c>
    </row>
    <row r="36" spans="1:6" x14ac:dyDescent="0.2">
      <c r="A36" s="317" t="s">
        <v>292</v>
      </c>
      <c r="B36" s="317"/>
      <c r="C36" s="317"/>
      <c r="D36" s="317"/>
      <c r="E36" s="317"/>
      <c r="F36" s="317"/>
    </row>
    <row r="37" spans="1:6" x14ac:dyDescent="0.2">
      <c r="A37" t="s">
        <v>318</v>
      </c>
    </row>
    <row r="38" spans="1:6" x14ac:dyDescent="0.2">
      <c r="A38" t="s">
        <v>319</v>
      </c>
    </row>
    <row r="39" spans="1:6" x14ac:dyDescent="0.2">
      <c r="A39" t="s">
        <v>320</v>
      </c>
    </row>
    <row r="41" spans="1:6" x14ac:dyDescent="0.2">
      <c r="A41" s="279"/>
      <c r="B41" s="318" t="s">
        <v>16</v>
      </c>
      <c r="C41" s="318"/>
      <c r="D41" s="3" t="s">
        <v>35</v>
      </c>
      <c r="E41" s="279" t="s">
        <v>16</v>
      </c>
      <c r="F41" s="279" t="s">
        <v>35</v>
      </c>
    </row>
    <row r="42" spans="1:6" ht="42.75" x14ac:dyDescent="0.2">
      <c r="A42" s="1"/>
      <c r="B42" s="2" t="s">
        <v>75</v>
      </c>
      <c r="C42" s="2" t="s">
        <v>76</v>
      </c>
      <c r="D42" s="2" t="s">
        <v>77</v>
      </c>
      <c r="E42" s="2" t="s">
        <v>333</v>
      </c>
      <c r="F42" s="2" t="s">
        <v>334</v>
      </c>
    </row>
    <row r="43" spans="1:6" x14ac:dyDescent="0.2">
      <c r="A43" s="279" t="s">
        <v>10</v>
      </c>
      <c r="B43" s="279"/>
      <c r="C43" s="279"/>
      <c r="D43" s="279"/>
      <c r="E43" s="279"/>
      <c r="F43" s="279"/>
    </row>
    <row r="44" spans="1:6" x14ac:dyDescent="0.2">
      <c r="A44" s="279" t="s">
        <v>87</v>
      </c>
      <c r="B44" s="279">
        <v>0.29037648439407299</v>
      </c>
      <c r="C44" s="279">
        <v>0.24466086924076</v>
      </c>
      <c r="D44" s="279">
        <v>0.26781472563743502</v>
      </c>
      <c r="E44" s="279">
        <v>0.41908895969390803</v>
      </c>
      <c r="F44" s="279">
        <v>0.379602581262588</v>
      </c>
    </row>
    <row r="45" spans="1:6" x14ac:dyDescent="0.2">
      <c r="A45" s="279" t="s">
        <v>88</v>
      </c>
      <c r="B45" s="279">
        <v>0.32649740576744002</v>
      </c>
      <c r="C45" s="279">
        <v>0.269443839788436</v>
      </c>
      <c r="D45" s="279">
        <v>0.27605199813842701</v>
      </c>
      <c r="E45" s="279">
        <v>0.50577676296234098</v>
      </c>
      <c r="F45" s="279">
        <v>0.341076970100402</v>
      </c>
    </row>
    <row r="46" spans="1:6" x14ac:dyDescent="0.2">
      <c r="A46" s="279" t="s">
        <v>89</v>
      </c>
      <c r="B46" s="279">
        <v>0.33661895990371699</v>
      </c>
      <c r="C46" s="279">
        <v>0.33951753377914401</v>
      </c>
      <c r="D46" s="279">
        <v>0.31291189789772</v>
      </c>
      <c r="E46" s="279">
        <v>0.72666114568710305</v>
      </c>
      <c r="F46" s="279">
        <v>0.54908126592636097</v>
      </c>
    </row>
    <row r="47" spans="1:6" x14ac:dyDescent="0.2">
      <c r="A47" s="279" t="s">
        <v>91</v>
      </c>
      <c r="B47" s="279">
        <v>0.27641069889068598</v>
      </c>
      <c r="C47" s="279">
        <v>0.23334550857543901</v>
      </c>
      <c r="D47" s="279">
        <v>0.26214367151260298</v>
      </c>
      <c r="E47" s="279">
        <v>0.30603623390197698</v>
      </c>
      <c r="F47" s="279">
        <v>0.33862063288688599</v>
      </c>
    </row>
    <row r="48" spans="1:6" x14ac:dyDescent="0.2">
      <c r="A48" s="279" t="s">
        <v>78</v>
      </c>
      <c r="B48" s="279">
        <v>0.69565217391304301</v>
      </c>
      <c r="C48" s="279">
        <v>0.79710144927536197</v>
      </c>
      <c r="D48" s="279">
        <v>0.73913043478260798</v>
      </c>
      <c r="E48" s="279">
        <v>0.184873949579831</v>
      </c>
      <c r="F48" s="279">
        <v>0.13445378151260501</v>
      </c>
    </row>
    <row r="49" spans="1:6" x14ac:dyDescent="0.2">
      <c r="A49" s="279" t="s">
        <v>79</v>
      </c>
      <c r="B49" s="279">
        <v>0.71014492753623104</v>
      </c>
      <c r="C49" s="279">
        <v>0.72463768115941996</v>
      </c>
      <c r="D49" s="279">
        <v>0.68115942028985499</v>
      </c>
      <c r="E49" s="279">
        <v>0.76470588235294101</v>
      </c>
      <c r="F49" s="279">
        <v>0.76470588235294101</v>
      </c>
    </row>
    <row r="50" spans="1:6" x14ac:dyDescent="0.2">
      <c r="A50" s="279" t="s">
        <v>80</v>
      </c>
      <c r="B50" s="279">
        <v>0.34782608695652101</v>
      </c>
      <c r="C50" s="279">
        <v>0.405797101449275</v>
      </c>
      <c r="D50" s="279">
        <v>0.34782608695652101</v>
      </c>
      <c r="E50" s="279">
        <v>0</v>
      </c>
      <c r="F50" s="279">
        <v>0.27450980392156799</v>
      </c>
    </row>
    <row r="51" spans="1:6" x14ac:dyDescent="0.2">
      <c r="A51" s="279" t="s">
        <v>81</v>
      </c>
      <c r="B51" s="279">
        <v>0.68115942028985499</v>
      </c>
      <c r="C51" s="279">
        <v>0.71014492753623104</v>
      </c>
      <c r="D51" s="279">
        <v>0.73913043478260798</v>
      </c>
      <c r="E51" s="279">
        <v>0.92857142857142805</v>
      </c>
      <c r="F51" s="279">
        <v>0.92857142857142805</v>
      </c>
    </row>
    <row r="52" spans="1:6" x14ac:dyDescent="0.2">
      <c r="A52" s="279" t="s">
        <v>82</v>
      </c>
      <c r="B52" s="279">
        <v>0.81159420289855</v>
      </c>
      <c r="C52" s="279">
        <v>0.78260869565217395</v>
      </c>
      <c r="D52" s="279">
        <v>0.86956521739130399</v>
      </c>
      <c r="E52" s="279">
        <v>0.95588235294117596</v>
      </c>
      <c r="F52" s="279">
        <v>0.92647058823529405</v>
      </c>
    </row>
    <row r="53" spans="1:6" x14ac:dyDescent="0.2">
      <c r="A53" s="279" t="s">
        <v>84</v>
      </c>
      <c r="B53" s="279">
        <v>0.56521739130434701</v>
      </c>
      <c r="C53" s="279">
        <v>0.63768115942028902</v>
      </c>
      <c r="D53" s="279">
        <v>0.69565217391304301</v>
      </c>
      <c r="E53" s="279">
        <v>2.94117647058823E-2</v>
      </c>
      <c r="F53" s="279">
        <v>4.4117647058823498E-2</v>
      </c>
    </row>
    <row r="54" spans="1:6" x14ac:dyDescent="0.2">
      <c r="A54" s="279" t="s">
        <v>85</v>
      </c>
      <c r="B54" s="279">
        <v>0.91304347826086896</v>
      </c>
      <c r="C54" s="279">
        <v>0.89855072463768104</v>
      </c>
      <c r="D54" s="279">
        <v>0.85507246376811596</v>
      </c>
      <c r="E54" s="279">
        <v>0.95522388059701402</v>
      </c>
      <c r="F54" s="279">
        <v>1</v>
      </c>
    </row>
    <row r="55" spans="1:6" x14ac:dyDescent="0.2">
      <c r="A55" s="279" t="s">
        <v>90</v>
      </c>
      <c r="B55" s="279">
        <v>0.28638276457786499</v>
      </c>
      <c r="C55" s="279">
        <v>0.23326571285724601</v>
      </c>
      <c r="D55" s="279">
        <v>0.245289102196693</v>
      </c>
      <c r="E55" s="279">
        <v>0.375366300344467</v>
      </c>
      <c r="F55" s="279">
        <v>0.46232494711875899</v>
      </c>
    </row>
    <row r="57" spans="1:6" x14ac:dyDescent="0.2">
      <c r="A57" s="279" t="s">
        <v>9</v>
      </c>
      <c r="B57" s="279"/>
      <c r="C57" s="4"/>
      <c r="D57" s="279"/>
      <c r="E57" s="279"/>
      <c r="F57" s="279"/>
    </row>
    <row r="58" spans="1:6" x14ac:dyDescent="0.2">
      <c r="A58" s="279" t="s">
        <v>86</v>
      </c>
      <c r="B58" s="279">
        <v>0.91304347826086896</v>
      </c>
      <c r="C58" s="279">
        <v>0.89855072463768104</v>
      </c>
      <c r="D58" s="279">
        <v>0.88405797101449202</v>
      </c>
      <c r="E58" s="279">
        <v>0.86764705882352899</v>
      </c>
      <c r="F58" s="279">
        <v>0.80882352941176405</v>
      </c>
    </row>
    <row r="59" spans="1:6" x14ac:dyDescent="0.2">
      <c r="A59" s="279" t="s">
        <v>92</v>
      </c>
      <c r="B59" s="279">
        <v>0.80645424127578702</v>
      </c>
      <c r="C59" s="279">
        <v>0.81578403711318903</v>
      </c>
      <c r="D59" s="279">
        <v>0.84928435087203902</v>
      </c>
      <c r="E59" s="279">
        <v>1.0099914073944001</v>
      </c>
      <c r="F59" s="279">
        <v>0.999592244625091</v>
      </c>
    </row>
    <row r="60" spans="1:6" x14ac:dyDescent="0.2">
      <c r="A60" s="279" t="s">
        <v>83</v>
      </c>
      <c r="B60" s="279">
        <v>0.95652173913043403</v>
      </c>
      <c r="C60" s="279">
        <v>1</v>
      </c>
      <c r="D60" s="279">
        <v>0.98550724637681097</v>
      </c>
      <c r="E60" s="279">
        <v>0.96923076923076901</v>
      </c>
      <c r="F60" s="279">
        <v>0.984615384615384</v>
      </c>
    </row>
    <row r="64" spans="1:6" x14ac:dyDescent="0.2">
      <c r="A64" s="317" t="s">
        <v>254</v>
      </c>
      <c r="B64" s="317"/>
      <c r="C64" s="317"/>
      <c r="D64" s="317"/>
      <c r="E64" s="317"/>
      <c r="F64" s="317"/>
    </row>
    <row r="65" spans="1:6" x14ac:dyDescent="0.2">
      <c r="A65" t="s">
        <v>256</v>
      </c>
    </row>
    <row r="66" spans="1:6" x14ac:dyDescent="0.2">
      <c r="A66" t="s">
        <v>257</v>
      </c>
    </row>
    <row r="67" spans="1:6" x14ac:dyDescent="0.2">
      <c r="A67" t="s">
        <v>258</v>
      </c>
    </row>
    <row r="68" spans="1:6" x14ac:dyDescent="0.2">
      <c r="A68" t="s">
        <v>259</v>
      </c>
    </row>
    <row r="69" spans="1:6" x14ac:dyDescent="0.2">
      <c r="A69" t="s">
        <v>260</v>
      </c>
    </row>
    <row r="70" spans="1:6" x14ac:dyDescent="0.2">
      <c r="A70" t="s">
        <v>261</v>
      </c>
    </row>
    <row r="71" spans="1:6" x14ac:dyDescent="0.2">
      <c r="A71" t="s">
        <v>262</v>
      </c>
    </row>
    <row r="72" spans="1:6" x14ac:dyDescent="0.2">
      <c r="A72" t="s">
        <v>263</v>
      </c>
    </row>
    <row r="73" spans="1:6" x14ac:dyDescent="0.2">
      <c r="A73" t="s">
        <v>264</v>
      </c>
    </row>
    <row r="75" spans="1:6" x14ac:dyDescent="0.2">
      <c r="A75" s="279"/>
      <c r="B75" s="318" t="s">
        <v>16</v>
      </c>
      <c r="C75" s="318"/>
      <c r="D75" s="3" t="s">
        <v>35</v>
      </c>
      <c r="E75" s="279" t="s">
        <v>16</v>
      </c>
      <c r="F75" s="279" t="s">
        <v>35</v>
      </c>
    </row>
    <row r="76" spans="1:6" ht="42.75" x14ac:dyDescent="0.2">
      <c r="A76" s="1"/>
      <c r="B76" s="2" t="s">
        <v>75</v>
      </c>
      <c r="C76" s="2" t="s">
        <v>76</v>
      </c>
      <c r="D76" s="2" t="s">
        <v>77</v>
      </c>
      <c r="E76" s="2" t="s">
        <v>333</v>
      </c>
      <c r="F76" s="2" t="s">
        <v>334</v>
      </c>
    </row>
    <row r="77" spans="1:6" x14ac:dyDescent="0.2">
      <c r="A77" s="279" t="s">
        <v>10</v>
      </c>
      <c r="B77" s="279"/>
      <c r="C77" s="279"/>
      <c r="D77" s="279"/>
      <c r="E77" s="279"/>
      <c r="F77" s="279"/>
    </row>
    <row r="78" spans="1:6" x14ac:dyDescent="0.2">
      <c r="A78" s="279" t="s">
        <v>88</v>
      </c>
      <c r="B78" s="279">
        <v>0.32649740576744002</v>
      </c>
      <c r="C78" s="279">
        <v>0.269443839788436</v>
      </c>
      <c r="D78" s="279">
        <v>0.27605199813842701</v>
      </c>
      <c r="E78" s="279">
        <v>0.50577676296234098</v>
      </c>
      <c r="F78" s="279">
        <v>0.341076970100402</v>
      </c>
    </row>
    <row r="79" spans="1:6" x14ac:dyDescent="0.2">
      <c r="A79" s="279" t="s">
        <v>78</v>
      </c>
      <c r="B79" s="279">
        <v>0.69565217391304301</v>
      </c>
      <c r="C79" s="279">
        <v>0.79710144927536197</v>
      </c>
      <c r="D79" s="279">
        <v>0.73913043478260798</v>
      </c>
      <c r="E79" s="279">
        <v>0.184873949579831</v>
      </c>
      <c r="F79" s="279">
        <v>0.13445378151260501</v>
      </c>
    </row>
    <row r="80" spans="1:6" x14ac:dyDescent="0.2">
      <c r="A80" s="279" t="s">
        <v>79</v>
      </c>
      <c r="B80" s="279">
        <v>0.71014492753623104</v>
      </c>
      <c r="C80" s="279">
        <v>0.72463768115941996</v>
      </c>
      <c r="D80" s="279">
        <v>0.68115942028985499</v>
      </c>
      <c r="E80" s="279">
        <v>0.76470588235294101</v>
      </c>
      <c r="F80" s="279">
        <v>0.76470588235294101</v>
      </c>
    </row>
    <row r="81" spans="1:6" x14ac:dyDescent="0.2">
      <c r="A81" s="279" t="s">
        <v>84</v>
      </c>
      <c r="B81" s="279">
        <v>0.56521739130434701</v>
      </c>
      <c r="C81" s="279">
        <v>0.63768115942028902</v>
      </c>
      <c r="D81" s="279">
        <v>0.69565217391304301</v>
      </c>
      <c r="E81" s="279">
        <v>2.94117647058823E-2</v>
      </c>
      <c r="F81" s="279">
        <v>4.4117647058823498E-2</v>
      </c>
    </row>
    <row r="82" spans="1:6" x14ac:dyDescent="0.2">
      <c r="A82" s="279" t="s">
        <v>85</v>
      </c>
      <c r="B82" s="279">
        <v>0.91304347826086896</v>
      </c>
      <c r="C82" s="279">
        <v>0.89855072463768104</v>
      </c>
      <c r="D82" s="279">
        <v>0.85507246376811596</v>
      </c>
      <c r="E82" s="279">
        <v>0.95522388059701402</v>
      </c>
      <c r="F82" s="279">
        <v>1</v>
      </c>
    </row>
    <row r="83" spans="1:6" x14ac:dyDescent="0.2">
      <c r="A83" s="279" t="s">
        <v>90</v>
      </c>
      <c r="B83" s="279">
        <v>0.28638276457786499</v>
      </c>
      <c r="C83" s="279">
        <v>0.23326571285724601</v>
      </c>
      <c r="D83" s="279">
        <v>0.245289102196693</v>
      </c>
      <c r="E83" s="279">
        <v>0.375366300344467</v>
      </c>
      <c r="F83" s="279">
        <v>0.46232494711875899</v>
      </c>
    </row>
    <row r="85" spans="1:6" x14ac:dyDescent="0.2">
      <c r="A85" s="279" t="s">
        <v>9</v>
      </c>
      <c r="B85" s="279"/>
      <c r="C85" s="4"/>
      <c r="D85" s="279"/>
      <c r="E85" s="279"/>
      <c r="F85" s="279"/>
    </row>
    <row r="86" spans="1:6" x14ac:dyDescent="0.2">
      <c r="A86" s="279" t="s">
        <v>87</v>
      </c>
      <c r="B86" s="279">
        <v>0.29037648439407299</v>
      </c>
      <c r="C86" s="279">
        <v>0.24466086924076</v>
      </c>
      <c r="D86" s="279">
        <v>0.26781472563743502</v>
      </c>
      <c r="E86" s="279">
        <v>0.41908895969390803</v>
      </c>
      <c r="F86" s="279">
        <v>0.379602581262588</v>
      </c>
    </row>
    <row r="87" spans="1:6" x14ac:dyDescent="0.2">
      <c r="A87" s="279" t="s">
        <v>82</v>
      </c>
      <c r="B87" s="279">
        <v>0.81159420289855</v>
      </c>
      <c r="C87" s="279">
        <v>0.78260869565217395</v>
      </c>
      <c r="D87" s="279">
        <v>0.86956521739130399</v>
      </c>
      <c r="E87" s="279">
        <v>0.95588235294117596</v>
      </c>
      <c r="F87" s="279">
        <v>0.92647058823529405</v>
      </c>
    </row>
    <row r="88" spans="1:6" x14ac:dyDescent="0.2">
      <c r="A88" s="279" t="s">
        <v>91</v>
      </c>
      <c r="B88" s="279">
        <v>0.27641069889068598</v>
      </c>
      <c r="C88" s="279">
        <v>0.23334550857543901</v>
      </c>
      <c r="D88" s="279">
        <v>0.26214367151260298</v>
      </c>
      <c r="E88" s="279">
        <v>0.30603623390197698</v>
      </c>
      <c r="F88" s="279">
        <v>0.33862063288688599</v>
      </c>
    </row>
    <row r="89" spans="1:6" x14ac:dyDescent="0.2">
      <c r="A89" s="279" t="s">
        <v>86</v>
      </c>
      <c r="B89" s="279">
        <v>0.91304347826086896</v>
      </c>
      <c r="C89" s="279">
        <v>0.89855072463768104</v>
      </c>
      <c r="D89" s="279">
        <v>0.88405797101449202</v>
      </c>
      <c r="E89" s="279">
        <v>0.86764705882352899</v>
      </c>
      <c r="F89" s="279">
        <v>0.80882352941176405</v>
      </c>
    </row>
    <row r="90" spans="1:6" x14ac:dyDescent="0.2">
      <c r="A90" s="279" t="s">
        <v>92</v>
      </c>
      <c r="B90" s="279">
        <v>0.80645424127578702</v>
      </c>
      <c r="C90" s="279">
        <v>0.81578403711318903</v>
      </c>
      <c r="D90" s="279">
        <v>0.84928435087203902</v>
      </c>
      <c r="E90" s="279">
        <v>1.0099914073944001</v>
      </c>
      <c r="F90" s="279">
        <v>0.999592244625091</v>
      </c>
    </row>
    <row r="91" spans="1:6" x14ac:dyDescent="0.2">
      <c r="A91" s="279" t="s">
        <v>83</v>
      </c>
      <c r="B91" s="279">
        <v>0.95652173913043403</v>
      </c>
      <c r="C91" s="279">
        <v>1</v>
      </c>
      <c r="D91" s="279">
        <v>0.98550724637681097</v>
      </c>
      <c r="E91" s="279">
        <v>0.96923076923076901</v>
      </c>
      <c r="F91" s="279">
        <v>0.984615384615384</v>
      </c>
    </row>
    <row r="92" spans="1:6" x14ac:dyDescent="0.2">
      <c r="A92" s="279" t="s">
        <v>89</v>
      </c>
      <c r="B92" s="279">
        <v>0.33661895990371699</v>
      </c>
      <c r="C92" s="279">
        <v>0.33951753377914401</v>
      </c>
      <c r="D92" s="279">
        <v>0.31291189789772</v>
      </c>
      <c r="E92" s="279">
        <v>0.72666114568710305</v>
      </c>
      <c r="F92" s="279">
        <v>0.54908126592636097</v>
      </c>
    </row>
    <row r="93" spans="1:6" x14ac:dyDescent="0.2">
      <c r="A93" s="279" t="s">
        <v>80</v>
      </c>
      <c r="B93" s="279">
        <v>0.34782608695652101</v>
      </c>
      <c r="C93" s="279">
        <v>0.405797101449275</v>
      </c>
      <c r="D93" s="279">
        <v>0.34782608695652101</v>
      </c>
      <c r="E93" s="279">
        <v>0</v>
      </c>
      <c r="F93" s="279">
        <v>0.27450980392156799</v>
      </c>
    </row>
    <row r="94" spans="1:6" ht="13.5" customHeight="1" x14ac:dyDescent="0.2">
      <c r="A94" s="279" t="s">
        <v>81</v>
      </c>
      <c r="B94" s="279">
        <v>0.68115942028985499</v>
      </c>
      <c r="C94" s="279">
        <v>0.71014492753623104</v>
      </c>
      <c r="D94" s="279">
        <v>0.73913043478260798</v>
      </c>
      <c r="E94" s="279">
        <v>0.92857142857142805</v>
      </c>
      <c r="F94" s="279">
        <v>0.92857142857142805</v>
      </c>
    </row>
    <row r="97" spans="1:6" x14ac:dyDescent="0.2">
      <c r="A97" s="317" t="s">
        <v>255</v>
      </c>
      <c r="B97" s="317"/>
      <c r="C97" s="317"/>
      <c r="D97" s="317"/>
      <c r="E97" s="317"/>
      <c r="F97" s="317"/>
    </row>
    <row r="98" spans="1:6" x14ac:dyDescent="0.2">
      <c r="A98" t="s">
        <v>220</v>
      </c>
    </row>
    <row r="99" spans="1:6" x14ac:dyDescent="0.2">
      <c r="A99" t="s">
        <v>221</v>
      </c>
    </row>
    <row r="106" spans="1:6" x14ac:dyDescent="0.2">
      <c r="A106" s="279"/>
      <c r="B106" s="318" t="s">
        <v>16</v>
      </c>
      <c r="C106" s="318"/>
      <c r="D106" s="3" t="s">
        <v>35</v>
      </c>
      <c r="E106" s="279" t="s">
        <v>16</v>
      </c>
      <c r="F106" s="279" t="s">
        <v>35</v>
      </c>
    </row>
    <row r="107" spans="1:6" ht="42.75" x14ac:dyDescent="0.2">
      <c r="A107" s="1"/>
      <c r="B107" s="2" t="s">
        <v>75</v>
      </c>
      <c r="C107" s="2" t="s">
        <v>76</v>
      </c>
      <c r="D107" s="2" t="s">
        <v>77</v>
      </c>
      <c r="E107" s="2" t="s">
        <v>333</v>
      </c>
      <c r="F107" s="2" t="s">
        <v>334</v>
      </c>
    </row>
    <row r="108" spans="1:6" x14ac:dyDescent="0.2">
      <c r="A108" s="279" t="s">
        <v>10</v>
      </c>
      <c r="B108" s="279"/>
      <c r="C108" s="279"/>
      <c r="D108" s="279"/>
      <c r="E108" s="279"/>
      <c r="F108" s="279"/>
    </row>
    <row r="109" spans="1:6" x14ac:dyDescent="0.2">
      <c r="A109" s="279" t="s">
        <v>87</v>
      </c>
      <c r="B109" s="279">
        <v>0.29037648439407299</v>
      </c>
      <c r="C109" s="279">
        <v>0.24466086924076</v>
      </c>
      <c r="D109" s="279">
        <v>0.26781472563743502</v>
      </c>
      <c r="E109" s="279">
        <v>0.41908895969390803</v>
      </c>
      <c r="F109" s="279">
        <v>0.379602581262588</v>
      </c>
    </row>
    <row r="110" spans="1:6" x14ac:dyDescent="0.2">
      <c r="A110" s="279" t="s">
        <v>88</v>
      </c>
      <c r="B110" s="279">
        <v>0.32649740576744002</v>
      </c>
      <c r="C110" s="279">
        <v>0.269443839788436</v>
      </c>
      <c r="D110" s="279">
        <v>0.27605199813842701</v>
      </c>
      <c r="E110" s="279">
        <v>0.50577676296234098</v>
      </c>
      <c r="F110" s="279">
        <v>0.341076970100402</v>
      </c>
    </row>
    <row r="111" spans="1:6" x14ac:dyDescent="0.2">
      <c r="A111" s="279" t="s">
        <v>89</v>
      </c>
      <c r="B111" s="279">
        <v>0.33661895990371699</v>
      </c>
      <c r="C111" s="279">
        <v>0.33951753377914401</v>
      </c>
      <c r="D111" s="279">
        <v>0.31291189789772</v>
      </c>
      <c r="E111" s="279">
        <v>0.72666114568710305</v>
      </c>
      <c r="F111" s="279">
        <v>0.54908126592636097</v>
      </c>
    </row>
    <row r="112" spans="1:6" x14ac:dyDescent="0.2">
      <c r="A112" s="279" t="s">
        <v>91</v>
      </c>
      <c r="B112" s="279">
        <v>0.27641069889068598</v>
      </c>
      <c r="C112" s="279">
        <v>0.23334550857543901</v>
      </c>
      <c r="D112" s="279">
        <v>0.26214367151260298</v>
      </c>
      <c r="E112" s="279">
        <v>0.30603623390197698</v>
      </c>
      <c r="F112" s="279">
        <v>0.33862063288688599</v>
      </c>
    </row>
    <row r="113" spans="1:6" x14ac:dyDescent="0.2">
      <c r="A113" s="279" t="s">
        <v>92</v>
      </c>
      <c r="B113" s="279">
        <v>0.80645424127578702</v>
      </c>
      <c r="C113" s="279">
        <v>0.81578403711318903</v>
      </c>
      <c r="D113" s="279">
        <v>0.84928435087203902</v>
      </c>
      <c r="E113" s="279">
        <v>1.0099914073944001</v>
      </c>
      <c r="F113" s="279">
        <v>0.999592244625091</v>
      </c>
    </row>
    <row r="114" spans="1:6" x14ac:dyDescent="0.2">
      <c r="A114" s="279" t="s">
        <v>78</v>
      </c>
      <c r="B114" s="279">
        <v>0.69565217391304301</v>
      </c>
      <c r="C114" s="279">
        <v>0.79710144927536197</v>
      </c>
      <c r="D114" s="279">
        <v>0.73913043478260798</v>
      </c>
      <c r="E114" s="279">
        <v>0.184873949579831</v>
      </c>
      <c r="F114" s="279">
        <v>0.13445378151260501</v>
      </c>
    </row>
    <row r="115" spans="1:6" x14ac:dyDescent="0.2">
      <c r="A115" s="279" t="s">
        <v>79</v>
      </c>
      <c r="B115" s="279">
        <v>0.71014492753623104</v>
      </c>
      <c r="C115" s="279">
        <v>0.72463768115941996</v>
      </c>
      <c r="D115" s="279">
        <v>0.68115942028985499</v>
      </c>
      <c r="E115" s="279">
        <v>0.76470588235294101</v>
      </c>
      <c r="F115" s="279">
        <v>0.76470588235294101</v>
      </c>
    </row>
    <row r="116" spans="1:6" x14ac:dyDescent="0.2">
      <c r="A116" s="279" t="s">
        <v>80</v>
      </c>
      <c r="B116" s="279">
        <v>0.34782608695652101</v>
      </c>
      <c r="C116" s="279">
        <v>0.405797101449275</v>
      </c>
      <c r="D116" s="279">
        <v>0.34782608695652101</v>
      </c>
      <c r="E116" s="279">
        <v>0</v>
      </c>
      <c r="F116" s="279">
        <v>0.27450980392156799</v>
      </c>
    </row>
    <row r="117" spans="1:6" x14ac:dyDescent="0.2">
      <c r="A117" s="279" t="s">
        <v>81</v>
      </c>
      <c r="B117" s="279">
        <v>0.68115942028985499</v>
      </c>
      <c r="C117" s="279">
        <v>0.71014492753623104</v>
      </c>
      <c r="D117" s="279">
        <v>0.73913043478260798</v>
      </c>
      <c r="E117" s="279">
        <v>0.92857142857142805</v>
      </c>
      <c r="F117" s="279">
        <v>0.92857142857142805</v>
      </c>
    </row>
    <row r="118" spans="1:6" x14ac:dyDescent="0.2">
      <c r="A118" s="279" t="s">
        <v>82</v>
      </c>
      <c r="B118" s="279">
        <v>0.81159420289855</v>
      </c>
      <c r="C118" s="279">
        <v>0.78260869565217395</v>
      </c>
      <c r="D118" s="279">
        <v>0.86956521739130399</v>
      </c>
      <c r="E118" s="279">
        <v>0.95588235294117596</v>
      </c>
      <c r="F118" s="279">
        <v>0.92647058823529405</v>
      </c>
    </row>
    <row r="119" spans="1:6" x14ac:dyDescent="0.2">
      <c r="A119" s="279" t="s">
        <v>83</v>
      </c>
      <c r="B119" s="279">
        <v>0.95652173913043403</v>
      </c>
      <c r="C119" s="279">
        <v>1</v>
      </c>
      <c r="D119" s="279">
        <v>0.98550724637681097</v>
      </c>
      <c r="E119" s="279">
        <v>0.96923076923076901</v>
      </c>
      <c r="F119" s="279">
        <v>0.984615384615384</v>
      </c>
    </row>
    <row r="120" spans="1:6" x14ac:dyDescent="0.2">
      <c r="A120" s="279" t="s">
        <v>84</v>
      </c>
      <c r="B120" s="279">
        <v>0.56521739130434701</v>
      </c>
      <c r="C120" s="279">
        <v>0.63768115942028902</v>
      </c>
      <c r="D120" s="279">
        <v>0.69565217391304301</v>
      </c>
      <c r="E120" s="279">
        <v>2.94117647058823E-2</v>
      </c>
      <c r="F120" s="279">
        <v>4.4117647058823498E-2</v>
      </c>
    </row>
    <row r="121" spans="1:6" x14ac:dyDescent="0.2">
      <c r="A121" s="279" t="s">
        <v>85</v>
      </c>
      <c r="B121" s="279">
        <v>0.91304347826086896</v>
      </c>
      <c r="C121" s="279">
        <v>0.89855072463768104</v>
      </c>
      <c r="D121" s="279">
        <v>0.85507246376811596</v>
      </c>
      <c r="E121" s="279">
        <v>0.95522388059701402</v>
      </c>
      <c r="F121" s="279">
        <v>1</v>
      </c>
    </row>
    <row r="122" spans="1:6" x14ac:dyDescent="0.2">
      <c r="A122" s="279"/>
      <c r="B122" s="279"/>
      <c r="C122" s="279"/>
      <c r="D122" s="279"/>
      <c r="E122" s="279"/>
      <c r="F122" s="279"/>
    </row>
    <row r="123" spans="1:6" x14ac:dyDescent="0.2">
      <c r="A123" s="279" t="s">
        <v>9</v>
      </c>
      <c r="B123" s="279"/>
      <c r="C123" s="4"/>
      <c r="D123" s="279"/>
      <c r="E123" s="279"/>
      <c r="F123" s="279"/>
    </row>
    <row r="124" spans="1:6" x14ac:dyDescent="0.2">
      <c r="A124" s="279" t="s">
        <v>86</v>
      </c>
      <c r="B124" s="279">
        <v>0.91304347826086896</v>
      </c>
      <c r="C124" s="279">
        <v>0.89855072463768104</v>
      </c>
      <c r="D124" s="279">
        <v>0.88405797101449202</v>
      </c>
      <c r="E124" s="279">
        <v>0.86764705882352899</v>
      </c>
      <c r="F124" s="279">
        <v>0.80882352941176405</v>
      </c>
    </row>
    <row r="125" spans="1:6" x14ac:dyDescent="0.2">
      <c r="A125" s="279" t="s">
        <v>90</v>
      </c>
      <c r="B125" s="279">
        <v>0.28638276457786499</v>
      </c>
      <c r="C125" s="279">
        <v>0.23326571285724601</v>
      </c>
      <c r="D125" s="279">
        <v>0.245289102196693</v>
      </c>
      <c r="E125" s="279">
        <v>0.375366300344467</v>
      </c>
      <c r="F125" s="279">
        <v>0.46232494711875899</v>
      </c>
    </row>
    <row r="129" spans="1:6" x14ac:dyDescent="0.2">
      <c r="A129" s="317" t="s">
        <v>167</v>
      </c>
      <c r="B129" s="317"/>
      <c r="C129" s="317"/>
      <c r="D129" s="317"/>
      <c r="E129" s="317"/>
    </row>
    <row r="130" spans="1:6" x14ac:dyDescent="0.2">
      <c r="A130" t="s">
        <v>184</v>
      </c>
    </row>
    <row r="131" spans="1:6" x14ac:dyDescent="0.2">
      <c r="A131" t="s">
        <v>185</v>
      </c>
    </row>
    <row r="133" spans="1:6" x14ac:dyDescent="0.2">
      <c r="A133" s="279"/>
      <c r="B133" s="318" t="s">
        <v>16</v>
      </c>
      <c r="C133" s="318"/>
      <c r="D133" s="3" t="s">
        <v>35</v>
      </c>
      <c r="E133" s="279" t="s">
        <v>16</v>
      </c>
      <c r="F133" s="279" t="s">
        <v>35</v>
      </c>
    </row>
    <row r="134" spans="1:6" ht="42.75" x14ac:dyDescent="0.2">
      <c r="A134" s="1"/>
      <c r="B134" s="2" t="s">
        <v>75</v>
      </c>
      <c r="C134" s="2" t="s">
        <v>76</v>
      </c>
      <c r="D134" s="2" t="s">
        <v>77</v>
      </c>
      <c r="E134" s="2" t="s">
        <v>333</v>
      </c>
      <c r="F134" s="2" t="s">
        <v>334</v>
      </c>
    </row>
    <row r="135" spans="1:6" x14ac:dyDescent="0.2">
      <c r="A135" s="279" t="s">
        <v>10</v>
      </c>
      <c r="B135" s="279"/>
      <c r="C135" s="279"/>
      <c r="D135" s="279"/>
      <c r="E135" s="279"/>
      <c r="F135" s="279"/>
    </row>
    <row r="136" spans="1:6" x14ac:dyDescent="0.2">
      <c r="A136" s="279" t="s">
        <v>87</v>
      </c>
      <c r="B136" s="279">
        <v>0.29037648439407299</v>
      </c>
      <c r="C136" s="279">
        <v>0.24466086924076</v>
      </c>
      <c r="D136" s="279">
        <v>0.26781472563743502</v>
      </c>
      <c r="E136" s="279">
        <v>0.41908895969390803</v>
      </c>
      <c r="F136" s="279">
        <v>0.379602581262588</v>
      </c>
    </row>
    <row r="137" spans="1:6" x14ac:dyDescent="0.2">
      <c r="A137" s="279" t="s">
        <v>88</v>
      </c>
      <c r="B137" s="279">
        <v>0.32649740576744002</v>
      </c>
      <c r="C137" s="279">
        <v>0.269443839788436</v>
      </c>
      <c r="D137" s="279">
        <v>0.27605199813842701</v>
      </c>
      <c r="E137" s="279">
        <v>0.50577676296234098</v>
      </c>
      <c r="F137" s="279">
        <v>0.341076970100402</v>
      </c>
    </row>
    <row r="138" spans="1:6" x14ac:dyDescent="0.2">
      <c r="A138" s="279" t="s">
        <v>89</v>
      </c>
      <c r="B138" s="279">
        <v>0.33661895990371699</v>
      </c>
      <c r="C138" s="279">
        <v>0.33951753377914401</v>
      </c>
      <c r="D138" s="279">
        <v>0.31291189789772</v>
      </c>
      <c r="E138" s="279">
        <v>0.72666114568710305</v>
      </c>
      <c r="F138" s="279">
        <v>0.54908126592636097</v>
      </c>
    </row>
    <row r="139" spans="1:6" x14ac:dyDescent="0.2">
      <c r="A139" s="279" t="s">
        <v>91</v>
      </c>
      <c r="B139" s="279">
        <v>0.27641069889068598</v>
      </c>
      <c r="C139" s="279">
        <v>0.23334550857543901</v>
      </c>
      <c r="D139" s="279">
        <v>0.26214367151260298</v>
      </c>
      <c r="E139" s="279">
        <v>0.30603623390197698</v>
      </c>
      <c r="F139" s="279">
        <v>0.33862063288688599</v>
      </c>
    </row>
    <row r="140" spans="1:6" x14ac:dyDescent="0.2">
      <c r="A140" s="279" t="s">
        <v>92</v>
      </c>
      <c r="B140" s="279">
        <v>0.80645424127578702</v>
      </c>
      <c r="C140" s="279">
        <v>0.81578403711318903</v>
      </c>
      <c r="D140" s="279">
        <v>0.84928435087203902</v>
      </c>
      <c r="E140" s="279">
        <v>1.0099914073944001</v>
      </c>
      <c r="F140" s="279">
        <v>0.999592244625091</v>
      </c>
    </row>
    <row r="141" spans="1:6" x14ac:dyDescent="0.2">
      <c r="A141" s="279" t="s">
        <v>78</v>
      </c>
      <c r="B141" s="279">
        <v>0.69565217391304301</v>
      </c>
      <c r="C141" s="279">
        <v>0.79710144927536197</v>
      </c>
      <c r="D141" s="279">
        <v>0.73913043478260798</v>
      </c>
      <c r="E141" s="279">
        <v>0.184873949579831</v>
      </c>
      <c r="F141" s="279">
        <v>0.13445378151260501</v>
      </c>
    </row>
    <row r="142" spans="1:6" x14ac:dyDescent="0.2">
      <c r="A142" s="279" t="s">
        <v>79</v>
      </c>
      <c r="B142" s="279">
        <v>0.71014492753623104</v>
      </c>
      <c r="C142" s="279">
        <v>0.72463768115941996</v>
      </c>
      <c r="D142" s="279">
        <v>0.68115942028985499</v>
      </c>
      <c r="E142" s="279">
        <v>0.76470588235294101</v>
      </c>
      <c r="F142" s="279">
        <v>0.76470588235294101</v>
      </c>
    </row>
    <row r="143" spans="1:6" x14ac:dyDescent="0.2">
      <c r="A143" s="279" t="s">
        <v>80</v>
      </c>
      <c r="B143" s="279">
        <v>0.34782608695652101</v>
      </c>
      <c r="C143" s="279">
        <v>0.405797101449275</v>
      </c>
      <c r="D143" s="279">
        <v>0.34782608695652101</v>
      </c>
      <c r="E143" s="279">
        <v>0</v>
      </c>
      <c r="F143" s="279">
        <v>0.27450980392156799</v>
      </c>
    </row>
    <row r="144" spans="1:6" x14ac:dyDescent="0.2">
      <c r="A144" s="279" t="s">
        <v>81</v>
      </c>
      <c r="B144" s="279">
        <v>0.68115942028985499</v>
      </c>
      <c r="C144" s="279">
        <v>0.71014492753623104</v>
      </c>
      <c r="D144" s="279">
        <v>0.73913043478260798</v>
      </c>
      <c r="E144" s="279">
        <v>0.92857142857142805</v>
      </c>
      <c r="F144" s="279">
        <v>0.92857142857142805</v>
      </c>
    </row>
    <row r="145" spans="1:6" x14ac:dyDescent="0.2">
      <c r="A145" s="279" t="s">
        <v>82</v>
      </c>
      <c r="B145" s="279">
        <v>0.81159420289855</v>
      </c>
      <c r="C145" s="279">
        <v>0.78260869565217395</v>
      </c>
      <c r="D145" s="279">
        <v>0.86956521739130399</v>
      </c>
      <c r="E145" s="279">
        <v>0.95588235294117596</v>
      </c>
      <c r="F145" s="279">
        <v>0.92647058823529405</v>
      </c>
    </row>
    <row r="146" spans="1:6" x14ac:dyDescent="0.2">
      <c r="A146" s="279" t="s">
        <v>83</v>
      </c>
      <c r="B146" s="279">
        <v>0.95652173913043403</v>
      </c>
      <c r="C146" s="279">
        <v>1</v>
      </c>
      <c r="D146" s="279">
        <v>0.98550724637681097</v>
      </c>
      <c r="E146" s="279">
        <v>0.96923076923076901</v>
      </c>
      <c r="F146" s="279">
        <v>0.984615384615384</v>
      </c>
    </row>
    <row r="147" spans="1:6" x14ac:dyDescent="0.2">
      <c r="A147" s="279" t="s">
        <v>84</v>
      </c>
      <c r="B147" s="279">
        <v>0.56521739130434701</v>
      </c>
      <c r="C147" s="279">
        <v>0.63768115942028902</v>
      </c>
      <c r="D147" s="279">
        <v>0.69565217391304301</v>
      </c>
      <c r="E147" s="279">
        <v>2.94117647058823E-2</v>
      </c>
      <c r="F147" s="279">
        <v>4.4117647058823498E-2</v>
      </c>
    </row>
    <row r="148" spans="1:6" x14ac:dyDescent="0.2">
      <c r="A148" s="279" t="s">
        <v>85</v>
      </c>
      <c r="B148" s="279">
        <v>0.91304347826086896</v>
      </c>
      <c r="C148" s="279">
        <v>0.89855072463768104</v>
      </c>
      <c r="D148" s="279">
        <v>0.85507246376811596</v>
      </c>
      <c r="E148" s="279">
        <v>0.95522388059701402</v>
      </c>
      <c r="F148" s="279">
        <v>1</v>
      </c>
    </row>
    <row r="149" spans="1:6" x14ac:dyDescent="0.2">
      <c r="A149" s="279"/>
      <c r="B149" s="279"/>
      <c r="C149" s="279"/>
      <c r="D149" s="279"/>
      <c r="E149" s="279"/>
      <c r="F149" s="279"/>
    </row>
    <row r="150" spans="1:6" x14ac:dyDescent="0.2">
      <c r="A150" s="279" t="s">
        <v>9</v>
      </c>
      <c r="B150" s="279"/>
      <c r="C150" s="4"/>
      <c r="D150" s="279"/>
      <c r="E150" s="279"/>
      <c r="F150" s="279"/>
    </row>
    <row r="151" spans="1:6" x14ac:dyDescent="0.2">
      <c r="A151" s="279" t="s">
        <v>86</v>
      </c>
      <c r="B151" s="279">
        <v>0.91304347826086896</v>
      </c>
      <c r="C151" s="279">
        <v>0.89855072463768104</v>
      </c>
      <c r="D151" s="279">
        <v>0.88405797101449202</v>
      </c>
      <c r="E151" s="279">
        <v>0.86764705882352899</v>
      </c>
      <c r="F151" s="279">
        <v>0.80882352941176405</v>
      </c>
    </row>
    <row r="152" spans="1:6" x14ac:dyDescent="0.2">
      <c r="A152" s="279" t="s">
        <v>90</v>
      </c>
      <c r="B152" s="279">
        <v>0.28638276457786499</v>
      </c>
      <c r="C152" s="279">
        <v>0.23326571285724601</v>
      </c>
      <c r="D152" s="279">
        <v>0.245289102196693</v>
      </c>
      <c r="E152" s="279">
        <v>0.375366300344467</v>
      </c>
      <c r="F152" s="279">
        <v>0.46232494711875899</v>
      </c>
    </row>
  </sheetData>
  <mergeCells count="9">
    <mergeCell ref="B133:C133"/>
    <mergeCell ref="A97:F97"/>
    <mergeCell ref="A64:F64"/>
    <mergeCell ref="A36:F36"/>
    <mergeCell ref="B5:C5"/>
    <mergeCell ref="B75:C75"/>
    <mergeCell ref="B106:C106"/>
    <mergeCell ref="A129:E129"/>
    <mergeCell ref="B41:C41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B957-681A-42DF-9732-EA79F21AE896}">
  <dimension ref="A1:D35"/>
  <sheetViews>
    <sheetView workbookViewId="0">
      <selection activeCell="E18" sqref="E18"/>
    </sheetView>
  </sheetViews>
  <sheetFormatPr defaultRowHeight="14.25" x14ac:dyDescent="0.2"/>
  <cols>
    <col min="1" max="1" width="45" bestFit="1" customWidth="1"/>
    <col min="2" max="4" width="12.375" bestFit="1" customWidth="1"/>
  </cols>
  <sheetData>
    <row r="1" spans="1:4" x14ac:dyDescent="0.2">
      <c r="A1" t="s">
        <v>68</v>
      </c>
    </row>
    <row r="2" spans="1:4" x14ac:dyDescent="0.2">
      <c r="A2" t="s">
        <v>69</v>
      </c>
    </row>
    <row r="5" spans="1:4" x14ac:dyDescent="0.2">
      <c r="A5" t="s">
        <v>93</v>
      </c>
    </row>
    <row r="7" spans="1:4" x14ac:dyDescent="0.2">
      <c r="B7" s="318" t="s">
        <v>16</v>
      </c>
      <c r="C7" s="318"/>
      <c r="D7" s="3" t="s">
        <v>35</v>
      </c>
    </row>
    <row r="8" spans="1:4" x14ac:dyDescent="0.2">
      <c r="A8" t="s">
        <v>10</v>
      </c>
      <c r="B8" s="2"/>
      <c r="C8" s="2"/>
      <c r="D8" s="2"/>
    </row>
    <row r="9" spans="1:4" x14ac:dyDescent="0.2">
      <c r="A9" t="s">
        <v>52</v>
      </c>
      <c r="B9">
        <v>0.73599999999999999</v>
      </c>
    </row>
    <row r="10" spans="1:4" x14ac:dyDescent="0.2">
      <c r="A10" t="s">
        <v>97</v>
      </c>
      <c r="B10">
        <v>0.44943132996559099</v>
      </c>
    </row>
    <row r="11" spans="1:4" x14ac:dyDescent="0.2">
      <c r="A11" t="s">
        <v>98</v>
      </c>
      <c r="B11">
        <v>0.47530123591423001</v>
      </c>
      <c r="C11" s="4"/>
    </row>
    <row r="12" spans="1:4" x14ac:dyDescent="0.2">
      <c r="A12" t="s">
        <v>99</v>
      </c>
      <c r="B12">
        <v>0.474721699953079</v>
      </c>
      <c r="C12" s="4"/>
    </row>
    <row r="13" spans="1:4" x14ac:dyDescent="0.2">
      <c r="C13" s="4"/>
    </row>
    <row r="14" spans="1:4" x14ac:dyDescent="0.2">
      <c r="C14" s="4"/>
    </row>
    <row r="15" spans="1:4" x14ac:dyDescent="0.2">
      <c r="A15" t="s">
        <v>9</v>
      </c>
      <c r="C15" s="4"/>
    </row>
    <row r="16" spans="1:4" x14ac:dyDescent="0.2">
      <c r="A16" t="s">
        <v>96</v>
      </c>
      <c r="B16">
        <v>0.50640267133712702</v>
      </c>
      <c r="C16" s="4"/>
    </row>
    <row r="17" spans="1:4" x14ac:dyDescent="0.2">
      <c r="C17" s="4"/>
    </row>
    <row r="20" spans="1:4" x14ac:dyDescent="0.2">
      <c r="A20" s="8" t="s">
        <v>163</v>
      </c>
    </row>
    <row r="21" spans="1:4" x14ac:dyDescent="0.2">
      <c r="C21" s="4"/>
    </row>
    <row r="22" spans="1:4" x14ac:dyDescent="0.2">
      <c r="A22" t="s">
        <v>160</v>
      </c>
      <c r="C22" s="4"/>
    </row>
    <row r="23" spans="1:4" x14ac:dyDescent="0.2">
      <c r="A23" t="s">
        <v>161</v>
      </c>
      <c r="C23" s="4"/>
    </row>
    <row r="24" spans="1:4" x14ac:dyDescent="0.2">
      <c r="A24" t="s">
        <v>162</v>
      </c>
      <c r="C24" s="4"/>
    </row>
    <row r="27" spans="1:4" x14ac:dyDescent="0.2">
      <c r="B27" s="318" t="s">
        <v>16</v>
      </c>
      <c r="C27" s="318"/>
      <c r="D27" s="3" t="s">
        <v>35</v>
      </c>
    </row>
    <row r="28" spans="1:4" x14ac:dyDescent="0.2">
      <c r="A28" t="s">
        <v>10</v>
      </c>
      <c r="B28" s="2"/>
      <c r="C28" s="2"/>
      <c r="D28" s="2"/>
    </row>
    <row r="29" spans="1:4" x14ac:dyDescent="0.2">
      <c r="A29" t="s">
        <v>52</v>
      </c>
      <c r="C29">
        <v>0.73599999999999999</v>
      </c>
    </row>
    <row r="30" spans="1:4" x14ac:dyDescent="0.2">
      <c r="A30" t="s">
        <v>99</v>
      </c>
      <c r="C30">
        <v>0.474721699953079</v>
      </c>
    </row>
    <row r="32" spans="1:4" x14ac:dyDescent="0.2">
      <c r="A32" t="s">
        <v>9</v>
      </c>
    </row>
    <row r="33" spans="1:3" x14ac:dyDescent="0.2">
      <c r="A33" t="s">
        <v>96</v>
      </c>
      <c r="C33">
        <v>0.50640267133712702</v>
      </c>
    </row>
    <row r="34" spans="1:3" x14ac:dyDescent="0.2">
      <c r="A34" t="s">
        <v>98</v>
      </c>
      <c r="C34">
        <v>0.47530123591423001</v>
      </c>
    </row>
    <row r="35" spans="1:3" x14ac:dyDescent="0.2">
      <c r="A35" t="s">
        <v>97</v>
      </c>
      <c r="C35">
        <v>0.44943132996559099</v>
      </c>
    </row>
  </sheetData>
  <mergeCells count="2">
    <mergeCell ref="B7:C7"/>
    <mergeCell ref="B27:C2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3267-9C63-4B5F-BFD2-CC39D6392F1E}">
  <dimension ref="A1:F97"/>
  <sheetViews>
    <sheetView topLeftCell="A79" workbookViewId="0">
      <selection activeCell="C49" sqref="C49"/>
    </sheetView>
  </sheetViews>
  <sheetFormatPr defaultRowHeight="14.25" x14ac:dyDescent="0.2"/>
  <cols>
    <col min="1" max="1" width="25.125" customWidth="1"/>
    <col min="2" max="2" width="12.375" hidden="1" customWidth="1"/>
    <col min="3" max="3" width="19.625" customWidth="1"/>
    <col min="4" max="4" width="18.625" customWidth="1"/>
    <col min="5" max="5" width="14.375" customWidth="1"/>
    <col min="6" max="6" width="13.875" customWidth="1"/>
  </cols>
  <sheetData>
    <row r="1" spans="1:6" x14ac:dyDescent="0.2">
      <c r="A1" t="s">
        <v>70</v>
      </c>
    </row>
    <row r="2" spans="1:6" x14ac:dyDescent="0.2">
      <c r="A2" t="s">
        <v>71</v>
      </c>
    </row>
    <row r="3" spans="1:6" x14ac:dyDescent="0.2">
      <c r="A3" t="s">
        <v>72</v>
      </c>
    </row>
    <row r="8" spans="1:6" x14ac:dyDescent="0.2">
      <c r="B8" s="318" t="s">
        <v>16</v>
      </c>
      <c r="C8" s="318"/>
      <c r="D8" s="3" t="s">
        <v>35</v>
      </c>
      <c r="E8" s="252" t="s">
        <v>16</v>
      </c>
      <c r="F8" s="252" t="s">
        <v>35</v>
      </c>
    </row>
    <row r="9" spans="1:6" ht="69.95" customHeight="1" x14ac:dyDescent="0.2">
      <c r="A9" s="1"/>
      <c r="B9" s="2" t="s">
        <v>100</v>
      </c>
      <c r="C9" s="2" t="s">
        <v>101</v>
      </c>
      <c r="D9" s="2" t="s">
        <v>102</v>
      </c>
      <c r="E9" s="2" t="s">
        <v>333</v>
      </c>
      <c r="F9" s="2" t="s">
        <v>334</v>
      </c>
    </row>
    <row r="10" spans="1:6" x14ac:dyDescent="0.2">
      <c r="A10" t="s">
        <v>94</v>
      </c>
    </row>
    <row r="11" spans="1:6" x14ac:dyDescent="0.2">
      <c r="A11" t="s">
        <v>103</v>
      </c>
      <c r="B11">
        <v>0.27203810214996299</v>
      </c>
      <c r="C11">
        <v>0.26915073394775302</v>
      </c>
      <c r="D11">
        <v>0.27507907152175898</v>
      </c>
      <c r="E11" s="263">
        <v>0.50525194406509399</v>
      </c>
      <c r="F11" s="264">
        <v>0.62803578376769997</v>
      </c>
    </row>
    <row r="12" spans="1:6" x14ac:dyDescent="0.2">
      <c r="A12" t="s">
        <v>106</v>
      </c>
      <c r="B12">
        <v>0.62650602409638501</v>
      </c>
      <c r="C12">
        <v>0.62650602409638501</v>
      </c>
      <c r="D12">
        <v>0.54216867469879504</v>
      </c>
      <c r="E12" s="257">
        <v>0.54666666666666597</v>
      </c>
      <c r="F12" s="260">
        <v>0.08</v>
      </c>
    </row>
    <row r="13" spans="1:6" x14ac:dyDescent="0.2">
      <c r="A13" t="s">
        <v>107</v>
      </c>
      <c r="B13">
        <v>0.93975903614457801</v>
      </c>
      <c r="C13">
        <v>0.93975903614457801</v>
      </c>
      <c r="D13">
        <v>0.93975903614457801</v>
      </c>
      <c r="E13" s="258">
        <v>0.86335403726708004</v>
      </c>
      <c r="F13" s="261">
        <v>6.1728395061728301E-2</v>
      </c>
    </row>
    <row r="15" spans="1:6" x14ac:dyDescent="0.2">
      <c r="A15" t="s">
        <v>9</v>
      </c>
    </row>
    <row r="16" spans="1:6" x14ac:dyDescent="0.2">
      <c r="A16" t="s">
        <v>105</v>
      </c>
      <c r="B16">
        <v>0.57831325301204795</v>
      </c>
      <c r="C16">
        <v>0.59036144578313199</v>
      </c>
      <c r="D16">
        <v>0.62650602409638501</v>
      </c>
      <c r="E16" s="256">
        <v>0.28472222222222199</v>
      </c>
      <c r="F16" s="255">
        <v>0.194444444444444</v>
      </c>
    </row>
    <row r="17" spans="1:6" x14ac:dyDescent="0.2">
      <c r="A17" t="s">
        <v>108</v>
      </c>
      <c r="B17">
        <v>0.80722891566264998</v>
      </c>
      <c r="C17">
        <v>0.843373493975903</v>
      </c>
      <c r="D17">
        <v>0.73493975903614395</v>
      </c>
      <c r="E17" s="259">
        <v>0.372093023255813</v>
      </c>
      <c r="F17" s="262">
        <v>0.25</v>
      </c>
    </row>
    <row r="18" spans="1:6" x14ac:dyDescent="0.2">
      <c r="A18" t="s">
        <v>104</v>
      </c>
      <c r="B18">
        <v>0.843373493975903</v>
      </c>
      <c r="C18">
        <v>0.843373493975903</v>
      </c>
      <c r="D18">
        <v>0.80722891566264998</v>
      </c>
      <c r="E18" s="253">
        <v>0.71875</v>
      </c>
      <c r="F18" s="254">
        <v>0.73750000000000004</v>
      </c>
    </row>
    <row r="21" spans="1:6" x14ac:dyDescent="0.2">
      <c r="A21" s="317" t="s">
        <v>292</v>
      </c>
      <c r="B21" s="317"/>
      <c r="C21" s="317"/>
      <c r="D21" s="317"/>
      <c r="E21" s="317"/>
      <c r="F21" s="317"/>
    </row>
    <row r="22" spans="1:6" x14ac:dyDescent="0.2">
      <c r="A22" t="s">
        <v>314</v>
      </c>
    </row>
    <row r="23" spans="1:6" x14ac:dyDescent="0.2">
      <c r="A23" t="s">
        <v>315</v>
      </c>
    </row>
    <row r="24" spans="1:6" x14ac:dyDescent="0.2">
      <c r="A24" t="s">
        <v>316</v>
      </c>
    </row>
    <row r="25" spans="1:6" x14ac:dyDescent="0.2">
      <c r="A25" t="s">
        <v>317</v>
      </c>
    </row>
    <row r="27" spans="1:6" x14ac:dyDescent="0.2">
      <c r="B27" s="318" t="s">
        <v>16</v>
      </c>
      <c r="C27" s="318"/>
      <c r="D27" s="3" t="s">
        <v>35</v>
      </c>
      <c r="E27" s="264" t="s">
        <v>16</v>
      </c>
      <c r="F27" s="264" t="s">
        <v>35</v>
      </c>
    </row>
    <row r="28" spans="1:6" ht="42.75" x14ac:dyDescent="0.2">
      <c r="A28" s="1"/>
      <c r="B28" s="2" t="s">
        <v>100</v>
      </c>
      <c r="C28" s="2" t="s">
        <v>101</v>
      </c>
      <c r="D28" s="2" t="s">
        <v>102</v>
      </c>
      <c r="E28" s="2" t="s">
        <v>333</v>
      </c>
      <c r="F28" s="2" t="s">
        <v>334</v>
      </c>
    </row>
    <row r="29" spans="1:6" x14ac:dyDescent="0.2">
      <c r="A29" s="264" t="s">
        <v>10</v>
      </c>
      <c r="B29" s="264"/>
      <c r="C29" s="264"/>
      <c r="D29" s="264"/>
      <c r="E29" s="264"/>
      <c r="F29" s="264"/>
    </row>
    <row r="30" spans="1:6" x14ac:dyDescent="0.2">
      <c r="A30" s="264" t="s">
        <v>106</v>
      </c>
      <c r="B30" s="264">
        <v>0.62650602409638501</v>
      </c>
      <c r="C30" s="264">
        <v>0.62650602409638501</v>
      </c>
      <c r="D30" s="264">
        <v>0.54216867469879504</v>
      </c>
      <c r="E30" s="264">
        <v>0.54666666666666597</v>
      </c>
      <c r="F30" s="264">
        <v>0.08</v>
      </c>
    </row>
    <row r="31" spans="1:6" x14ac:dyDescent="0.2">
      <c r="A31" s="264" t="s">
        <v>107</v>
      </c>
      <c r="B31" s="264">
        <v>0.93975903614457801</v>
      </c>
      <c r="C31" s="264">
        <v>0.93975903614457801</v>
      </c>
      <c r="D31" s="264">
        <v>0.93975903614457801</v>
      </c>
      <c r="E31" s="264">
        <v>0.86335403726708004</v>
      </c>
      <c r="F31" s="264">
        <v>6.1728395061728301E-2</v>
      </c>
    </row>
    <row r="32" spans="1:6" x14ac:dyDescent="0.2">
      <c r="A32" s="264"/>
      <c r="B32" s="264"/>
      <c r="C32" s="264"/>
      <c r="D32" s="264"/>
      <c r="E32" s="264"/>
      <c r="F32" s="264"/>
    </row>
    <row r="33" spans="1:6" x14ac:dyDescent="0.2">
      <c r="A33" s="264" t="s">
        <v>9</v>
      </c>
      <c r="B33" s="264"/>
      <c r="C33" s="264"/>
      <c r="D33" s="264"/>
      <c r="E33" s="264"/>
      <c r="F33" s="264"/>
    </row>
    <row r="34" spans="1:6" x14ac:dyDescent="0.2">
      <c r="A34" s="264" t="s">
        <v>105</v>
      </c>
      <c r="B34" s="264">
        <v>0.57831325301204795</v>
      </c>
      <c r="C34" s="264">
        <v>0.59036144578313199</v>
      </c>
      <c r="D34" s="264">
        <v>0.62650602409638501</v>
      </c>
      <c r="E34" s="264">
        <v>0.28472222222222199</v>
      </c>
      <c r="F34" s="264">
        <v>0.194444444444444</v>
      </c>
    </row>
    <row r="35" spans="1:6" x14ac:dyDescent="0.2">
      <c r="A35" s="264" t="s">
        <v>108</v>
      </c>
      <c r="B35" s="264">
        <v>0.80722891566264998</v>
      </c>
      <c r="C35" s="264">
        <v>0.843373493975903</v>
      </c>
      <c r="D35" s="264">
        <v>0.73493975903614395</v>
      </c>
      <c r="E35" s="264">
        <v>0.372093023255813</v>
      </c>
      <c r="F35" s="264">
        <v>0.25</v>
      </c>
    </row>
    <row r="36" spans="1:6" x14ac:dyDescent="0.2">
      <c r="A36" s="264" t="s">
        <v>104</v>
      </c>
      <c r="B36" s="264">
        <v>0.843373493975903</v>
      </c>
      <c r="C36" s="264">
        <v>0.843373493975903</v>
      </c>
      <c r="D36" s="264">
        <v>0.80722891566264998</v>
      </c>
      <c r="E36" s="264">
        <v>0.71875</v>
      </c>
      <c r="F36" s="264">
        <v>0.73750000000000004</v>
      </c>
    </row>
    <row r="37" spans="1:6" x14ac:dyDescent="0.2">
      <c r="A37" s="264" t="s">
        <v>103</v>
      </c>
      <c r="B37" s="264">
        <v>0.27203810214996299</v>
      </c>
      <c r="C37" s="264">
        <v>0.26915073394775302</v>
      </c>
      <c r="D37" s="264">
        <v>0.27507907152175898</v>
      </c>
      <c r="E37" s="264">
        <v>0.50525194406509399</v>
      </c>
      <c r="F37" s="264">
        <v>0.62803578376769997</v>
      </c>
    </row>
    <row r="40" spans="1:6" x14ac:dyDescent="0.2">
      <c r="A40" s="317" t="s">
        <v>277</v>
      </c>
      <c r="B40" s="317"/>
      <c r="C40" s="317"/>
      <c r="D40" s="317"/>
      <c r="E40" s="317"/>
      <c r="F40" s="317"/>
    </row>
    <row r="41" spans="1:6" x14ac:dyDescent="0.2">
      <c r="A41" t="s">
        <v>266</v>
      </c>
    </row>
    <row r="42" spans="1:6" x14ac:dyDescent="0.2">
      <c r="A42" t="s">
        <v>267</v>
      </c>
    </row>
    <row r="43" spans="1:6" x14ac:dyDescent="0.2">
      <c r="A43" t="s">
        <v>268</v>
      </c>
    </row>
    <row r="44" spans="1:6" x14ac:dyDescent="0.2">
      <c r="A44" t="s">
        <v>269</v>
      </c>
    </row>
    <row r="45" spans="1:6" x14ac:dyDescent="0.2">
      <c r="A45" t="s">
        <v>270</v>
      </c>
    </row>
    <row r="46" spans="1:6" x14ac:dyDescent="0.2">
      <c r="B46" s="318" t="s">
        <v>16</v>
      </c>
      <c r="C46" s="318"/>
      <c r="D46" s="3" t="s">
        <v>35</v>
      </c>
      <c r="E46" s="264" t="s">
        <v>16</v>
      </c>
      <c r="F46" s="264" t="s">
        <v>35</v>
      </c>
    </row>
    <row r="47" spans="1:6" ht="42.75" x14ac:dyDescent="0.2">
      <c r="A47" s="1"/>
      <c r="B47" s="2" t="s">
        <v>100</v>
      </c>
      <c r="C47" s="2" t="s">
        <v>101</v>
      </c>
      <c r="D47" s="2" t="s">
        <v>102</v>
      </c>
      <c r="E47" s="2" t="s">
        <v>333</v>
      </c>
      <c r="F47" s="2" t="s">
        <v>334</v>
      </c>
    </row>
    <row r="48" spans="1:6" x14ac:dyDescent="0.2">
      <c r="A48" s="264" t="s">
        <v>10</v>
      </c>
      <c r="B48" s="264"/>
      <c r="C48" s="264"/>
      <c r="D48" s="264"/>
      <c r="E48" s="264"/>
      <c r="F48" s="264"/>
    </row>
    <row r="49" spans="1:6" x14ac:dyDescent="0.2">
      <c r="A49" s="264" t="s">
        <v>108</v>
      </c>
      <c r="B49" s="264">
        <v>0.80722891566264998</v>
      </c>
      <c r="C49" s="264">
        <v>0.843373493975903</v>
      </c>
      <c r="D49" s="264">
        <v>0.73493975903614395</v>
      </c>
      <c r="E49" s="264">
        <v>0.372093023255813</v>
      </c>
      <c r="F49" s="264">
        <v>0.25</v>
      </c>
    </row>
    <row r="52" spans="1:6" x14ac:dyDescent="0.2">
      <c r="A52" s="264" t="s">
        <v>9</v>
      </c>
      <c r="B52" s="264"/>
      <c r="C52" s="264"/>
      <c r="D52" s="264"/>
      <c r="E52" s="264"/>
      <c r="F52" s="264"/>
    </row>
    <row r="53" spans="1:6" x14ac:dyDescent="0.2">
      <c r="A53" s="264" t="s">
        <v>105</v>
      </c>
      <c r="B53" s="264">
        <v>0.57831325301204795</v>
      </c>
      <c r="C53" s="264">
        <v>0.59036144578313199</v>
      </c>
      <c r="D53" s="264">
        <v>0.62650602409638501</v>
      </c>
      <c r="E53" s="264">
        <v>0.28472222222222199</v>
      </c>
      <c r="F53" s="264">
        <v>0.194444444444444</v>
      </c>
    </row>
    <row r="54" spans="1:6" x14ac:dyDescent="0.2">
      <c r="A54" s="264" t="s">
        <v>104</v>
      </c>
      <c r="B54" s="264">
        <v>0.843373493975903</v>
      </c>
      <c r="C54" s="264">
        <v>0.843373493975903</v>
      </c>
      <c r="D54" s="264">
        <v>0.80722891566264998</v>
      </c>
      <c r="E54" s="264">
        <v>0.71875</v>
      </c>
      <c r="F54" s="264">
        <v>0.73750000000000004</v>
      </c>
    </row>
    <row r="55" spans="1:6" x14ac:dyDescent="0.2">
      <c r="A55" s="264" t="s">
        <v>103</v>
      </c>
      <c r="B55" s="264">
        <v>0.27203810214996299</v>
      </c>
      <c r="C55" s="264">
        <v>0.26915073394775302</v>
      </c>
      <c r="D55" s="264">
        <v>0.27507907152175898</v>
      </c>
      <c r="E55" s="264">
        <v>0.50525194406509399</v>
      </c>
      <c r="F55" s="264">
        <v>0.62803578376769997</v>
      </c>
    </row>
    <row r="56" spans="1:6" x14ac:dyDescent="0.2">
      <c r="A56" s="264" t="s">
        <v>106</v>
      </c>
      <c r="B56" s="264">
        <v>0.62650602409638501</v>
      </c>
      <c r="C56" s="264">
        <v>0.62650602409638501</v>
      </c>
      <c r="D56" s="264">
        <v>0.54216867469879504</v>
      </c>
      <c r="E56" s="264">
        <v>0.54666666666666597</v>
      </c>
      <c r="F56" s="264">
        <v>0.08</v>
      </c>
    </row>
    <row r="57" spans="1:6" x14ac:dyDescent="0.2">
      <c r="A57" s="264" t="s">
        <v>107</v>
      </c>
      <c r="B57" s="264">
        <v>0.93975903614457801</v>
      </c>
      <c r="C57" s="264">
        <v>0.93975903614457801</v>
      </c>
      <c r="D57" s="264">
        <v>0.93975903614457801</v>
      </c>
      <c r="E57" s="264">
        <v>0.86335403726708004</v>
      </c>
      <c r="F57" s="264">
        <v>6.1728395061728301E-2</v>
      </c>
    </row>
    <row r="60" spans="1:6" x14ac:dyDescent="0.2">
      <c r="A60" s="317" t="s">
        <v>265</v>
      </c>
      <c r="B60" s="317"/>
      <c r="C60" s="317"/>
      <c r="D60" s="317"/>
      <c r="E60" s="317"/>
      <c r="F60" s="317"/>
    </row>
    <row r="61" spans="1:6" x14ac:dyDescent="0.2">
      <c r="A61" t="s">
        <v>164</v>
      </c>
    </row>
    <row r="62" spans="1:6" x14ac:dyDescent="0.2">
      <c r="A62" t="s">
        <v>165</v>
      </c>
    </row>
    <row r="63" spans="1:6" x14ac:dyDescent="0.2">
      <c r="A63" t="s">
        <v>166</v>
      </c>
    </row>
    <row r="68" spans="1:6" x14ac:dyDescent="0.2">
      <c r="B68" s="318" t="s">
        <v>16</v>
      </c>
      <c r="C68" s="318"/>
      <c r="D68" s="3" t="s">
        <v>35</v>
      </c>
      <c r="E68" s="264" t="s">
        <v>16</v>
      </c>
      <c r="F68" s="264" t="s">
        <v>35</v>
      </c>
    </row>
    <row r="69" spans="1:6" ht="42.75" x14ac:dyDescent="0.2">
      <c r="A69" s="1"/>
      <c r="B69" s="2" t="s">
        <v>100</v>
      </c>
      <c r="C69" s="2" t="s">
        <v>101</v>
      </c>
      <c r="D69" s="2" t="s">
        <v>102</v>
      </c>
      <c r="E69" s="2" t="s">
        <v>333</v>
      </c>
      <c r="F69" s="2" t="s">
        <v>334</v>
      </c>
    </row>
    <row r="70" spans="1:6" x14ac:dyDescent="0.2">
      <c r="A70" s="264" t="s">
        <v>10</v>
      </c>
      <c r="B70" s="264"/>
      <c r="C70" s="264"/>
      <c r="D70" s="264"/>
      <c r="E70" s="264"/>
      <c r="F70" s="264"/>
    </row>
    <row r="71" spans="1:6" x14ac:dyDescent="0.2">
      <c r="A71" s="264" t="s">
        <v>107</v>
      </c>
      <c r="B71" s="264">
        <v>0.93975903614457801</v>
      </c>
      <c r="C71" s="264">
        <v>0.93975903614457801</v>
      </c>
      <c r="D71" s="264">
        <v>0.93975903614457801</v>
      </c>
      <c r="E71" s="264">
        <v>0.86335403726708004</v>
      </c>
      <c r="F71" s="264">
        <v>6.1728395061728301E-2</v>
      </c>
    </row>
    <row r="72" spans="1:6" x14ac:dyDescent="0.2">
      <c r="A72" s="264" t="s">
        <v>103</v>
      </c>
      <c r="B72" s="264">
        <v>0.27203810214996299</v>
      </c>
      <c r="C72" s="264">
        <v>0.26915073394775302</v>
      </c>
      <c r="D72" s="264">
        <v>0.27507907152175898</v>
      </c>
      <c r="E72" s="264">
        <v>0.50525194406509399</v>
      </c>
      <c r="F72" s="264">
        <v>0.62803578376769997</v>
      </c>
    </row>
    <row r="73" spans="1:6" x14ac:dyDescent="0.2">
      <c r="A73" s="264" t="s">
        <v>106</v>
      </c>
      <c r="B73" s="264">
        <v>0.62650602409638501</v>
      </c>
      <c r="C73" s="264">
        <v>0.62650602409638501</v>
      </c>
      <c r="D73" s="264">
        <v>0.54216867469879504</v>
      </c>
      <c r="E73" s="264">
        <v>0.54666666666666597</v>
      </c>
      <c r="F73" s="264">
        <v>0.08</v>
      </c>
    </row>
    <row r="75" spans="1:6" x14ac:dyDescent="0.2">
      <c r="A75" s="264" t="s">
        <v>9</v>
      </c>
      <c r="B75" s="264"/>
      <c r="C75" s="264"/>
      <c r="D75" s="264"/>
      <c r="E75" s="264"/>
      <c r="F75" s="264"/>
    </row>
    <row r="76" spans="1:6" x14ac:dyDescent="0.2">
      <c r="A76" s="264" t="s">
        <v>105</v>
      </c>
      <c r="B76" s="264">
        <v>0.57831325301204795</v>
      </c>
      <c r="C76" s="264">
        <v>0.59036144578313199</v>
      </c>
      <c r="D76" s="264">
        <v>0.62650602409638501</v>
      </c>
      <c r="E76" s="264">
        <v>0.28472222222222199</v>
      </c>
      <c r="F76" s="264">
        <v>0.194444444444444</v>
      </c>
    </row>
    <row r="77" spans="1:6" x14ac:dyDescent="0.2">
      <c r="A77" s="264" t="s">
        <v>104</v>
      </c>
      <c r="B77" s="264">
        <v>0.843373493975903</v>
      </c>
      <c r="C77" s="264">
        <v>0.843373493975903</v>
      </c>
      <c r="D77" s="264">
        <v>0.80722891566264998</v>
      </c>
      <c r="E77" s="264">
        <v>0.71875</v>
      </c>
      <c r="F77" s="264">
        <v>0.73750000000000004</v>
      </c>
    </row>
    <row r="78" spans="1:6" x14ac:dyDescent="0.2">
      <c r="A78" s="264" t="s">
        <v>108</v>
      </c>
      <c r="B78" s="264">
        <v>0.80722891566264998</v>
      </c>
      <c r="C78" s="264">
        <v>0.843373493975903</v>
      </c>
      <c r="D78" s="264">
        <v>0.73493975903614395</v>
      </c>
      <c r="E78" s="264">
        <v>0.372093023255813</v>
      </c>
      <c r="F78" s="264">
        <v>0.25</v>
      </c>
    </row>
    <row r="81" spans="1:6" x14ac:dyDescent="0.2">
      <c r="A81" s="317" t="s">
        <v>167</v>
      </c>
      <c r="B81" s="317"/>
      <c r="C81" s="317"/>
      <c r="D81" s="317"/>
      <c r="E81" s="317"/>
      <c r="F81" s="317"/>
    </row>
    <row r="82" spans="1:6" x14ac:dyDescent="0.2">
      <c r="A82" t="s">
        <v>186</v>
      </c>
    </row>
    <row r="83" spans="1:6" x14ac:dyDescent="0.2">
      <c r="A83" t="s">
        <v>187</v>
      </c>
    </row>
    <row r="84" spans="1:6" x14ac:dyDescent="0.2">
      <c r="A84" t="s">
        <v>188</v>
      </c>
    </row>
    <row r="85" spans="1:6" x14ac:dyDescent="0.2">
      <c r="A85" t="s">
        <v>189</v>
      </c>
    </row>
    <row r="87" spans="1:6" x14ac:dyDescent="0.2">
      <c r="A87" s="264"/>
      <c r="B87" s="318" t="s">
        <v>16</v>
      </c>
      <c r="C87" s="318"/>
      <c r="D87" s="3" t="s">
        <v>35</v>
      </c>
      <c r="E87" s="264" t="s">
        <v>16</v>
      </c>
      <c r="F87" s="264" t="s">
        <v>35</v>
      </c>
    </row>
    <row r="88" spans="1:6" ht="42.75" x14ac:dyDescent="0.2">
      <c r="A88" s="1"/>
      <c r="B88" s="2" t="s">
        <v>100</v>
      </c>
      <c r="C88" s="2" t="s">
        <v>101</v>
      </c>
      <c r="D88" s="2" t="s">
        <v>102</v>
      </c>
      <c r="E88" s="2" t="s">
        <v>333</v>
      </c>
      <c r="F88" s="2" t="s">
        <v>334</v>
      </c>
    </row>
    <row r="89" spans="1:6" x14ac:dyDescent="0.2">
      <c r="A89" s="264" t="s">
        <v>10</v>
      </c>
      <c r="B89" s="264"/>
      <c r="C89" s="264"/>
      <c r="D89" s="264"/>
      <c r="E89" s="264"/>
      <c r="F89" s="264"/>
    </row>
    <row r="90" spans="1:6" x14ac:dyDescent="0.2">
      <c r="A90" s="264" t="s">
        <v>108</v>
      </c>
      <c r="B90" s="264">
        <v>0.80722891566264998</v>
      </c>
      <c r="C90" s="264">
        <v>0.843373493975903</v>
      </c>
      <c r="D90" s="264">
        <v>0.73493975903614395</v>
      </c>
      <c r="E90" s="264">
        <v>0.372093023255813</v>
      </c>
      <c r="F90" s="264">
        <v>0.25</v>
      </c>
    </row>
    <row r="91" spans="1:6" x14ac:dyDescent="0.2">
      <c r="A91" s="264" t="s">
        <v>103</v>
      </c>
      <c r="B91" s="264">
        <v>0.27203810214996299</v>
      </c>
      <c r="C91" s="264">
        <v>0.26915073394775302</v>
      </c>
      <c r="D91" s="264">
        <v>0.27507907152175898</v>
      </c>
      <c r="E91" s="264">
        <v>0.50525194406509399</v>
      </c>
      <c r="F91" s="264">
        <v>0.62803578376769997</v>
      </c>
    </row>
    <row r="93" spans="1:6" x14ac:dyDescent="0.2">
      <c r="A93" s="264" t="s">
        <v>9</v>
      </c>
      <c r="B93" s="264"/>
      <c r="C93" s="264"/>
      <c r="D93" s="264"/>
      <c r="E93" s="264"/>
      <c r="F93" s="264"/>
    </row>
    <row r="94" spans="1:6" x14ac:dyDescent="0.2">
      <c r="A94" s="264" t="s">
        <v>105</v>
      </c>
      <c r="B94" s="264">
        <v>0.57831325301204795</v>
      </c>
      <c r="C94" s="264">
        <v>0.59036144578313199</v>
      </c>
      <c r="D94" s="264">
        <v>0.62650602409638501</v>
      </c>
      <c r="E94" s="264">
        <v>0.28472222222222199</v>
      </c>
      <c r="F94" s="264">
        <v>0.194444444444444</v>
      </c>
    </row>
    <row r="95" spans="1:6" x14ac:dyDescent="0.2">
      <c r="A95" s="264" t="s">
        <v>104</v>
      </c>
      <c r="B95" s="264">
        <v>0.843373493975903</v>
      </c>
      <c r="C95" s="264">
        <v>0.843373493975903</v>
      </c>
      <c r="D95" s="264">
        <v>0.80722891566264998</v>
      </c>
      <c r="E95" s="264">
        <v>0.71875</v>
      </c>
      <c r="F95" s="264">
        <v>0.73750000000000004</v>
      </c>
    </row>
    <row r="96" spans="1:6" x14ac:dyDescent="0.2">
      <c r="A96" s="264" t="s">
        <v>106</v>
      </c>
      <c r="B96" s="264">
        <v>0.62650602409638501</v>
      </c>
      <c r="C96" s="264">
        <v>0.62650602409638501</v>
      </c>
      <c r="D96" s="264">
        <v>0.54216867469879504</v>
      </c>
      <c r="E96" s="264">
        <v>0.54666666666666597</v>
      </c>
      <c r="F96" s="264">
        <v>0.08</v>
      </c>
    </row>
    <row r="97" spans="1:6" x14ac:dyDescent="0.2">
      <c r="A97" s="264" t="s">
        <v>107</v>
      </c>
      <c r="B97" s="264">
        <v>0.93975903614457801</v>
      </c>
      <c r="C97" s="264">
        <v>0.93975903614457801</v>
      </c>
      <c r="D97" s="264">
        <v>0.93975903614457801</v>
      </c>
      <c r="E97" s="264">
        <v>0.86335403726708004</v>
      </c>
      <c r="F97" s="264">
        <v>6.1728395061728301E-2</v>
      </c>
    </row>
  </sheetData>
  <mergeCells count="9">
    <mergeCell ref="B8:C8"/>
    <mergeCell ref="B27:C27"/>
    <mergeCell ref="B46:C46"/>
    <mergeCell ref="B68:C68"/>
    <mergeCell ref="B87:C87"/>
    <mergeCell ref="A40:F40"/>
    <mergeCell ref="A21:F21"/>
    <mergeCell ref="A60:F60"/>
    <mergeCell ref="A81:F8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F6AD-BB23-4BC4-B1D1-C2705FED8E20}">
  <dimension ref="A1:F154"/>
  <sheetViews>
    <sheetView topLeftCell="A124" workbookViewId="0">
      <selection activeCell="E99" sqref="E99:F100"/>
    </sheetView>
  </sheetViews>
  <sheetFormatPr defaultRowHeight="14.25" x14ac:dyDescent="0.2"/>
  <cols>
    <col min="1" max="1" width="15.5" customWidth="1"/>
    <col min="2" max="2" width="12.375" hidden="1" customWidth="1"/>
    <col min="3" max="3" width="17.75" customWidth="1"/>
    <col min="4" max="4" width="19.25" customWidth="1"/>
    <col min="5" max="5" width="20.625" customWidth="1"/>
    <col min="6" max="6" width="17.625" customWidth="1"/>
  </cols>
  <sheetData>
    <row r="1" spans="1:6" x14ac:dyDescent="0.2">
      <c r="A1" t="s">
        <v>73</v>
      </c>
    </row>
    <row r="2" spans="1:6" x14ac:dyDescent="0.2">
      <c r="A2" t="s">
        <v>74</v>
      </c>
    </row>
    <row r="6" spans="1:6" x14ac:dyDescent="0.2">
      <c r="B6" s="318" t="s">
        <v>16</v>
      </c>
      <c r="C6" s="318"/>
      <c r="D6" s="3" t="s">
        <v>35</v>
      </c>
      <c r="E6" s="164" t="s">
        <v>331</v>
      </c>
      <c r="F6" s="164" t="s">
        <v>332</v>
      </c>
    </row>
    <row r="7" spans="1:6" ht="56.1" customHeight="1" x14ac:dyDescent="0.2">
      <c r="A7" s="1"/>
      <c r="B7" s="2" t="s">
        <v>110</v>
      </c>
      <c r="C7" s="2" t="s">
        <v>109</v>
      </c>
      <c r="D7" s="2" t="s">
        <v>111</v>
      </c>
      <c r="E7" s="2" t="s">
        <v>333</v>
      </c>
      <c r="F7" s="2" t="s">
        <v>334</v>
      </c>
    </row>
    <row r="8" spans="1:6" x14ac:dyDescent="0.2">
      <c r="A8" t="s">
        <v>94</v>
      </c>
    </row>
    <row r="9" spans="1:6" x14ac:dyDescent="0.2">
      <c r="A9" t="s">
        <v>112</v>
      </c>
      <c r="B9">
        <v>0.74468085106382897</v>
      </c>
      <c r="C9">
        <v>0.74468085106382897</v>
      </c>
      <c r="D9">
        <v>0.76595744680850997</v>
      </c>
      <c r="E9" s="165">
        <v>0.74193548387096697</v>
      </c>
      <c r="F9" s="176">
        <v>0.61290322580645096</v>
      </c>
    </row>
    <row r="10" spans="1:6" x14ac:dyDescent="0.2">
      <c r="A10" t="s">
        <v>113</v>
      </c>
      <c r="B10">
        <v>0.82978723404255295</v>
      </c>
      <c r="C10">
        <v>0.78723404255319096</v>
      </c>
      <c r="D10">
        <v>0.87234042553191404</v>
      </c>
      <c r="E10" s="166">
        <v>0.94047619047619002</v>
      </c>
      <c r="F10" s="175">
        <v>0.94047619047619002</v>
      </c>
    </row>
    <row r="11" spans="1:6" x14ac:dyDescent="0.2">
      <c r="A11" t="s">
        <v>114</v>
      </c>
      <c r="B11">
        <v>0.93617021276595702</v>
      </c>
      <c r="C11">
        <v>0.95744680851063801</v>
      </c>
      <c r="D11">
        <v>0.95744680851063801</v>
      </c>
      <c r="E11" s="166">
        <v>1</v>
      </c>
      <c r="F11" s="174">
        <v>1</v>
      </c>
    </row>
    <row r="12" spans="1:6" x14ac:dyDescent="0.2">
      <c r="A12" t="s">
        <v>116</v>
      </c>
      <c r="B12">
        <v>0.91489361702127603</v>
      </c>
      <c r="C12">
        <v>0.91489361702127603</v>
      </c>
      <c r="D12">
        <v>0.91489361702127603</v>
      </c>
      <c r="E12" s="167">
        <v>0</v>
      </c>
      <c r="F12" s="177">
        <v>0</v>
      </c>
    </row>
    <row r="13" spans="1:6" x14ac:dyDescent="0.2">
      <c r="A13" t="s">
        <v>118</v>
      </c>
      <c r="B13">
        <v>0.78723404255319096</v>
      </c>
      <c r="C13">
        <v>0.82978723404255295</v>
      </c>
      <c r="D13">
        <v>0.78723404255319096</v>
      </c>
      <c r="E13" s="168">
        <v>0.87096774193548299</v>
      </c>
      <c r="F13" s="171">
        <v>0.87096774193548299</v>
      </c>
    </row>
    <row r="14" spans="1:6" x14ac:dyDescent="0.2">
      <c r="A14" t="s">
        <v>119</v>
      </c>
      <c r="B14">
        <v>0.53191489361702105</v>
      </c>
      <c r="C14">
        <v>0.55319148936170204</v>
      </c>
      <c r="D14">
        <v>0.44680851063829702</v>
      </c>
      <c r="E14" s="168">
        <v>0.476190476190476</v>
      </c>
      <c r="F14" s="171">
        <v>0.53571428571428503</v>
      </c>
    </row>
    <row r="15" spans="1:6" x14ac:dyDescent="0.2">
      <c r="A15" t="s">
        <v>120</v>
      </c>
      <c r="B15">
        <v>0.91489361702127603</v>
      </c>
      <c r="C15">
        <v>0.91489361702127603</v>
      </c>
      <c r="D15">
        <v>0.91489361702127603</v>
      </c>
      <c r="E15" s="168">
        <v>0.91666666666666596</v>
      </c>
      <c r="F15" s="171">
        <v>0.97222222222222199</v>
      </c>
    </row>
    <row r="16" spans="1:6" x14ac:dyDescent="0.2">
      <c r="A16" t="s">
        <v>121</v>
      </c>
      <c r="B16">
        <v>0.97872340425531901</v>
      </c>
      <c r="C16">
        <v>0.97872340425531901</v>
      </c>
      <c r="D16">
        <v>0.97872340425531901</v>
      </c>
      <c r="E16" s="169">
        <v>1</v>
      </c>
      <c r="F16" s="170">
        <v>1</v>
      </c>
    </row>
    <row r="17" spans="1:6" x14ac:dyDescent="0.2">
      <c r="A17" t="s">
        <v>122</v>
      </c>
      <c r="B17">
        <v>0.97872340425531901</v>
      </c>
      <c r="C17">
        <v>0.97872340425531901</v>
      </c>
      <c r="D17">
        <v>0.97872340425531901</v>
      </c>
      <c r="E17" s="169">
        <v>1</v>
      </c>
      <c r="F17" s="170">
        <v>1</v>
      </c>
    </row>
    <row r="18" spans="1:6" x14ac:dyDescent="0.2">
      <c r="A18" t="s">
        <v>123</v>
      </c>
      <c r="B18">
        <v>0.76595744680850997</v>
      </c>
      <c r="C18">
        <v>0.76595744680850997</v>
      </c>
      <c r="D18">
        <v>0.76595744680850997</v>
      </c>
      <c r="E18" s="169">
        <v>1</v>
      </c>
      <c r="F18" s="170">
        <v>1</v>
      </c>
    </row>
    <row r="19" spans="1:6" x14ac:dyDescent="0.2">
      <c r="A19" t="s">
        <v>124</v>
      </c>
      <c r="B19">
        <v>1</v>
      </c>
      <c r="C19">
        <v>1</v>
      </c>
      <c r="D19">
        <v>1</v>
      </c>
      <c r="E19" s="169">
        <v>1</v>
      </c>
      <c r="F19" s="170">
        <v>1</v>
      </c>
    </row>
    <row r="20" spans="1:6" x14ac:dyDescent="0.2">
      <c r="A20" t="s">
        <v>125</v>
      </c>
      <c r="B20">
        <v>0.680851063829787</v>
      </c>
      <c r="C20">
        <v>0.76595744680850997</v>
      </c>
      <c r="D20">
        <v>0.72340425531914898</v>
      </c>
      <c r="E20" s="169">
        <v>4.0650406504064998E-2</v>
      </c>
      <c r="F20" s="170">
        <v>0.22764227642276399</v>
      </c>
    </row>
    <row r="21" spans="1:6" x14ac:dyDescent="0.2">
      <c r="A21" t="s">
        <v>126</v>
      </c>
      <c r="B21">
        <v>0.16595010459423001</v>
      </c>
      <c r="C21">
        <v>0.196169659495353</v>
      </c>
      <c r="D21">
        <v>0.211863547563552</v>
      </c>
      <c r="E21" s="180">
        <v>0.30540901422500599</v>
      </c>
      <c r="F21" s="181">
        <v>0.433317631483078</v>
      </c>
    </row>
    <row r="22" spans="1:6" x14ac:dyDescent="0.2">
      <c r="A22" t="s">
        <v>127</v>
      </c>
      <c r="B22">
        <v>0.44622859358787498</v>
      </c>
      <c r="C22">
        <v>0.485837012529373</v>
      </c>
      <c r="D22">
        <v>0.43758159875869701</v>
      </c>
      <c r="E22" s="180">
        <v>1.0195127725601101</v>
      </c>
      <c r="F22" s="181">
        <v>1.0182511806487999</v>
      </c>
    </row>
    <row r="23" spans="1:6" x14ac:dyDescent="0.2">
      <c r="A23" t="s">
        <v>103</v>
      </c>
      <c r="B23">
        <v>0.31727185845375</v>
      </c>
      <c r="C23">
        <v>0.28815349936485202</v>
      </c>
      <c r="D23">
        <v>0.35147485136985701</v>
      </c>
      <c r="E23" s="180">
        <v>0.49756363034248302</v>
      </c>
      <c r="F23" s="181">
        <v>0.32483771443366999</v>
      </c>
    </row>
    <row r="27" spans="1:6" x14ac:dyDescent="0.2">
      <c r="A27" t="s">
        <v>9</v>
      </c>
    </row>
    <row r="28" spans="1:6" x14ac:dyDescent="0.2">
      <c r="A28" t="s">
        <v>115</v>
      </c>
      <c r="B28">
        <v>0.76595744680850997</v>
      </c>
      <c r="C28">
        <v>0.76595744680850997</v>
      </c>
      <c r="D28">
        <v>0.74468085106382897</v>
      </c>
      <c r="E28" s="178">
        <v>0.5</v>
      </c>
      <c r="F28" s="173">
        <v>0</v>
      </c>
    </row>
    <row r="29" spans="1:6" ht="13.5" customHeight="1" x14ac:dyDescent="0.2">
      <c r="A29" t="s">
        <v>117</v>
      </c>
      <c r="B29">
        <v>0.80851063829787195</v>
      </c>
      <c r="C29">
        <v>0.80851063829787195</v>
      </c>
      <c r="D29">
        <v>0.78723404255319096</v>
      </c>
      <c r="E29" s="179">
        <v>0.337662337662337</v>
      </c>
      <c r="F29" s="172">
        <v>0.25974025974025899</v>
      </c>
    </row>
    <row r="34" spans="1:6" x14ac:dyDescent="0.2">
      <c r="A34" s="317" t="s">
        <v>292</v>
      </c>
      <c r="B34" s="317"/>
      <c r="C34" s="317"/>
      <c r="D34" s="317"/>
      <c r="E34" s="317"/>
      <c r="F34" s="317"/>
    </row>
    <row r="35" spans="1:6" x14ac:dyDescent="0.2">
      <c r="A35" t="s">
        <v>309</v>
      </c>
    </row>
    <row r="36" spans="1:6" x14ac:dyDescent="0.2">
      <c r="A36" t="s">
        <v>310</v>
      </c>
    </row>
    <row r="37" spans="1:6" x14ac:dyDescent="0.2">
      <c r="A37" t="s">
        <v>311</v>
      </c>
    </row>
    <row r="38" spans="1:6" x14ac:dyDescent="0.2">
      <c r="A38" t="s">
        <v>312</v>
      </c>
    </row>
    <row r="39" spans="1:6" x14ac:dyDescent="0.2">
      <c r="A39" t="s">
        <v>313</v>
      </c>
    </row>
    <row r="41" spans="1:6" x14ac:dyDescent="0.2">
      <c r="B41" s="318" t="s">
        <v>16</v>
      </c>
      <c r="C41" s="318"/>
      <c r="D41" s="3" t="s">
        <v>35</v>
      </c>
      <c r="E41" s="164" t="s">
        <v>331</v>
      </c>
      <c r="F41" s="164" t="s">
        <v>332</v>
      </c>
    </row>
    <row r="42" spans="1:6" ht="42.75" x14ac:dyDescent="0.2">
      <c r="A42" s="1"/>
      <c r="B42" s="2" t="s">
        <v>110</v>
      </c>
      <c r="C42" s="2" t="s">
        <v>109</v>
      </c>
      <c r="D42" s="2" t="s">
        <v>111</v>
      </c>
      <c r="E42" s="2" t="s">
        <v>333</v>
      </c>
      <c r="F42" s="2" t="s">
        <v>334</v>
      </c>
    </row>
    <row r="43" spans="1:6" x14ac:dyDescent="0.2">
      <c r="A43" t="s">
        <v>10</v>
      </c>
    </row>
    <row r="44" spans="1:6" x14ac:dyDescent="0.2">
      <c r="A44" t="s">
        <v>112</v>
      </c>
      <c r="B44">
        <v>0.74468085106382897</v>
      </c>
      <c r="C44">
        <v>0.74468085106382897</v>
      </c>
      <c r="D44">
        <v>0.76595744680850997</v>
      </c>
      <c r="E44" s="182">
        <v>0.74193548387096697</v>
      </c>
      <c r="F44" s="189">
        <v>0.61290322580645096</v>
      </c>
    </row>
    <row r="45" spans="1:6" x14ac:dyDescent="0.2">
      <c r="A45" t="s">
        <v>113</v>
      </c>
      <c r="B45">
        <v>0.82978723404255295</v>
      </c>
      <c r="C45">
        <v>0.78723404255319096</v>
      </c>
      <c r="D45">
        <v>0.87234042553191404</v>
      </c>
      <c r="E45" s="182">
        <v>0.94047619047619002</v>
      </c>
      <c r="F45" s="189">
        <v>0.94047619047619002</v>
      </c>
    </row>
    <row r="46" spans="1:6" x14ac:dyDescent="0.2">
      <c r="A46" t="s">
        <v>114</v>
      </c>
      <c r="B46">
        <v>0.93617021276595702</v>
      </c>
      <c r="C46">
        <v>0.95744680851063801</v>
      </c>
      <c r="D46">
        <v>0.95744680851063801</v>
      </c>
      <c r="E46" s="182">
        <v>1</v>
      </c>
      <c r="F46" s="189">
        <v>1</v>
      </c>
    </row>
    <row r="47" spans="1:6" x14ac:dyDescent="0.2">
      <c r="A47" t="s">
        <v>116</v>
      </c>
      <c r="B47">
        <v>0.91489361702127603</v>
      </c>
      <c r="C47">
        <v>0.91489361702127603</v>
      </c>
      <c r="D47">
        <v>0.91489361702127603</v>
      </c>
      <c r="E47" s="183">
        <v>0</v>
      </c>
      <c r="F47" s="192">
        <v>0</v>
      </c>
    </row>
    <row r="48" spans="1:6" x14ac:dyDescent="0.2">
      <c r="A48" t="s">
        <v>118</v>
      </c>
      <c r="B48">
        <v>0.78723404255319096</v>
      </c>
      <c r="C48">
        <v>0.82978723404255295</v>
      </c>
      <c r="D48">
        <v>0.78723404255319096</v>
      </c>
      <c r="E48" s="184">
        <v>0.87096774193548299</v>
      </c>
      <c r="F48" s="193">
        <v>0.87096774193548299</v>
      </c>
    </row>
    <row r="49" spans="1:6" x14ac:dyDescent="0.2">
      <c r="A49" t="s">
        <v>119</v>
      </c>
      <c r="B49">
        <v>0.53191489361702105</v>
      </c>
      <c r="C49">
        <v>0.55319148936170204</v>
      </c>
      <c r="D49">
        <v>0.44680851063829702</v>
      </c>
      <c r="E49" s="186">
        <v>0.476190476190476</v>
      </c>
      <c r="F49" s="193">
        <v>0.53571428571428503</v>
      </c>
    </row>
    <row r="50" spans="1:6" x14ac:dyDescent="0.2">
      <c r="A50" t="s">
        <v>120</v>
      </c>
      <c r="B50">
        <v>0.91489361702127603</v>
      </c>
      <c r="C50">
        <v>0.91489361702127603</v>
      </c>
      <c r="D50">
        <v>0.91489361702127603</v>
      </c>
      <c r="E50" s="187">
        <v>0.91666666666666596</v>
      </c>
      <c r="F50" s="193">
        <v>0.97222222222222199</v>
      </c>
    </row>
    <row r="51" spans="1:6" x14ac:dyDescent="0.2">
      <c r="A51" t="s">
        <v>103</v>
      </c>
      <c r="B51">
        <v>0.31727185845375</v>
      </c>
      <c r="C51">
        <v>0.28815349936485202</v>
      </c>
      <c r="D51">
        <v>0.35147485136985701</v>
      </c>
      <c r="E51" s="200">
        <v>0.49756363034248302</v>
      </c>
      <c r="F51" s="201">
        <v>0.32483771443366999</v>
      </c>
    </row>
    <row r="52" spans="1:6" x14ac:dyDescent="0.2">
      <c r="A52" t="s">
        <v>123</v>
      </c>
      <c r="B52">
        <v>0.76595744680850997</v>
      </c>
      <c r="C52">
        <v>0.76595744680850997</v>
      </c>
      <c r="D52">
        <v>0.76595744680850997</v>
      </c>
      <c r="E52" s="188">
        <v>1</v>
      </c>
      <c r="F52" s="195">
        <v>1</v>
      </c>
    </row>
    <row r="53" spans="1:6" x14ac:dyDescent="0.2">
      <c r="A53" t="s">
        <v>124</v>
      </c>
      <c r="B53">
        <v>1</v>
      </c>
      <c r="C53">
        <v>1</v>
      </c>
      <c r="D53">
        <v>1</v>
      </c>
      <c r="E53" s="188">
        <v>1</v>
      </c>
      <c r="F53" s="195">
        <v>1</v>
      </c>
    </row>
    <row r="54" spans="1:6" x14ac:dyDescent="0.2">
      <c r="A54" t="s">
        <v>125</v>
      </c>
      <c r="B54">
        <v>0.680851063829787</v>
      </c>
      <c r="C54">
        <v>0.76595744680850997</v>
      </c>
      <c r="D54">
        <v>0.72340425531914898</v>
      </c>
      <c r="E54" s="188">
        <v>4.0650406504064998E-2</v>
      </c>
      <c r="F54" s="196">
        <v>0.22764227642276399</v>
      </c>
    </row>
    <row r="55" spans="1:6" x14ac:dyDescent="0.2">
      <c r="A55" t="s">
        <v>126</v>
      </c>
      <c r="B55">
        <v>0.16595010459423001</v>
      </c>
      <c r="C55">
        <v>0.196169659495353</v>
      </c>
      <c r="D55">
        <v>0.211863547563552</v>
      </c>
      <c r="E55" s="198">
        <v>0.30540901422500599</v>
      </c>
      <c r="F55" s="202">
        <v>0.433317631483078</v>
      </c>
    </row>
    <row r="57" spans="1:6" x14ac:dyDescent="0.2">
      <c r="A57" t="s">
        <v>9</v>
      </c>
    </row>
    <row r="58" spans="1:6" x14ac:dyDescent="0.2">
      <c r="A58" t="s">
        <v>115</v>
      </c>
      <c r="B58">
        <v>0.76595744680850997</v>
      </c>
      <c r="C58">
        <v>0.76595744680850997</v>
      </c>
      <c r="D58">
        <v>0.74468085106382897</v>
      </c>
      <c r="E58" s="191">
        <v>0.5</v>
      </c>
      <c r="F58" s="190">
        <v>0</v>
      </c>
    </row>
    <row r="59" spans="1:6" x14ac:dyDescent="0.2">
      <c r="A59" t="s">
        <v>117</v>
      </c>
      <c r="B59">
        <v>0.80851063829787195</v>
      </c>
      <c r="C59">
        <v>0.80851063829787195</v>
      </c>
      <c r="D59">
        <v>0.78723404255319096</v>
      </c>
      <c r="E59" s="185">
        <v>0.337662337662337</v>
      </c>
      <c r="F59" s="243">
        <v>0.25974025974025899</v>
      </c>
    </row>
    <row r="60" spans="1:6" x14ac:dyDescent="0.2">
      <c r="A60" t="s">
        <v>121</v>
      </c>
      <c r="B60">
        <v>0.97872340425531901</v>
      </c>
      <c r="C60">
        <v>0.97872340425531901</v>
      </c>
      <c r="D60">
        <v>0.97872340425531901</v>
      </c>
      <c r="E60" s="197">
        <v>1</v>
      </c>
      <c r="F60" s="194">
        <v>1</v>
      </c>
    </row>
    <row r="61" spans="1:6" x14ac:dyDescent="0.2">
      <c r="A61" t="s">
        <v>122</v>
      </c>
      <c r="B61">
        <v>0.97872340425531901</v>
      </c>
      <c r="C61">
        <v>0.97872340425531901</v>
      </c>
      <c r="D61">
        <v>0.97872340425531901</v>
      </c>
      <c r="E61" s="197">
        <v>1</v>
      </c>
      <c r="F61" s="194">
        <v>1</v>
      </c>
    </row>
    <row r="62" spans="1:6" x14ac:dyDescent="0.2">
      <c r="A62" t="s">
        <v>127</v>
      </c>
      <c r="B62">
        <v>0.44622859358787498</v>
      </c>
      <c r="C62">
        <v>0.485837012529373</v>
      </c>
      <c r="D62">
        <v>0.43758159875869701</v>
      </c>
      <c r="E62" s="199">
        <v>1.0195127725601101</v>
      </c>
      <c r="F62" s="203">
        <v>1.0182511806487999</v>
      </c>
    </row>
    <row r="65" spans="1:6" x14ac:dyDescent="0.2">
      <c r="A65" s="317" t="s">
        <v>271</v>
      </c>
      <c r="B65" s="317"/>
      <c r="C65" s="317"/>
      <c r="D65" s="317"/>
      <c r="E65" s="317"/>
      <c r="F65" s="317"/>
    </row>
    <row r="66" spans="1:6" x14ac:dyDescent="0.2">
      <c r="A66" t="s">
        <v>272</v>
      </c>
    </row>
    <row r="67" spans="1:6" x14ac:dyDescent="0.2">
      <c r="A67" t="s">
        <v>273</v>
      </c>
    </row>
    <row r="68" spans="1:6" x14ac:dyDescent="0.2">
      <c r="A68" t="s">
        <v>274</v>
      </c>
    </row>
    <row r="69" spans="1:6" x14ac:dyDescent="0.2">
      <c r="A69" t="s">
        <v>275</v>
      </c>
    </row>
    <row r="70" spans="1:6" x14ac:dyDescent="0.2">
      <c r="A70" t="s">
        <v>276</v>
      </c>
    </row>
    <row r="71" spans="1:6" x14ac:dyDescent="0.2">
      <c r="B71" s="318" t="s">
        <v>16</v>
      </c>
      <c r="C71" s="318"/>
      <c r="D71" s="3" t="s">
        <v>35</v>
      </c>
      <c r="E71" s="164" t="s">
        <v>331</v>
      </c>
      <c r="F71" s="164" t="s">
        <v>332</v>
      </c>
    </row>
    <row r="72" spans="1:6" ht="42.75" x14ac:dyDescent="0.2">
      <c r="A72" s="1"/>
      <c r="B72" s="2" t="s">
        <v>110</v>
      </c>
      <c r="C72" s="2" t="s">
        <v>109</v>
      </c>
      <c r="D72" s="2" t="s">
        <v>111</v>
      </c>
      <c r="E72" s="2" t="s">
        <v>333</v>
      </c>
      <c r="F72" s="2" t="s">
        <v>334</v>
      </c>
    </row>
    <row r="73" spans="1:6" x14ac:dyDescent="0.2">
      <c r="A73" t="s">
        <v>10</v>
      </c>
    </row>
    <row r="74" spans="1:6" x14ac:dyDescent="0.2">
      <c r="A74" t="s">
        <v>112</v>
      </c>
      <c r="B74">
        <v>0.74468085106382897</v>
      </c>
      <c r="C74">
        <v>0.74468085106382897</v>
      </c>
      <c r="D74">
        <v>0.76595744680850997</v>
      </c>
      <c r="E74" s="207">
        <v>0.74193548387096697</v>
      </c>
      <c r="F74" s="224">
        <v>0.61290322580645096</v>
      </c>
    </row>
    <row r="75" spans="1:6" x14ac:dyDescent="0.2">
      <c r="A75" t="s">
        <v>113</v>
      </c>
      <c r="B75">
        <v>0.82978723404255295</v>
      </c>
      <c r="C75">
        <v>0.78723404255319096</v>
      </c>
      <c r="D75">
        <v>0.87234042553191404</v>
      </c>
      <c r="E75" s="207">
        <v>0.94047619047619002</v>
      </c>
      <c r="F75" s="224">
        <v>0.94047619047619002</v>
      </c>
    </row>
    <row r="76" spans="1:6" x14ac:dyDescent="0.2">
      <c r="A76" t="s">
        <v>114</v>
      </c>
      <c r="B76">
        <v>0.93617021276595702</v>
      </c>
      <c r="C76">
        <v>0.95744680851063801</v>
      </c>
      <c r="D76">
        <v>0.95744680851063801</v>
      </c>
      <c r="E76" s="207">
        <v>1</v>
      </c>
      <c r="F76" s="224">
        <v>1</v>
      </c>
    </row>
    <row r="77" spans="1:6" x14ac:dyDescent="0.2">
      <c r="A77" t="s">
        <v>116</v>
      </c>
      <c r="B77">
        <v>0.91489361702127603</v>
      </c>
      <c r="C77">
        <v>0.91489361702127603</v>
      </c>
      <c r="D77">
        <v>0.91489361702127603</v>
      </c>
      <c r="E77" s="211">
        <v>0</v>
      </c>
      <c r="F77">
        <v>0</v>
      </c>
    </row>
    <row r="78" spans="1:6" x14ac:dyDescent="0.2">
      <c r="A78" t="s">
        <v>118</v>
      </c>
      <c r="B78">
        <v>0.78723404255319096</v>
      </c>
      <c r="C78">
        <v>0.82978723404255295</v>
      </c>
      <c r="D78">
        <v>0.78723404255319096</v>
      </c>
      <c r="E78" s="212">
        <v>0.87096774193548299</v>
      </c>
      <c r="F78" s="234">
        <v>0.87096774193548299</v>
      </c>
    </row>
    <row r="79" spans="1:6" x14ac:dyDescent="0.2">
      <c r="A79" t="s">
        <v>119</v>
      </c>
      <c r="B79">
        <v>0.53191489361702105</v>
      </c>
      <c r="C79">
        <v>0.55319148936170204</v>
      </c>
      <c r="D79">
        <v>0.44680851063829702</v>
      </c>
      <c r="E79" s="212">
        <v>0.476190476190476</v>
      </c>
      <c r="F79" s="234">
        <v>0.53571428571428503</v>
      </c>
    </row>
    <row r="80" spans="1:6" x14ac:dyDescent="0.2">
      <c r="A80" t="s">
        <v>120</v>
      </c>
      <c r="B80">
        <v>0.91489361702127603</v>
      </c>
      <c r="C80">
        <v>0.91489361702127603</v>
      </c>
      <c r="D80">
        <v>0.91489361702127603</v>
      </c>
      <c r="E80" s="212">
        <v>0.91666666666666596</v>
      </c>
      <c r="F80" s="234">
        <v>0.97222222222222199</v>
      </c>
    </row>
    <row r="81" spans="1:6" x14ac:dyDescent="0.2">
      <c r="A81" t="s">
        <v>123</v>
      </c>
      <c r="B81">
        <v>0.76595744680850997</v>
      </c>
      <c r="C81">
        <v>0.76595744680850997</v>
      </c>
      <c r="D81">
        <v>0.76595744680850997</v>
      </c>
      <c r="E81" s="218">
        <v>1</v>
      </c>
      <c r="F81" s="238">
        <v>1</v>
      </c>
    </row>
    <row r="82" spans="1:6" x14ac:dyDescent="0.2">
      <c r="A82" t="s">
        <v>124</v>
      </c>
      <c r="B82">
        <v>1</v>
      </c>
      <c r="C82">
        <v>1</v>
      </c>
      <c r="D82">
        <v>1</v>
      </c>
      <c r="E82" s="218">
        <v>1</v>
      </c>
      <c r="F82" s="238">
        <v>1</v>
      </c>
    </row>
    <row r="83" spans="1:6" x14ac:dyDescent="0.2">
      <c r="A83" t="s">
        <v>125</v>
      </c>
      <c r="B83">
        <v>0.680851063829787</v>
      </c>
      <c r="C83">
        <v>0.76595744680850997</v>
      </c>
      <c r="D83">
        <v>0.72340425531914898</v>
      </c>
      <c r="E83" s="223">
        <v>4.0650406504064998E-2</v>
      </c>
      <c r="F83" s="238">
        <v>0.22764227642276399</v>
      </c>
    </row>
    <row r="84" spans="1:6" x14ac:dyDescent="0.2">
      <c r="A84" t="s">
        <v>126</v>
      </c>
      <c r="B84">
        <v>0.16595010459423001</v>
      </c>
      <c r="C84">
        <v>0.196169659495353</v>
      </c>
      <c r="D84">
        <v>0.211863547563552</v>
      </c>
      <c r="E84" s="249">
        <v>0.30540901422500599</v>
      </c>
      <c r="F84" s="250">
        <v>0.433317631483078</v>
      </c>
    </row>
    <row r="85" spans="1:6" x14ac:dyDescent="0.2">
      <c r="A85" t="s">
        <v>127</v>
      </c>
      <c r="B85">
        <v>0.44622859358787498</v>
      </c>
      <c r="C85">
        <v>0.485837012529373</v>
      </c>
      <c r="D85">
        <v>0.43758159875869701</v>
      </c>
      <c r="E85" s="249">
        <v>1.0195127725601101</v>
      </c>
      <c r="F85" s="250">
        <v>1.0182511806487999</v>
      </c>
    </row>
    <row r="87" spans="1:6" ht="15" customHeight="1" x14ac:dyDescent="0.2">
      <c r="A87" t="s">
        <v>9</v>
      </c>
    </row>
    <row r="88" spans="1:6" x14ac:dyDescent="0.2">
      <c r="A88" t="s">
        <v>121</v>
      </c>
      <c r="B88">
        <v>0.97872340425531901</v>
      </c>
      <c r="C88">
        <v>0.97872340425531901</v>
      </c>
      <c r="D88">
        <v>0.97872340425531901</v>
      </c>
      <c r="E88" s="217">
        <v>1</v>
      </c>
      <c r="F88" s="235">
        <v>1</v>
      </c>
    </row>
    <row r="89" spans="1:6" x14ac:dyDescent="0.2">
      <c r="A89" t="s">
        <v>122</v>
      </c>
      <c r="B89">
        <v>0.97872340425531901</v>
      </c>
      <c r="C89">
        <v>0.97872340425531901</v>
      </c>
      <c r="D89">
        <v>0.97872340425531901</v>
      </c>
      <c r="E89" s="217">
        <v>1</v>
      </c>
      <c r="F89" s="235">
        <v>1</v>
      </c>
    </row>
    <row r="90" spans="1:6" x14ac:dyDescent="0.2">
      <c r="A90" t="s">
        <v>115</v>
      </c>
      <c r="B90">
        <v>0.76595744680850997</v>
      </c>
      <c r="C90">
        <v>0.76595744680850997</v>
      </c>
      <c r="D90">
        <v>0.74468085106382897</v>
      </c>
      <c r="E90" s="243">
        <v>0.5</v>
      </c>
      <c r="F90">
        <v>0</v>
      </c>
    </row>
    <row r="91" spans="1:6" x14ac:dyDescent="0.2">
      <c r="A91" t="s">
        <v>117</v>
      </c>
      <c r="B91">
        <v>0.80851063829787195</v>
      </c>
      <c r="C91">
        <v>0.80851063829787195</v>
      </c>
      <c r="D91">
        <v>0.78723404255319096</v>
      </c>
      <c r="E91" s="244">
        <v>0.337662337662337</v>
      </c>
      <c r="F91" s="229">
        <v>0.25974025974025899</v>
      </c>
    </row>
    <row r="92" spans="1:6" x14ac:dyDescent="0.2">
      <c r="A92" t="s">
        <v>103</v>
      </c>
      <c r="B92">
        <v>0.31727185845375</v>
      </c>
      <c r="C92">
        <v>0.28815349936485202</v>
      </c>
      <c r="D92">
        <v>0.35147485136985701</v>
      </c>
      <c r="E92" s="249">
        <v>0.49756363034248302</v>
      </c>
      <c r="F92" s="250">
        <v>0.32483771443366999</v>
      </c>
    </row>
    <row r="93" spans="1:6" x14ac:dyDescent="0.2">
      <c r="A93" s="317" t="s">
        <v>207</v>
      </c>
      <c r="B93" s="317"/>
      <c r="C93" s="317"/>
      <c r="D93" s="317"/>
      <c r="E93" s="317"/>
      <c r="F93" s="317"/>
    </row>
    <row r="94" spans="1:6" x14ac:dyDescent="0.2">
      <c r="A94" t="s">
        <v>208</v>
      </c>
    </row>
    <row r="95" spans="1:6" x14ac:dyDescent="0.2">
      <c r="A95" t="s">
        <v>209</v>
      </c>
    </row>
    <row r="96" spans="1:6" x14ac:dyDescent="0.2">
      <c r="A96" t="s">
        <v>210</v>
      </c>
    </row>
    <row r="97" spans="1:6" x14ac:dyDescent="0.2">
      <c r="A97" t="s">
        <v>211</v>
      </c>
    </row>
    <row r="99" spans="1:6" x14ac:dyDescent="0.2">
      <c r="B99" s="318" t="s">
        <v>16</v>
      </c>
      <c r="C99" s="318"/>
      <c r="D99" s="3" t="s">
        <v>35</v>
      </c>
      <c r="E99" s="164" t="s">
        <v>331</v>
      </c>
      <c r="F99" s="164" t="s">
        <v>332</v>
      </c>
    </row>
    <row r="100" spans="1:6" ht="42.75" x14ac:dyDescent="0.2">
      <c r="A100" s="1"/>
      <c r="B100" s="2" t="s">
        <v>110</v>
      </c>
      <c r="C100" s="2" t="s">
        <v>109</v>
      </c>
      <c r="D100" s="2" t="s">
        <v>111</v>
      </c>
      <c r="E100" s="2" t="s">
        <v>333</v>
      </c>
      <c r="F100" s="2" t="s">
        <v>334</v>
      </c>
    </row>
    <row r="101" spans="1:6" x14ac:dyDescent="0.2">
      <c r="A101" t="s">
        <v>10</v>
      </c>
    </row>
    <row r="102" spans="1:6" x14ac:dyDescent="0.2">
      <c r="A102" t="s">
        <v>112</v>
      </c>
      <c r="B102">
        <v>0.74468085106382897</v>
      </c>
      <c r="C102">
        <v>0.74468085106382897</v>
      </c>
      <c r="D102">
        <v>0.76595744680850997</v>
      </c>
      <c r="E102" s="203">
        <v>0.74193548387096697</v>
      </c>
      <c r="F102" s="225">
        <v>0.61290322580645096</v>
      </c>
    </row>
    <row r="103" spans="1:6" x14ac:dyDescent="0.2">
      <c r="A103" t="s">
        <v>113</v>
      </c>
      <c r="B103">
        <v>0.82978723404255295</v>
      </c>
      <c r="C103">
        <v>0.78723404255319096</v>
      </c>
      <c r="D103">
        <v>0.87234042553191404</v>
      </c>
      <c r="E103" s="203">
        <v>0.94047619047619002</v>
      </c>
      <c r="F103" s="225">
        <v>0.94047619047619002</v>
      </c>
    </row>
    <row r="104" spans="1:6" x14ac:dyDescent="0.2">
      <c r="A104" t="s">
        <v>114</v>
      </c>
      <c r="B104">
        <v>0.93617021276595702</v>
      </c>
      <c r="C104">
        <v>0.95744680851063801</v>
      </c>
      <c r="D104">
        <v>0.95744680851063801</v>
      </c>
      <c r="E104" s="203">
        <v>1</v>
      </c>
      <c r="F104" s="225">
        <v>1</v>
      </c>
    </row>
    <row r="105" spans="1:6" x14ac:dyDescent="0.2">
      <c r="A105" t="s">
        <v>116</v>
      </c>
      <c r="B105">
        <v>0.91489361702127603</v>
      </c>
      <c r="C105">
        <v>0.91489361702127603</v>
      </c>
      <c r="D105">
        <v>0.91489361702127603</v>
      </c>
      <c r="E105" s="209">
        <v>0</v>
      </c>
      <c r="F105">
        <v>0</v>
      </c>
    </row>
    <row r="106" spans="1:6" x14ac:dyDescent="0.2">
      <c r="A106" t="s">
        <v>118</v>
      </c>
      <c r="B106">
        <v>0.78723404255319096</v>
      </c>
      <c r="C106">
        <v>0.82978723404255295</v>
      </c>
      <c r="D106">
        <v>0.78723404255319096</v>
      </c>
      <c r="E106" s="213">
        <v>0.87096774193548299</v>
      </c>
      <c r="F106" s="233">
        <v>0.87096774193548299</v>
      </c>
    </row>
    <row r="107" spans="1:6" x14ac:dyDescent="0.2">
      <c r="A107" t="s">
        <v>119</v>
      </c>
      <c r="B107">
        <v>0.53191489361702105</v>
      </c>
      <c r="C107">
        <v>0.55319148936170204</v>
      </c>
      <c r="D107">
        <v>0.44680851063829702</v>
      </c>
      <c r="E107" s="213">
        <v>0.476190476190476</v>
      </c>
      <c r="F107" s="233">
        <v>0.53571428571428503</v>
      </c>
    </row>
    <row r="108" spans="1:6" x14ac:dyDescent="0.2">
      <c r="A108" t="s">
        <v>120</v>
      </c>
      <c r="B108">
        <v>0.91489361702127603</v>
      </c>
      <c r="C108">
        <v>0.91489361702127603</v>
      </c>
      <c r="D108">
        <v>0.91489361702127603</v>
      </c>
      <c r="E108" s="213">
        <v>0.91666666666666596</v>
      </c>
      <c r="F108" s="233">
        <v>0.97222222222222199</v>
      </c>
    </row>
    <row r="109" spans="1:6" x14ac:dyDescent="0.2">
      <c r="A109" t="s">
        <v>123</v>
      </c>
      <c r="B109">
        <v>0.76595744680850997</v>
      </c>
      <c r="C109">
        <v>0.76595744680850997</v>
      </c>
      <c r="D109">
        <v>0.76595744680850997</v>
      </c>
      <c r="E109" s="219">
        <v>1</v>
      </c>
      <c r="F109" s="239">
        <v>1</v>
      </c>
    </row>
    <row r="110" spans="1:6" x14ac:dyDescent="0.2">
      <c r="A110" t="s">
        <v>124</v>
      </c>
      <c r="B110">
        <v>1</v>
      </c>
      <c r="C110">
        <v>1</v>
      </c>
      <c r="D110">
        <v>1</v>
      </c>
      <c r="E110" s="219">
        <v>1</v>
      </c>
      <c r="F110" s="239">
        <v>1</v>
      </c>
    </row>
    <row r="111" spans="1:6" x14ac:dyDescent="0.2">
      <c r="A111" t="s">
        <v>125</v>
      </c>
      <c r="B111">
        <v>0.680851063829787</v>
      </c>
      <c r="C111">
        <v>0.76595744680850997</v>
      </c>
      <c r="D111">
        <v>0.72340425531914898</v>
      </c>
      <c r="E111" s="222">
        <v>4.0650406504064998E-2</v>
      </c>
      <c r="F111" s="239">
        <v>0.22764227642276399</v>
      </c>
    </row>
    <row r="112" spans="1:6" x14ac:dyDescent="0.2">
      <c r="A112" t="s">
        <v>126</v>
      </c>
      <c r="B112">
        <v>0.16595010459423001</v>
      </c>
      <c r="C112">
        <v>0.196169659495353</v>
      </c>
      <c r="D112">
        <v>0.211863547563552</v>
      </c>
      <c r="E112" s="248">
        <v>0.30540901422500599</v>
      </c>
      <c r="F112" s="251">
        <v>0.433317631483078</v>
      </c>
    </row>
    <row r="113" spans="1:6" x14ac:dyDescent="0.2">
      <c r="A113" t="s">
        <v>127</v>
      </c>
      <c r="B113">
        <v>0.44622859358787498</v>
      </c>
      <c r="C113">
        <v>0.485837012529373</v>
      </c>
      <c r="D113">
        <v>0.43758159875869701</v>
      </c>
      <c r="E113" s="248">
        <v>1.0195127725601101</v>
      </c>
      <c r="F113" s="251">
        <v>1.0182511806487999</v>
      </c>
    </row>
    <row r="114" spans="1:6" x14ac:dyDescent="0.2">
      <c r="A114" t="s">
        <v>103</v>
      </c>
      <c r="B114">
        <v>0.31727185845375</v>
      </c>
      <c r="C114">
        <v>0.28815349936485202</v>
      </c>
      <c r="D114">
        <v>0.35147485136985701</v>
      </c>
      <c r="E114" s="248">
        <v>0.49756363034248302</v>
      </c>
      <c r="F114" s="251">
        <v>0.32483771443366999</v>
      </c>
    </row>
    <row r="116" spans="1:6" x14ac:dyDescent="0.2">
      <c r="A116" t="s">
        <v>9</v>
      </c>
    </row>
    <row r="117" spans="1:6" x14ac:dyDescent="0.2">
      <c r="A117" t="s">
        <v>115</v>
      </c>
      <c r="B117">
        <v>0.76595744680850997</v>
      </c>
      <c r="C117">
        <v>0.76595744680850997</v>
      </c>
      <c r="D117">
        <v>0.74468085106382897</v>
      </c>
      <c r="E117" s="242">
        <v>0.5</v>
      </c>
      <c r="F117" s="228">
        <v>0</v>
      </c>
    </row>
    <row r="118" spans="1:6" x14ac:dyDescent="0.2">
      <c r="A118" t="s">
        <v>117</v>
      </c>
      <c r="B118">
        <v>0.80851063829787195</v>
      </c>
      <c r="C118">
        <v>0.80851063829787195</v>
      </c>
      <c r="D118">
        <v>0.78723404255319096</v>
      </c>
      <c r="E118" s="245">
        <v>0.337662337662337</v>
      </c>
      <c r="F118" s="230">
        <v>0.25974025974025899</v>
      </c>
    </row>
    <row r="119" spans="1:6" x14ac:dyDescent="0.2">
      <c r="A119" t="s">
        <v>121</v>
      </c>
      <c r="B119">
        <v>0.97872340425531901</v>
      </c>
      <c r="C119">
        <v>0.97872340425531901</v>
      </c>
      <c r="D119">
        <v>0.97872340425531901</v>
      </c>
      <c r="E119" s="215">
        <v>1</v>
      </c>
      <c r="F119" s="236">
        <v>1</v>
      </c>
    </row>
    <row r="120" spans="1:6" x14ac:dyDescent="0.2">
      <c r="A120" t="s">
        <v>122</v>
      </c>
      <c r="B120">
        <v>0.97872340425531901</v>
      </c>
      <c r="C120">
        <v>0.97872340425531901</v>
      </c>
      <c r="D120">
        <v>0.97872340425531901</v>
      </c>
      <c r="E120" s="215">
        <v>1</v>
      </c>
      <c r="F120" s="236">
        <v>1</v>
      </c>
    </row>
    <row r="126" spans="1:6" x14ac:dyDescent="0.2">
      <c r="A126" s="317" t="s">
        <v>167</v>
      </c>
      <c r="B126" s="317"/>
      <c r="C126" s="317"/>
      <c r="D126" s="317"/>
      <c r="E126" s="317"/>
      <c r="F126" s="317"/>
    </row>
    <row r="127" spans="1:6" x14ac:dyDescent="0.2">
      <c r="A127" t="s">
        <v>190</v>
      </c>
    </row>
    <row r="128" spans="1:6" x14ac:dyDescent="0.2">
      <c r="A128" t="s">
        <v>191</v>
      </c>
    </row>
    <row r="129" spans="1:6" x14ac:dyDescent="0.2">
      <c r="A129" t="s">
        <v>192</v>
      </c>
    </row>
    <row r="130" spans="1:6" x14ac:dyDescent="0.2">
      <c r="A130" t="s">
        <v>193</v>
      </c>
    </row>
    <row r="133" spans="1:6" x14ac:dyDescent="0.2">
      <c r="B133" s="318" t="s">
        <v>16</v>
      </c>
      <c r="C133" s="318"/>
      <c r="D133" s="3" t="s">
        <v>35</v>
      </c>
      <c r="E133" s="164" t="s">
        <v>331</v>
      </c>
      <c r="F133" s="164" t="s">
        <v>332</v>
      </c>
    </row>
    <row r="134" spans="1:6" ht="42.75" x14ac:dyDescent="0.2">
      <c r="A134" s="1"/>
      <c r="B134" s="2" t="s">
        <v>110</v>
      </c>
      <c r="C134" s="2" t="s">
        <v>109</v>
      </c>
      <c r="D134" s="2" t="s">
        <v>111</v>
      </c>
      <c r="E134" s="2" t="s">
        <v>333</v>
      </c>
      <c r="F134" s="2" t="s">
        <v>334</v>
      </c>
    </row>
    <row r="135" spans="1:6" x14ac:dyDescent="0.2">
      <c r="A135" t="s">
        <v>10</v>
      </c>
    </row>
    <row r="136" spans="1:6" x14ac:dyDescent="0.2">
      <c r="A136" t="s">
        <v>112</v>
      </c>
      <c r="B136">
        <v>0.74468085106382897</v>
      </c>
      <c r="C136">
        <v>0.74468085106382897</v>
      </c>
      <c r="D136">
        <v>0.76595744680850997</v>
      </c>
      <c r="E136" s="208">
        <v>0.74193548387096697</v>
      </c>
      <c r="F136" s="226">
        <v>0.61290322580645096</v>
      </c>
    </row>
    <row r="137" spans="1:6" x14ac:dyDescent="0.2">
      <c r="A137" t="s">
        <v>113</v>
      </c>
      <c r="B137">
        <v>0.82978723404255295</v>
      </c>
      <c r="C137">
        <v>0.78723404255319096</v>
      </c>
      <c r="D137">
        <v>0.87234042553191404</v>
      </c>
      <c r="E137" s="208">
        <v>0.94047619047619002</v>
      </c>
      <c r="F137" s="226">
        <v>0.94047619047619002</v>
      </c>
    </row>
    <row r="138" spans="1:6" x14ac:dyDescent="0.2">
      <c r="A138" t="s">
        <v>114</v>
      </c>
      <c r="B138">
        <v>0.93617021276595702</v>
      </c>
      <c r="C138">
        <v>0.95744680851063801</v>
      </c>
      <c r="D138">
        <v>0.95744680851063801</v>
      </c>
      <c r="E138" s="208">
        <v>1</v>
      </c>
      <c r="F138" s="226">
        <v>1</v>
      </c>
    </row>
    <row r="139" spans="1:6" x14ac:dyDescent="0.2">
      <c r="A139" t="s">
        <v>116</v>
      </c>
      <c r="B139">
        <v>0.91489361702127603</v>
      </c>
      <c r="C139">
        <v>0.91489361702127603</v>
      </c>
      <c r="D139">
        <v>0.91489361702127603</v>
      </c>
      <c r="E139" s="210">
        <v>0</v>
      </c>
      <c r="F139">
        <v>0</v>
      </c>
    </row>
    <row r="140" spans="1:6" x14ac:dyDescent="0.2">
      <c r="A140" t="s">
        <v>118</v>
      </c>
      <c r="B140">
        <v>0.78723404255319096</v>
      </c>
      <c r="C140">
        <v>0.82978723404255295</v>
      </c>
      <c r="D140">
        <v>0.78723404255319096</v>
      </c>
      <c r="E140" s="214">
        <v>0.87096774193548299</v>
      </c>
      <c r="F140" s="232">
        <v>0.87096774193548299</v>
      </c>
    </row>
    <row r="141" spans="1:6" x14ac:dyDescent="0.2">
      <c r="A141" t="s">
        <v>119</v>
      </c>
      <c r="B141">
        <v>0.53191489361702105</v>
      </c>
      <c r="C141">
        <v>0.55319148936170204</v>
      </c>
      <c r="D141">
        <v>0.44680851063829702</v>
      </c>
      <c r="E141" s="214">
        <v>0.476190476190476</v>
      </c>
      <c r="F141" s="232">
        <v>0.53571428571428503</v>
      </c>
    </row>
    <row r="142" spans="1:6" x14ac:dyDescent="0.2">
      <c r="A142" t="s">
        <v>120</v>
      </c>
      <c r="B142">
        <v>0.91489361702127603</v>
      </c>
      <c r="C142">
        <v>0.91489361702127603</v>
      </c>
      <c r="D142">
        <v>0.91489361702127603</v>
      </c>
      <c r="E142" s="214">
        <v>0.91666666666666596</v>
      </c>
      <c r="F142" s="232">
        <v>0.97222222222222199</v>
      </c>
    </row>
    <row r="143" spans="1:6" x14ac:dyDescent="0.2">
      <c r="A143" t="s">
        <v>123</v>
      </c>
      <c r="B143">
        <v>0.76595744680850997</v>
      </c>
      <c r="C143">
        <v>0.76595744680850997</v>
      </c>
      <c r="D143">
        <v>0.76595744680850997</v>
      </c>
      <c r="E143" s="220">
        <v>1</v>
      </c>
      <c r="F143" s="240">
        <v>1</v>
      </c>
    </row>
    <row r="144" spans="1:6" x14ac:dyDescent="0.2">
      <c r="A144" t="s">
        <v>124</v>
      </c>
      <c r="B144">
        <v>1</v>
      </c>
      <c r="C144">
        <v>1</v>
      </c>
      <c r="D144">
        <v>1</v>
      </c>
      <c r="E144" s="220">
        <v>1</v>
      </c>
      <c r="F144" s="240">
        <v>1</v>
      </c>
    </row>
    <row r="145" spans="1:6" x14ac:dyDescent="0.2">
      <c r="A145" t="s">
        <v>125</v>
      </c>
      <c r="B145">
        <v>0.680851063829787</v>
      </c>
      <c r="C145">
        <v>0.76595744680850997</v>
      </c>
      <c r="D145">
        <v>0.72340425531914898</v>
      </c>
      <c r="E145" s="221">
        <v>4.0650406504064998E-2</v>
      </c>
      <c r="F145" s="240">
        <v>0.22764227642276399</v>
      </c>
    </row>
    <row r="146" spans="1:6" x14ac:dyDescent="0.2">
      <c r="A146" t="s">
        <v>126</v>
      </c>
      <c r="B146">
        <v>0.16595010459423001</v>
      </c>
      <c r="C146">
        <v>0.196169659495353</v>
      </c>
      <c r="D146">
        <v>0.211863547563552</v>
      </c>
      <c r="E146" s="247">
        <v>0.30540901422500599</v>
      </c>
      <c r="F146" s="252">
        <v>0.433317631483078</v>
      </c>
    </row>
    <row r="147" spans="1:6" x14ac:dyDescent="0.2">
      <c r="A147" t="s">
        <v>127</v>
      </c>
      <c r="B147">
        <v>0.44622859358787498</v>
      </c>
      <c r="C147">
        <v>0.485837012529373</v>
      </c>
      <c r="D147">
        <v>0.43758159875869701</v>
      </c>
      <c r="E147" s="247">
        <v>1.0195127725601101</v>
      </c>
      <c r="F147" s="252">
        <v>1.0182511806487999</v>
      </c>
    </row>
    <row r="148" spans="1:6" x14ac:dyDescent="0.2">
      <c r="A148" t="s">
        <v>103</v>
      </c>
      <c r="B148">
        <v>0.31727185845375</v>
      </c>
      <c r="C148">
        <v>0.28815349936485202</v>
      </c>
      <c r="D148">
        <v>0.35147485136985701</v>
      </c>
      <c r="E148" s="247">
        <v>0.49756363034248302</v>
      </c>
      <c r="F148" s="252">
        <v>0.32483771443366999</v>
      </c>
    </row>
    <row r="150" spans="1:6" x14ac:dyDescent="0.2">
      <c r="A150" t="s">
        <v>9</v>
      </c>
    </row>
    <row r="151" spans="1:6" x14ac:dyDescent="0.2">
      <c r="A151" t="s">
        <v>115</v>
      </c>
      <c r="B151">
        <v>0.76595744680850997</v>
      </c>
      <c r="C151">
        <v>0.76595744680850997</v>
      </c>
      <c r="D151">
        <v>0.74468085106382897</v>
      </c>
      <c r="E151" s="241">
        <v>0.5</v>
      </c>
      <c r="F151" s="227">
        <v>0</v>
      </c>
    </row>
    <row r="152" spans="1:6" x14ac:dyDescent="0.2">
      <c r="A152" t="s">
        <v>117</v>
      </c>
      <c r="B152">
        <v>0.80851063829787195</v>
      </c>
      <c r="C152">
        <v>0.80851063829787195</v>
      </c>
      <c r="D152">
        <v>0.78723404255319096</v>
      </c>
      <c r="E152" s="246">
        <v>0.337662337662337</v>
      </c>
      <c r="F152" s="231">
        <v>0.25974025974025899</v>
      </c>
    </row>
    <row r="153" spans="1:6" x14ac:dyDescent="0.2">
      <c r="A153" t="s">
        <v>122</v>
      </c>
      <c r="B153">
        <v>0.97872340425531901</v>
      </c>
      <c r="C153">
        <v>0.97872340425531901</v>
      </c>
      <c r="D153">
        <v>0.97872340425531901</v>
      </c>
      <c r="E153" s="216">
        <v>1</v>
      </c>
      <c r="F153" s="237">
        <v>1</v>
      </c>
    </row>
    <row r="154" spans="1:6" x14ac:dyDescent="0.2">
      <c r="A154" t="s">
        <v>121</v>
      </c>
      <c r="B154">
        <v>0.97872340425531901</v>
      </c>
      <c r="C154">
        <v>0.97872340425531901</v>
      </c>
      <c r="D154">
        <v>0.97872340425531901</v>
      </c>
      <c r="E154" s="216">
        <v>1</v>
      </c>
      <c r="F154" s="237">
        <v>1</v>
      </c>
    </row>
  </sheetData>
  <mergeCells count="9">
    <mergeCell ref="B6:C6"/>
    <mergeCell ref="B41:C41"/>
    <mergeCell ref="B71:C71"/>
    <mergeCell ref="A126:F126"/>
    <mergeCell ref="B133:C133"/>
    <mergeCell ref="A93:F93"/>
    <mergeCell ref="A65:F65"/>
    <mergeCell ref="A34:F34"/>
    <mergeCell ref="B99:C99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FE34-2704-4280-AD10-8734DD6CB571}">
  <dimension ref="A1:F201"/>
  <sheetViews>
    <sheetView topLeftCell="A175" zoomScaleNormal="100" workbookViewId="0">
      <selection activeCell="E180" sqref="E180:F181"/>
    </sheetView>
  </sheetViews>
  <sheetFormatPr defaultRowHeight="14.25" x14ac:dyDescent="0.2"/>
  <cols>
    <col min="1" max="1" width="24.5" customWidth="1"/>
    <col min="2" max="2" width="16.75" hidden="1" customWidth="1"/>
    <col min="3" max="3" width="17" customWidth="1"/>
    <col min="4" max="4" width="17.875" customWidth="1"/>
    <col min="5" max="5" width="16" customWidth="1"/>
    <col min="6" max="6" width="19.375" customWidth="1"/>
  </cols>
  <sheetData>
    <row r="1" spans="1:6" x14ac:dyDescent="0.2">
      <c r="A1" t="s">
        <v>129</v>
      </c>
    </row>
    <row r="2" spans="1:6" x14ac:dyDescent="0.2">
      <c r="A2" t="s">
        <v>130</v>
      </c>
    </row>
    <row r="3" spans="1:6" x14ac:dyDescent="0.2">
      <c r="A3" t="s">
        <v>131</v>
      </c>
    </row>
    <row r="4" spans="1:6" x14ac:dyDescent="0.2">
      <c r="A4" t="s">
        <v>132</v>
      </c>
    </row>
    <row r="5" spans="1:6" x14ac:dyDescent="0.2">
      <c r="A5" t="s">
        <v>133</v>
      </c>
    </row>
    <row r="6" spans="1:6" x14ac:dyDescent="0.2">
      <c r="A6" t="s">
        <v>134</v>
      </c>
    </row>
    <row r="7" spans="1:6" x14ac:dyDescent="0.2">
      <c r="A7" t="s">
        <v>135</v>
      </c>
    </row>
    <row r="8" spans="1:6" x14ac:dyDescent="0.2">
      <c r="A8" t="s">
        <v>136</v>
      </c>
    </row>
    <row r="9" spans="1:6" x14ac:dyDescent="0.2">
      <c r="A9" t="s">
        <v>137</v>
      </c>
    </row>
    <row r="10" spans="1:6" x14ac:dyDescent="0.2">
      <c r="A10" t="s">
        <v>138</v>
      </c>
    </row>
    <row r="14" spans="1:6" x14ac:dyDescent="0.2">
      <c r="B14" s="318" t="s">
        <v>16</v>
      </c>
      <c r="C14" s="318"/>
      <c r="D14" s="3" t="s">
        <v>35</v>
      </c>
    </row>
    <row r="15" spans="1:6" ht="28.5" x14ac:dyDescent="0.2">
      <c r="A15" s="1"/>
      <c r="B15" s="2" t="s">
        <v>139</v>
      </c>
      <c r="C15" s="2" t="s">
        <v>140</v>
      </c>
      <c r="D15" s="2" t="s">
        <v>141</v>
      </c>
      <c r="E15" s="2" t="s">
        <v>333</v>
      </c>
      <c r="F15" s="2" t="s">
        <v>334</v>
      </c>
    </row>
    <row r="16" spans="1:6" x14ac:dyDescent="0.2">
      <c r="A16" t="s">
        <v>10</v>
      </c>
    </row>
    <row r="17" spans="1:6" x14ac:dyDescent="0.2">
      <c r="A17" t="s">
        <v>146</v>
      </c>
      <c r="B17">
        <v>0.99680046538685196</v>
      </c>
      <c r="C17">
        <v>0.99767306573589298</v>
      </c>
      <c r="D17">
        <v>0.99447353112274495</v>
      </c>
      <c r="E17" s="35">
        <v>1</v>
      </c>
      <c r="F17" s="44">
        <v>0.99006622516556197</v>
      </c>
    </row>
    <row r="18" spans="1:6" x14ac:dyDescent="0.2">
      <c r="A18" t="s">
        <v>150</v>
      </c>
      <c r="B18">
        <v>0.980802792321116</v>
      </c>
      <c r="C18">
        <v>0.98109365910413004</v>
      </c>
      <c r="D18">
        <v>0.98109365910413004</v>
      </c>
      <c r="E18" s="84">
        <v>0.98341576956648202</v>
      </c>
      <c r="F18" s="75">
        <v>0.99912714576665695</v>
      </c>
    </row>
    <row r="19" spans="1:6" x14ac:dyDescent="0.2">
      <c r="A19" t="s">
        <v>152</v>
      </c>
      <c r="B19">
        <v>0.98487492728330395</v>
      </c>
      <c r="C19">
        <v>0.98458406050029001</v>
      </c>
      <c r="D19">
        <v>0.98342059336823695</v>
      </c>
      <c r="E19" s="100">
        <v>0.89332556106091499</v>
      </c>
      <c r="F19" s="95">
        <v>0.528417371028854</v>
      </c>
    </row>
    <row r="20" spans="1:6" x14ac:dyDescent="0.2">
      <c r="A20" t="s">
        <v>154</v>
      </c>
      <c r="B20">
        <v>0.89965095986038301</v>
      </c>
      <c r="C20">
        <v>0.89383362420011603</v>
      </c>
      <c r="D20">
        <v>0.94124490983129705</v>
      </c>
      <c r="E20" s="120">
        <v>0.76125973586183504</v>
      </c>
      <c r="F20" s="115">
        <v>0.89959363359295597</v>
      </c>
    </row>
    <row r="21" spans="1:6" x14ac:dyDescent="0.2">
      <c r="A21" t="s">
        <v>155</v>
      </c>
      <c r="B21">
        <v>0.80860965677719598</v>
      </c>
      <c r="C21">
        <v>0.809482257126236</v>
      </c>
      <c r="D21">
        <v>0.80628272251308897</v>
      </c>
      <c r="E21" s="125">
        <v>0.59455587392550102</v>
      </c>
      <c r="F21" s="130">
        <v>0.84957020057306498</v>
      </c>
    </row>
    <row r="22" spans="1:6" x14ac:dyDescent="0.2">
      <c r="A22" t="s">
        <v>156</v>
      </c>
      <c r="B22">
        <v>0.59278650378126796</v>
      </c>
      <c r="C22">
        <v>0.59336823734729405</v>
      </c>
      <c r="D22">
        <v>0.57998836532867903</v>
      </c>
      <c r="E22" s="141">
        <v>0.34102232884295902</v>
      </c>
      <c r="F22" s="135">
        <v>0.298579073629821</v>
      </c>
    </row>
    <row r="23" spans="1:6" x14ac:dyDescent="0.2">
      <c r="A23" t="s">
        <v>157</v>
      </c>
      <c r="B23">
        <v>0</v>
      </c>
      <c r="C23">
        <v>0</v>
      </c>
      <c r="D23">
        <v>0.33333333333333298</v>
      </c>
      <c r="E23" s="145">
        <v>0</v>
      </c>
      <c r="F23" s="150">
        <v>1</v>
      </c>
    </row>
    <row r="26" spans="1:6" x14ac:dyDescent="0.2">
      <c r="A26" t="s">
        <v>159</v>
      </c>
    </row>
    <row r="27" spans="1:6" x14ac:dyDescent="0.2">
      <c r="A27" t="s">
        <v>158</v>
      </c>
      <c r="B27">
        <v>0.421875</v>
      </c>
      <c r="C27">
        <v>0.45703125</v>
      </c>
      <c r="D27">
        <v>0.87890625</v>
      </c>
      <c r="E27" s="161">
        <v>0.61654135338345795</v>
      </c>
      <c r="F27" s="156">
        <v>0.83458646616541299</v>
      </c>
    </row>
    <row r="28" spans="1:6" x14ac:dyDescent="0.2">
      <c r="A28" t="s">
        <v>147</v>
      </c>
      <c r="B28">
        <v>0.99825479930191896</v>
      </c>
      <c r="C28">
        <v>0.99912739965095898</v>
      </c>
      <c r="D28">
        <v>0.99534613147178597</v>
      </c>
      <c r="E28" s="45">
        <v>1</v>
      </c>
      <c r="F28" s="54">
        <v>0.99672489082969395</v>
      </c>
    </row>
    <row r="29" spans="1:6" x14ac:dyDescent="0.2">
      <c r="A29" t="s">
        <v>148</v>
      </c>
      <c r="B29">
        <v>0.94851657940663103</v>
      </c>
      <c r="C29">
        <v>0.95898778359511305</v>
      </c>
      <c r="D29">
        <v>0.94706224549156404</v>
      </c>
      <c r="E29" s="64">
        <v>1</v>
      </c>
      <c r="F29" s="55">
        <v>1</v>
      </c>
    </row>
    <row r="30" spans="1:6" x14ac:dyDescent="0.2">
      <c r="A30" t="s">
        <v>149</v>
      </c>
      <c r="B30">
        <v>0.95258871436881898</v>
      </c>
      <c r="C30">
        <v>0.95986038394415296</v>
      </c>
      <c r="D30">
        <v>0.94589877835951097</v>
      </c>
      <c r="E30" s="65">
        <v>0.99944475291504697</v>
      </c>
      <c r="F30" s="74">
        <v>0.99944475291504697</v>
      </c>
    </row>
    <row r="31" spans="1:6" x14ac:dyDescent="0.2">
      <c r="A31" t="s">
        <v>151</v>
      </c>
      <c r="B31">
        <v>1</v>
      </c>
      <c r="C31">
        <v>1</v>
      </c>
      <c r="D31">
        <v>0.99592786503781205</v>
      </c>
      <c r="E31" s="85">
        <v>0.99986826505071702</v>
      </c>
      <c r="F31" s="90">
        <v>0.86312738769595498</v>
      </c>
    </row>
    <row r="32" spans="1:6" x14ac:dyDescent="0.2">
      <c r="A32" t="s">
        <v>142</v>
      </c>
      <c r="B32">
        <v>3.7661876529455102E-2</v>
      </c>
      <c r="C32">
        <v>9.9335052073001806E-2</v>
      </c>
      <c r="D32">
        <v>3.2459143549203803E-2</v>
      </c>
      <c r="E32" s="15">
        <v>4.3097715824842397E-2</v>
      </c>
      <c r="F32" s="19">
        <v>4.74880151450634E-2</v>
      </c>
    </row>
    <row r="33" spans="1:6" x14ac:dyDescent="0.2">
      <c r="A33" t="s">
        <v>143</v>
      </c>
      <c r="B33">
        <v>2.8261309489607801E-2</v>
      </c>
      <c r="C33">
        <v>9.7086340188980103E-2</v>
      </c>
      <c r="D33">
        <v>3.2432589679956401E-2</v>
      </c>
      <c r="E33" s="15">
        <v>0.167733669281005</v>
      </c>
      <c r="F33" s="19">
        <v>3.8766428828239399E-2</v>
      </c>
    </row>
    <row r="34" spans="1:6" x14ac:dyDescent="0.2">
      <c r="A34" t="s">
        <v>144</v>
      </c>
      <c r="B34">
        <v>3.4011792391538599E-2</v>
      </c>
      <c r="C34">
        <v>9.8035641014575903E-2</v>
      </c>
      <c r="D34">
        <v>3.4616556018590899E-2</v>
      </c>
      <c r="E34" s="29">
        <v>0.15641324222087799</v>
      </c>
      <c r="F34" s="30">
        <v>2.5877237319946199E-2</v>
      </c>
    </row>
    <row r="35" spans="1:6" x14ac:dyDescent="0.2">
      <c r="A35" t="s">
        <v>145</v>
      </c>
      <c r="B35">
        <v>3.3940527588129002E-2</v>
      </c>
      <c r="C35">
        <v>9.8057843744754694E-2</v>
      </c>
      <c r="D35">
        <v>4.1614331305027001E-2</v>
      </c>
      <c r="E35" s="29">
        <v>0.145774781703948</v>
      </c>
      <c r="F35" s="30">
        <v>2.4483660236001001E-2</v>
      </c>
    </row>
    <row r="36" spans="1:6" x14ac:dyDescent="0.2">
      <c r="A36" t="s">
        <v>153</v>
      </c>
      <c r="B36">
        <v>0.99883653286794605</v>
      </c>
      <c r="C36">
        <v>0.998545666084933</v>
      </c>
      <c r="D36">
        <v>0.99709133216986601</v>
      </c>
      <c r="E36" s="105">
        <v>0.99722863741339496</v>
      </c>
      <c r="F36" s="110">
        <v>1</v>
      </c>
    </row>
    <row r="38" spans="1:6" x14ac:dyDescent="0.2">
      <c r="A38" s="317" t="s">
        <v>292</v>
      </c>
      <c r="B38" s="317"/>
      <c r="C38" s="317"/>
      <c r="D38" s="317"/>
      <c r="E38" s="317"/>
      <c r="F38" s="317"/>
    </row>
    <row r="39" spans="1:6" x14ac:dyDescent="0.2">
      <c r="A39" t="s">
        <v>293</v>
      </c>
    </row>
    <row r="40" spans="1:6" x14ac:dyDescent="0.2">
      <c r="A40" t="s">
        <v>294</v>
      </c>
    </row>
    <row r="41" spans="1:6" x14ac:dyDescent="0.2">
      <c r="A41" t="s">
        <v>295</v>
      </c>
    </row>
    <row r="42" spans="1:6" x14ac:dyDescent="0.2">
      <c r="A42" t="s">
        <v>296</v>
      </c>
    </row>
    <row r="43" spans="1:6" x14ac:dyDescent="0.2">
      <c r="A43" t="s">
        <v>297</v>
      </c>
    </row>
    <row r="44" spans="1:6" x14ac:dyDescent="0.2">
      <c r="A44" t="s">
        <v>298</v>
      </c>
    </row>
    <row r="45" spans="1:6" x14ac:dyDescent="0.2">
      <c r="A45" t="s">
        <v>299</v>
      </c>
    </row>
    <row r="46" spans="1:6" x14ac:dyDescent="0.2">
      <c r="A46" t="s">
        <v>300</v>
      </c>
    </row>
    <row r="47" spans="1:6" x14ac:dyDescent="0.2">
      <c r="A47" t="s">
        <v>301</v>
      </c>
    </row>
    <row r="48" spans="1:6" x14ac:dyDescent="0.2">
      <c r="A48" t="s">
        <v>302</v>
      </c>
    </row>
    <row r="49" spans="1:6" x14ac:dyDescent="0.2">
      <c r="A49" t="s">
        <v>303</v>
      </c>
    </row>
    <row r="50" spans="1:6" x14ac:dyDescent="0.2">
      <c r="A50" t="s">
        <v>304</v>
      </c>
    </row>
    <row r="51" spans="1:6" x14ac:dyDescent="0.2">
      <c r="A51" t="s">
        <v>305</v>
      </c>
    </row>
    <row r="52" spans="1:6" x14ac:dyDescent="0.2">
      <c r="A52" t="s">
        <v>306</v>
      </c>
    </row>
    <row r="53" spans="1:6" x14ac:dyDescent="0.2">
      <c r="A53" t="s">
        <v>307</v>
      </c>
    </row>
    <row r="54" spans="1:6" x14ac:dyDescent="0.2">
      <c r="A54" t="s">
        <v>308</v>
      </c>
    </row>
    <row r="56" spans="1:6" x14ac:dyDescent="0.2">
      <c r="B56" s="10" t="s">
        <v>16</v>
      </c>
      <c r="C56" s="10"/>
      <c r="D56" s="3" t="s">
        <v>35</v>
      </c>
    </row>
    <row r="57" spans="1:6" ht="28.5" x14ac:dyDescent="0.2">
      <c r="A57" s="1"/>
      <c r="B57" s="2" t="s">
        <v>139</v>
      </c>
      <c r="C57" s="2" t="s">
        <v>140</v>
      </c>
      <c r="D57" s="2" t="s">
        <v>141</v>
      </c>
      <c r="E57" s="2" t="s">
        <v>333</v>
      </c>
      <c r="F57" s="2" t="s">
        <v>334</v>
      </c>
    </row>
    <row r="58" spans="1:6" x14ac:dyDescent="0.2">
      <c r="A58" t="s">
        <v>10</v>
      </c>
    </row>
    <row r="59" spans="1:6" x14ac:dyDescent="0.2">
      <c r="A59" t="s">
        <v>149</v>
      </c>
      <c r="B59">
        <v>0.95258871436881898</v>
      </c>
      <c r="C59">
        <v>0.95986038394415296</v>
      </c>
      <c r="D59">
        <v>0.94589877835951097</v>
      </c>
      <c r="E59" s="66">
        <v>0.99944475291504697</v>
      </c>
      <c r="F59" s="73">
        <v>0.99944475291504697</v>
      </c>
    </row>
    <row r="61" spans="1:6" x14ac:dyDescent="0.2">
      <c r="A61" t="s">
        <v>9</v>
      </c>
    </row>
    <row r="62" spans="1:6" x14ac:dyDescent="0.2">
      <c r="A62" s="14" t="s">
        <v>154</v>
      </c>
      <c r="B62">
        <v>0.89965095986038301</v>
      </c>
      <c r="C62">
        <v>0.89383362420011603</v>
      </c>
      <c r="D62">
        <v>0.94124490983129705</v>
      </c>
      <c r="E62" s="121">
        <v>0.76125973586183504</v>
      </c>
      <c r="F62" s="116">
        <v>0.89959363359295597</v>
      </c>
    </row>
    <row r="63" spans="1:6" x14ac:dyDescent="0.2">
      <c r="A63" s="14" t="s">
        <v>158</v>
      </c>
      <c r="B63">
        <v>0.421875</v>
      </c>
      <c r="C63">
        <v>0.45703125</v>
      </c>
      <c r="D63">
        <v>0.87890625</v>
      </c>
      <c r="E63" s="162">
        <v>0.61654135338345795</v>
      </c>
      <c r="F63" s="157">
        <v>0.83458646616541299</v>
      </c>
    </row>
    <row r="64" spans="1:6" x14ac:dyDescent="0.2">
      <c r="A64" s="14" t="s">
        <v>155</v>
      </c>
      <c r="B64">
        <v>0.80860965677719598</v>
      </c>
      <c r="C64">
        <v>0.809482257126236</v>
      </c>
      <c r="D64">
        <v>0.80628272251308897</v>
      </c>
      <c r="E64" s="126">
        <v>0.59455587392550102</v>
      </c>
      <c r="F64" s="131">
        <v>0.84957020057306498</v>
      </c>
    </row>
    <row r="65" spans="1:6" x14ac:dyDescent="0.2">
      <c r="A65" s="14" t="s">
        <v>156</v>
      </c>
      <c r="B65">
        <v>0.59278650378126796</v>
      </c>
      <c r="C65">
        <v>0.59336823734729405</v>
      </c>
      <c r="D65">
        <v>0.57998836532867903</v>
      </c>
      <c r="E65" s="142">
        <v>0.34102232884295902</v>
      </c>
      <c r="F65" s="136">
        <v>0.298579073629821</v>
      </c>
    </row>
    <row r="66" spans="1:6" x14ac:dyDescent="0.2">
      <c r="A66" s="14" t="s">
        <v>147</v>
      </c>
      <c r="B66">
        <v>0.99825479930191896</v>
      </c>
      <c r="C66">
        <v>0.99912739965095898</v>
      </c>
      <c r="D66">
        <v>0.99534613147178597</v>
      </c>
      <c r="E66" s="46">
        <v>1</v>
      </c>
      <c r="F66" s="53">
        <v>0.99672489082969395</v>
      </c>
    </row>
    <row r="67" spans="1:6" x14ac:dyDescent="0.2">
      <c r="A67" s="14" t="s">
        <v>148</v>
      </c>
      <c r="B67">
        <v>0.94851657940663103</v>
      </c>
      <c r="C67">
        <v>0.95898778359511305</v>
      </c>
      <c r="D67">
        <v>0.94706224549156404</v>
      </c>
      <c r="E67" s="63">
        <v>1</v>
      </c>
      <c r="F67" s="56">
        <v>1</v>
      </c>
    </row>
    <row r="68" spans="1:6" x14ac:dyDescent="0.2">
      <c r="A68" s="14" t="s">
        <v>151</v>
      </c>
      <c r="B68">
        <v>1</v>
      </c>
      <c r="C68">
        <v>1</v>
      </c>
      <c r="D68">
        <v>0.99592786503781205</v>
      </c>
      <c r="E68" s="86">
        <v>0.99986826505071702</v>
      </c>
      <c r="F68" s="91">
        <v>0.86312738769595498</v>
      </c>
    </row>
    <row r="69" spans="1:6" x14ac:dyDescent="0.2">
      <c r="A69" s="14" t="s">
        <v>146</v>
      </c>
      <c r="B69">
        <v>0.99680046538685196</v>
      </c>
      <c r="C69">
        <v>0.99767306573589298</v>
      </c>
      <c r="D69">
        <v>0.99447353112274495</v>
      </c>
      <c r="E69" s="36">
        <v>1</v>
      </c>
      <c r="F69" s="43">
        <v>0.99006622516556197</v>
      </c>
    </row>
    <row r="70" spans="1:6" x14ac:dyDescent="0.2">
      <c r="A70" s="14" t="s">
        <v>150</v>
      </c>
      <c r="B70">
        <v>0.980802792321116</v>
      </c>
      <c r="C70">
        <v>0.98109365910413004</v>
      </c>
      <c r="D70">
        <v>0.98109365910413004</v>
      </c>
      <c r="E70" s="83">
        <v>0.98341576956648202</v>
      </c>
      <c r="F70" s="76">
        <v>0.99912714576665695</v>
      </c>
    </row>
    <row r="71" spans="1:6" x14ac:dyDescent="0.2">
      <c r="A71" s="14" t="s">
        <v>152</v>
      </c>
      <c r="B71">
        <v>0.98487492728330395</v>
      </c>
      <c r="C71">
        <v>0.98458406050029001</v>
      </c>
      <c r="D71">
        <v>0.98342059336823695</v>
      </c>
      <c r="E71" s="101">
        <v>0.89332556106091499</v>
      </c>
      <c r="F71" s="96">
        <v>0.528417371028854</v>
      </c>
    </row>
    <row r="72" spans="1:6" x14ac:dyDescent="0.2">
      <c r="A72" s="14" t="s">
        <v>157</v>
      </c>
      <c r="B72">
        <v>0</v>
      </c>
      <c r="C72">
        <v>0</v>
      </c>
      <c r="D72">
        <v>0.33333333333333298</v>
      </c>
      <c r="E72" s="146">
        <v>0</v>
      </c>
      <c r="F72" s="151">
        <v>1</v>
      </c>
    </row>
    <row r="73" spans="1:6" x14ac:dyDescent="0.2">
      <c r="A73" s="14" t="s">
        <v>142</v>
      </c>
      <c r="B73">
        <v>3.7661876529455102E-2</v>
      </c>
      <c r="C73">
        <v>9.9335052073001806E-2</v>
      </c>
      <c r="D73">
        <v>3.2459143549203803E-2</v>
      </c>
      <c r="E73" s="16">
        <v>4.3097715824842397E-2</v>
      </c>
      <c r="F73" s="20">
        <v>4.74880151450634E-2</v>
      </c>
    </row>
    <row r="74" spans="1:6" x14ac:dyDescent="0.2">
      <c r="A74" s="14" t="s">
        <v>143</v>
      </c>
      <c r="B74">
        <v>2.8261309489607801E-2</v>
      </c>
      <c r="C74">
        <v>9.7086340188980103E-2</v>
      </c>
      <c r="D74">
        <v>3.2432589679956401E-2</v>
      </c>
      <c r="E74" s="16">
        <v>0.167733669281005</v>
      </c>
      <c r="F74" s="20">
        <v>3.8766428828239399E-2</v>
      </c>
    </row>
    <row r="75" spans="1:6" x14ac:dyDescent="0.2">
      <c r="A75" s="14" t="s">
        <v>144</v>
      </c>
      <c r="B75">
        <v>3.4011792391538599E-2</v>
      </c>
      <c r="C75">
        <v>9.8035641014575903E-2</v>
      </c>
      <c r="D75">
        <v>3.4616556018590899E-2</v>
      </c>
      <c r="E75" s="28">
        <v>0.15641324222087799</v>
      </c>
      <c r="F75" s="31">
        <v>2.5877237319946199E-2</v>
      </c>
    </row>
    <row r="76" spans="1:6" x14ac:dyDescent="0.2">
      <c r="A76" s="14" t="s">
        <v>145</v>
      </c>
      <c r="B76">
        <v>3.3940527588129002E-2</v>
      </c>
      <c r="C76">
        <v>9.8057843744754694E-2</v>
      </c>
      <c r="D76">
        <v>4.1614331305027001E-2</v>
      </c>
      <c r="E76" s="28">
        <v>0.145774781703948</v>
      </c>
      <c r="F76" s="31">
        <v>2.4483660236001001E-2</v>
      </c>
    </row>
    <row r="77" spans="1:6" x14ac:dyDescent="0.2">
      <c r="A77" s="14" t="s">
        <v>153</v>
      </c>
      <c r="B77">
        <v>0.99883653286794605</v>
      </c>
      <c r="C77">
        <v>0.998545666084933</v>
      </c>
      <c r="D77">
        <v>0.99709133216986601</v>
      </c>
      <c r="E77" s="106">
        <v>0.99722863741339496</v>
      </c>
      <c r="F77" s="111">
        <v>1</v>
      </c>
    </row>
    <row r="92" spans="1:6" x14ac:dyDescent="0.2">
      <c r="A92" s="317" t="s">
        <v>277</v>
      </c>
      <c r="B92" s="317"/>
      <c r="C92" s="317"/>
      <c r="D92" s="317"/>
      <c r="E92" s="317"/>
      <c r="F92" s="317"/>
    </row>
    <row r="93" spans="1:6" x14ac:dyDescent="0.2">
      <c r="A93" t="s">
        <v>278</v>
      </c>
    </row>
    <row r="94" spans="1:6" x14ac:dyDescent="0.2">
      <c r="A94" t="s">
        <v>279</v>
      </c>
    </row>
    <row r="95" spans="1:6" ht="15" x14ac:dyDescent="0.2">
      <c r="A95" s="1" t="s">
        <v>280</v>
      </c>
    </row>
    <row r="96" spans="1:6" ht="15" x14ac:dyDescent="0.2">
      <c r="A96" s="1" t="s">
        <v>281</v>
      </c>
    </row>
    <row r="97" spans="1:6" s="14" customFormat="1" ht="15" x14ac:dyDescent="0.2">
      <c r="A97" s="1" t="s">
        <v>282</v>
      </c>
      <c r="B97"/>
      <c r="C97"/>
      <c r="D97"/>
      <c r="E97"/>
      <c r="F97"/>
    </row>
    <row r="98" spans="1:6" s="14" customFormat="1" ht="15" x14ac:dyDescent="0.2">
      <c r="A98" s="1" t="s">
        <v>283</v>
      </c>
      <c r="B98"/>
      <c r="C98"/>
      <c r="D98"/>
      <c r="E98"/>
      <c r="F98"/>
    </row>
    <row r="99" spans="1:6" s="14" customFormat="1" ht="15" x14ac:dyDescent="0.2">
      <c r="A99" s="1" t="s">
        <v>284</v>
      </c>
      <c r="B99"/>
      <c r="C99"/>
      <c r="D99"/>
      <c r="E99"/>
      <c r="F99"/>
    </row>
    <row r="100" spans="1:6" s="14" customFormat="1" ht="15" x14ac:dyDescent="0.2">
      <c r="A100" s="1" t="s">
        <v>285</v>
      </c>
      <c r="B100"/>
      <c r="C100"/>
      <c r="D100"/>
      <c r="E100"/>
      <c r="F100"/>
    </row>
    <row r="101" spans="1:6" s="14" customFormat="1" ht="15" x14ac:dyDescent="0.2">
      <c r="A101" s="1" t="s">
        <v>286</v>
      </c>
      <c r="B101"/>
      <c r="C101"/>
      <c r="D101"/>
      <c r="E101"/>
      <c r="F101"/>
    </row>
    <row r="102" spans="1:6" s="14" customFormat="1" ht="15" x14ac:dyDescent="0.2">
      <c r="A102" s="1" t="s">
        <v>287</v>
      </c>
      <c r="B102"/>
      <c r="C102"/>
      <c r="D102"/>
      <c r="E102"/>
      <c r="F102"/>
    </row>
    <row r="103" spans="1:6" s="14" customFormat="1" x14ac:dyDescent="0.2">
      <c r="A103" t="s">
        <v>288</v>
      </c>
      <c r="B103"/>
      <c r="C103"/>
      <c r="D103"/>
      <c r="E103"/>
      <c r="F103"/>
    </row>
    <row r="104" spans="1:6" s="14" customFormat="1" x14ac:dyDescent="0.2">
      <c r="A104" t="s">
        <v>289</v>
      </c>
      <c r="B104"/>
      <c r="C104"/>
      <c r="D104"/>
      <c r="E104"/>
      <c r="F104"/>
    </row>
    <row r="105" spans="1:6" s="14" customFormat="1" x14ac:dyDescent="0.2">
      <c r="A105" t="s">
        <v>290</v>
      </c>
      <c r="B105"/>
      <c r="C105"/>
      <c r="D105"/>
      <c r="E105"/>
      <c r="F105"/>
    </row>
    <row r="106" spans="1:6" s="14" customFormat="1" x14ac:dyDescent="0.2">
      <c r="A106" t="s">
        <v>291</v>
      </c>
      <c r="B106"/>
      <c r="C106"/>
      <c r="D106"/>
      <c r="E106"/>
      <c r="F106"/>
    </row>
    <row r="107" spans="1:6" s="14" customFormat="1" x14ac:dyDescent="0.2">
      <c r="A107"/>
      <c r="B107"/>
      <c r="C107"/>
      <c r="D107"/>
      <c r="E107"/>
      <c r="F107"/>
    </row>
    <row r="108" spans="1:6" s="14" customFormat="1" x14ac:dyDescent="0.2">
      <c r="A108"/>
      <c r="B108" s="318" t="s">
        <v>16</v>
      </c>
      <c r="C108" s="318"/>
      <c r="D108" s="3" t="s">
        <v>35</v>
      </c>
    </row>
    <row r="109" spans="1:6" s="14" customFormat="1" ht="28.5" x14ac:dyDescent="0.2">
      <c r="A109" s="1"/>
      <c r="B109" s="2" t="s">
        <v>139</v>
      </c>
      <c r="C109" s="2" t="s">
        <v>140</v>
      </c>
      <c r="D109" s="2" t="s">
        <v>141</v>
      </c>
      <c r="E109" s="2" t="s">
        <v>333</v>
      </c>
      <c r="F109" s="2" t="s">
        <v>334</v>
      </c>
    </row>
    <row r="110" spans="1:6" s="14" customFormat="1" x14ac:dyDescent="0.2">
      <c r="A110" t="s">
        <v>10</v>
      </c>
      <c r="B110"/>
      <c r="C110"/>
      <c r="D110"/>
      <c r="E110"/>
      <c r="F110"/>
    </row>
    <row r="111" spans="1:6" s="14" customFormat="1" x14ac:dyDescent="0.2">
      <c r="A111" t="s">
        <v>154</v>
      </c>
      <c r="B111">
        <v>0.89965095986038301</v>
      </c>
      <c r="C111">
        <v>0.89383362420011603</v>
      </c>
      <c r="D111">
        <v>0.94124490983129705</v>
      </c>
      <c r="E111" s="122">
        <v>0.76125973586183504</v>
      </c>
      <c r="F111" s="117">
        <v>0.89959363359295597</v>
      </c>
    </row>
    <row r="112" spans="1:6" x14ac:dyDescent="0.2">
      <c r="A112" t="s">
        <v>153</v>
      </c>
      <c r="B112">
        <v>0.99883653286794605</v>
      </c>
      <c r="C112">
        <v>0.998545666084933</v>
      </c>
      <c r="D112">
        <v>0.99709133216986601</v>
      </c>
      <c r="E112" s="107">
        <v>0.99722863741339496</v>
      </c>
      <c r="F112" s="112">
        <v>1</v>
      </c>
    </row>
    <row r="113" spans="1:6" x14ac:dyDescent="0.2">
      <c r="A113" t="s">
        <v>148</v>
      </c>
      <c r="B113">
        <v>0.94851657940663103</v>
      </c>
      <c r="C113">
        <v>0.95898778359511305</v>
      </c>
      <c r="D113">
        <v>0.94706224549156404</v>
      </c>
      <c r="E113" s="62">
        <v>1</v>
      </c>
      <c r="F113" s="57">
        <v>1</v>
      </c>
    </row>
    <row r="115" spans="1:6" x14ac:dyDescent="0.2">
      <c r="A115" s="14" t="s">
        <v>9</v>
      </c>
      <c r="B115" s="14"/>
      <c r="C115" s="14"/>
      <c r="D115" s="14"/>
      <c r="E115" s="14"/>
      <c r="F115" s="14"/>
    </row>
    <row r="116" spans="1:6" x14ac:dyDescent="0.2">
      <c r="A116" s="14" t="s">
        <v>146</v>
      </c>
      <c r="B116" s="14">
        <v>0.99680046538685196</v>
      </c>
      <c r="C116" s="14">
        <v>0.99767306573589298</v>
      </c>
      <c r="D116" s="14">
        <v>0.99447353112274495</v>
      </c>
      <c r="E116" s="37">
        <v>1</v>
      </c>
      <c r="F116" s="42">
        <v>0.99006622516556197</v>
      </c>
    </row>
    <row r="117" spans="1:6" x14ac:dyDescent="0.2">
      <c r="A117" s="14" t="s">
        <v>150</v>
      </c>
      <c r="B117" s="14">
        <v>0.980802792321116</v>
      </c>
      <c r="C117" s="14">
        <v>0.98109365910413004</v>
      </c>
      <c r="D117" s="14">
        <v>0.98109365910413004</v>
      </c>
      <c r="E117" s="82">
        <v>0.98341576956648202</v>
      </c>
      <c r="F117" s="77">
        <v>0.99912714576665695</v>
      </c>
    </row>
    <row r="118" spans="1:6" ht="18" customHeight="1" x14ac:dyDescent="0.2">
      <c r="A118" s="14" t="s">
        <v>152</v>
      </c>
      <c r="B118" s="14">
        <v>0.98487492728330395</v>
      </c>
      <c r="C118" s="14">
        <v>0.98458406050029001</v>
      </c>
      <c r="D118" s="14">
        <v>0.98342059336823695</v>
      </c>
      <c r="E118" s="102">
        <v>0.89332556106091499</v>
      </c>
      <c r="F118" s="97">
        <v>0.528417371028854</v>
      </c>
    </row>
    <row r="119" spans="1:6" x14ac:dyDescent="0.2">
      <c r="A119" s="14" t="s">
        <v>158</v>
      </c>
      <c r="B119" s="14">
        <v>0.421875</v>
      </c>
      <c r="C119" s="14">
        <v>0.45703125</v>
      </c>
      <c r="D119" s="14">
        <v>0.87890625</v>
      </c>
      <c r="E119" s="163">
        <v>0.61654135338345795</v>
      </c>
      <c r="F119" s="158">
        <v>0.83458646616541299</v>
      </c>
    </row>
    <row r="120" spans="1:6" x14ac:dyDescent="0.2">
      <c r="A120" s="14" t="s">
        <v>156</v>
      </c>
      <c r="B120" s="14">
        <v>0.59278650378126796</v>
      </c>
      <c r="C120" s="14">
        <v>0.59336823734729405</v>
      </c>
      <c r="D120" s="14">
        <v>0.57998836532867903</v>
      </c>
      <c r="E120" s="143">
        <v>0.34102232884295902</v>
      </c>
      <c r="F120" s="137">
        <v>0.298579073629821</v>
      </c>
    </row>
    <row r="121" spans="1:6" x14ac:dyDescent="0.2">
      <c r="A121" s="14" t="s">
        <v>155</v>
      </c>
      <c r="B121" s="14">
        <v>0.80860965677719598</v>
      </c>
      <c r="C121" s="14">
        <v>0.809482257126236</v>
      </c>
      <c r="D121" s="14">
        <v>0.80628272251308897</v>
      </c>
      <c r="E121" s="127">
        <v>0.59455587392550102</v>
      </c>
      <c r="F121" s="132">
        <v>0.84957020057306498</v>
      </c>
    </row>
    <row r="122" spans="1:6" x14ac:dyDescent="0.2">
      <c r="A122" s="14" t="s">
        <v>143</v>
      </c>
      <c r="B122" s="14">
        <v>2.8261309489607801E-2</v>
      </c>
      <c r="C122" s="14">
        <v>9.7086340188980103E-2</v>
      </c>
      <c r="D122" s="14">
        <v>3.2432589679956401E-2</v>
      </c>
      <c r="E122" s="17">
        <v>0.167733669281005</v>
      </c>
      <c r="F122" s="21">
        <v>3.8766428828239399E-2</v>
      </c>
    </row>
    <row r="123" spans="1:6" x14ac:dyDescent="0.2">
      <c r="A123" s="14" t="s">
        <v>147</v>
      </c>
      <c r="B123" s="14">
        <v>0.99825479930191896</v>
      </c>
      <c r="C123" s="14">
        <v>0.99912739965095898</v>
      </c>
      <c r="D123" s="14">
        <v>0.99534613147178597</v>
      </c>
      <c r="E123" s="47">
        <v>1</v>
      </c>
      <c r="F123" s="52">
        <v>0.99672489082969395</v>
      </c>
    </row>
    <row r="124" spans="1:6" x14ac:dyDescent="0.2">
      <c r="A124" s="14" t="s">
        <v>149</v>
      </c>
      <c r="B124" s="14">
        <v>0.95258871436881898</v>
      </c>
      <c r="C124" s="14">
        <v>0.95986038394415296</v>
      </c>
      <c r="D124" s="14">
        <v>0.94589877835951097</v>
      </c>
      <c r="E124" s="67">
        <v>0.99944475291504697</v>
      </c>
      <c r="F124" s="72">
        <v>0.99944475291504697</v>
      </c>
    </row>
    <row r="125" spans="1:6" x14ac:dyDescent="0.2">
      <c r="A125" s="14" t="s">
        <v>144</v>
      </c>
      <c r="B125" s="14">
        <v>3.4011792391538599E-2</v>
      </c>
      <c r="C125" s="14">
        <v>9.8035641014575903E-2</v>
      </c>
      <c r="D125" s="14">
        <v>3.4616556018590899E-2</v>
      </c>
      <c r="E125" s="27">
        <v>0.15641324222087799</v>
      </c>
      <c r="F125" s="32">
        <v>2.5877237319946199E-2</v>
      </c>
    </row>
    <row r="126" spans="1:6" x14ac:dyDescent="0.2">
      <c r="A126" s="14" t="s">
        <v>145</v>
      </c>
      <c r="B126" s="14">
        <v>3.3940527588129002E-2</v>
      </c>
      <c r="C126" s="14">
        <v>9.8057843744754694E-2</v>
      </c>
      <c r="D126" s="14">
        <v>4.1614331305027001E-2</v>
      </c>
      <c r="E126" s="27">
        <v>0.145774781703948</v>
      </c>
      <c r="F126" s="32">
        <v>2.4483660236001001E-2</v>
      </c>
    </row>
    <row r="127" spans="1:6" x14ac:dyDescent="0.2">
      <c r="A127" s="14" t="s">
        <v>151</v>
      </c>
      <c r="B127" s="14">
        <v>1</v>
      </c>
      <c r="C127" s="14">
        <v>1</v>
      </c>
      <c r="D127" s="14">
        <v>0.99592786503781205</v>
      </c>
      <c r="E127" s="87">
        <v>0.99986826505071702</v>
      </c>
      <c r="F127" s="92">
        <v>0.86312738769595498</v>
      </c>
    </row>
    <row r="128" spans="1:6" x14ac:dyDescent="0.2">
      <c r="A128" s="14" t="s">
        <v>157</v>
      </c>
      <c r="B128" s="14">
        <v>0</v>
      </c>
      <c r="C128" s="14">
        <v>0</v>
      </c>
      <c r="D128" s="14">
        <v>0.33333333333333298</v>
      </c>
      <c r="E128" s="147">
        <v>0</v>
      </c>
      <c r="F128" s="152">
        <v>1</v>
      </c>
    </row>
    <row r="129" spans="1:6" x14ac:dyDescent="0.2">
      <c r="A129" s="14" t="s">
        <v>142</v>
      </c>
      <c r="B129" s="14">
        <v>3.7661876529455102E-2</v>
      </c>
      <c r="C129" s="14">
        <v>9.9335052073001806E-2</v>
      </c>
      <c r="D129" s="14">
        <v>3.2459143549203803E-2</v>
      </c>
      <c r="E129" s="17">
        <v>4.3097715824842397E-2</v>
      </c>
      <c r="F129" s="21">
        <v>4.74880151450634E-2</v>
      </c>
    </row>
    <row r="132" spans="1:6" x14ac:dyDescent="0.2">
      <c r="A132" s="11" t="s">
        <v>207</v>
      </c>
      <c r="B132" s="11"/>
      <c r="C132" s="11"/>
      <c r="D132" s="11"/>
      <c r="E132" s="11"/>
      <c r="F132" s="11"/>
    </row>
    <row r="133" spans="1:6" ht="15" x14ac:dyDescent="0.2">
      <c r="A133" s="1" t="s">
        <v>212</v>
      </c>
    </row>
    <row r="134" spans="1:6" ht="15" x14ac:dyDescent="0.2">
      <c r="A134" s="1" t="s">
        <v>213</v>
      </c>
    </row>
    <row r="135" spans="1:6" ht="15" x14ac:dyDescent="0.2">
      <c r="A135" s="1" t="s">
        <v>214</v>
      </c>
    </row>
    <row r="136" spans="1:6" ht="15" x14ac:dyDescent="0.2">
      <c r="A136" s="1" t="s">
        <v>215</v>
      </c>
    </row>
    <row r="137" spans="1:6" ht="15" x14ac:dyDescent="0.2">
      <c r="A137" s="1" t="s">
        <v>216</v>
      </c>
    </row>
    <row r="138" spans="1:6" ht="15" x14ac:dyDescent="0.2">
      <c r="A138" s="1" t="s">
        <v>217</v>
      </c>
    </row>
    <row r="139" spans="1:6" x14ac:dyDescent="0.2">
      <c r="A139" t="s">
        <v>218</v>
      </c>
    </row>
    <row r="140" spans="1:6" x14ac:dyDescent="0.2">
      <c r="A140" t="s">
        <v>219</v>
      </c>
    </row>
    <row r="141" spans="1:6" x14ac:dyDescent="0.2">
      <c r="B141" s="10" t="s">
        <v>16</v>
      </c>
      <c r="C141" s="10" t="s">
        <v>252</v>
      </c>
      <c r="D141" s="3" t="s">
        <v>35</v>
      </c>
      <c r="E141" s="12" t="s">
        <v>16</v>
      </c>
      <c r="F141" s="3" t="s">
        <v>35</v>
      </c>
    </row>
    <row r="142" spans="1:6" ht="28.5" x14ac:dyDescent="0.2">
      <c r="A142" s="1"/>
      <c r="B142" s="2" t="s">
        <v>139</v>
      </c>
      <c r="C142" s="2" t="s">
        <v>140</v>
      </c>
      <c r="D142" s="2" t="s">
        <v>141</v>
      </c>
      <c r="E142" s="2" t="s">
        <v>333</v>
      </c>
      <c r="F142" s="2" t="s">
        <v>334</v>
      </c>
    </row>
    <row r="143" spans="1:6" x14ac:dyDescent="0.2">
      <c r="A143" t="s">
        <v>10</v>
      </c>
    </row>
    <row r="144" spans="1:6" x14ac:dyDescent="0.2">
      <c r="A144" t="s">
        <v>146</v>
      </c>
      <c r="B144">
        <v>0.99680046538685196</v>
      </c>
      <c r="C144">
        <v>0.99767306573589298</v>
      </c>
      <c r="D144">
        <v>0.99447353112274495</v>
      </c>
      <c r="E144" s="38">
        <v>1</v>
      </c>
      <c r="F144" s="41">
        <v>0.99006622516556197</v>
      </c>
    </row>
    <row r="145" spans="1:6" x14ac:dyDescent="0.2">
      <c r="A145" t="s">
        <v>149</v>
      </c>
      <c r="B145">
        <v>0.95258871436881898</v>
      </c>
      <c r="C145">
        <v>0.95986038394415296</v>
      </c>
      <c r="D145">
        <v>0.94589877835951097</v>
      </c>
      <c r="E145" s="68">
        <v>0.99944475291504697</v>
      </c>
      <c r="F145" s="71">
        <v>0.99944475291504697</v>
      </c>
    </row>
    <row r="146" spans="1:6" x14ac:dyDescent="0.2">
      <c r="A146" t="s">
        <v>142</v>
      </c>
      <c r="B146">
        <v>3.7661876529455102E-2</v>
      </c>
      <c r="C146">
        <v>9.9335052073001806E-2</v>
      </c>
      <c r="D146">
        <v>3.2459143549203803E-2</v>
      </c>
      <c r="E146" s="18">
        <v>4.3097715824842397E-2</v>
      </c>
      <c r="F146" s="22">
        <v>4.74880151450634E-2</v>
      </c>
    </row>
    <row r="147" spans="1:6" x14ac:dyDescent="0.2">
      <c r="A147" t="s">
        <v>143</v>
      </c>
      <c r="B147">
        <v>2.8261309489607801E-2</v>
      </c>
      <c r="C147">
        <v>9.7086340188980103E-2</v>
      </c>
      <c r="D147">
        <v>3.2432589679956401E-2</v>
      </c>
      <c r="E147" s="18">
        <v>0.167733669281005</v>
      </c>
      <c r="F147" s="22">
        <v>3.8766428828239399E-2</v>
      </c>
    </row>
    <row r="148" spans="1:6" x14ac:dyDescent="0.2">
      <c r="A148" t="s">
        <v>154</v>
      </c>
      <c r="B148">
        <v>0.89965095986038301</v>
      </c>
      <c r="C148">
        <v>0.89383362420011603</v>
      </c>
      <c r="D148">
        <v>0.94124490983129705</v>
      </c>
      <c r="E148" s="123">
        <v>0.76125973586183504</v>
      </c>
      <c r="F148" s="118">
        <v>0.89959363359295597</v>
      </c>
    </row>
    <row r="149" spans="1:6" x14ac:dyDescent="0.2">
      <c r="A149" t="s">
        <v>148</v>
      </c>
      <c r="B149">
        <v>0.94851657940663103</v>
      </c>
      <c r="C149">
        <v>0.95898778359511305</v>
      </c>
      <c r="D149">
        <v>0.94706224549156404</v>
      </c>
      <c r="E149" s="61">
        <v>1</v>
      </c>
      <c r="F149" s="58">
        <v>1</v>
      </c>
    </row>
    <row r="150" spans="1:6" x14ac:dyDescent="0.2">
      <c r="A150" t="s">
        <v>153</v>
      </c>
      <c r="B150">
        <v>0.99883653286794605</v>
      </c>
      <c r="C150">
        <v>0.998545666084933</v>
      </c>
      <c r="D150">
        <v>0.99709133216986601</v>
      </c>
      <c r="E150" s="108">
        <v>0.99722863741339496</v>
      </c>
      <c r="F150" s="113">
        <v>1</v>
      </c>
    </row>
    <row r="151" spans="1:6" x14ac:dyDescent="0.2">
      <c r="A151" t="s">
        <v>144</v>
      </c>
      <c r="B151">
        <v>3.4011792391538599E-2</v>
      </c>
      <c r="C151">
        <v>9.8035641014575903E-2</v>
      </c>
      <c r="D151">
        <v>3.4616556018590899E-2</v>
      </c>
      <c r="E151" s="26">
        <v>0.15641324222087799</v>
      </c>
      <c r="F151" s="33">
        <v>2.5877237319946199E-2</v>
      </c>
    </row>
    <row r="152" spans="1:6" x14ac:dyDescent="0.2">
      <c r="A152" t="s">
        <v>145</v>
      </c>
      <c r="B152">
        <v>3.3940527588129002E-2</v>
      </c>
      <c r="C152">
        <v>9.8057843744754694E-2</v>
      </c>
      <c r="D152">
        <v>4.1614331305027001E-2</v>
      </c>
      <c r="E152" s="26">
        <v>0.145774781703948</v>
      </c>
      <c r="F152" s="33">
        <v>2.4483660236001001E-2</v>
      </c>
    </row>
    <row r="154" spans="1:6" x14ac:dyDescent="0.2">
      <c r="A154" t="s">
        <v>9</v>
      </c>
    </row>
    <row r="155" spans="1:6" x14ac:dyDescent="0.2">
      <c r="A155" t="s">
        <v>150</v>
      </c>
      <c r="B155">
        <v>0.980802792321116</v>
      </c>
      <c r="C155">
        <v>0.98109365910413004</v>
      </c>
      <c r="D155">
        <v>0.98109365910413004</v>
      </c>
      <c r="E155" s="81">
        <v>0.98341576956648202</v>
      </c>
      <c r="F155" s="78">
        <v>0.99912714576665695</v>
      </c>
    </row>
    <row r="156" spans="1:6" x14ac:dyDescent="0.2">
      <c r="A156" t="s">
        <v>158</v>
      </c>
      <c r="B156">
        <v>0.421875</v>
      </c>
      <c r="C156">
        <v>0.45703125</v>
      </c>
      <c r="D156">
        <v>0.87890625</v>
      </c>
      <c r="E156" s="164">
        <v>0.61654135338345795</v>
      </c>
      <c r="F156" s="159">
        <v>0.83458646616541299</v>
      </c>
    </row>
    <row r="157" spans="1:6" x14ac:dyDescent="0.2">
      <c r="A157" t="s">
        <v>152</v>
      </c>
      <c r="B157">
        <v>0.98487492728330395</v>
      </c>
      <c r="C157">
        <v>0.98458406050029001</v>
      </c>
      <c r="D157">
        <v>0.98342059336823695</v>
      </c>
      <c r="E157" s="103">
        <v>0.89332556106091499</v>
      </c>
      <c r="F157" s="98">
        <v>0.528417371028854</v>
      </c>
    </row>
    <row r="158" spans="1:6" x14ac:dyDescent="0.2">
      <c r="A158" t="s">
        <v>147</v>
      </c>
      <c r="B158">
        <v>0.99825479930191896</v>
      </c>
      <c r="C158">
        <v>0.99912739965095898</v>
      </c>
      <c r="D158">
        <v>0.99534613147178597</v>
      </c>
      <c r="E158" s="48">
        <v>1</v>
      </c>
      <c r="F158" s="51">
        <v>0.99672489082969395</v>
      </c>
    </row>
    <row r="159" spans="1:6" x14ac:dyDescent="0.2">
      <c r="A159" t="s">
        <v>151</v>
      </c>
      <c r="B159">
        <v>1</v>
      </c>
      <c r="C159">
        <v>1</v>
      </c>
      <c r="D159">
        <v>0.99592786503781205</v>
      </c>
      <c r="E159" s="88">
        <v>0.99986826505071702</v>
      </c>
      <c r="F159" s="93">
        <v>0.86312738769595498</v>
      </c>
    </row>
    <row r="160" spans="1:6" x14ac:dyDescent="0.2">
      <c r="A160" t="s">
        <v>155</v>
      </c>
      <c r="B160">
        <v>0.80860965677719598</v>
      </c>
      <c r="C160">
        <v>0.809482257126236</v>
      </c>
      <c r="D160">
        <v>0.80628272251308897</v>
      </c>
      <c r="E160" s="128">
        <v>0.59455587392550102</v>
      </c>
      <c r="F160" s="133">
        <v>0.84957020057306498</v>
      </c>
    </row>
    <row r="161" spans="1:6" x14ac:dyDescent="0.2">
      <c r="A161" t="s">
        <v>156</v>
      </c>
      <c r="B161">
        <v>0.59278650378126796</v>
      </c>
      <c r="C161">
        <v>0.59336823734729405</v>
      </c>
      <c r="D161">
        <v>0.57998836532867903</v>
      </c>
      <c r="E161" s="144">
        <v>0.34102232884295902</v>
      </c>
      <c r="F161" s="138">
        <v>0.298579073629821</v>
      </c>
    </row>
    <row r="162" spans="1:6" x14ac:dyDescent="0.2">
      <c r="A162" t="s">
        <v>157</v>
      </c>
      <c r="B162">
        <v>0</v>
      </c>
      <c r="C162">
        <v>0</v>
      </c>
      <c r="D162">
        <v>0.33333333333333298</v>
      </c>
      <c r="E162" s="148">
        <v>0</v>
      </c>
      <c r="F162" s="153">
        <v>1</v>
      </c>
    </row>
    <row r="163" spans="1:6" ht="42" customHeight="1" x14ac:dyDescent="0.2"/>
    <row r="165" spans="1:6" x14ac:dyDescent="0.2">
      <c r="A165" s="317" t="s">
        <v>167</v>
      </c>
      <c r="B165" s="317"/>
      <c r="C165" s="317"/>
      <c r="D165" s="317"/>
      <c r="E165" s="317"/>
      <c r="F165" s="317"/>
    </row>
    <row r="166" spans="1:6" x14ac:dyDescent="0.2">
      <c r="A166" t="s">
        <v>206</v>
      </c>
    </row>
    <row r="167" spans="1:6" x14ac:dyDescent="0.2">
      <c r="A167" t="s">
        <v>194</v>
      </c>
    </row>
    <row r="168" spans="1:6" x14ac:dyDescent="0.2">
      <c r="A168" t="s">
        <v>195</v>
      </c>
    </row>
    <row r="169" spans="1:6" x14ac:dyDescent="0.2">
      <c r="A169" t="s">
        <v>196</v>
      </c>
    </row>
    <row r="170" spans="1:6" x14ac:dyDescent="0.2">
      <c r="A170" t="s">
        <v>197</v>
      </c>
    </row>
    <row r="171" spans="1:6" x14ac:dyDescent="0.2">
      <c r="A171" t="s">
        <v>198</v>
      </c>
    </row>
    <row r="172" spans="1:6" x14ac:dyDescent="0.2">
      <c r="A172" t="s">
        <v>199</v>
      </c>
    </row>
    <row r="173" spans="1:6" x14ac:dyDescent="0.2">
      <c r="A173" t="s">
        <v>200</v>
      </c>
    </row>
    <row r="174" spans="1:6" x14ac:dyDescent="0.2">
      <c r="A174" t="s">
        <v>201</v>
      </c>
    </row>
    <row r="175" spans="1:6" x14ac:dyDescent="0.2">
      <c r="A175" t="s">
        <v>202</v>
      </c>
    </row>
    <row r="176" spans="1:6" x14ac:dyDescent="0.2">
      <c r="A176" t="s">
        <v>203</v>
      </c>
    </row>
    <row r="177" spans="1:6" x14ac:dyDescent="0.2">
      <c r="A177" t="s">
        <v>204</v>
      </c>
    </row>
    <row r="178" spans="1:6" x14ac:dyDescent="0.2">
      <c r="A178" t="s">
        <v>205</v>
      </c>
    </row>
    <row r="180" spans="1:6" x14ac:dyDescent="0.2">
      <c r="B180" s="10" t="s">
        <v>16</v>
      </c>
      <c r="C180" s="10" t="s">
        <v>331</v>
      </c>
      <c r="D180" s="3" t="s">
        <v>35</v>
      </c>
      <c r="E180" t="s">
        <v>331</v>
      </c>
      <c r="F180" t="s">
        <v>332</v>
      </c>
    </row>
    <row r="181" spans="1:6" ht="28.5" x14ac:dyDescent="0.2">
      <c r="A181" s="1"/>
      <c r="B181" s="2" t="s">
        <v>139</v>
      </c>
      <c r="C181" s="2" t="s">
        <v>140</v>
      </c>
      <c r="D181" s="2" t="s">
        <v>141</v>
      </c>
      <c r="E181" s="2" t="s">
        <v>333</v>
      </c>
      <c r="F181" s="2" t="s">
        <v>334</v>
      </c>
    </row>
    <row r="182" spans="1:6" x14ac:dyDescent="0.2">
      <c r="A182" t="s">
        <v>10</v>
      </c>
    </row>
    <row r="183" spans="1:6" x14ac:dyDescent="0.2">
      <c r="A183" t="s">
        <v>155</v>
      </c>
      <c r="B183">
        <v>0.80860965677719598</v>
      </c>
      <c r="C183">
        <v>0.809482257126236</v>
      </c>
      <c r="D183">
        <v>0.80628272251308897</v>
      </c>
      <c r="E183" s="129">
        <v>0.59455587392550102</v>
      </c>
      <c r="F183" s="134">
        <v>0.84957020057306498</v>
      </c>
    </row>
    <row r="184" spans="1:6" x14ac:dyDescent="0.2">
      <c r="A184" t="s">
        <v>151</v>
      </c>
      <c r="B184">
        <v>1</v>
      </c>
      <c r="C184">
        <v>1</v>
      </c>
      <c r="D184">
        <v>0.99592786503781205</v>
      </c>
      <c r="E184" s="89">
        <v>0.99986826505071702</v>
      </c>
      <c r="F184" s="94">
        <v>0.86312738769595498</v>
      </c>
    </row>
    <row r="185" spans="1:6" x14ac:dyDescent="0.2">
      <c r="A185" t="s">
        <v>153</v>
      </c>
      <c r="B185">
        <v>0.99883653286794605</v>
      </c>
      <c r="C185">
        <v>0.998545666084933</v>
      </c>
      <c r="D185">
        <v>0.99709133216986601</v>
      </c>
      <c r="E185" s="109">
        <v>0.99722863741339496</v>
      </c>
      <c r="F185" s="114">
        <v>1</v>
      </c>
    </row>
    <row r="186" spans="1:6" x14ac:dyDescent="0.2">
      <c r="A186" t="s">
        <v>145</v>
      </c>
      <c r="B186">
        <v>3.3940527588129002E-2</v>
      </c>
      <c r="C186">
        <v>9.8057843744754694E-2</v>
      </c>
      <c r="D186">
        <v>4.1614331305027001E-2</v>
      </c>
      <c r="E186" s="25">
        <v>0.145774781703948</v>
      </c>
      <c r="F186" s="34">
        <v>2.4483660236001001E-2</v>
      </c>
    </row>
    <row r="188" spans="1:6" x14ac:dyDescent="0.2">
      <c r="A188" t="s">
        <v>9</v>
      </c>
    </row>
    <row r="189" spans="1:6" x14ac:dyDescent="0.2">
      <c r="A189" t="s">
        <v>154</v>
      </c>
      <c r="B189">
        <v>0.89965095986038301</v>
      </c>
      <c r="C189">
        <v>0.89383362420011603</v>
      </c>
      <c r="D189">
        <v>0.94124490983129705</v>
      </c>
      <c r="E189" s="124">
        <v>0.76125973586183504</v>
      </c>
      <c r="F189" s="119">
        <v>0.89959363359295597</v>
      </c>
    </row>
    <row r="190" spans="1:6" x14ac:dyDescent="0.2">
      <c r="A190" t="s">
        <v>142</v>
      </c>
      <c r="B190">
        <v>3.7661876529455102E-2</v>
      </c>
      <c r="C190">
        <v>9.9335052073001806E-2</v>
      </c>
      <c r="D190">
        <v>3.2459143549203803E-2</v>
      </c>
      <c r="E190" s="24">
        <v>4.3097715824842397E-2</v>
      </c>
      <c r="F190" s="23">
        <v>4.74880151450634E-2</v>
      </c>
    </row>
    <row r="191" spans="1:6" x14ac:dyDescent="0.2">
      <c r="A191" t="s">
        <v>143</v>
      </c>
      <c r="B191">
        <v>2.8261309489607801E-2</v>
      </c>
      <c r="C191">
        <v>9.7086340188980103E-2</v>
      </c>
      <c r="D191">
        <v>3.2432589679956401E-2</v>
      </c>
      <c r="E191" s="24">
        <v>0.167733669281005</v>
      </c>
      <c r="F191" s="23">
        <v>3.8766428828239399E-2</v>
      </c>
    </row>
    <row r="192" spans="1:6" x14ac:dyDescent="0.2">
      <c r="A192" t="s">
        <v>157</v>
      </c>
      <c r="B192">
        <v>0</v>
      </c>
      <c r="C192">
        <v>0</v>
      </c>
      <c r="D192">
        <v>0.33333333333333298</v>
      </c>
      <c r="E192" s="149">
        <v>0</v>
      </c>
      <c r="F192" s="154">
        <v>1</v>
      </c>
    </row>
    <row r="193" spans="1:6" x14ac:dyDescent="0.2">
      <c r="A193" t="s">
        <v>144</v>
      </c>
      <c r="B193">
        <v>3.4011792391538599E-2</v>
      </c>
      <c r="C193">
        <v>9.8035641014575903E-2</v>
      </c>
      <c r="D193">
        <v>3.4616556018590899E-2</v>
      </c>
      <c r="E193" s="25">
        <v>0.15641324222087799</v>
      </c>
      <c r="F193" s="34">
        <v>2.5877237319946199E-2</v>
      </c>
    </row>
    <row r="194" spans="1:6" x14ac:dyDescent="0.2">
      <c r="A194" t="s">
        <v>150</v>
      </c>
      <c r="B194">
        <v>0.980802792321116</v>
      </c>
      <c r="C194">
        <v>0.98109365910413004</v>
      </c>
      <c r="D194">
        <v>0.98109365910413004</v>
      </c>
      <c r="E194" s="80">
        <v>0.98341576956648202</v>
      </c>
      <c r="F194" s="79">
        <v>0.99912714576665695</v>
      </c>
    </row>
    <row r="195" spans="1:6" x14ac:dyDescent="0.2">
      <c r="A195" t="s">
        <v>156</v>
      </c>
      <c r="B195">
        <v>0.59278650378126796</v>
      </c>
      <c r="C195">
        <v>0.59336823734729405</v>
      </c>
      <c r="D195">
        <v>0.57998836532867903</v>
      </c>
      <c r="E195" s="140">
        <v>0.34102232884295902</v>
      </c>
      <c r="F195" s="139">
        <v>0.298579073629821</v>
      </c>
    </row>
    <row r="196" spans="1:6" x14ac:dyDescent="0.2">
      <c r="A196" t="s">
        <v>149</v>
      </c>
      <c r="B196">
        <v>0.95258871436881898</v>
      </c>
      <c r="C196">
        <v>0.95986038394415296</v>
      </c>
      <c r="D196">
        <v>0.94589877835951097</v>
      </c>
      <c r="E196" s="69">
        <v>0.99944475291504697</v>
      </c>
      <c r="F196" s="70">
        <v>0.99944475291504697</v>
      </c>
    </row>
    <row r="197" spans="1:6" x14ac:dyDescent="0.2">
      <c r="A197" t="s">
        <v>146</v>
      </c>
      <c r="B197">
        <v>0.99680046538685196</v>
      </c>
      <c r="C197">
        <v>0.99767306573589298</v>
      </c>
      <c r="D197">
        <v>0.99447353112274495</v>
      </c>
      <c r="E197" s="39">
        <v>1</v>
      </c>
      <c r="F197" s="40">
        <v>0.99006622516556197</v>
      </c>
    </row>
    <row r="198" spans="1:6" x14ac:dyDescent="0.2">
      <c r="A198" t="s">
        <v>147</v>
      </c>
      <c r="B198">
        <v>0.99825479930191896</v>
      </c>
      <c r="C198">
        <v>0.99912739965095898</v>
      </c>
      <c r="D198">
        <v>0.99534613147178597</v>
      </c>
      <c r="E198" s="49">
        <v>1</v>
      </c>
      <c r="F198" s="50">
        <v>0.99672489082969395</v>
      </c>
    </row>
    <row r="199" spans="1:6" x14ac:dyDescent="0.2">
      <c r="A199" t="s">
        <v>148</v>
      </c>
      <c r="B199">
        <v>0.94851657940663103</v>
      </c>
      <c r="C199">
        <v>0.95898778359511305</v>
      </c>
      <c r="D199">
        <v>0.94706224549156404</v>
      </c>
      <c r="E199" s="60">
        <v>1</v>
      </c>
      <c r="F199" s="59">
        <v>1</v>
      </c>
    </row>
    <row r="200" spans="1:6" x14ac:dyDescent="0.2">
      <c r="A200" t="s">
        <v>152</v>
      </c>
      <c r="B200">
        <v>0.98487492728330395</v>
      </c>
      <c r="C200">
        <v>0.98458406050029001</v>
      </c>
      <c r="D200">
        <v>0.98342059336823695</v>
      </c>
      <c r="E200" s="104">
        <v>0.89332556106091499</v>
      </c>
      <c r="F200" s="99">
        <v>0.528417371028854</v>
      </c>
    </row>
    <row r="201" spans="1:6" x14ac:dyDescent="0.2">
      <c r="A201" t="s">
        <v>158</v>
      </c>
      <c r="B201">
        <v>0.421875</v>
      </c>
      <c r="C201">
        <v>0.45703125</v>
      </c>
      <c r="D201">
        <v>0.87890625</v>
      </c>
      <c r="E201" s="160">
        <v>0.61654135338345795</v>
      </c>
      <c r="F201" s="155">
        <v>0.83458646616541299</v>
      </c>
    </row>
  </sheetData>
  <mergeCells count="5">
    <mergeCell ref="A92:F92"/>
    <mergeCell ref="A38:F38"/>
    <mergeCell ref="B14:C14"/>
    <mergeCell ref="B108:C108"/>
    <mergeCell ref="A165:F165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959D1C96FF24DA86ED9A14566E728" ma:contentTypeVersion="12" ma:contentTypeDescription="Create a new document." ma:contentTypeScope="" ma:versionID="bfaa65919da5765f773629ab6541aac9">
  <xsd:schema xmlns:xsd="http://www.w3.org/2001/XMLSchema" xmlns:xs="http://www.w3.org/2001/XMLSchema" xmlns:p="http://schemas.microsoft.com/office/2006/metadata/properties" xmlns:ns3="93bde6d4-e56b-4fcf-99c2-d1b45f9f11df" xmlns:ns4="3e3a54b7-d3a5-41b9-9dd4-7903b7171e3a" targetNamespace="http://schemas.microsoft.com/office/2006/metadata/properties" ma:root="true" ma:fieldsID="f6598876b4b7bb4f94866772d375c2c2" ns3:_="" ns4:_="">
    <xsd:import namespace="93bde6d4-e56b-4fcf-99c2-d1b45f9f11df"/>
    <xsd:import namespace="3e3a54b7-d3a5-41b9-9dd4-7903b7171e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bde6d4-e56b-4fcf-99c2-d1b45f9f11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a54b7-d3a5-41b9-9dd4-7903b7171e3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D6D032-D4B0-4C74-9368-5667DE32D9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7080EE-7AB4-4430-9BC0-E4A0EC93A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bde6d4-e56b-4fcf-99c2-d1b45f9f11df"/>
    <ds:schemaRef ds:uri="3e3a54b7-d3a5-41b9-9dd4-7903b7171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621D1A-3131-4FF1-8F01-9E4D11D84AC5}">
  <ds:schemaRefs>
    <ds:schemaRef ds:uri="93bde6d4-e56b-4fcf-99c2-d1b45f9f11df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3e3a54b7-d3a5-41b9-9dd4-7903b7171e3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mcar_result</vt:lpstr>
      <vt:lpstr>Hospital</vt:lpstr>
      <vt:lpstr>ttt</vt:lpstr>
      <vt:lpstr>Australian</vt:lpstr>
      <vt:lpstr>Balanced_num</vt:lpstr>
      <vt:lpstr>Mammogram</vt:lpstr>
      <vt:lpstr>Thoracic</vt:lpstr>
      <vt:lpstr>NYPDF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Yunjia Zhang</dc:creator>
  <cp:lastModifiedBy>张 运加</cp:lastModifiedBy>
  <dcterms:created xsi:type="dcterms:W3CDTF">2019-09-25T04:23:26Z</dcterms:created>
  <dcterms:modified xsi:type="dcterms:W3CDTF">2019-10-19T19:18:00Z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0x0101000E9959D1C96FF24DA86ED9A14566E728</vt:lpwstr>
  </property>
</Properties>
</file>