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2"/>
  <workbookPr/>
  <mc:AlternateContent xmlns:mc="http://schemas.openxmlformats.org/markup-compatibility/2006">
    <mc:Choice Requires="x15">
      <x15ac:absPath xmlns:x15ac="http://schemas.microsoft.com/office/spreadsheetml/2010/11/ac" url="C:\Users\rafaiane.silva\Downloads\"/>
    </mc:Choice>
  </mc:AlternateContent>
  <xr:revisionPtr revIDLastSave="0" documentId="8_{5B8E95E4-AF48-4C7A-8A12-B612A98022C0}" xr6:coauthVersionLast="47" xr6:coauthVersionMax="47" xr10:uidLastSave="{00000000-0000-0000-0000-000000000000}"/>
  <bookViews>
    <workbookView xWindow="28680" yWindow="-120" windowWidth="29040" windowHeight="15720" firstSheet="6" activeTab="6" xr2:uid="{00000000-000D-0000-FFFF-FFFF00000000}"/>
  </bookViews>
  <sheets>
    <sheet name="INSTRUÇÕES" sheetId="1" r:id="rId1"/>
    <sheet name="REGISTRO DE ACHADOS" sheetId="2" r:id="rId2"/>
    <sheet name="EVIDÊNCIAS" sheetId="3" r:id="rId3"/>
    <sheet name="CHECKLIST ITN 004" sheetId="4" r:id="rId4"/>
    <sheet name="CHECKLIST INTERFACE" sheetId="5" r:id="rId5"/>
    <sheet name="PAINEL" sheetId="6" r:id="rId6"/>
    <sheet name="LISTAS" sheetId="7" r:id="rId7"/>
  </sheets>
  <definedNames>
    <definedName name="_xlnm._FilterDatabase" localSheetId="4" hidden="1">'CHECKLIST INTERFACE'!$A$3:$G$17</definedName>
    <definedName name="_xlnm._FilterDatabase" localSheetId="3" hidden="1">'CHECKLIST ITN 004'!$A$3:$H$40</definedName>
    <definedName name="_xlnm._FilterDatabase" localSheetId="1" hidden="1">'REGISTRO DE ACHADOS'!$A$3:$S$32</definedName>
    <definedName name="_xlnm.Print_Titles" localSheetId="4">'CHECKLIST INTERFACE'!$3:$3</definedName>
    <definedName name="_xlnm.Print_Titles" localSheetId="3">'CHECKLIST ITN 004'!$3:$3</definedName>
    <definedName name="_xlnm.Print_Titles" localSheetId="2">EVIDÊNCIAS!$2:$2</definedName>
    <definedName name="_xlnm.Print_Titles" localSheetId="0">INSTRUÇÕES!$3:$3</definedName>
    <definedName name="_xlnm.Print_Titles" localSheetId="6">LISTAS!$1:$1</definedName>
    <definedName name="_xlnm.Print_Titles" localSheetId="5">PAINEL!$3:$3</definedName>
    <definedName name="_xlnm.Print_Titles" localSheetId="1">'REGISTRO DE ACHADOS'!$3:$3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9" i="6" l="1"/>
  <c r="B38" i="6"/>
  <c r="B37" i="6"/>
  <c r="B36" i="6"/>
  <c r="B35" i="6"/>
  <c r="B34" i="6"/>
  <c r="B33" i="6"/>
  <c r="B32" i="6"/>
  <c r="B31" i="6"/>
  <c r="B30" i="6"/>
  <c r="B29" i="6"/>
  <c r="B28" i="6"/>
  <c r="B27" i="6"/>
  <c r="B26" i="6"/>
  <c r="B25" i="6"/>
  <c r="B24" i="6"/>
  <c r="B23" i="6"/>
  <c r="B22" i="6"/>
  <c r="B21" i="6"/>
  <c r="B20" i="6"/>
  <c r="B19" i="6"/>
  <c r="B18" i="6"/>
  <c r="B17" i="6"/>
  <c r="B16" i="6"/>
  <c r="B15" i="6"/>
  <c r="B14" i="6"/>
  <c r="B13" i="6"/>
  <c r="B12" i="6"/>
  <c r="B11" i="6"/>
  <c r="B10" i="6"/>
  <c r="B9" i="6"/>
  <c r="B8" i="6"/>
  <c r="B7" i="6"/>
  <c r="B6" i="6"/>
  <c r="B5" i="6"/>
  <c r="B4" i="6"/>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<sst xmlns="http://schemas.openxmlformats.org/spreadsheetml/2006/main" count="1865" uniqueCount="883">
  <si>
    <t>VALIDAÇÃO DA FERRAMENTA TRI7 ALIA - QUALIFICAÇÃO REGISTRAL (ITN 004/2026-ONR)</t>
  </si>
  <si>
    <t>Controle de achados e sugestões ao desenvolvedor · Documento vivo para inserções diárias</t>
  </si>
  <si>
    <t>TÓPICO</t>
  </si>
  <si>
    <t>ORIENTAÇÃO</t>
  </si>
  <si>
    <t>FINALIDADE</t>
  </si>
  <si>
    <t>Registrar, de forma padronizada e rastreável, os achados dos testes da ferramenta na qualificação registral, com evidência, fundamento legal/normativo e sugestão ao desenvolvedor.</t>
  </si>
  <si>
    <t>ABAS</t>
  </si>
  <si>
    <t>REGISTRO DE ACHADOS (log diário) · EVIDÊNCIAS (imagens numeradas) · CHECKLIST ITN 004 (conformidade técnica) · CHECKLIST INTERFACE (usabilidade) · PAINEL (resumo automático) · LISTAS (valores permitidos).</t>
  </si>
  <si>
    <t>NOVO ACHADO</t>
  </si>
  <si>
    <t>Inserir na primeira linha livre da aba REGISTRO DE ACHADOS. Numeração sequencial: AC-030, AC-031... Nunca reutilizar ou renumerar IDs já enviados ao desenvolvedor.</t>
  </si>
  <si>
    <t>CAMPOS COM LISTA</t>
  </si>
  <si>
    <t>ETAPA / TELA, CATEGORIA, TIPO, CRITICIDADE, STATUS e RETESTE possuem lista suspensa. Para incluir valores, acrescentar na aba LISTAS.</t>
  </si>
  <si>
    <t>RELATO DO ANALISTA</t>
  </si>
  <si>
    <t>Transcrever o relato original, sem reescrever. Complementos técnicos vão em COMPORTAMENTO ESPERADO e FUNDAMENTO.</t>
  </si>
  <si>
    <t>EVIDÊNCIAS (OBRIGATÓRIO)</t>
  </si>
  <si>
    <t>Todo achado deve ter ao menos uma evidência. Numerar EV-027, EV-028... Na aba EVIDÊNCIAS: ID, achado vinculado, origem (arquivo e página/imagem), descrição e imagem colada na coluna IMAGEM. No Google Sheets: Inserir &gt; Imagem &gt; Imagem sobre as células.</t>
  </si>
  <si>
    <t>EVIDÊNCIAS ORIGINAIS</t>
  </si>
  <si>
    <t>Manter no Drive, na mesma pasta, o relatório original (.docx), as telas em PDF e a pasta de evidências numeradas, para preservação integral.</t>
  </si>
  <si>
    <t>CRITICIDADE</t>
  </si>
  <si>
    <t>ALTA: compromete a segurança jurídica (exigência indevida, óbice não apontado, erro de titularidade/especialidade). MÉDIA: exige conferência manual relevante. BAIXA: texto, layout ou conveniência.</t>
  </si>
  <si>
    <t>FLUXO DE STATUS</t>
  </si>
  <si>
    <t>ABERTO → ENVIADO AO DESENVOLVEDOR → EM CORREÇÃO → CORRIGIDO - AGUARDANDO RETESTE → VALIDADO (ou NÃO PROCEDE, com justificativa na coluna de resposta).</t>
  </si>
  <si>
    <t>REVISÃO COMPLEMENTAR</t>
  </si>
  <si>
    <t>Achados AC-022 a AC-029 foram identificados na revisão das telas (PDFs) e estão marcados como PENDENTE DE VALIDAÇÃO: confirmar antes de enviar ao desenvolvedor.</t>
  </si>
  <si>
    <t>FORMATAÇÃO</t>
  </si>
  <si>
    <t>Arial 10, centralizado, bordas em todas as linhas preenchidas. No Excel a borda é aplicada automaticamente ao preencher a coluna ID; no Google Sheets aplicar a borda manualmente (a formatação condicional do Sheets não suporta bordas).</t>
  </si>
  <si>
    <t>PROMPT DE IA</t>
  </si>
  <si>
    <t>O arquivo "Prompt_IA_Analise_Protocolo.md" contém o prompt padronizado para gerar novas linhas neste mesmo formato a partir de telas e relatos de cada novo protocolo testado.</t>
  </si>
  <si>
    <t>CITAÇÕES</t>
  </si>
  <si>
    <t>Os fundamentos indicados devem ser conferidos pelo registrador antes do envio, especialmente dispositivos com redação alterada recentemente.</t>
  </si>
  <si>
    <t>REGISTRO DE ACHADOS - VALIDAÇÃO TRI7 ALIA (QUALIFICAÇÃO REGISTRAL · ITN 004/2026-ONR)</t>
  </si>
  <si>
    <t>Clique no ID da evidência para abri-la na aba EVIDÊNCIAS</t>
  </si>
  <si>
    <t>ID</t>
  </si>
  <si>
    <t>DATA DO TESTE</t>
  </si>
  <si>
    <t>PROTOCOLO</t>
  </si>
  <si>
    <t>MATRÍCULA</t>
  </si>
  <si>
    <t>ANALISTA</t>
  </si>
  <si>
    <t>ETAPA / TELA</t>
  </si>
  <si>
    <t>CATEGORIA</t>
  </si>
  <si>
    <t>TIPO</t>
  </si>
  <si>
    <t>DESCRIÇÃO DO ACHADO (RELATO DO ANALISTA)</t>
  </si>
  <si>
    <t>COMPORTAMENTO ESPERADO</t>
  </si>
  <si>
    <t>FUNDAMENTO LEGAL / NORMATIVO</t>
  </si>
  <si>
    <t>EVIDÊNCIA</t>
  </si>
  <si>
    <t>SUGESTÃO AO DESENVOLVEDOR</t>
  </si>
  <si>
    <t>ACHADOS VINCULADOS</t>
  </si>
  <si>
    <t>STATUS</t>
  </si>
  <si>
    <t>RESPOSTA DO DESENVOLVEDOR</t>
  </si>
  <si>
    <t>DATA DA RESPOSTA</t>
  </si>
  <si>
    <t>RETESTE</t>
  </si>
  <si>
    <t>AC-001</t>
  </si>
  <si>
    <t>28/09/2026</t>
  </si>
  <si>
    <t>185.989</t>
  </si>
  <si>
    <t>7.250</t>
  </si>
  <si>
    <t>RAIANE FRANÇA CARDOSO</t>
  </si>
  <si>
    <t>1 - TÍTULO (FÓLIO REGISTRAL)</t>
  </si>
  <si>
    <t>LEITURA DO FÓLIO</t>
  </si>
  <si>
    <t>ERRO DE LEITURA</t>
  </si>
  <si>
    <t>A leitura não apurou os proprietários atuais.</t>
  </si>
  <si>
    <t>Identificar os titulares atuais a partir da cadeia de atos da matrícula (cadastro Tri7 aponta: Alba Valéria de Mendonça Perfeito, Helenides Mendonça, José Mauro de Mendonça e Mauro Mendonça Junior).</t>
  </si>
  <si>
    <t>Lei 6.015/1973, art. 176, § 1º, II, 4; arts. 195 e 237 (continuidade). ITN 004/2026-ONR, Anexo VII (situação jurídica do imóvel).</t>
  </si>
  <si>
    <t>EV-01</t>
  </si>
  <si>
    <t>Extrair titularidade de cada R./AV. e consolidar o quadro atual de titulares. Sem titulares apurados, bloquear a verificação de continuidade em vez de gerar exigência automática.</t>
  </si>
  <si>
    <t>ALTA</t>
  </si>
  <si>
    <t>AC-012; AC-029</t>
  </si>
  <si>
    <t>ENVIADO AO DESENVOLVEDOR</t>
  </si>
  <si>
    <t>PENDENTE</t>
  </si>
  <si>
    <t>AC-002</t>
  </si>
  <si>
    <t>1 - TÍTULO (INDICADOR REAL)</t>
  </si>
  <si>
    <t>ERRO DE CLASSIFICAÇÃO</t>
  </si>
  <si>
    <t>A descrição foi alterada na AV.09 (Caracterização), porém a análise indica a AV.08 (Atualização de Designação Cadastral).</t>
  </si>
  <si>
    <t>Indicar a AV.09 (caracterização) como ato que alterou a descrição do imóvel; a AV.08 atualiza apenas a designação cadastral.</t>
  </si>
  <si>
    <t>Lei 6.015/1973, art. 176, § 1º, II, 3; art. 225. CNN (Prov. CNJ 149/2023), art. 440-AV.</t>
  </si>
  <si>
    <t>EV-02</t>
  </si>
  <si>
    <t>Distinguir averbação de alteração cadastral (inscrição municipal) de averbação de descrição/caracterização (especialidade objetiva).</t>
  </si>
  <si>
    <t>AC-013</t>
  </si>
  <si>
    <t>ABERTO</t>
  </si>
  <si>
    <t>AC-003</t>
  </si>
  <si>
    <t>Identifica as AV.07, AV.09 e AV.10 como atos de compra e venda, porém elas são respectivamente averbações de código de endereçamento postal, caracterização e inserção de dados.</t>
  </si>
  <si>
    <t>AV.07: CEP (LNA 2.09.01.003 - Alteração de dados do logradouro). AV.09: caracterização (LNA 2.09.01.013 ou 2.09.01.999). AV.10: inserção de dados (código conforme o conteúdo; genérico 2.09.01.999 ou 2.08.01.999).</t>
  </si>
  <si>
    <t>ITN 004/2026-ONR, Anexo II (LNA-SREI). CNN, art. 440-AV, parágrafo único (averbação de CEP).</t>
  </si>
  <si>
    <t>EV-03</t>
  </si>
  <si>
    <t>Classificar o ato pelo título/cabeçalho do ato (ex.: "CÓDIGO DE ENDEREÇAMENTO POSTAL") e não pelo título que o instrui (a escritura citada no corpo da AV.07).</t>
  </si>
  <si>
    <t>AC-011</t>
  </si>
  <si>
    <t>AC-004</t>
  </si>
  <si>
    <t>1 - TÍTULO (CONFERÊNCIA COM O SISTEMA TRI7)</t>
  </si>
  <si>
    <t>Todas as informações abaixo estão no texto, porém só identificou elas no cadastro. (Titulares, tipo do imóvel, logradouro, número, CEP, lote, quadra e inscrição cadastral: 11 itens "só no cadastro".)</t>
  </si>
  <si>
    <t>Extrair do texto da matrícula os dados de titularidade e do indicador real e confrontá-los com o cadastro ("confere"/"diverge").</t>
  </si>
  <si>
    <t>Lei 6.015/1973, art. 176, § 1º, II. ITN 004/2026-ONR, Anexo III (classes Pessoa e Imóvel).</t>
  </si>
  <si>
    <t>EV-04</t>
  </si>
  <si>
    <t>Mapear os campos extraídos às classes de Pessoa e Imóvel do Anexo III da ITN 004 e só marcar "só no cadastro" após busca efetiva no texto.</t>
  </si>
  <si>
    <t>AC-001; AC-013</t>
  </si>
  <si>
    <t>AC-005</t>
  </si>
  <si>
    <t>1 - TÍTULO (DECISÃO NECESSÁRIA)</t>
  </si>
  <si>
    <t>INTERFACE / USABILIDADE</t>
  </si>
  <si>
    <t>SUGESTÃO DE MELHORIA</t>
  </si>
  <si>
    <t>1)- Vi que as decisões pendentes ficam especificadas no campo "exame", porém no campo da primeira imagem (EV-05), as informações são genéricas. Não seria mais viável se as decisões já viessem de forma detalhada no campo inicial?</t>
  </si>
  <si>
    <t>Cada decisão pendente identifica, já na etapa Título, o item do pedido a que se refere (Caracterização do Imóvel, Pacto Antenupcial, Inserção de Dados).</t>
  </si>
  <si>
    <t>Não se aplica (usabilidade).</t>
  </si>
  <si>
    <t>EV-05 | EV-06</t>
  </si>
  <si>
    <t>Exibir em cada linha da "Decisão necessária" o nome do item lançado no pedido e as opções de código com nome do ato.</t>
  </si>
  <si>
    <t>MÉDIA</t>
  </si>
  <si>
    <t>AC-006; AC-009</t>
  </si>
  <si>
    <t>AC-006</t>
  </si>
  <si>
    <t>NATUREZA DO ATO (LNA)</t>
  </si>
  <si>
    <t>DÚVIDA OPERACIONAL</t>
  </si>
  <si>
    <t>2)- Na segunda decisão a análise diz que a natureza cabe em 2 atos da Lista Nacional, quais atos seriam esses? Só possui duas opções para confirmar, com códigos que não consigo identificar.</t>
  </si>
  <si>
    <t>2.07.04.001 = Pacto antenupcial (Livro 2, notícia do registro do pacto na matrícula); 3.03.01.001 = Pacto antenupcial (Livro 3, registro auxiliar). Como o item foi lançado como "Pacto Antenupcial (Averbação)", o código aderente é 2.07.04.001.</t>
  </si>
  <si>
    <t>ITN 004/2026-ONR, Anexo II (LNA-SREI). Lei 6.015/1973, art. 167, II, 1 (averbação) e art. 178, V (registro no Livro 3).</t>
  </si>
  <si>
    <t>EV-05</t>
  </si>
  <si>
    <r>
      <t>Mostrar código + nome + livro de cada opção; usar o próprio lançamento ("Averbação") para pré-selecionar; permitir marcar os dois atos quando ambos forem praticados.</t>
    </r>
    <r>
      <rPr>
        <b/>
        <sz val="10"/>
        <rFont val="Arial"/>
        <family val="2"/>
      </rPr>
      <t xml:space="preserve"> Foi preciso pesquisar a ITN para localização</t>
    </r>
    <r>
      <rPr>
        <sz val="10"/>
        <rFont val="Arial"/>
      </rPr>
      <t>.</t>
    </r>
  </si>
  <si>
    <t>AC-007</t>
  </si>
  <si>
    <t>2 - EXAME (DECISÕES PENDENTES)</t>
  </si>
  <si>
    <t>3)- No item da segunda imagem (EV-06), dispõe que os atos de caracterização do imóvel e inserção de dados não correspondem a nenhum ato da LNA, porém eu pratico esses dois atos no registro de imóveis.</t>
  </si>
  <si>
    <t>Correlacionar a nomenclatura interna da serventia à LNA; na ausência de código específico, usar o código genérico (ex.: 2.09.01.999 - Alteração de dados do imóvel, com nome complementar).</t>
  </si>
  <si>
    <t>ITN 004/2026-ONR, art. 2º e Anexo II (códigos genéricos "999" exigem nome complementar do ato).</t>
  </si>
  <si>
    <t>EV-06</t>
  </si>
  <si>
    <t>Criar tabela de-para configurável (nome do ato na serventia/tabela de emolumentos-GO × código LNA). Nunca retornar "não corresponde" sem sugerir o código genérico.</t>
  </si>
  <si>
    <t>AC-008</t>
  </si>
  <si>
    <t>Essa lista nacional de atos seria a lista disponibilizada no ITN 004 do ONR? São os mesmos atos que praticamos no registro?</t>
  </si>
  <si>
    <t>Sim: LNA-SREI instituída pelo art. 2º da ITN 004/2026 (Anexo II). Padroniza a terminologia nacional dos atos; a nomenclatura interna da serventia pode diferir e deve ser correlacionada.</t>
  </si>
  <si>
    <t>ITN 004/2026-ONR, art. 2º e parágrafo único; Anexo II.</t>
  </si>
  <si>
    <t>Citar expressamente "LNA-SREI (Anexo II da ITN 004/2026-ONR)" e oferecer consulta ao ato (nome, descrição, livro, estrutura JSON) ao passar o cursor sobre o código.</t>
  </si>
  <si>
    <t>BAIXA</t>
  </si>
  <si>
    <t>AC-009</t>
  </si>
  <si>
    <t>INCONSISTÊNCIA DE INTERFACE</t>
  </si>
  <si>
    <t>Qual a diferença entre os campos de "confirmar o ato", "corrigir a natureza" e "tratar"? Pelo que identifiquei, são três opções que levam a mesma coisa.</t>
  </si>
  <si>
    <t>Cada botão executa ação distinta, com efeito descrito e registrado no histórico.</t>
  </si>
  <si>
    <t>Documentar/descrever o efeito de cada ação; unificar ações redundantes; manter rótulo único em todas as telas.</t>
  </si>
  <si>
    <t>AC-018</t>
  </si>
  <si>
    <t>AC-010</t>
  </si>
  <si>
    <t>1 - TÍTULO (RESUMO DO PROTOCOLO)</t>
  </si>
  <si>
    <t>LEITURA DO TÍTULO / DOCUMENTOS</t>
  </si>
  <si>
    <t>O protocolo possui 10 documentos no GED, 7 ficaram sem leitura.</t>
  </si>
  <si>
    <t>Ler e considerar todos os documentos do protocolo (inclusive consultas CNIB) ou justificar expressamente por que cada documento foi dispensado.</t>
  </si>
  <si>
    <t>Lei 6.015/1973, art. 198. CNN (Prov. CNJ 149/2023), arts. 320 a 320-J (CNIB).</t>
  </si>
  <si>
    <t>EV-07</t>
  </si>
  <si>
    <t>Impedir a conclusão do exame com documentos não lidos sem justificativa; exibir o motivo da não leitura por documento.</t>
  </si>
  <si>
    <t>AC-022</t>
  </si>
  <si>
    <t>1 - TÍTULO (ABRIR O FÓLIO)</t>
  </si>
  <si>
    <t>No campo de análise do protocolo, na visualização dos atos da matrícula (Abrir o fólio) as AV.07, AV.09 e AV.10 também ficaram cadastradas como compra e venda.</t>
  </si>
  <si>
    <t>Mesma classificação correta indicada no AC-003, refletida em todas as telas.</t>
  </si>
  <si>
    <t>ITN 004/2026-ONR, Anexo II (LNA-SREI).</t>
  </si>
  <si>
    <t>EV-08</t>
  </si>
  <si>
    <t>Mesma correção do AC-003; garantir fonte única da classificação para todas as telas.</t>
  </si>
  <si>
    <t>AC-012</t>
  </si>
  <si>
    <t>1 - TÍTULO (PONTOS NA LEITURA)</t>
  </si>
  <si>
    <t>O que significa "transferência sem pessoas extraídas"? Não conseguiu identificar quem são as partes do ato? (Tanto no cadastro, quanto no texto possuem adquirentes e transmitentes)</t>
  </si>
  <si>
    <t>Extrair transmitentes e adquirentes de cada ato de transmissão (R.15) e as pessoas da abertura (Ab.1).</t>
  </si>
  <si>
    <t>Lei 6.015/1973, art. 176, § 1º, III, 2. ITN 004/2026-ONR, Anexo V (estrutura genérica de transmissão).</t>
  </si>
  <si>
    <t>EV-09</t>
  </si>
  <si>
    <t>Explicar a mensagem na tela; corrigir a extração de partes; não classificar AV.07/09/10 como transferência (AC-003).</t>
  </si>
  <si>
    <t>AC-001; AC-003</t>
  </si>
  <si>
    <t>1 - TÍTULO (NO FÓLIO)</t>
  </si>
  <si>
    <t>A descrição do imóvel foi alterada na AV.09, porém a análise não identificou a alteração, indicando a descrição atual do imóvel conforme abertura de matrícula.</t>
  </si>
  <si>
    <t>Exibir a descrição vigente (após AV.09) e, em separado, a descrição da abertura.</t>
  </si>
  <si>
    <t>Lei 6.015/1973, art. 176, § 1º, II, 3; art. 225. CNN, art. 440-AV.</t>
  </si>
  <si>
    <t>EV-10</t>
  </si>
  <si>
    <t>Aplicar as averbações de descrição em ordem cronológica para compor o indicador real vigente.</t>
  </si>
  <si>
    <t>AC-014</t>
  </si>
  <si>
    <t>2 - EXAME (EXIGÊNCIAS)</t>
  </si>
  <si>
    <t>EXAME / EXIGÊNCIAS</t>
  </si>
  <si>
    <t>FALSO POSITIVO (EXIGÊNCIA INDEVIDA)</t>
  </si>
  <si>
    <t>No texto da escritura é indicado o valor do negócio jurídico, o meio de pagamento e a quitação do valor. A única informação ausente é quanto à forma como ocorreu o pagamento, informação essa que as partes podem se recusar a fornecer, de acordo com o art. 165-A, §3º do Provimento 161, de 11.03.2024, do CNJ. (consta no título observação quanto a recusa das partes em fornecer as informações)</t>
  </si>
  <si>
    <t>Não gerar exigência: preço, meio de pagamento e quitação constam; a recusa quanto à forma foi consignada na escritura. É MOTIVO DE COMUNICAÇÃO AO COAF e não exigência.</t>
  </si>
  <si>
    <t>CNN (Prov. CNJ 149/2023), art. 165-A, § 3º (incluído pelo Prov. CNJ 161/2024). Código Civil, art. 481.</t>
  </si>
  <si>
    <t>EV-11</t>
  </si>
  <si>
    <t>Reconhecer a cláusula de recusa do art. 165-A, § 3º, como elemento que afasta a exigência; indicar o documento e o trecho analisados.</t>
  </si>
  <si>
    <t>AC-015</t>
  </si>
  <si>
    <t>Exigência de qualificação completa das partes é referente a análise da venda e compra ou dos demais documentos lidos? Se somente da escritura de venda e compra, as qualificações de todas as partes do ato estão completas.</t>
  </si>
  <si>
    <t>Não gerar exigência de qualificação quando as partes estão completamente qualificadas na escritura; indicar o documento analisado.</t>
  </si>
  <si>
    <t>Lei 6.015/1973, art. 176, § 1º, III, 2. Código Civil, art. 215, § 1º, III.</t>
  </si>
  <si>
    <t>EV-12</t>
  </si>
  <si>
    <t>O próprio "Observado" indica que foi lido apenas o manifesto de assinaturas: tratar como falha de leitura (alerta ao analista), e não como exigência ao apresentante.</t>
  </si>
  <si>
    <t>AC-016</t>
  </si>
  <si>
    <t>Tenho três exigências iguais sobre a descrição do imóvel, seria uma para cada documento lido? (O imóvel objeto da transmissão encontra-se perfeitamente descrito e caracterizado na escritura de venda e compra, inclusive com a descrição atualizada por certidão de levantamento)</t>
  </si>
  <si>
    <t>Nenhuma exigência de descrição (imóvel descrito na escritura); em qualquer caso, sem duplicidade de exigências.</t>
  </si>
  <si>
    <t>Lei 6.015/1973, art. 198 (exigências de uma só vez, articuladas, claras e objetivas); arts. 176, § 1º, II, e 225.</t>
  </si>
  <si>
    <t>EV-13</t>
  </si>
  <si>
    <t>Deduplicar exigências idênticas; quando o mesmo requisito for avaliado em mais de um documento, consolidar em item único indicando os documentos.</t>
  </si>
  <si>
    <t>AC-017</t>
  </si>
  <si>
    <t>As exigências abaixo (EV-14) são referentes a qual documento? A opção "ver evidência" não está habitada, e quando está, indica apenas os dados de assinatura do documento, não seria viável nesse campo a identificação do documento analisado? Poderia ser por meio de visualização do documento ou indicação da sua descrição conforme cadastro no GED.</t>
  </si>
  <si>
    <t>Toda exigência indica o documento de origem (descrição do GED), página e trecho, com acesso à imagem destacada.</t>
  </si>
  <si>
    <t>Lei 6.015/1973, art. 198 (exigência clara e objetiva).</t>
  </si>
  <si>
    <t>EV-14</t>
  </si>
  <si>
    <t>Habilitar "Ver evidência" em 100% das exigências, abrindo o documento do GED na página e trecho correspondentes.</t>
  </si>
  <si>
    <t>AC-021</t>
  </si>
  <si>
    <t>Qual a diferença entre os campos de "Está em ordem", "Gerar exigência" e "Tratar"? Pelo que identifiquei, são três opções que levam a mesma coisa.</t>
  </si>
  <si>
    <t>Ações distintas e autoexplicativas. Observação: o fundamento citado deve ser "Código de Normas e Procedimentos do Foro Extrajudicial - Provimento nº 46/2020-CGJ/GO, art. 810, §§ 2º e 3º".</t>
  </si>
  <si>
    <t>CN-GO (Prov. 46/2020-CGJ/GO), art. 810, §§ 2º e 3º.</t>
  </si>
  <si>
    <t>EV-15</t>
  </si>
  <si>
    <t>Mesma padronização do AC-009; corrigir a denominação do Código de Normas de Goiás.</t>
  </si>
  <si>
    <t>AC-009; AC-028</t>
  </si>
  <si>
    <t>AC-019</t>
  </si>
  <si>
    <t>2 - EXAME (ALERTAS - IMÓVEL)</t>
  </si>
  <si>
    <t>Os números 27.516 e 24.729 não são citados na escritura como números de matrículas imobiliárias e sim em um trecho que cita os números de matrículas das certidões de óbito, vale ressaltar que os conjuntos de números citados acima são somente parte dos números das matrículas dos óbitos.</t>
  </si>
  <si>
    <t>Distinguir matrícula de certidão do registro civil (32 dígitos) de matrícula imobiliária; não gerar alerta de divergência de fólio.</t>
  </si>
  <si>
    <t>Lei 6.015/1973, art. 176 e art. 235-A (CNM).</t>
  </si>
  <si>
    <t>EV-16</t>
  </si>
  <si>
    <t>Reconhecer o padrão da matrícula do RCPN (32 dígitos) e o contexto ("certidão de óbito"); validar números de matrícula imobiliária contra a serventia/CNM.</t>
  </si>
  <si>
    <t>AC-020</t>
  </si>
  <si>
    <t>2 - EXAME (PONTOS DE ATENÇÃO)</t>
  </si>
  <si>
    <t>Todos os pontos de atenção mencionados abaixo (EV-17 e EV-18) constam na escritura. (Certidões e comprovantes, forma do instrumento, requisitos formais e estado civil/regime de bens.)</t>
  </si>
  <si>
    <t>Não gerar alertas sobre elementos presentes. A própria evidência exibida contém "DOCUMENTOS APRESENTADOS", "SAIBAM quantos este público instrumento..." e "casados sob o regime da Comunhão de Bens (Universal)".</t>
  </si>
  <si>
    <t>Código Civil, art. 215, § 1º; Lei 6.015/1973, arts. 176, § 1º, III, 2, e 221, I.</t>
  </si>
  <si>
    <t>EV-17 | EV-18</t>
  </si>
  <si>
    <t>Confrontar a conclusão com a evidência antes de emitir o alerta (autoverificação); forma do título deve ser extraída do cabeçalho da escritura.</t>
  </si>
  <si>
    <t>3 - QUALIFICAÇÃO (NOTA DE EXIGÊNCIA)</t>
  </si>
  <si>
    <t>NOTA DE EXIGÊNCIA</t>
  </si>
  <si>
    <t>NÃO CONFORMIDADE NORMATIVA</t>
  </si>
  <si>
    <t>A finalização da nota indica que todas as exigências devem ser sanadas em uma única remessa, porém não podemos negar ao cliente o reingresso do título, se sanadas somente algumas das pendências.</t>
  </si>
  <si>
    <t>Texto de encerramento sem imposição de "única remessa": o dever de formular as exigências de uma só vez é do oficial; o interessado pode reapresentar durante a vigência da prenotação, que segue correndo.</t>
  </si>
  <si>
    <t>Lei 6.015/1973, arts. 198 e 205. CN-GO (Prov. 46/2020-CGJ/GO), art. 842, § 2º, II (reingresso durante a vigência da prenotação).</t>
  </si>
  <si>
    <t>EV-19</t>
  </si>
  <si>
    <t>Tornar o texto de encerramento configurável pela serventia, com modelo padrão aderente à Lei 6.015/1973 e ao CN-GO.</t>
  </si>
  <si>
    <t>AC-027</t>
  </si>
  <si>
    <t>RAFAIANE GONZAGA</t>
  </si>
  <si>
    <t>1 - TÍTULO / EXPEDIENTE</t>
  </si>
  <si>
    <t>Causa provável dos AC-014, 015, 016 e 020: o "Título recebido" foi identificado como "Pacto Antenupcial" (3 pág. · OCR) e o "Texto lido" desse documento contém apenas a camada de assinatura digital e o manifesto de assinaturas, e não o conteúdo digitalizado da certidão.</t>
  </si>
  <si>
    <t>Título principal = Escritura Pública de Venda e Compra (8 p.). OCR aplicado ao conteúdo da imagem sempre que o texto extraído for só de assinatura/validação.</t>
  </si>
  <si>
    <t>Lei 6.015/1973, arts. 198 e 221.</t>
  </si>
  <si>
    <t>EV-20 | EV-22</t>
  </si>
  <si>
    <t>Definir o título principal pela natureza do pedido; detectar texto extraído composto apenas de carimbo de assinatura e forçar OCR da imagem; alertar o analista quando o OCR vier vazio.</t>
  </si>
  <si>
    <t>AC-014; AC-015; AC-016; AC-020</t>
  </si>
  <si>
    <t>AC-023</t>
  </si>
  <si>
    <t>O pedido foi lançado com 2 "Cancelamento de Hipoteca" e 2 "Óbito", além de CEP, Designação Cadastral, Caracterização, Pacto Antenupcial e Inserção de Dados; a ferramenta reconhece apenas 5 atos (1 de cada).</t>
  </si>
  <si>
    <t>Reconhecer a quantidade exata de atos lançada no pedido (um ato por óbito, um por cancelamento), refletindo também na cotação de emolumentos.</t>
  </si>
  <si>
    <t>ITN 004/2026-ONR, Anexos II e X (declaração de atos e recibo de custas).</t>
  </si>
  <si>
    <t>EV-21 | EV-20</t>
  </si>
  <si>
    <t>Não deduplicar itens do pedido com o mesmo nome; vincular cada item ao respectivo ato do fólio (ex.: R./AV. da hipoteca, titular falecido).</t>
  </si>
  <si>
    <t>AC-024</t>
  </si>
  <si>
    <t>2 - EXAME (REGISTRO)</t>
  </si>
  <si>
    <t>Contradição: o pedido inclui cancelamento de hipoteca, o exame declara "fólio livre / nenhum ônus vigente" e a nota traz exigência nº 13 ("não há o que cancelar"). VERIFICAR NO FÓLIO se há hipoteca registrada e não cancelada.</t>
  </si>
  <si>
    <t>Identificar o ato da hipoteca na matrícula e sua situação (vigente/cancelada). Se vigente, o exame não pode declarar o fólio livre.</t>
  </si>
  <si>
    <t>Lei 6.015/1973, arts. 248, 250 e 251.</t>
  </si>
  <si>
    <t>EV-26 | EV-21</t>
  </si>
  <si>
    <t>Listar ônus vigentes e extintos com o ato de origem; confrontar com os itens de cancelamento do pedido antes de concluir.</t>
  </si>
  <si>
    <t>AC-025</t>
  </si>
  <si>
    <t>2 - EXAME / 3 - QUALIFICAÇÃO</t>
  </si>
  <si>
    <t>Contadores divergentes: "A decidir 0" × "Decisões 6"; "17 de 41 em ordem" × "Do exame 8"; "3 atos a confirmar" × 5 atos "a confirmar".</t>
  </si>
  <si>
    <t>Contadores coerentes entre si em todas as telas, com legenda do que cada um representa.</t>
  </si>
  <si>
    <t>EV-23 | EV-24 | EV-25</t>
  </si>
  <si>
    <t>Unificar a fonte dos contadores e incluir legenda/tooltip.</t>
  </si>
  <si>
    <t>AC-026</t>
  </si>
  <si>
    <t>3 - QUALIFICAÇÃO</t>
  </si>
  <si>
    <t>A tela exibe "DEFINITIVA" e "Documento definitivo — pronto para o apresentante" antes de "Concluir o exame e emitir", enquanto o rodapé da nota diz "Minuta gerada pelo Atlas... Revisão e decisão são do registrador".</t>
  </si>
  <si>
    <t>Status "MINUTA" até a conclusão e assinatura pelo oficial ou preposto; "DEFINITIVA" somente após assinatura.</t>
  </si>
  <si>
    <t>Lei 6.015/1973, art. 198 (identificação e assinatura do oficial ou preposto responsável).</t>
  </si>
  <si>
    <t>EV-25</t>
  </si>
  <si>
    <t>Ajustar o fluxo de status (minuta → revisada → assinada/emitida) e bloquear "Baixar .docx" como documento final antes da assinatura.</t>
  </si>
  <si>
    <t>A minuta da nota não apresenta elementos do modelo do Anexo IX da ITN 004: nome e CNS da serventia, oficial responsável, endereço, data e identificador da nota, CNM do registro relacionado, responsável/signatário e assinatura eletrônica; não há exportação estruturada (JSON).</t>
  </si>
  <si>
    <t>Nota de exigência com todos os elementos obrigatórios do Anexo IX e exportação JSON conforme schema v1.1.</t>
  </si>
  <si>
    <t>ITN 004/2026-ONR, art. 3º, IX; art. 4º, VII; Anexo IX (NotaExigenciaQualificacaoTitulo v1.1).</t>
  </si>
  <si>
    <t>Implementar o layout NotaExigenciaQualificacaoTitulo (v1.1) e validar o JSON contra o schema do Anexo IX antes da emissão.</t>
  </si>
  <si>
    <t>AC-021; AC-026</t>
  </si>
  <si>
    <t>AC-028</t>
  </si>
  <si>
    <t>Revisão textual: "14 exigência", "da Código Civil", "da Decreto 93.240/1986", "roteiro roteiro-1.22.0"; alternância entre os nomes "Atlas" e "Alia"; denominação "Código de Normas... - 2021 (CGJGO)".</t>
  </si>
  <si>
    <t>Concordância nominal correta, nome único do produto e denominação oficial das normas citadas.</t>
  </si>
  <si>
    <t>CN-GO: Provimento nº 46/2020-CGJ/GO (Código de Normas e Procedimentos do Foro Extrajudicial).</t>
  </si>
  <si>
    <t xml:space="preserve">EV-11 | EV-14 | EV-15 </t>
  </si>
  <si>
    <t>Revisar os textos-modelo e a base de fundamentos ("do Código Civil", "do Decreto").</t>
  </si>
  <si>
    <t>AC-029</t>
  </si>
  <si>
    <t>Exigências nº 6 e nº 14 da nota ("Continuidade registral") são idênticas e decorrem da não apuração dos titulares atuais (AC-001). Evidência textual: Qualificação.pdf, p. 2-3.</t>
  </si>
  <si>
    <t>Verificação de continuidade somente após apuração dos titulares; exigência única, se cabível.</t>
  </si>
  <si>
    <t>Lei 6.015/1973, arts. 195, 198 e 237.</t>
  </si>
  <si>
    <t>Condicionar a regra de continuidade à existência de titulares apurados; deduplicar.</t>
  </si>
  <si>
    <t>AC-030</t>
  </si>
  <si>
    <t>SEM PROTOCOLO</t>
  </si>
  <si>
    <t>LEITURA DA MATRÍCULA (PONTOS DE ATENÇÃO)</t>
  </si>
  <si>
    <t>Os pontos de atenção não deveriam ser apresentados ao usuário em linguagem simples e de fácil compreensão? Exemplo da escrita atual: "sequencia_nao_inicia_em_1: primeiro Av encontrado é o n. 3 - documento pode estar incompleto".</t>
  </si>
  <si>
    <t>Mensagem em linguagem natural, sem o identificador interno, por exemplo: "A primeira averbação localizada foi a AV.03. Confira se as averbações AV.01 e AV.02 foram lidas." Neste caso o alerta é também improcedente, pois a matrícula contém a AV.01 e a AV.02 (ver AC-042), de modo que a falha é da leitura, e não do documento.</t>
  </si>
  <si>
    <t>EV-27</t>
  </si>
  <si>
    <t>Criar catálogo de mensagens ao usuário, mantendo o código interno apenas em log técnico. Padronizar a grafia dos atos (AV.03, R.01) e não atribuir ao documento uma falha que pode ser do leitor.</t>
  </si>
  <si>
    <t>AC-042</t>
  </si>
  <si>
    <t> </t>
  </si>
  <si>
    <t>AC-031</t>
  </si>
  <si>
    <t>Por que foi escolhida a sigla "Ab.1" para tratar da abertura da matrícula? Isso não gera confusão, já que o primeiro ato após a abertura é numerado como 1, seja AV ou R? Nos próprios cadastros da Tri7, a matrícula é retratada como "Mat. 0". Na linha do tempo dos atos a ferramenta leu "Mat.0". Por que, então, ter "Ab.1"?</t>
  </si>
  <si>
    <t>Nomenclatura única para a abertura em todas as telas, compatível com o cadastro Tri7 ("Mat.0" ou "M-0"). A sigla "Ab.1" pode ser confundida com a AV.1 ou o R.1.</t>
  </si>
  <si>
    <t xml:space="preserve">EV-27 | EV-32 </t>
  </si>
  <si>
    <t>Substituir "Ab.1" por "Mat.0" nos pontos de atenção e em todas as mensagens. A mesma sigla já aparecia na evidência do AC-012.</t>
  </si>
  <si>
    <t>AC-032</t>
  </si>
  <si>
    <t>LEITURA DA MATRÍCULA (INDICADOR REAL)</t>
  </si>
  <si>
    <t>No indicador real consta "Fazenda Campo Limpo", enquanto no texto da matrícula consta "Fazenda Campo Limpo, Lugar Denominado São José e Tocantins".</t>
  </si>
  <si>
    <t>Denominação completa: "Fazenda Campo Limpo, Lugar Denominado São José e Tocantins", ou campos distintos para denominação e lugar denominado, correspondentes aos campos Nome e Característica do cadastro Tri7.</t>
  </si>
  <si>
    <t>Lei 6.015/1973, art. 176, § 1º, II, 3, a (imóvel rural: denominação e características).</t>
  </si>
  <si>
    <t>EV-29 | EV-34</t>
  </si>
  <si>
    <t>Extrair o lugar denominado como elemento próprio da identificação do imóvel rural.</t>
  </si>
  <si>
    <t>AC-041</t>
  </si>
  <si>
    <t>AC-033</t>
  </si>
  <si>
    <t>O código do INCRA não foi encontrado, mas no texto consta "código do imóvel rural: 936.120.021.091-9".</t>
  </si>
  <si>
    <t>Código INCRA (SNCR) preenchido com 936.120.021.091-9. A ferramenta extraiu o número do CCIR da mesma frase, o que indica falha no reconhecimento do rótulo "código do imóvel rural" como equivalente a código do imóvel no SNCR.</t>
  </si>
  <si>
    <t>Lei 6.015/1973, art. 176, § 1º, II, 3, a (código do imóvel e dados do CCIR).</t>
  </si>
  <si>
    <t>EV-29 | EV-35</t>
  </si>
  <si>
    <t>Mapear os sinônimos do campo (código do imóvel rural, código INCRA, código SNCR) e validar o formato 000.000.000.000-0.</t>
  </si>
  <si>
    <t>AC-045</t>
  </si>
  <si>
    <t>AC-034</t>
  </si>
  <si>
    <t>Não foram identificadas as benfeitorias, informação relevante. No texto consta: "Um sítio com casa sede de alvenaria coberta de telhas comuns, rego d'água, quintal fechado, um paiol de madeira roliça, com duas varandas, um chiqueiro cercado de madeira de lei com 25 metros quadrados e 3.000 metros de cercas de arame farpado com 4 fios e madeira de lei, e, Um sítio com casa de morada e casa de madeira roliça, ambas coberta de telhas, piso de cimento comum, dois currais com cerca de corrente e madeira, paiol em madeira roliça, coberto de telhas, rego d'água e outras benfeitorias existentes".</t>
  </si>
  <si>
    <t>Indicador real com campo de benfeitorias (ou características) contendo a descrição das benfeitorias constantes da abertura.</t>
  </si>
  <si>
    <t>Lei 6.015/1973, art. 176, § 1º, II, 3, a (características do imóvel).</t>
  </si>
  <si>
    <t>Incluir o campo de benfeitorias no indicador real e na conferência com o cadastro Tri7.</t>
  </si>
  <si>
    <t>AC-035</t>
  </si>
  <si>
    <t>O indicador real aponta reserva legal em "Mat.0" e "Av.3". Não há informação de reserva legal na abertura da matrícula, e a AV.03 é averbação do CAR, que contém dados de reserva legal, mas não é averbação de reserva legal.</t>
  </si>
  <si>
    <t>Reserva legal vinculada à AV.02 (transporte da AV.01 da matrícula 17.382, área de 22,6779 ha, termo de responsabilidade). Preservação florestal vinculada à AV.01 (transporte da AV.07 da matrícula 2.061, área de 11,40,00 ha, termo com o IBAMA). A área de reserva legal da AV.03 (31,761 ha) deve ser exibida como informação declaratória do CAR.</t>
  </si>
  <si>
    <t>Lei 6.015/1973, art. 167, II, 22. Lei 12.651/2012, arts. 18 e 29. ITN 004/2026-ONR, Anexo II: 2.10.04.024 (Reserva legal), 2.10.04.025 (Restrição ambiental) e 2.01.02.001 (Transporte).</t>
  </si>
  <si>
    <t>EV-29 | EV-37</t>
  </si>
  <si>
    <t>Vincular cada selo ao ato que efetivamente constitui ou transporta a ocorrência. Distinguir ocorrência averbada de dado declaratório do CAR.</t>
  </si>
  <si>
    <t>AC-042; AC-043</t>
  </si>
  <si>
    <t>AC-036</t>
  </si>
  <si>
    <t>O indicador real informa que foi alterado pela AV.03, mas o CAR não altera as informações do imóvel, pois é meramente declaratório.</t>
  </si>
  <si>
    <t>Campo "Alterado por" vazio, pois nenhum ato posterior alterou a descrição da abertura. O CAR tem natureza declaratória e não constitui título de propriedade ou posse, devendo figurar como informação ou ocorrência, e não como alteração do indicador real.</t>
  </si>
  <si>
    <t>Lei 12.651/2012, art. 29, caput e § 2º.</t>
  </si>
  <si>
    <t>EV-29 | EV-32</t>
  </si>
  <si>
    <t>Não atribuir efeito de alteração do indicador real a averbações de CAR ou de transporte. Ver também o AC-044 quanto ao código LNA da AV.03.</t>
  </si>
  <si>
    <t>AC-044</t>
  </si>
  <si>
    <t>AC-037</t>
  </si>
  <si>
    <t>LEITURA DA MATRÍCULA (PROPRIETÁRIO ATUAL)</t>
  </si>
  <si>
    <t>Não foi retornado o proprietário atual, embora no texto da matrícula conste: "João Alves da Silva, fazendeiro, portador da Carteira de Identidade RG n.º 789.900-SSP/GO, inscrito no CPF/MF sob o n.º 166.911.211-04, casado sob o regime da comunhão parcial de bens posteriormente ao advento da Lei Federal n.º 6.515/77, com Adegmar Cândida da Silva Alves, do lar, portadora da Carteira de Identidade RG n.º 644306-SSP/GO, inscrita no CPF/MF sob o n.º 192.900.201-72, brasileiros, residentes e domiciliados na Rua Turim, Quadra 09, Lote 02, Jardim Romano, Morrinhos-GO". É importante que sejam apresentados o nome completo do proprietário, o CPF e o estado civil e, se casado, o regime de bens, o nome completo do cônjuge e o respectivo CPF.</t>
  </si>
  <si>
    <t>Proprietário atual: João Alves da Silva, com CPF, casado no regime da comunhão parcial de bens posteriormente à Lei 6.515/1977 com Adegmar Cândida da Silva Alves, com o CPF da cônjuge (dados conforme EV-36). O ponto de atenção "abertura sem pessoas extraídas" também é improcedente.</t>
  </si>
  <si>
    <t>Lei 6.015/1973, art. 176, § 1º, II, 4, a. ITN 004/2026-ONR, Anexo VII (situação jurídica do imóvel).</t>
  </si>
  <si>
    <t>EV-30 | EV-27 | EV-36</t>
  </si>
  <si>
    <t>Reincidência do AC-001. Exibir no card de proprietário, no mínimo: nome completo, CPF, estado civil e, se casado, regime de bens, nome completo e CPF do cônjuge.</t>
  </si>
  <si>
    <t>AC-001; AC-038</t>
  </si>
  <si>
    <t>AC-038</t>
  </si>
  <si>
    <t>LEITURA DA MATRÍCULA (CONFERÊNCIA COM O SISTEMA TRI7)</t>
  </si>
  <si>
    <t>Na conferência com o sistema Tri7, o proprietário retornou apenas o nome conforme o cadastro, mas a informação consta no texto da matrícula.</t>
  </si>
  <si>
    <t>Coluna "Leitura do Atlas" preenchida com o titular extraído do texto e veredito "Confere", com a conferência estendida ao CPF, ao estado civil, ao regime de bens e ao cônjuge.</t>
  </si>
  <si>
    <t>Lei 6.015/1973, art. 176, § 1º, II, 4, a. ITN 004/2026-ONR, Anexo III (classe Pessoa).</t>
  </si>
  <si>
    <t>EV-31 | EV-36</t>
  </si>
  <si>
    <t>Reincidência do AC-004. Só marcar "Só no cadastro" após busca efetiva no texto da abertura e dos atos posteriores.</t>
  </si>
  <si>
    <t>AC-004; AC-037</t>
  </si>
  <si>
    <t>AC-039</t>
  </si>
  <si>
    <t>No imóvel rural, o logradouro está puxando o cadastro de qual campo do sistema? No cadastro Tri7 o campo apareceu em branco, mas há informações de localização, característica e complemento. Lembrando que o logradouro só existe para preenchimento nos imóveis urbanos.</t>
  </si>
  <si>
    <t>O campo Logradouro não possui correspondente no cadastro rural (por isso aparece em branco), e a leitura atribuiu a ele a expressão genérica "situada na zona rural deste município". Para imóvel rural, a conferência deve usar os campos Nome, Característica, Localização e Complemento dos Dados da Área Rural, comparando a localização com as indicações do CCIR ("Estrada Morrinhos Agua Limpa Km 24 a Direita" e, no cadastro, "Est Morrinhos Agua Limpa Km 24 A Dir").</t>
  </si>
  <si>
    <t>Lei 6.015/1973, art. 176, § 1º, II, 3, a (rural: localização) e b (urbano: logradouro e número).</t>
  </si>
  <si>
    <t>EV-31 | EV-33 | EV-35</t>
  </si>
  <si>
    <t>Adotar conjuntos de campos de conferência distintos para imóvel urbano e rural, conforme o tipo do imóvel.</t>
  </si>
  <si>
    <t>AC-040</t>
  </si>
  <si>
    <t>No sistema, a área só permite duas casas decimais após a vírgula, e deveria permitir, no mínimo, quatro.</t>
  </si>
  <si>
    <t>Área rural registrada em hectares com quatro casas decimais (hectares, ares e centiares), por exemplo 176,4743 ha. A conferência marcou "Confere" entre 176,47 (cadastro) e 176,4743 (leitura), o que oculta a diferença de precisão.</t>
  </si>
  <si>
    <t>Lei 6.015/1973, art. 176, § 1º, II, 3, a, e §§ 3º a 5º. Decreto 4.449/2002.</t>
  </si>
  <si>
    <t>EV-31 | EV-33</t>
  </si>
  <si>
    <t>Ampliar o campo Área (m2/ha) do cadastro Tri7 para, no mínimo, quatro casas decimais. Na conferência, comparar com a mesma precisão e sinalizar divergência por arredondamento.</t>
  </si>
  <si>
    <t>A denominação não vai retornar também o lugar denominado?</t>
  </si>
  <si>
    <t>A conferência deve comparar "Lugar Denominado São José e Tocantins" com o campo Característica do cadastro Tri7 ("lugar denominado São José e Tocantins"), além da denominação.</t>
  </si>
  <si>
    <t>Lei 6.015/1973, art. 176, § 1º, II, 3, a.</t>
  </si>
  <si>
    <t>EV-31 | EV-33 | EV-34</t>
  </si>
  <si>
    <t>Incluir a linha "Lugar denominado" na conferência do imóvel rural.</t>
  </si>
  <si>
    <t>AC-032; AC-039</t>
  </si>
  <si>
    <t>LEITURA DA MATRÍCULA (LINHA DO TEMPO DOS ATOS)</t>
  </si>
  <si>
    <t>Na linha do tempo dos atos, foram encontradas apenas a Mat.0 e a AV.3. No texto constam também "AV.01.39.953 - Data: 25.09.2026. TRASLADO/PRESERVAÇÃO FLORESTAL" e "AV.02.39.953 - Data: 25.09.2026. TRASLADO/RESERVA LEGAL".</t>
  </si>
  <si>
    <t>Ler o texto da matrícula na íntegra.</t>
  </si>
  <si>
    <t>Lei 6.015/1973, art. 176, § 1º, I. ITN 004/2026-ONR, Anexo VII.</t>
  </si>
  <si>
    <t>EV-32 | EV-28 | EV-37</t>
  </si>
  <si>
    <t>Validar a sequência numérica antes de concluir que o documento está incompleto.</t>
  </si>
  <si>
    <t>AC-030; AC-035</t>
  </si>
  <si>
    <t>AC-043</t>
  </si>
  <si>
    <t>A AV.03 foi classificada como "Alteração de cadastro do imóvel" (LNA 2.09.01.001), mas o ato é o traslado (transporte) da averbação do CAR existente nas matrículas de origem. A AV.01 e a AV.02, também de traslado, não foram classificadas.</t>
  </si>
  <si>
    <t>AV.01, AV.02 e AV.03 classificadas como Transporte (LNA 2.01.02.001), com indicação da ocorrência transportada: restrição ambiental (2.10.04.025), reserva legal (2.10.04.024) e informação do CAR.</t>
  </si>
  <si>
    <t>EV-32 | EV-37</t>
  </si>
  <si>
    <t>Reincidência do AC-003 (classificação pelo conteúdo e não pelo título do ato). Reconhecer o termo TRASLADO como transporte de ocorrência.</t>
  </si>
  <si>
    <t>AC-003; AC-036</t>
  </si>
  <si>
    <t>O indicador real não apresenta o registro anterior (matrículas 2.061 e 17.382) nem a natureza da abertura (unificação decorrente de georreferenciamento). A informação consta da abertura e do cadastro Tri7 (aba Reg. Anterior).</t>
  </si>
  <si>
    <t>Indicar a origem (matrículas 2.061 e 17.382) e a causa da abertura (unificação, art. 213, II, da Lei 6.015/1973, e Decreto 4.449/2002), confrontando com a aba Reg. Anterior do cadastro.</t>
  </si>
  <si>
    <t>Lei 6.015/1973, art. 176, § 1º, II, 5, e art. 213, II.</t>
  </si>
  <si>
    <t>EV-29 | EV-33 | EV-36</t>
  </si>
  <si>
    <t>Incluir o campo Registro anterior no indicador real e na conferência com o cadastro Tri7.</t>
  </si>
  <si>
    <t>R.A. 29.555</t>
  </si>
  <si>
    <t>A ferramenta não identifica o registro auxiliar e faz a análise como se fosse matrícula.</t>
  </si>
  <si>
    <t>Identificar o Livro 3 - Registro Auxiliar n.º 29.555. A tela exibe "Matrícula sem-numero-6af14c74" e "Livro 2", embora o texto se inicie com "Registro Auxiliar 29555". O ato inicial deve ser classificado como registro auxiliar de garantia (LNA 3.01.01.001 - Penhor, inclusive vinculado a cédulas, ou 3.01.01.002 - Alienação fiduciária de bem móvel, conforme a garantia), e não como 2.01.01.001 - Abertura de matrícula.</t>
  </si>
  <si>
    <t>Lei 6.015/1973, arts. 173 e 177. ITN 004/2026-ONR, Anexo II (atos do Livro 3).</t>
  </si>
  <si>
    <t>EV-40 | EV-43</t>
  </si>
  <si>
    <t>Identificar o livro pelo cabeçalho do documento e pelo cadastro Tri7 antes da leitura e aplicar modelo de leitura próprio para o Livro 3. Extrair o número do registro auxiliar.</t>
  </si>
  <si>
    <t>AC-046; AC-047; AC-048</t>
  </si>
  <si>
    <t>AC-046</t>
  </si>
  <si>
    <t>Em um registro auxiliar nunca haverá proprietário. Os vínculos mais comuns são: emitente/devedor, credor, fiel depositário, anuente, avalista, cônjuge, proprietário do imóvel de localização e representante.</t>
  </si>
  <si>
    <t>Substituir o card "Proprietário atual" por "Partes e vínculos". Neste registro: emitentes/devedores Nilo Cayro Vieira e Jaime Carlos Vieira, credora Cooperativa Mista dos Produtores de Leite de Morrinhos e, pela AV.01, proprietários dos imóveis de localização da lavoura. Os pontos de atenção "nenhum proprietário apurado" e "a leitura dos titulares atuais está incompleta" são improcedentes no Livro 3.</t>
  </si>
  <si>
    <t>Lei 6.015/1973, art. 177. Lei 8.929/1994, art. 3º. VERIFICAR REDAÇÃO VIGENTE.</t>
  </si>
  <si>
    <t>EV-38 | EV-42 | EV-43</t>
  </si>
  <si>
    <t>Para o Livro 3, extrair as partes com o respectivo vínculo e não executar a apuração de titularidade.</t>
  </si>
  <si>
    <t>AC-037; AC-045</t>
  </si>
  <si>
    <t>AC-047</t>
  </si>
  <si>
    <t>Também não haverá descrição de endereço, por não se tratar de registro de imóvel. No registro auxiliar, os registros mais usuais são os relacionados a garantias, como penhor e alienação fiduciária, às escrituras de pacto antenupcial e de união estável, quando houver regime de bens diverso do legal, e à convenção de condomínio.</t>
  </si>
  <si>
    <t>No Livro 3, substituir o card "Indicador real" pelo objeto do registro (bem dado em garantia, pacto, convenção).</t>
  </si>
  <si>
    <t>Lei 6.015/1973, arts. 177 e 178.</t>
  </si>
  <si>
    <t>EV-39</t>
  </si>
  <si>
    <t>Não aplicar a estrutura de indicador real a registro que não se refere a imóvel matriculado.</t>
  </si>
  <si>
    <t>AC-045; AC-048</t>
  </si>
  <si>
    <t>AC-048</t>
  </si>
  <si>
    <t>Nos registros de garantias, a ferramenta deve: identificar as partes do ato, conforme os vínculos mencionados, identificar a garantia (penhor ou alienação fiduciária), identificar as características do bem dado em garantia (a descrição precisa ser completa e precisa), o valor da dívida, o vencimento e a forma de pagamento, a forma do título e o imóvel de localização do bem apenhado ou alienado e o local de formação da lavoura.</t>
  </si>
  <si>
    <t xml:space="preserve">Exibir os elementos da garantia. Neste registro, nenhum foi apresentado, embora o texto lido contenha, ao menos, as partes e a forma do título (Cédula de Produto Rural com Liquidação Financeira n.º 1061/2026, emitida em 29.07.2026). </t>
  </si>
  <si>
    <t>Lei 8.929/1994, arts. 3º e 4º-A. Lei 6.015/1973, art. 178. ITN 004/2026-ONR, Anexo II (3.01.01.001 e 3.01.01.002).</t>
  </si>
  <si>
    <t>EV-43 | EV-41</t>
  </si>
  <si>
    <t>Criar quadro próprio para garantias: espécie, partes por vínculo, bem e características, valor, vencimento, forma de pagamento, forma do título, imóvel de localização e local de formação da lavoura.</t>
  </si>
  <si>
    <t>AC-045; AC-049</t>
  </si>
  <si>
    <t>AC-049</t>
  </si>
  <si>
    <t>Para obter essas informações, a ferramenta deve considerar todos os atos do registro auxiliar, e não somente o ato inicial. Por vezes, os aditivos averbados após o registro inicial alteram dados significativos, como a data de vencimento e a descrição do bem dado em garantia.</t>
  </si>
  <si>
    <t>A AV.01 ("ADITIVO") ficou "Não classificado", com efeito desconhecido. Ela deve ser classificada como alteração da garantia (LNA 3.01.03.001 - Alteração de penhor, 3.01.03.002 - Alteração de alienação fiduciária ou 3.01.03.999) e seus efeitos consolidados: inserção dos locais de formação da lavoura Fazenda Várzea ou Vera Cruz (matrícula 31.237) e Fazenda Vera Cruz (matrícula 36.404), com os respectivos proprietários.</t>
  </si>
  <si>
    <t>ITN 004/2026-ONR, Anexo II (3.01.03.001, 3.01.03.002 e 3.01.03.999).</t>
  </si>
  <si>
    <t>EV-44 | EV-40 | EV-41</t>
  </si>
  <si>
    <t>Reconhecer ADITIVO como alteração da garantia e recompor a situação vigente do registro após cada averbação.</t>
  </si>
  <si>
    <t>AC-050</t>
  </si>
  <si>
    <t>Os pontos de atenção e o card "O que falta conferir" mantêm a sigla "Ab.1" e trazem redação inadequada: "A leitura de os titulares atuais está incompleta", "uma soma plausível não confirma o resultado" e "1 classificado".</t>
  </si>
  <si>
    <t>Redação revisada ("A leitura dos titulares atuais...", "1 classificado" no singular apenas quando aplicável) e sigla única "Mat.0" para o ato inicial.</t>
  </si>
  <si>
    <t>EV-38 | EV-40 | EV-41</t>
  </si>
  <si>
    <t>Reincidência do AC-031. Revisar o catálogo de mensagens, inclusive as do novo card "O que falta conferir".</t>
  </si>
  <si>
    <t>AC-030; AC-031</t>
  </si>
  <si>
    <t>AC-051</t>
  </si>
  <si>
    <t>REVISÃO COMPLEMENTAR (PENDENTE DE VALIDAÇÃO)</t>
  </si>
  <si>
    <t>LEITURA DA MATRÍCULA (ÔNUS E OCORRÊNCIAS)</t>
  </si>
  <si>
    <t>O card "Ônus e ocorrências vigentes" informa "Nenhum vigente. Fólio livre." em um registro auxiliar de cédula de produto rural, cujo próprio registro constitui a garantia.</t>
  </si>
  <si>
    <t>No Livro 3, não exibir "Fólio livre". Apresentar a garantia registrada e sua situação (vigente, alterada ou extinta).</t>
  </si>
  <si>
    <t>Lei 6.015/1973, art. 177. ITN 004/2026-ONR, Anexo II (3.01.01 a 3.01.03).</t>
  </si>
  <si>
    <t>EV-42</t>
  </si>
  <si>
    <t>Adequar o card de ônus ao tipo de livro, exibindo, no Livro 3, a situação da garantia.</t>
  </si>
  <si>
    <t>EVIDÊNCIAS</t>
  </si>
  <si>
    <t>ID EVIDÊNCIA</t>
  </si>
  <si>
    <t>ACHADO(S) VINCULADO(S)</t>
  </si>
  <si>
    <t>DESCRIÇÃO DO QUE A EVIDÊNCIA MOSTRA</t>
  </si>
  <si>
    <t>IMAGEM</t>
  </si>
  <si>
    <t>AC-001; AC-029</t>
  </si>
  <si>
    <t>Card "Proprietário atual": nenhum apurado nesta leitura.</t>
  </si>
  <si>
    <t>Indicador real após Av.16, área 1.210,67 m²; "Alterado por: Av.8".</t>
  </si>
  <si>
    <t>Linha do tempo: Av.7, Av.9 e Av.10 como "Compra e venda / Transferência".</t>
  </si>
  <si>
    <t>Conferência com o sistema Tri7: 2 conferem, 0 divergem, 11 só de um lado.</t>
  </si>
  <si>
    <t>AC-005; AC-006</t>
  </si>
  <si>
    <t>Decisão necessária: "a natureza cabe em 2 atos da Lista Nacional" - Confirmar 2.07.04.001 / 3.03.01.001.</t>
  </si>
  <si>
    <t>AC-005; AC-007; AC-008; AC-009</t>
  </si>
  <si>
    <t>Decisões pendentes: Caracterização e Inserção de Dados "não correspondem a nenhum ato da LNA"; botões Confirmar / Corrigir / Tratar.</t>
  </si>
  <si>
    <t>Lidos 3 de 10 no protocolo; 7 documentos não lidos (CNIB).</t>
  </si>
  <si>
    <t>Abrir o fólio: AV.07 (CEP) rotulada como "Compra e venda".</t>
  </si>
  <si>
    <t>Pontos na leitura: Ab.1, Av.7, Av.9, Av.10 e R.15 "sem pessoas extraídas".</t>
  </si>
  <si>
    <t>No fólio: descrição exibida é a da abertura da matrícula.</t>
  </si>
  <si>
    <t>AC-014; AC-028</t>
  </si>
  <si>
    <t>Exigência "Preço, forma de pagamento e quitação" (art. 481 CC).</t>
  </si>
  <si>
    <t>Exigência "Qualificação completa das partes" - observado: só folha de validação/manifesto.</t>
  </si>
  <si>
    <t>Exigência "Descrição e caracterização do imóvel" (repetida três vezes na nota).</t>
  </si>
  <si>
    <t>Exigências "Referência à matrícula" e "ITBI" com botão "Ver evidência".</t>
  </si>
  <si>
    <t>AC-018; AC-028</t>
  </si>
  <si>
    <t>Item ITBI (parecer da banca) com botões Está em ordem / Gerar exigência / Tratar.</t>
  </si>
  <si>
    <t>Alerta: "Escritura cita 27.516, 24.729" como possível outro fólio.</t>
  </si>
  <si>
    <t>EV-17</t>
  </si>
  <si>
    <t>Alertas: certidões mencionadas, forma do instrumento e requisitos formais - evidências contêm os trechos.</t>
  </si>
  <si>
    <t>EV-18</t>
  </si>
  <si>
    <t>Alerta de regime de bens - evidência contém "regime da Comunhão de Bens (Universal)".</t>
  </si>
  <si>
    <t>Encerramento da nota: "única remessa: o cumprimento parcial não suspende a contagem do prazo".</t>
  </si>
  <si>
    <t>EV-20</t>
  </si>
  <si>
    <t>AC-022; AC-023</t>
  </si>
  <si>
    <t>Título recebido identificado como "Pacto Antenupcial · 3 pág. · OCR"; 5 atos "a confirmar".</t>
  </si>
  <si>
    <t>EV-21</t>
  </si>
  <si>
    <t>AC-023; AC-024</t>
  </si>
  <si>
    <t>Resumo do protocolo: documentos 3/10, partes não identificadas, pedido lançado com itens duplicados.</t>
  </si>
  <si>
    <t>EV-22</t>
  </si>
  <si>
    <t>Expediente: texto lido do Pacto Antenupcial restrito à assinatura digital e ao manifesto.</t>
  </si>
  <si>
    <t>EV-23</t>
  </si>
  <si>
    <t>Estado do caso: A decidir 0 / Decisões 6 / Exame 17/41.</t>
  </si>
  <si>
    <t>EV-24</t>
  </si>
  <si>
    <t>AC-025; AC-028</t>
  </si>
  <si>
    <t>Contadores: 14 exigência, 0 a decidir, 10 atenção, 17 em ordem.</t>
  </si>
  <si>
    <t>AC-025; AC-026; AC-027</t>
  </si>
  <si>
    <t>Resultado "DEFINITIVA" e "Documento definitivo — pronto para o apresentante"; "Do exame 8".</t>
  </si>
  <si>
    <t>EV-26</t>
  </si>
  <si>
    <t>Exigência nº 13: "A leitura não encontrou ônus vigente no fólio — não há o que cancelar".</t>
  </si>
  <si>
    <t>AC-030; AC-031; AC-037</t>
  </si>
  <si>
    <t>Pontos de atenção: "sequencia_nao_inicia_em_1", "nenhum proprietário apurado" e "abertura sem pessoas extraídas (Ab.1)". Origem: 1790776102511_image.png (enviado pela analista).</t>
  </si>
  <si>
    <t>EV-28</t>
  </si>
  <si>
    <t>Cabeçalho: Matrícula 39953, lida em 30/09/2026, 2 atos, LNA 1.1. Origem: Analise_matrícula_39_953.pdf, p. 1.</t>
  </si>
  <si>
    <t>EV-29</t>
  </si>
  <si>
    <t>AC-032; AC-033; AC-034; AC-035; AC-036; AC-043</t>
  </si>
  <si>
    <t>Indicador real: denominação sem lugar denominado, Código INCRA (SNCR) em branco, selos Reserva legal Mat.0 Av.3, alterado por Av.3. Origem: Analise_matrícula_39_953.pdf, p. 1.</t>
  </si>
  <si>
    <t>EV-30</t>
  </si>
  <si>
    <t>AC-037; AC-043</t>
  </si>
  <si>
    <t>Proprietário atual: nenhum apurado. Ônus e ocorrências vigentes: nenhum vigente, fólio livre. Origem: Analise_matrícula_39_953.pdf, p. 1.</t>
  </si>
  <si>
    <t>EV-31</t>
  </si>
  <si>
    <t>AC-038; AC-039; AC-040; AC-041</t>
  </si>
  <si>
    <t>Conferência com o sistema Tri7: titular só no cadastro, logradouro só na leitura, área 176.47 x 176,4743 com veredito Confere. Origem: Analise_matrícula_39_953.pdf, p. 1.</t>
  </si>
  <si>
    <t>EV-32</t>
  </si>
  <si>
    <t>AC-031; AC-036; AC-042; AC-043</t>
  </si>
  <si>
    <t>Linha do tempo com apenas Mat.0 (lida a partir de trecho do perímetro) e Av.3 classificada como 2.09.01.001. Origem: Analise_matrícula_39_953.pdf, p. 2.</t>
  </si>
  <si>
    <t>EV-33</t>
  </si>
  <si>
    <t>AC-031; AC-039; AC-040; AC-041; AC-044</t>
  </si>
  <si>
    <t>Cadastro Tri7 da matrícula 39.953: Dados da Área Rural, área com duas casas decimais, Reg. Anterior 2.061 e 17.382, Ônus conferido M-0, AV-1, AV-2, AV-3. Origem: 1790777192204_image.png (enviado pela analista).</t>
  </si>
  <si>
    <t>EV-34</t>
  </si>
  <si>
    <t>AC-032; AC-034; AC-041</t>
  </si>
  <si>
    <t>Trecho da abertura com denominação completa e benfeitorias. Origem: Texto da matrícula n.º 39.953 (fornecido pela analista).</t>
  </si>
  <si>
    <t>EV-35</t>
  </si>
  <si>
    <t>AC-033; AC-039</t>
  </si>
  <si>
    <t>Trecho da abertura com certificação INCRA, CCIR, código do imóvel rural 936.120.021.091-9, área e módulos. Origem: Texto da matrícula n.º 39.953 (fornecido pela analista).</t>
  </si>
  <si>
    <t>EV-36</t>
  </si>
  <si>
    <t>AC-037; AC-038; AC-044</t>
  </si>
  <si>
    <t>Trecho da abertura com qualificação do proprietário e da cônjuge e origem (matrículas 2.061 e 17.382). Origem: Texto da matrícula n.º 39.953 (fornecido pela analista).</t>
  </si>
  <si>
    <t>EV-37</t>
  </si>
  <si>
    <t>AC-035; AC-042; AC-043</t>
  </si>
  <si>
    <t>Cabeçalhos da AV.01, AV.02 e AV.03 (separadores ponto e hífen, datas de protocolo divergentes) e trechos das restrições. Origem: Texto da matrícula n.º 39.953 (fornecido pela analista).</t>
  </si>
  <si>
    <t>EV-38</t>
  </si>
  <si>
    <t>AC-046; AC-050</t>
  </si>
  <si>
    <t>Pendência "A leitura de os titulares atuais está incompleta", que afeta a titularidade. Origem: Registro_Auxiliar_-_30_09_2026_-_Raiane.docx, imagem 1.</t>
  </si>
  <si>
    <t>Indicador real "como está após Ab.1" com endereço no Distrito Agroindustrial de Morrinhos - DAIMO. Origem: Registro_Auxiliar_-_30_09_2026_-_Raiane.docx, imagem 2.</t>
  </si>
  <si>
    <t>EV-40</t>
  </si>
  <si>
    <t>AC-045; AC-049; AC-050</t>
  </si>
  <si>
    <t>Cabeçalho "Matrícula sem-numero-6af14c74 · Livro 2", 2 atos, e pontos de atenção (Av.1 não classificada, nenhum proprietário, abertura sem pessoas). Origem: Registro_Auxiliar_29_555.pdf, p. 1 (tela capturada em 01/10/2026 para validação do relatório).</t>
  </si>
  <si>
    <t>EV-41</t>
  </si>
  <si>
    <t>AC-048; AC-049; AC-050</t>
  </si>
  <si>
    <t>Card "O que falta conferir" com três pendências: efeito da Av.1, titulares atuais e ônus e ocorrências. Origem: Registro_Auxiliar_29_555.pdf, p. 1 (tela capturada em 01/10/2026 para validação do relatório).</t>
  </si>
  <si>
    <t>AC-046; AC-051</t>
  </si>
  <si>
    <t>Proprietário atual: nenhum apurado. Card de ônus, cujo texto "Nenhum vigente. Fólio livre." consta do PDF, mas fica encoberto pela barra superior na impressão. Origem: Registro_Auxiliar_29_555.pdf, p. 1 (tela capturada em 01/10/2026 para validação do relatório).</t>
  </si>
  <si>
    <t>EV-43</t>
  </si>
  <si>
    <t>AC-045; AC-046; AC-048</t>
  </si>
  <si>
    <t>Mat.0 classificada como Abertura de matrícula (2.01.01.001), lida como "Registro Auxiliar 29555 CÉDULA DE PRODUTO RURAL", com emitentes/devedores, credora e forma do título. Origem: Registro_Auxiliar_29_555.pdf, p. 1 e 2 (tela capturada em 01/10/2026 para validação do relatório).</t>
  </si>
  <si>
    <t>EV-44</t>
  </si>
  <si>
    <t>Av.1 "Aditivo" não classificada: inserção dos locais de formação da lavoura (matrículas 31.237 e 36.404). Origem: Registro_Auxiliar_29_555.pdf, p. 2 (tela capturada em 01/10/2026 para validação do relatório).</t>
  </si>
  <si>
    <t>CHECKLIST DE CONFORMIDADE - QUALIFICAÇÃO REGISTRAL E ITN 004/2026-ONR</t>
  </si>
  <si>
    <t>Repetir a verificação a cada nova versão da ferramenta</t>
  </si>
  <si>
    <t>ITEM</t>
  </si>
  <si>
    <t>PROTOCOLO / MATRÍCULA</t>
  </si>
  <si>
    <t>GRUPO</t>
  </si>
  <si>
    <t>REQUISITO VERIFICADO</t>
  </si>
  <si>
    <t>REFERÊNCIA NORMATIVA</t>
  </si>
  <si>
    <t>RESULTADO</t>
  </si>
  <si>
    <t>OBSERVAÇÃO (PROTOCOLO 185.989)</t>
  </si>
  <si>
    <t>Utiliza os códigos da LNA-SREI para os atos pretendidos</t>
  </si>
  <si>
    <t>ITN 004, art. 2º; Anexo II</t>
  </si>
  <si>
    <t>ATENDE PARCIALMENTE</t>
  </si>
  <si>
    <t>Usa códigos, porém sem nome em parte das telas.</t>
  </si>
  <si>
    <t>Exibe código, nome do ato, livro e tema da LNA</t>
  </si>
  <si>
    <t>ITN 004, Anexo II</t>
  </si>
  <si>
    <t>Decisão necessária mostra só o código.</t>
  </si>
  <si>
    <t>Correlaciona a nomenclatura interna da serventia com a LNA, inclusive códigos genéricos "999"</t>
  </si>
  <si>
    <t>NÃO ATENDE</t>
  </si>
  <si>
    <t>Caracterização e Inserção de Dados "não correspondem".</t>
  </si>
  <si>
    <t>Distingue ato de Livro 2 e de Livro 3 a partir do pedido</t>
  </si>
  <si>
    <t>ITN 004, Anexo II; Lei 6.015/1973, arts. 167, II, 1, e 178, V</t>
  </si>
  <si>
    <t>Pacto lançado como "(Averbação)" e mantido em dúvida entre 2.07.04.001 e 3.03.01.001.</t>
  </si>
  <si>
    <t>Reconhece a quantidade exata de atos lançados no pedido</t>
  </si>
  <si>
    <t>ITN 004, Anexos II e X</t>
  </si>
  <si>
    <t>2 óbitos e 2 cancelamentos reduzidos a 1 de cada.</t>
  </si>
  <si>
    <t>LEITURA DO FÓLIO (ANEXO VII)</t>
  </si>
  <si>
    <t>Apura os titulares atuais do imóvel</t>
  </si>
  <si>
    <t>Lei 6.015/1973, art. 176, § 1º, II, 4; ITN 004, Anexo VII</t>
  </si>
  <si>
    <t>Nenhum proprietário apurado.</t>
  </si>
  <si>
    <t>Classifica corretamente cada R./AV. da matrícula</t>
  </si>
  <si>
    <t>AV.07, AV.09 e AV.10 como compra e venda.</t>
  </si>
  <si>
    <t>AC-003; AC-011</t>
  </si>
  <si>
    <t>Compõe a descrição vigente após as averbações</t>
  </si>
  <si>
    <t>Lei 6.015/1973, arts. 176, § 1º, II, 3, e 225; CNN, art. 440-AV</t>
  </si>
  <si>
    <t>Exibe descrição da abertura; aponta AV.08.</t>
  </si>
  <si>
    <t>AC-002; AC-013</t>
  </si>
  <si>
    <t>Extrai as partes de cada ato (abertura e transmissões)</t>
  </si>
  <si>
    <t>Lei 6.015/1973, art. 176, § 1º, III, 2</t>
  </si>
  <si>
    <t>"Sem pessoas extraídas" em Ab.1, R.15 e outros.</t>
  </si>
  <si>
    <t>Identifica ônus vigentes e extintos</t>
  </si>
  <si>
    <t>Lei 6.015/1973, arts. 248 a 251</t>
  </si>
  <si>
    <t>VERIFICAR</t>
  </si>
  <si>
    <t>Declara fólio livre com pedido de cancelamento de hipoteca.</t>
  </si>
  <si>
    <t>Confronta cadastro × texto da matrícula</t>
  </si>
  <si>
    <t>ITN 004, Anexo III</t>
  </si>
  <si>
    <t>11 itens "só no cadastro".</t>
  </si>
  <si>
    <t>TÍTULO E DOCUMENTOS</t>
  </si>
  <si>
    <t>Lê todos os documentos do protocolo (GED)</t>
  </si>
  <si>
    <t>Lei 6.015/1973, art. 198</t>
  </si>
  <si>
    <t>3 de 10 lidos.</t>
  </si>
  <si>
    <t>Identifica corretamente o título principal</t>
  </si>
  <si>
    <t>Lei 6.015/1973, art. 221</t>
  </si>
  <si>
    <t>Pacto Antenupcial tratado como título.</t>
  </si>
  <si>
    <t>Aplica OCR ao conteúdo da imagem, não só à camada de assinatura</t>
  </si>
  <si>
    <t>Texto lido = manifesto de assinaturas.</t>
  </si>
  <si>
    <t>Distingue matrícula imobiliária de matrícula do registro civil</t>
  </si>
  <si>
    <t>Lei 6.015/1973, art. 235-A (CNM)</t>
  </si>
  <si>
    <t>Fragmentos de matrícula de óbito lidos como fólio.</t>
  </si>
  <si>
    <t>Extrai preço, meio de pagamento, quitação e recusa do art. 165-A, § 3º</t>
  </si>
  <si>
    <t>CNN, art. 165-A</t>
  </si>
  <si>
    <t>Exigência indevida.</t>
  </si>
  <si>
    <t>Extrai qualificação, estado civil e regime de bens das partes</t>
  </si>
  <si>
    <t>Alerta contraria a própria evidência.</t>
  </si>
  <si>
    <t>AC-015; AC-020</t>
  </si>
  <si>
    <t>Verifica assinatura digital ICP-Brasil (cadeia, integridade, revogação)</t>
  </si>
  <si>
    <t>MP 2.200-2/2001; Lei 14.063/2020</t>
  </si>
  <si>
    <t>Ressalva: cadeia não validada e sem CRL/OCSP.</t>
  </si>
  <si>
    <t>Exigências fundamentadas em dispositivo correto e vigente</t>
  </si>
  <si>
    <t>Denominação incorreta do CN-GO.</t>
  </si>
  <si>
    <t>Exigências de uma só vez, articuladas, claras e sem duplicidade</t>
  </si>
  <si>
    <t>3 exigências idênticas de descrição; 2 de continuidade.</t>
  </si>
  <si>
    <t>AC-016; AC-029</t>
  </si>
  <si>
    <t>Cada exigência indica documento, página e trecho de origem</t>
  </si>
  <si>
    <t>"Ver evidência" desabilitado ou só com assinatura.</t>
  </si>
  <si>
    <t>Não gera exigência sobre requisito comprovado no título</t>
  </si>
  <si>
    <t>Preço, partes, descrição e alertas indevidos.</t>
  </si>
  <si>
    <t>Registra no histórico as decisões e o responsável</t>
  </si>
  <si>
    <t>Boas práticas de rastreabilidade</t>
  </si>
  <si>
    <t>ATENDE</t>
  </si>
  <si>
    <t>Histórico com autor e horário das decisões.</t>
  </si>
  <si>
    <t>NOTA DE EXIGÊNCIA (ANEXO IX)</t>
  </si>
  <si>
    <t>Nome e versão do layout do documento</t>
  </si>
  <si>
    <t>ITN 004, Anexo IX (LayoutDocumento)</t>
  </si>
  <si>
    <t>NÃO VERIFICADO</t>
  </si>
  <si>
    <t>Não exibido na minuta.</t>
  </si>
  <si>
    <t>Serventia: nome, CNS, oficial responsável e endereço</t>
  </si>
  <si>
    <t>ITN 004, Anexo IX (Serventia)</t>
  </si>
  <si>
    <t>Ausentes na minuta.</t>
  </si>
  <si>
    <t>Controle da solicitação: número e data do protocolo</t>
  </si>
  <si>
    <t>ITN 004, Anexo IX (ControleSolicitacao)</t>
  </si>
  <si>
    <t>Número presente; data do protocolo ausente.</t>
  </si>
  <si>
    <t>Data e identificador da nota</t>
  </si>
  <si>
    <t>ITN 004, Anexo IX</t>
  </si>
  <si>
    <t>Ausentes.</t>
  </si>
  <si>
    <t>Exigências anteriores e protocolos relacionados</t>
  </si>
  <si>
    <t>Campo não exibido.</t>
  </si>
  <si>
    <t>Registros relacionados com CNM</t>
  </si>
  <si>
    <t>ITN 004, Anexo IX; Lei 6.015/1973, art. 235-A</t>
  </si>
  <si>
    <t>Matrícula 7250 sem CNM.</t>
  </si>
  <si>
    <t>Requisitos com índice, assunto, descrição e fundamentação</t>
  </si>
  <si>
    <t>ITN 004, Anexo IX (RequisitoExigencia)</t>
  </si>
  <si>
    <t>Índice, descrição e fundamento presentes; assunto nem sempre.</t>
  </si>
  <si>
    <t>Informações adicionais aderentes à lei (reingresso e prazo)</t>
  </si>
  <si>
    <t>Lei 6.015/1973, arts. 198 e 205</t>
  </si>
  <si>
    <t>Cláusula de "única remessa".</t>
  </si>
  <si>
    <t>Responsável/signatário e assinatura eletrônica</t>
  </si>
  <si>
    <t>ITN 004, Anexo IX; Lei 6.015/1973, art. 198</t>
  </si>
  <si>
    <t>Emitida como "definitiva" sem assinatura.</t>
  </si>
  <si>
    <t>AC-026; AC-027</t>
  </si>
  <si>
    <t>Exportação JSON validada pelo schema v1.1</t>
  </si>
  <si>
    <t>ITN 004, Anexo IX (schema)</t>
  </si>
  <si>
    <t>Só "Copiar texto" e "Baixar .docx".</t>
  </si>
  <si>
    <t>DEMAIS ANEXOS</t>
  </si>
  <si>
    <t>Anotação no Livro 1 e controle diário do protocolo</t>
  </si>
  <si>
    <t>ITN 004, Anexo IV</t>
  </si>
  <si>
    <t>Não avaliado neste teste.</t>
  </si>
  <si>
    <t>Documento estruturado de ato no Livro 2 / Livro 3</t>
  </si>
  <si>
    <t>ITN 004, Anexos V e VI</t>
  </si>
  <si>
    <t>Declaração de atos e recibo de custas e emolumentos</t>
  </si>
  <si>
    <t>ITN 004, Anexo X</t>
  </si>
  <si>
    <t>PROTEÇÃO DE DADOS</t>
  </si>
  <si>
    <t>Tratamento de dados pessoais (mascaramento, acesso)</t>
  </si>
  <si>
    <t>ITN 004, art. 5º; Lei 13.709/2018</t>
  </si>
  <si>
    <t>CPF mascarado em parte das telas e exibido por extenso no texto lido.</t>
  </si>
  <si>
    <t>Utiliza os códigos da LNA-SREI para os atos da matrícula</t>
  </si>
  <si>
    <t>ITN 004, art. 2º, Anexo II</t>
  </si>
  <si>
    <t>Matrícula 39.953 (30/09/2026): usa códigos, mas classifica a AV.03 como 2.09.01.001 e não classifica a AV.01 e a AV.02.</t>
  </si>
  <si>
    <t>Exibe código e nome do ato da LNA na linha do tempo</t>
  </si>
  <si>
    <t>Matrícula 39.953 (30/09/2026): Mat.0 com 2.01.01.001 (Abertura de matrícula) e Av.3 com 2.09.01.001 (Alteração de cadastro do imóvel).</t>
  </si>
  <si>
    <t>Correlaciona a nomenclatura da serventia com a LNA</t>
  </si>
  <si>
    <t>Matrícula 39.953 (30/09/2026): o termo TRASLADO não foi reconhecido como Transporte (2.01.02.001).</t>
  </si>
  <si>
    <t>Lei 6.015/1973, art. 176, § 1º, II, 4, a. ITN 004, Anexo VII</t>
  </si>
  <si>
    <t>Matrícula 39.953 (30/09/2026): nenhum proprietário apurado, embora qualificado na abertura.</t>
  </si>
  <si>
    <t>Matrícula 39.953 (30/09/2026): AV.01 e AV.02 não lidas e AV.03 classificada como alteração de cadastro.</t>
  </si>
  <si>
    <t>Lei 6.015/1973, art. 176, § 1º, II, 3</t>
  </si>
  <si>
    <t>Matrícula 39.953 (30/09/2026): área e perímetro corretos, mas indica alteração pela AV.03 (CAR) e omite o lugar denominado.</t>
  </si>
  <si>
    <t>AC-032; AC-036</t>
  </si>
  <si>
    <t>Extrai as partes de cada ato</t>
  </si>
  <si>
    <t>Lei 6.015/1973, art. 176, § 1º, II, 4</t>
  </si>
  <si>
    <t>Matrícula 39.953 (30/09/2026): abertura sem pessoas extraídas.</t>
  </si>
  <si>
    <t>Confronta cadastro Tri7 e texto da matrícula</t>
  </si>
  <si>
    <t>Matrícula 39.953 (30/09/2026): 4 conferem e 3 só de um lado, com titular não lido, logradouro indevido em imóvel rural e área com precisão divergente marcada como Confere.</t>
  </si>
  <si>
    <t>AC-038; AC-039; AC-040</t>
  </si>
  <si>
    <t>Reconhece todos os atos da matrícula, independentemente do separador da numeração (ponto, hífen, espaço ou barra)</t>
  </si>
  <si>
    <t>Lei 6.015/1973, art. 176, § 1º, I</t>
  </si>
  <si>
    <t>Matrícula 39.953 (30/09/2026): AV.01.39.953 e AV.02.39.953 não lidas e AV.03-39.953 lida.</t>
  </si>
  <si>
    <t>Reconhece o ato de transporte e atribui a ele os efeitos do ato originário</t>
  </si>
  <si>
    <t>ITN 004, Anexo II (2.01.02.001)</t>
  </si>
  <si>
    <t>Matrícula 39.953 (30/09/2026): traslados não tratados como transporte de ocorrência vigente.</t>
  </si>
  <si>
    <t>IMÓVEL RURAL</t>
  </si>
  <si>
    <t>Identifica reserva legal e restrição ambiental vinculadas ao ato correto e distingue o CAR declaratório</t>
  </si>
  <si>
    <t>Lei 12.651/2012, arts. 18 e 29. ITN 004, Anexo II (2.10.04.024 e 2.10.04.025)</t>
  </si>
  <si>
    <t>Matrícula 39.953 (30/09/2026): reserva legal atribuída à Mat.0 e à Av.3 (CAR).</t>
  </si>
  <si>
    <t>AC-035; AC-036</t>
  </si>
  <si>
    <t>Extrai denominação e lugar denominado, código do imóvel no SNCR, CCIR, NIRF, CAR e certificação SIGEF</t>
  </si>
  <si>
    <t>Lei 6.015/1973, art. 176, § 1º, II, 3, a</t>
  </si>
  <si>
    <t>Matrícula 39.953 (30/09/2026): CCIR, NIRF, CAR e certificação SIGEF extraídos. Código SNCR e lugar denominado não extraídos.</t>
  </si>
  <si>
    <t>AC-032; AC-033</t>
  </si>
  <si>
    <t>Extrai benfeitorias e características do imóvel</t>
  </si>
  <si>
    <t>Matrícula 39.953 (30/09/2026): benfeitorias descritas na abertura não identificadas.</t>
  </si>
  <si>
    <t>Registra a área em hectares com, no mínimo, quatro casas decimais e confere com a mesma precisão</t>
  </si>
  <si>
    <t>Lei 6.015/1973, art. 176, § 1º, II, 3, a, e §§ 3º a 5º</t>
  </si>
  <si>
    <t>Matrícula 39.953 (30/09/2026): cadastro Tri7 com duas casas decimais (176,47) e veredito Confere.</t>
  </si>
  <si>
    <t>Indica o registro anterior e a causa da abertura da matrícula</t>
  </si>
  <si>
    <t>Lei 6.015/1973, art. 176, § 1º, II, 5, e art. 213, II</t>
  </si>
  <si>
    <t>Matrícula 39.953 (30/09/2026): origem (matrículas 2.061 e 17.382) e unificação por georreferenciamento não indicadas.</t>
  </si>
  <si>
    <t>Emite pontos de atenção procedentes, sem atribuir ao documento falhas da leitura</t>
  </si>
  <si>
    <t>Boas práticas de qualificação</t>
  </si>
  <si>
    <t>Matrícula 39.953 (30/09/2026): alertas de sequência incompleta e de abertura sem pessoas são improcedentes.</t>
  </si>
  <si>
    <t>AC-030; AC-037</t>
  </si>
  <si>
    <t>Utiliza os códigos da LNA-SREI para os atos</t>
  </si>
  <si>
    <t>Registro Auxiliar 29.555 (30/09/2026): ato inicial classificado como 2.01.01.001 (Livro 2) e Av.1 não classificada.</t>
  </si>
  <si>
    <t>Distingue ato de Livro 2 e de Livro 3</t>
  </si>
  <si>
    <t>Lei 6.015/1973, art. 177. ITN 004, Anexo II</t>
  </si>
  <si>
    <t>Registro Auxiliar 29.555 (30/09/2026): registro auxiliar tratado como matrícula do Livro 2.</t>
  </si>
  <si>
    <t>Reconhece todos os atos, inclusive aditivos</t>
  </si>
  <si>
    <t>Lei 6.015/1973, art. 177</t>
  </si>
  <si>
    <t>Registro Auxiliar 29.555 (30/09/2026): Av.1 localizada, mas não classificada e sem efeito apurado.</t>
  </si>
  <si>
    <t>Registro Auxiliar 29.555 (30/09/2026): emitentes, credora e proprietários dos imóveis de localização não extraídos.</t>
  </si>
  <si>
    <t>Emite pontos de atenção procedentes</t>
  </si>
  <si>
    <t>Registro Auxiliar 29.555 (30/09/2026): cobra proprietário e titularidade em registro auxiliar.</t>
  </si>
  <si>
    <t>REGISTRO AUXILIAR (LIVRO 3)</t>
  </si>
  <si>
    <t>Identifica o livro e o número do registro auxiliar</t>
  </si>
  <si>
    <t>Lei 6.015/1973, arts. 173 e 177</t>
  </si>
  <si>
    <t>Registro Auxiliar 29.555 (30/09/2026): exibido como "Matrícula sem-numero-6af14c74 · Livro 2".</t>
  </si>
  <si>
    <t>Apresenta as partes por vínculo (emitente/devedor, credor, fiel depositário, anuente, avalista, cônjuge, proprietário do imóvel de localização e representante), sem apurar proprietário</t>
  </si>
  <si>
    <t>Registro Auxiliar 29.555 (30/09/2026): card de proprietário vazio e partes não exibidas.</t>
  </si>
  <si>
    <t>Não aplica indicador real nem conceito de fólio livre a registro que não se refere a imóvel matriculado</t>
  </si>
  <si>
    <t>Registro Auxiliar 29.555 (30/09/2026): indicador real com endereço e card de ônus com "Fólio livre".</t>
  </si>
  <si>
    <t>AC-047; AC-051</t>
  </si>
  <si>
    <t>Garantias: identifica a espécie (penhor ou alienação fiduciária)</t>
  </si>
  <si>
    <t>ITN 004, Anexo II (3.01.01.001 e 3.01.01.002)</t>
  </si>
  <si>
    <t>Registro Auxiliar 29.555 (30/09/2026): espécie da garantia não exibida.</t>
  </si>
  <si>
    <t>Garantias: descreve de forma completa e precisa o bem dado em garantia</t>
  </si>
  <si>
    <t>Lei 8.929/1994, art. 3º. VERIFICAR REDAÇÃO VIGENTE</t>
  </si>
  <si>
    <t>Registro Auxiliar 29.555 (30/09/2026): bem dado em garantia não exibido.</t>
  </si>
  <si>
    <t>Garantias: indica valor da dívida, vencimento e forma de pagamento</t>
  </si>
  <si>
    <t>Lei 8.929/1994, arts. 3º e 4º-A. VERIFICAR REDAÇÃO VIGENTE</t>
  </si>
  <si>
    <t>Registro Auxiliar 29.555 (30/09/2026): valor, vencimento e forma de pagamento não exibidos.</t>
  </si>
  <si>
    <t>Garantias: indica a forma do título</t>
  </si>
  <si>
    <t>Registro Auxiliar 29.555 (30/09/2026): Cédula de Produto Rural com Liquidação Financeira n.º 1061/2026 consta do texto e não foi exibida.</t>
  </si>
  <si>
    <t>Garantias: indica o imóvel de localização do bem e o local de formação da lavoura</t>
  </si>
  <si>
    <t>Registro Auxiliar 29.555 (30/09/2026): matrículas 31.237 e 36.404, inseridas pela AV.01, não exibidas.</t>
  </si>
  <si>
    <t>AC-048; AC-049</t>
  </si>
  <si>
    <t>Garantias: consolida os dados vigentes considerando os aditivos averbados</t>
  </si>
  <si>
    <t>ITN 004, Anexo II (3.01.03.001 a 3.01.03.999)</t>
  </si>
  <si>
    <t>Registro Auxiliar 29.555 (30/09/2026): aditivo sem efeito apurado.</t>
  </si>
  <si>
    <t>Pacto antenupcial: identifica pactuantes, forma do título (dados da escritura), regime de bens adotado e data de celebração do casamento</t>
  </si>
  <si>
    <t>Lei 6.015/1973, art. 178, V. ITN 004, Anexo II (3.03.01.001)</t>
  </si>
  <si>
    <t>Registro Auxiliar 29.555 (30/09/2026): requisito informado pela analista. Não aplicável a este registro (cédula de produto rural). Testar em registro auxiliar de pacto antenupcial.</t>
  </si>
  <si>
    <t>União estável: identifica declarantes, forma do título (dados da escritura), regime de bens adotado e dados do reconhecimento</t>
  </si>
  <si>
    <t>ITN 004, Anexo II (3.04.01.001)</t>
  </si>
  <si>
    <t>Registro Auxiliar 29.555 (30/09/2026): requisito informado pela analista. Não aplicável a este registro. Testar em registro auxiliar de pacto de convivência.</t>
  </si>
  <si>
    <t>Convenção de condomínio: identifica proprietário, descrição do terreno, procedência (matrícula do terreno) e unidades autônomas (quantidade e características)</t>
  </si>
  <si>
    <t>Lei 6.015/1973, art. 178, III. Código Civil, art. 1.332. ITN 004, Anexo II (3.02.01.001)</t>
  </si>
  <si>
    <t>Registro Auxiliar 29.555 (30/09/2026): requisito informado pela analista. Não aplicável a este registro. Testar em registro auxiliar de convenção de condomínio.</t>
  </si>
  <si>
    <t>Convenção de condomínio: identifica direitos e deveres, administração, assembleias gerais, despesas comuns, penalidades e regimento interno</t>
  </si>
  <si>
    <t>Código Civil, art. 1.334</t>
  </si>
  <si>
    <t>CHECKLIST DE INTERFACE E INTUITIVIDADE - TRI7 ALIA</t>
  </si>
  <si>
    <t>Avaliação heurística a partir das telas Título, Exame, Qualificação e Expediente</t>
  </si>
  <si>
    <t>CRITÉRIO AVALIADO</t>
  </si>
  <si>
    <t>TELA</t>
  </si>
  <si>
    <t>OBSERVAÇÃO</t>
  </si>
  <si>
    <t>SUGESTÃO</t>
  </si>
  <si>
    <t>Fluxo em etapas (Título → Exame → Qualificação)</t>
  </si>
  <si>
    <t>Todas</t>
  </si>
  <si>
    <t>Sequência clara e visível no topo da tela.</t>
  </si>
  <si>
    <t>Manter.</t>
  </si>
  <si>
    <t>Visualização lado a lado (imagem × texto lido)</t>
  </si>
  <si>
    <t>Expediente</t>
  </si>
  <si>
    <t>Recurso adequado à conferência pela imagem.</t>
  </si>
  <si>
    <t>Alertar quando o texto lido estiver vazio ou for só assinatura.</t>
  </si>
  <si>
    <t>Ações com significado distinto e autoexplicativo</t>
  </si>
  <si>
    <t>Exame</t>
  </si>
  <si>
    <t>Confirmar / Corrigir / Tratar e Está em ordem / Gerar exigência / Tratar parecem equivalentes.</t>
  </si>
  <si>
    <t>Tooltip e descrição do efeito; eliminar redundâncias.</t>
  </si>
  <si>
    <t>EV-06; EV-15</t>
  </si>
  <si>
    <t>Consistência de contadores entre telas</t>
  </si>
  <si>
    <t>Exame / Qualificação</t>
  </si>
  <si>
    <t>A decidir 0 × Decisões 6; 17/41 × Do exame 8.</t>
  </si>
  <si>
    <t>Fonte única e legenda.</t>
  </si>
  <si>
    <t>EV-23; EV-24; EV-25</t>
  </si>
  <si>
    <t>Status do documento condizente com a etapa</t>
  </si>
  <si>
    <t>Qualificação</t>
  </si>
  <si>
    <t>"DEFINITIVA" antes da conclusão e sem assinatura.</t>
  </si>
  <si>
    <t>Status de minuta até a assinatura.</t>
  </si>
  <si>
    <t>Decisões pendentes identificam o item do pedido</t>
  </si>
  <si>
    <t>Título</t>
  </si>
  <si>
    <t>Mensagens genéricas repetidas.</t>
  </si>
  <si>
    <t>Exibir nome do item lançado e do ato LNA.</t>
  </si>
  <si>
    <t>Rastreabilidade ("Ver evidência")</t>
  </si>
  <si>
    <t>Desabilitado ou restrito à assinatura.</t>
  </si>
  <si>
    <t>Abrir documento, página e trecho.</t>
  </si>
  <si>
    <t>Textos truncados em listas</t>
  </si>
  <si>
    <t>Títulos e resumos cortados por reticências.</t>
  </si>
  <si>
    <t>Expandir ao passar o cursor ou quebrar linha.</t>
  </si>
  <si>
    <t>Linguagem e nomenclatura</t>
  </si>
  <si>
    <t>Atlas × Alia; termos "banca", "trava", "fora"; concordância.</t>
  </si>
  <si>
    <t>Glossário e revisão textual.</t>
  </si>
  <si>
    <t>EV-11; EV-15</t>
  </si>
  <si>
    <t>Legenda de selos (Trava, Em ordem, Só no cadastro, Da banca)</t>
  </si>
  <si>
    <t>Exame / Título</t>
  </si>
  <si>
    <t>Sem legenda visível.</t>
  </si>
  <si>
    <t>Incluir legenda.</t>
  </si>
  <si>
    <t>EV-04; EV-15</t>
  </si>
  <si>
    <t>Aviso de documentos não lidos</t>
  </si>
  <si>
    <t>Aviso existe, mas não impede a conclusão nem traz motivo.</t>
  </si>
  <si>
    <t>Exigir justificativa por documento.</t>
  </si>
  <si>
    <t>Justificativa das decisões do usuário</t>
  </si>
  <si>
    <t>Texto padrão atribuído ao usuário ("Conferido na conclusão...").</t>
  </si>
  <si>
    <t>Permitir/exigir justificativa própria.</t>
  </si>
  <si>
    <t>Acessibilidade (contraste, teclado, leitor de tela)</t>
  </si>
  <si>
    <t>Avaliar em teste específico.</t>
  </si>
  <si>
    <t>Desempenho e tempo de resposta</t>
  </si>
  <si>
    <t>Registrar tempos nos próximos testes.</t>
  </si>
  <si>
    <t>Pontos de atenção em linguagem natural, sem identificador interno</t>
  </si>
  <si>
    <t>Leitura da matrícula</t>
  </si>
  <si>
    <t>Matrícula 39.953 (30/09/2026): alerta exibido como sequencia_nao_inicia_em_1.</t>
  </si>
  <si>
    <t>Catálogo de mensagens ao usuário.</t>
  </si>
  <si>
    <t>Nomenclatura única para a abertura da matrícula</t>
  </si>
  <si>
    <t>Matrícula 39.953 (30/09/2026): Ab.1 nos pontos de atenção e Mat.0 na linha do tempo.</t>
  </si>
  <si>
    <t>Adotar Mat.0 em todas as telas.</t>
  </si>
  <si>
    <t>EV-27; EV-32</t>
  </si>
  <si>
    <t>Campos de conferência adequados ao tipo do imóvel (urbano ou rural)</t>
  </si>
  <si>
    <t>Matrícula 39.953 (30/09/2026): logradouro exibido para imóvel rural e sem os campos Característica e Localização.</t>
  </si>
  <si>
    <t>Conjuntos de campos distintos por tipo de imóvel.</t>
  </si>
  <si>
    <t>EV-31; EV-33</t>
  </si>
  <si>
    <t>Selos do indicador real vinculados ao ato correto</t>
  </si>
  <si>
    <t>Matrícula 39.953 (30/09/2026): selo Reserva legal com Mat.0 e Av.3.</t>
  </si>
  <si>
    <t>Vincular o selo ao ato que constitui ou transporta a ocorrência.</t>
  </si>
  <si>
    <t>Veredito de conferência sensível à precisão numérica</t>
  </si>
  <si>
    <t>Matrícula 39.953 (30/09/2026): 176.47 e 176,4743 com veredito Confere.</t>
  </si>
  <si>
    <t>Sinalizar divergência por arredondamento.</t>
  </si>
  <si>
    <t>Trecho de origem exibido condizente com o ato</t>
  </si>
  <si>
    <t>Matrícula 39.953 (30/09/2026): abertura lida no documento como trecho intermediário do perímetro.</t>
  </si>
  <si>
    <t>Exibir o início do ato e destacar o trecho usado.</t>
  </si>
  <si>
    <t>Contagem e concordância na linha do tempo</t>
  </si>
  <si>
    <t>Matrícula 39.953 (30/09/2026): cabeçalho com 2 atos e selo 2 classificado, quando a matrícula tem abertura e três averbações.</t>
  </si>
  <si>
    <t>Corrigir a contagem e a concordância (2 classificados).</t>
  </si>
  <si>
    <t>Mensagens e cards adaptados ao tipo de livro</t>
  </si>
  <si>
    <t>Leitura do registro auxiliar</t>
  </si>
  <si>
    <t>Registro Auxiliar 29.555 (30/09/2026): cobra proprietário e exibe indicador real com endereço em registro do Livro 3.</t>
  </si>
  <si>
    <t>Cards próprios para o Livro 3 (partes e vínculos, objeto e garantia).</t>
  </si>
  <si>
    <t>EV-38; EV-39</t>
  </si>
  <si>
    <t>Identificação do livro e do número no cabeçalho</t>
  </si>
  <si>
    <t>Registro Auxiliar 29.555 (30/09/2026): cabeçalho "Matrícula sem-numero-6af14c74 · Livro 2".</t>
  </si>
  <si>
    <t>Exibir "Registro Auxiliar n.º 29.555 · Livro 3".</t>
  </si>
  <si>
    <t>Card "O que falta conferir" com pendências e atalho para o trecho</t>
  </si>
  <si>
    <t>Registro Auxiliar 29.555 (30/09/2026): recurso novo e útil, com atalho "Conferir trecho de Av.1", mas com linguagem técnica e erro de concordância.</t>
  </si>
  <si>
    <t>Manter o recurso e revisar a redação.</t>
  </si>
  <si>
    <t>Nomenclatura única para o ato inicial</t>
  </si>
  <si>
    <t>Registro Auxiliar 29.555 (30/09/2026): "Ab.1" nos pontos de atenção e "Mat.0" na linha do tempo.</t>
  </si>
  <si>
    <t>Reincidência do item 16. Adotar sigla única.</t>
  </si>
  <si>
    <t>EV-40; EV-43</t>
  </si>
  <si>
    <t>Impressão da tela sem sobreposição de elementos</t>
  </si>
  <si>
    <t>Registro Auxiliar 29.555 (30/09/2026): a barra superior encobre o texto do card de ônus na impressão.</t>
  </si>
  <si>
    <t>Ajustar a folha de estilo de impressão.</t>
  </si>
  <si>
    <t>PAINEL DE ACOMPANHAMENTO</t>
  </si>
  <si>
    <t>Contagens automáticas (atualizam conforme novas linhas são inseridas)</t>
  </si>
  <si>
    <t>INDICADOR</t>
  </si>
  <si>
    <t>VALOR</t>
  </si>
  <si>
    <t>TOTAL DE ACHADOS REGISTRADOS</t>
  </si>
  <si>
    <t>Conta os IDs iniciados por AC-</t>
  </si>
  <si>
    <t>CRITICIDADE ALTA</t>
  </si>
  <si>
    <t>CRITICIDADE MÉDIA</t>
  </si>
  <si>
    <t>CRITICIDADE BAIXA</t>
  </si>
  <si>
    <t>STATUS: ABERTO</t>
  </si>
  <si>
    <t>STATUS: ENVIADO AO DESENVOLVEDOR</t>
  </si>
  <si>
    <t>STATUS: EM CORREÇÃO</t>
  </si>
  <si>
    <t>STATUS: CORRIGIDO - AGUARDANDO RETESTE</t>
  </si>
  <si>
    <t>STATUS: VALIDADO</t>
  </si>
  <si>
    <t>STATUS: NÃO PROCEDE</t>
  </si>
  <si>
    <t>CATEGORIA: LEITURA DO FÓLIO</t>
  </si>
  <si>
    <t>CATEGORIA: LEITURA DO TÍTULO / DOCUMENTOS</t>
  </si>
  <si>
    <t>CATEGORIA: NATUREZA DO ATO (LNA)</t>
  </si>
  <si>
    <t>CATEGORIA: EXAME / EXIGÊNCIAS</t>
  </si>
  <si>
    <t>CATEGORIA: NOTA DE EXIGÊNCIA</t>
  </si>
  <si>
    <t>CATEGORIA: INTERFACE / USABILIDADE</t>
  </si>
  <si>
    <t>TIPO: ERRO DE LEITURA</t>
  </si>
  <si>
    <t>TIPO: ERRO DE CLASSIFICAÇÃO</t>
  </si>
  <si>
    <t>TIPO: FALSO POSITIVO (EXIGÊNCIA INDEVIDA)</t>
  </si>
  <si>
    <t>TIPO: FALSO NEGATIVO (ÓBICE NÃO APONTADO)</t>
  </si>
  <si>
    <t>TIPO: NÃO CONFORMIDADE NORMATIVA</t>
  </si>
  <si>
    <t>TIPO: INCONSISTÊNCIA DE INTERFACE</t>
  </si>
  <si>
    <t>TIPO: DÚVIDA OPERACIONAL</t>
  </si>
  <si>
    <t>TIPO: SUGESTÃO DE MELHORIA</t>
  </si>
  <si>
    <t>ACHADOS PENDENTES DE VALIDAÇÃO (REVISÃO COMPLEMENTAR)</t>
  </si>
  <si>
    <t>Confirmar antes do envio</t>
  </si>
  <si>
    <t>CHECKLIST ITN 004 - ATENDE</t>
  </si>
  <si>
    <t>CHECKLIST ITN 004 - ATENDE PARCIALMENTE</t>
  </si>
  <si>
    <t>CHECKLIST ITN 004 - NÃO ATENDE</t>
  </si>
  <si>
    <t>CHECKLIST ITN 004 - VERIFICAR</t>
  </si>
  <si>
    <t>CHECKLIST ITN 004 - NÃO VERIFICADO</t>
  </si>
  <si>
    <t>CHECKLIST INTERFACE - ATENDE</t>
  </si>
  <si>
    <t>CHECKLIST INTERFACE - ATENDE PARCIALMENTE</t>
  </si>
  <si>
    <t>CHECKLIST INTERFACE - NÃO ATENDE</t>
  </si>
  <si>
    <t>CHECKLIST INTERFACE - VERIFICAR</t>
  </si>
  <si>
    <t>CHECKLIST INTERFACE - NÃO VERIFICADO</t>
  </si>
  <si>
    <t>ÍNDICE DE CONFORMIDADE ITN 004 (ATENDE / ITENS AVALIADOS)</t>
  </si>
  <si>
    <t>Desconsidera itens não verificados e não aplicáveis</t>
  </si>
  <si>
    <t>1 - TÍTULO</t>
  </si>
  <si>
    <t>APROVADO</t>
  </si>
  <si>
    <t>EM CORREÇÃO</t>
  </si>
  <si>
    <t>REPROVADO</t>
  </si>
  <si>
    <t>FALSO NEGATIVO (ÓBICE NÃO APONTADO)</t>
  </si>
  <si>
    <t>CORRIGIDO - AGUARDANDO RETESTE</t>
  </si>
  <si>
    <t>VALIDADO</t>
  </si>
  <si>
    <t>NÃO PROCEDE</t>
  </si>
  <si>
    <t>NÃO SE APLICA</t>
  </si>
  <si>
    <t>2 - EXAME</t>
  </si>
  <si>
    <t>EXPEDIENTE</t>
  </si>
  <si>
    <t>HISTÓRICO</t>
  </si>
  <si>
    <t>OUTRA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</si>
</sst>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font>
      <sz val="11"/>
      <color theme="1"/>
      <name val="Calibri"/>
      <family val="2"/>
      <scheme val="minor"/>
    </font>
    <font>
      <b/>
      <sz val="12"/>
      <name val="Arial"/>
    </font>
    <font>
      <sz val="10"/>
      <name val="Arial"/>
    </font>
    <font>
      <b/>
      <sz val="10"/>
      <color rgb="FFFFFFFF"/>
      <name val="Arial"/>
    </font>
    <font>
      <u/>
      <sz val="10"/>
      <color rgb="FF0563C1"/>
      <name val="Arial"/>
    </font>
    <font>
      <b/>
      <sz val="10"/>
      <name val="Arial"/>
      <family val="2"/>
    </font>
    <font>
      <sz val="10"/>
      <name val="Arial"/>
      <family val="2"/>
    </font>
    <font>
      <b/>
      <sz val="10"/>
      <color rgb="FFFFFFFF"/>
      <name val="Arial"/>
      <family val="2"/>
    </font>
    <font>
      <u/>
      <sz val="11"/>
      <color theme="10"/>
      <name val="Calibri"/>
      <family val="2"/>
      <scheme val="minor"/>
    </font>
  </fonts>
  <fills count="7">
    <fill>
      <patternFill patternType="none"/>
    </fill>
    <fill>
      <patternFill patternType="gray125"/>
    </fill>
    <fill>
      <patternFill patternType="solid">
        <fgColor rgb="FF1F3864"/>
      </patternFill>
    </fill>
    <fill>
      <patternFill patternType="solid">
        <fgColor indexed="65"/>
        <bgColor rgb="FFFFE699"/>
      </patternFill>
    </fill>
    <fill>
      <patternFill patternType="solid">
        <fgColor indexed="65"/>
        <bgColor rgb="FFC6E0B4"/>
      </patternFill>
    </fill>
    <fill>
      <patternFill patternType="solid">
        <fgColor indexed="65"/>
        <bgColor rgb="FFF8CBAD"/>
      </patternFill>
    </fill>
    <fill>
      <patternFill patternType="solid">
        <fgColor indexed="65"/>
        <bgColor rgb="FFDDEBF7"/>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2">
    <xf numFmtId="0" fontId="0" fillId="0" borderId="0"/>
    <xf numFmtId="0" fontId="8" fillId="0" borderId="0" applyNumberFormat="0" applyFill="0" applyBorder="0" applyAlignment="0" applyProtection="0"/>
  </cellStyleXfs>
  <cellXfs count="18">
    <xf numFmtId="0" fontId="0" fillId="0" borderId="0" xfId="0"/>
    <xf numFmtId="0" fontId="2" fillId="0" borderId="0" xfId="0" applyFont="1" applyAlignment="1">
      <alignment horizontal="center" vertical="center" wrapText="1"/>
    </xf>
    <xf numFmtId="0" fontId="3"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Border="1" applyAlignment="1">
      <alignment horizontal="center" vertical="center" wrapText="1"/>
    </xf>
    <xf numFmtId="164" fontId="2" fillId="0" borderId="1" xfId="0" applyNumberFormat="1" applyFont="1" applyBorder="1" applyAlignment="1">
      <alignment horizontal="center" vertical="center" wrapText="1"/>
    </xf>
    <xf numFmtId="0" fontId="6" fillId="0" borderId="1" xfId="0" applyFont="1" applyBorder="1" applyAlignment="1">
      <alignment horizontal="center" vertical="center" wrapText="1"/>
    </xf>
    <xf numFmtId="0" fontId="7" fillId="2" borderId="1" xfId="0" applyFont="1" applyFill="1" applyBorder="1" applyAlignment="1">
      <alignment horizontal="center" vertical="center" wrapText="1"/>
    </xf>
    <xf numFmtId="3" fontId="2" fillId="0" borderId="1" xfId="0" applyNumberFormat="1" applyFont="1" applyBorder="1" applyAlignment="1">
      <alignment horizontal="center" vertical="center" wrapText="1"/>
    </xf>
    <xf numFmtId="0" fontId="2"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2" fillId="0" borderId="2" xfId="0" applyFont="1" applyBorder="1" applyAlignment="1">
      <alignment horizontal="center" vertical="center" wrapText="1"/>
    </xf>
    <xf numFmtId="14" fontId="2" fillId="0" borderId="1" xfId="0" applyNumberFormat="1" applyFont="1" applyBorder="1" applyAlignment="1">
      <alignment horizontal="center" vertical="center" wrapText="1"/>
    </xf>
    <xf numFmtId="0" fontId="2" fillId="0" borderId="0" xfId="0" applyFont="1" applyAlignment="1">
      <alignment horizontal="center" vertical="center" wrapText="1"/>
    </xf>
    <xf numFmtId="0" fontId="1" fillId="0" borderId="0" xfId="0" applyFont="1" applyAlignment="1">
      <alignment horizontal="center" vertical="center" wrapText="1"/>
    </xf>
    <xf numFmtId="0" fontId="0" fillId="0" borderId="0" xfId="0" applyAlignment="1"/>
  </cellXfs>
  <cellStyles count="2">
    <cellStyle name="Hyperlink" xfId="1" xr:uid="{00000000-000B-0000-0000-000008000000}"/>
    <cellStyle name="Normal" xfId="0" builtinId="0"/>
  </cellStyles>
  <dxfs count="16">
    <dxf>
      <fill>
        <patternFill patternType="solid">
          <fgColor rgb="FFC6E0B4"/>
        </patternFill>
      </fill>
    </dxf>
    <dxf>
      <fill>
        <patternFill patternType="solid">
          <fgColor rgb="FFFFE699"/>
        </patternFill>
      </fill>
    </dxf>
    <dxf>
      <fill>
        <patternFill patternType="solid">
          <fgColor rgb="FFF8CBAD"/>
        </patternFill>
      </fill>
    </dxf>
    <dxf>
      <border>
        <left style="thin">
          <color rgb="FF000000"/>
        </left>
        <right style="thin">
          <color rgb="FF000000"/>
        </right>
        <top style="thin">
          <color rgb="FF000000"/>
        </top>
        <bottom style="thin">
          <color rgb="FF000000"/>
        </bottom>
      </border>
    </dxf>
    <dxf>
      <fill>
        <patternFill patternType="solid">
          <fgColor rgb="FFDDEBF7"/>
        </patternFill>
      </fill>
    </dxf>
    <dxf>
      <fill>
        <patternFill patternType="solid">
          <fgColor rgb="FFC6E0B4"/>
        </patternFill>
      </fill>
    </dxf>
    <dxf>
      <fill>
        <patternFill patternType="solid">
          <fgColor rgb="FFFFE699"/>
        </patternFill>
      </fill>
    </dxf>
    <dxf>
      <fill>
        <patternFill patternType="solid">
          <fgColor rgb="FFF8CBAD"/>
        </patternFill>
      </fill>
    </dxf>
    <dxf>
      <border>
        <left style="thin">
          <color rgb="FF000000"/>
        </left>
        <right style="thin">
          <color rgb="FF000000"/>
        </right>
        <top style="thin">
          <color rgb="FF000000"/>
        </top>
        <bottom style="thin">
          <color rgb="FF000000"/>
        </bottom>
      </border>
    </dxf>
    <dxf>
      <border>
        <left style="thin">
          <color rgb="FF000000"/>
        </left>
        <right style="thin">
          <color rgb="FF000000"/>
        </right>
        <top style="thin">
          <color rgb="FF000000"/>
        </top>
        <bottom style="thin">
          <color rgb="FF000000"/>
        </bottom>
      </border>
    </dxf>
    <dxf>
      <fill>
        <patternFill patternType="solid">
          <fgColor rgb="FFC6E0B4"/>
        </patternFill>
      </fill>
    </dxf>
    <dxf>
      <fill>
        <patternFill patternType="solid">
          <fgColor rgb="FFC6E0B4"/>
        </patternFill>
      </fill>
    </dxf>
    <dxf>
      <fill>
        <patternFill patternType="solid">
          <fgColor rgb="FFFFE699"/>
        </patternFill>
      </fill>
    </dxf>
    <dxf>
      <fill>
        <patternFill patternType="solid">
          <fgColor rgb="FFF8CBAD"/>
        </patternFill>
      </fill>
    </dxf>
    <dxf>
      <fill>
        <patternFill patternType="solid">
          <fgColor rgb="FFDDEBF7"/>
        </patternFill>
      </fill>
    </dxf>
    <dxf>
      <border>
        <left style="thin">
          <color rgb="FF000000"/>
        </left>
        <right style="thin">
          <color rgb="FF000000"/>
        </right>
        <top style="thin">
          <color rgb="FF000000"/>
        </top>
        <bottom style="thin">
          <color rgb="FF000000"/>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 Target="richData/rdrichvalue.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22/10/relationships/richValueRel" Target="richData/richValueRel.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microsoft.com/office/2017/06/relationships/rdRichValueTypes" Target="richData/rdRichValueTypes.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microsoft.com/office/2017/06/relationships/rdRichValueStructure" Target="richData/rdrichvaluestructure.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4.png"/><Relationship Id="rId18" Type="http://schemas.openxmlformats.org/officeDocument/2006/relationships/image" Target="../media/image19.png"/><Relationship Id="rId26" Type="http://schemas.openxmlformats.org/officeDocument/2006/relationships/image" Target="../media/image27.png"/><Relationship Id="rId39" Type="http://schemas.openxmlformats.org/officeDocument/2006/relationships/image" Target="../media/image40.png"/><Relationship Id="rId21" Type="http://schemas.openxmlformats.org/officeDocument/2006/relationships/image" Target="../media/image22.png"/><Relationship Id="rId34" Type="http://schemas.openxmlformats.org/officeDocument/2006/relationships/image" Target="../media/image35.png"/><Relationship Id="rId42" Type="http://schemas.openxmlformats.org/officeDocument/2006/relationships/image" Target="../media/image43.png"/><Relationship Id="rId7" Type="http://schemas.openxmlformats.org/officeDocument/2006/relationships/image" Target="../media/image8.png"/><Relationship Id="rId2" Type="http://schemas.openxmlformats.org/officeDocument/2006/relationships/image" Target="../media/image3.png"/><Relationship Id="rId16" Type="http://schemas.openxmlformats.org/officeDocument/2006/relationships/image" Target="../media/image17.png"/><Relationship Id="rId20" Type="http://schemas.openxmlformats.org/officeDocument/2006/relationships/image" Target="../media/image21.png"/><Relationship Id="rId29" Type="http://schemas.openxmlformats.org/officeDocument/2006/relationships/image" Target="../media/image30.png"/><Relationship Id="rId41" Type="http://schemas.openxmlformats.org/officeDocument/2006/relationships/image" Target="../media/image42.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24" Type="http://schemas.openxmlformats.org/officeDocument/2006/relationships/image" Target="../media/image25.png"/><Relationship Id="rId32" Type="http://schemas.openxmlformats.org/officeDocument/2006/relationships/image" Target="../media/image33.png"/><Relationship Id="rId37" Type="http://schemas.openxmlformats.org/officeDocument/2006/relationships/image" Target="../media/image38.png"/><Relationship Id="rId40" Type="http://schemas.openxmlformats.org/officeDocument/2006/relationships/image" Target="../media/image41.png"/><Relationship Id="rId5" Type="http://schemas.openxmlformats.org/officeDocument/2006/relationships/image" Target="../media/image6.png"/><Relationship Id="rId15" Type="http://schemas.openxmlformats.org/officeDocument/2006/relationships/image" Target="../media/image16.png"/><Relationship Id="rId23" Type="http://schemas.openxmlformats.org/officeDocument/2006/relationships/image" Target="../media/image24.png"/><Relationship Id="rId28" Type="http://schemas.openxmlformats.org/officeDocument/2006/relationships/image" Target="../media/image29.png"/><Relationship Id="rId36" Type="http://schemas.openxmlformats.org/officeDocument/2006/relationships/image" Target="../media/image37.png"/><Relationship Id="rId10" Type="http://schemas.openxmlformats.org/officeDocument/2006/relationships/image" Target="../media/image11.png"/><Relationship Id="rId19" Type="http://schemas.openxmlformats.org/officeDocument/2006/relationships/image" Target="../media/image20.png"/><Relationship Id="rId31" Type="http://schemas.openxmlformats.org/officeDocument/2006/relationships/image" Target="../media/image32.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 Id="rId22" Type="http://schemas.openxmlformats.org/officeDocument/2006/relationships/image" Target="../media/image23.png"/><Relationship Id="rId27" Type="http://schemas.openxmlformats.org/officeDocument/2006/relationships/image" Target="../media/image28.png"/><Relationship Id="rId30" Type="http://schemas.openxmlformats.org/officeDocument/2006/relationships/image" Target="../media/image31.png"/><Relationship Id="rId35" Type="http://schemas.openxmlformats.org/officeDocument/2006/relationships/image" Target="../media/image36.png"/><Relationship Id="rId43" Type="http://schemas.openxmlformats.org/officeDocument/2006/relationships/image" Target="../media/image44.png"/><Relationship Id="rId8" Type="http://schemas.openxmlformats.org/officeDocument/2006/relationships/image" Target="../media/image9.png"/><Relationship Id="rId3" Type="http://schemas.openxmlformats.org/officeDocument/2006/relationships/image" Target="../media/image4.png"/><Relationship Id="rId12" Type="http://schemas.openxmlformats.org/officeDocument/2006/relationships/image" Target="../media/image13.png"/><Relationship Id="rId17" Type="http://schemas.openxmlformats.org/officeDocument/2006/relationships/image" Target="../media/image18.png"/><Relationship Id="rId25" Type="http://schemas.openxmlformats.org/officeDocument/2006/relationships/image" Target="../media/image26.png"/><Relationship Id="rId33" Type="http://schemas.openxmlformats.org/officeDocument/2006/relationships/image" Target="../media/image34.png"/><Relationship Id="rId38" Type="http://schemas.openxmlformats.org/officeDocument/2006/relationships/image" Target="../media/image39.png"/></Relationships>
</file>

<file path=xl/drawings/drawing1.xml><?xml version="1.0" encoding="utf-8"?>
<xdr:wsDr xmlns:xdr="http://schemas.openxmlformats.org/drawingml/2006/spreadsheetDrawing" xmlns:a="http://schemas.openxmlformats.org/drawingml/2006/main">
  <xdr:oneCellAnchor>
    <xdr:from>
      <xdr:col>4</xdr:col>
      <xdr:colOff>28575</xdr:colOff>
      <xdr:row>2</xdr:row>
      <xdr:rowOff>57150</xdr:rowOff>
    </xdr:from>
    <xdr:ext cx="6096000" cy="609600"/>
    <xdr:pic>
      <xdr:nvPicPr>
        <xdr:cNvPr id="2" name="Image 1" descr="Picture">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xfrm>
          <a:off x="6162675" y="1143000"/>
          <a:ext cx="6096000" cy="609600"/>
        </a:xfrm>
        <a:prstGeom prst="rect">
          <a:avLst/>
        </a:prstGeom>
      </xdr:spPr>
    </xdr:pic>
    <xdr:clientData/>
  </xdr:oneCellAnchor>
  <xdr:oneCellAnchor>
    <xdr:from>
      <xdr:col>4</xdr:col>
      <xdr:colOff>47625</xdr:colOff>
      <xdr:row>3</xdr:row>
      <xdr:rowOff>57150</xdr:rowOff>
    </xdr:from>
    <xdr:ext cx="6096000" cy="885825"/>
    <xdr:pic>
      <xdr:nvPicPr>
        <xdr:cNvPr id="3" name="Image 2" descr="Picture">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2" cstate="print"/>
        <a:stretch>
          <a:fillRect/>
        </a:stretch>
      </xdr:blipFill>
      <xdr:spPr>
        <a:xfrm>
          <a:off x="6181725" y="2009775"/>
          <a:ext cx="6096000" cy="885825"/>
        </a:xfrm>
        <a:prstGeom prst="rect">
          <a:avLst/>
        </a:prstGeom>
      </xdr:spPr>
    </xdr:pic>
    <xdr:clientData/>
  </xdr:oneCellAnchor>
  <xdr:oneCellAnchor>
    <xdr:from>
      <xdr:col>4</xdr:col>
      <xdr:colOff>19050</xdr:colOff>
      <xdr:row>4</xdr:row>
      <xdr:rowOff>95250</xdr:rowOff>
    </xdr:from>
    <xdr:ext cx="6096000" cy="876300"/>
    <xdr:pic>
      <xdr:nvPicPr>
        <xdr:cNvPr id="4" name="Image 3" descr="Picture">
          <a:extLst>
            <a:ext uri="{FF2B5EF4-FFF2-40B4-BE49-F238E27FC236}">
              <a16:creationId xmlns:a16="http://schemas.microsoft.com/office/drawing/2014/main" id="{00000000-0008-0000-0200-000004000000}"/>
            </a:ext>
          </a:extLst>
        </xdr:cNvPr>
        <xdr:cNvPicPr/>
      </xdr:nvPicPr>
      <xdr:blipFill>
        <a:blip xmlns:r="http://schemas.openxmlformats.org/officeDocument/2006/relationships" r:embed="rId3" cstate="print"/>
        <a:stretch>
          <a:fillRect/>
        </a:stretch>
      </xdr:blipFill>
      <xdr:spPr>
        <a:xfrm>
          <a:off x="6153150" y="3219450"/>
          <a:ext cx="6096000" cy="876300"/>
        </a:xfrm>
        <a:prstGeom prst="rect">
          <a:avLst/>
        </a:prstGeom>
      </xdr:spPr>
    </xdr:pic>
    <xdr:clientData/>
  </xdr:oneCellAnchor>
  <xdr:oneCellAnchor>
    <xdr:from>
      <xdr:col>4</xdr:col>
      <xdr:colOff>28575</xdr:colOff>
      <xdr:row>5</xdr:row>
      <xdr:rowOff>9525</xdr:rowOff>
    </xdr:from>
    <xdr:ext cx="6096000" cy="4105275"/>
    <xdr:pic>
      <xdr:nvPicPr>
        <xdr:cNvPr id="5" name="Image 4" descr="Picture">
          <a:extLst>
            <a:ext uri="{FF2B5EF4-FFF2-40B4-BE49-F238E27FC236}">
              <a16:creationId xmlns:a16="http://schemas.microsoft.com/office/drawing/2014/main" id="{00000000-0008-0000-0200-000005000000}"/>
            </a:ext>
          </a:extLst>
        </xdr:cNvPr>
        <xdr:cNvPicPr/>
      </xdr:nvPicPr>
      <xdr:blipFill>
        <a:blip xmlns:r="http://schemas.openxmlformats.org/officeDocument/2006/relationships" r:embed="rId4" cstate="print"/>
        <a:stretch>
          <a:fillRect/>
        </a:stretch>
      </xdr:blipFill>
      <xdr:spPr>
        <a:xfrm>
          <a:off x="6162675" y="3962400"/>
          <a:ext cx="6096000" cy="4105275"/>
        </a:xfrm>
        <a:prstGeom prst="rect">
          <a:avLst/>
        </a:prstGeom>
      </xdr:spPr>
    </xdr:pic>
    <xdr:clientData/>
  </xdr:oneCellAnchor>
  <xdr:oneCellAnchor>
    <xdr:from>
      <xdr:col>4</xdr:col>
      <xdr:colOff>19050</xdr:colOff>
      <xdr:row>6</xdr:row>
      <xdr:rowOff>38100</xdr:rowOff>
    </xdr:from>
    <xdr:ext cx="6096000" cy="2305050"/>
    <xdr:pic>
      <xdr:nvPicPr>
        <xdr:cNvPr id="6" name="Image 5" descr="Picture">
          <a:extLst>
            <a:ext uri="{FF2B5EF4-FFF2-40B4-BE49-F238E27FC236}">
              <a16:creationId xmlns:a16="http://schemas.microsoft.com/office/drawing/2014/main" id="{00000000-0008-0000-0200-000006000000}"/>
            </a:ext>
          </a:extLst>
        </xdr:cNvPr>
        <xdr:cNvPicPr/>
      </xdr:nvPicPr>
      <xdr:blipFill>
        <a:blip xmlns:r="http://schemas.openxmlformats.org/officeDocument/2006/relationships" r:embed="rId5" cstate="print"/>
        <a:stretch>
          <a:fillRect/>
        </a:stretch>
      </xdr:blipFill>
      <xdr:spPr>
        <a:xfrm>
          <a:off x="6153150" y="8191500"/>
          <a:ext cx="6096000" cy="2305050"/>
        </a:xfrm>
        <a:prstGeom prst="rect">
          <a:avLst/>
        </a:prstGeom>
      </xdr:spPr>
    </xdr:pic>
    <xdr:clientData/>
  </xdr:oneCellAnchor>
  <xdr:oneCellAnchor>
    <xdr:from>
      <xdr:col>4</xdr:col>
      <xdr:colOff>38100</xdr:colOff>
      <xdr:row>7</xdr:row>
      <xdr:rowOff>66675</xdr:rowOff>
    </xdr:from>
    <xdr:ext cx="6096000" cy="1800225"/>
    <xdr:pic>
      <xdr:nvPicPr>
        <xdr:cNvPr id="7" name="Image 6" descr="Picture">
          <a:extLst>
            <a:ext uri="{FF2B5EF4-FFF2-40B4-BE49-F238E27FC236}">
              <a16:creationId xmlns:a16="http://schemas.microsoft.com/office/drawing/2014/main" id="{00000000-0008-0000-0200-000007000000}"/>
            </a:ext>
          </a:extLst>
        </xdr:cNvPr>
        <xdr:cNvPicPr/>
      </xdr:nvPicPr>
      <xdr:blipFill>
        <a:blip xmlns:r="http://schemas.openxmlformats.org/officeDocument/2006/relationships" r:embed="rId6" cstate="print"/>
        <a:stretch>
          <a:fillRect/>
        </a:stretch>
      </xdr:blipFill>
      <xdr:spPr>
        <a:xfrm>
          <a:off x="6172200" y="10620375"/>
          <a:ext cx="6096000" cy="1800225"/>
        </a:xfrm>
        <a:prstGeom prst="rect">
          <a:avLst/>
        </a:prstGeom>
      </xdr:spPr>
    </xdr:pic>
    <xdr:clientData/>
  </xdr:oneCellAnchor>
  <xdr:oneCellAnchor>
    <xdr:from>
      <xdr:col>4</xdr:col>
      <xdr:colOff>38100</xdr:colOff>
      <xdr:row>8</xdr:row>
      <xdr:rowOff>57150</xdr:rowOff>
    </xdr:from>
    <xdr:ext cx="6096000" cy="1095375"/>
    <xdr:pic>
      <xdr:nvPicPr>
        <xdr:cNvPr id="8" name="Image 7" descr="Picture">
          <a:extLst>
            <a:ext uri="{FF2B5EF4-FFF2-40B4-BE49-F238E27FC236}">
              <a16:creationId xmlns:a16="http://schemas.microsoft.com/office/drawing/2014/main" id="{00000000-0008-0000-0200-000008000000}"/>
            </a:ext>
          </a:extLst>
        </xdr:cNvPr>
        <xdr:cNvPicPr/>
      </xdr:nvPicPr>
      <xdr:blipFill>
        <a:blip xmlns:r="http://schemas.openxmlformats.org/officeDocument/2006/relationships" r:embed="rId7" cstate="print"/>
        <a:stretch>
          <a:fillRect/>
        </a:stretch>
      </xdr:blipFill>
      <xdr:spPr>
        <a:xfrm>
          <a:off x="6172200" y="12506325"/>
          <a:ext cx="6096000" cy="1095375"/>
        </a:xfrm>
        <a:prstGeom prst="rect">
          <a:avLst/>
        </a:prstGeom>
      </xdr:spPr>
    </xdr:pic>
    <xdr:clientData/>
  </xdr:oneCellAnchor>
  <xdr:oneCellAnchor>
    <xdr:from>
      <xdr:col>4</xdr:col>
      <xdr:colOff>57150</xdr:colOff>
      <xdr:row>9</xdr:row>
      <xdr:rowOff>76200</xdr:rowOff>
    </xdr:from>
    <xdr:ext cx="6096000" cy="1809750"/>
    <xdr:pic>
      <xdr:nvPicPr>
        <xdr:cNvPr id="9" name="Image 8" descr="Picture">
          <a:extLst>
            <a:ext uri="{FF2B5EF4-FFF2-40B4-BE49-F238E27FC236}">
              <a16:creationId xmlns:a16="http://schemas.microsoft.com/office/drawing/2014/main" id="{00000000-0008-0000-0200-000009000000}"/>
            </a:ext>
          </a:extLst>
        </xdr:cNvPr>
        <xdr:cNvPicPr/>
      </xdr:nvPicPr>
      <xdr:blipFill>
        <a:blip xmlns:r="http://schemas.openxmlformats.org/officeDocument/2006/relationships" r:embed="rId8" cstate="print"/>
        <a:stretch>
          <a:fillRect/>
        </a:stretch>
      </xdr:blipFill>
      <xdr:spPr>
        <a:xfrm>
          <a:off x="6191250" y="13716000"/>
          <a:ext cx="6096000" cy="1809750"/>
        </a:xfrm>
        <a:prstGeom prst="rect">
          <a:avLst/>
        </a:prstGeom>
      </xdr:spPr>
    </xdr:pic>
    <xdr:clientData/>
  </xdr:oneCellAnchor>
  <xdr:oneCellAnchor>
    <xdr:from>
      <xdr:col>4</xdr:col>
      <xdr:colOff>57150</xdr:colOff>
      <xdr:row>10</xdr:row>
      <xdr:rowOff>114300</xdr:rowOff>
    </xdr:from>
    <xdr:ext cx="4352925" cy="1228725"/>
    <xdr:pic>
      <xdr:nvPicPr>
        <xdr:cNvPr id="10" name="Image 9" descr="Picture">
          <a:extLst>
            <a:ext uri="{FF2B5EF4-FFF2-40B4-BE49-F238E27FC236}">
              <a16:creationId xmlns:a16="http://schemas.microsoft.com/office/drawing/2014/main" id="{00000000-0008-0000-0200-00000A000000}"/>
            </a:ext>
          </a:extLst>
        </xdr:cNvPr>
        <xdr:cNvPicPr/>
      </xdr:nvPicPr>
      <xdr:blipFill>
        <a:blip xmlns:r="http://schemas.openxmlformats.org/officeDocument/2006/relationships" r:embed="rId9" cstate="print"/>
        <a:stretch>
          <a:fillRect/>
        </a:stretch>
      </xdr:blipFill>
      <xdr:spPr>
        <a:xfrm>
          <a:off x="6191250" y="15487650"/>
          <a:ext cx="4352925" cy="1228725"/>
        </a:xfrm>
        <a:prstGeom prst="rect">
          <a:avLst/>
        </a:prstGeom>
      </xdr:spPr>
    </xdr:pic>
    <xdr:clientData/>
  </xdr:oneCellAnchor>
  <xdr:oneCellAnchor>
    <xdr:from>
      <xdr:col>4</xdr:col>
      <xdr:colOff>38100</xdr:colOff>
      <xdr:row>11</xdr:row>
      <xdr:rowOff>47625</xdr:rowOff>
    </xdr:from>
    <xdr:ext cx="2533650" cy="4953000"/>
    <xdr:pic>
      <xdr:nvPicPr>
        <xdr:cNvPr id="11" name="Image 10" descr="Picture">
          <a:extLst>
            <a:ext uri="{FF2B5EF4-FFF2-40B4-BE49-F238E27FC236}">
              <a16:creationId xmlns:a16="http://schemas.microsoft.com/office/drawing/2014/main" id="{00000000-0008-0000-0200-00000B000000}"/>
            </a:ext>
          </a:extLst>
        </xdr:cNvPr>
        <xdr:cNvPicPr/>
      </xdr:nvPicPr>
      <xdr:blipFill>
        <a:blip xmlns:r="http://schemas.openxmlformats.org/officeDocument/2006/relationships" r:embed="rId10" cstate="print"/>
        <a:stretch>
          <a:fillRect/>
        </a:stretch>
      </xdr:blipFill>
      <xdr:spPr>
        <a:xfrm>
          <a:off x="6172200" y="17068800"/>
          <a:ext cx="2533650" cy="4953000"/>
        </a:xfrm>
        <a:prstGeom prst="rect">
          <a:avLst/>
        </a:prstGeom>
      </xdr:spPr>
    </xdr:pic>
    <xdr:clientData/>
  </xdr:oneCellAnchor>
  <xdr:oneCellAnchor>
    <xdr:from>
      <xdr:col>4</xdr:col>
      <xdr:colOff>28575</xdr:colOff>
      <xdr:row>12</xdr:row>
      <xdr:rowOff>19050</xdr:rowOff>
    </xdr:from>
    <xdr:ext cx="6096000" cy="1924050"/>
    <xdr:pic>
      <xdr:nvPicPr>
        <xdr:cNvPr id="12" name="Image 11" descr="Picture">
          <a:extLst>
            <a:ext uri="{FF2B5EF4-FFF2-40B4-BE49-F238E27FC236}">
              <a16:creationId xmlns:a16="http://schemas.microsoft.com/office/drawing/2014/main" id="{00000000-0008-0000-0200-00000C000000}"/>
            </a:ext>
          </a:extLst>
        </xdr:cNvPr>
        <xdr:cNvPicPr/>
      </xdr:nvPicPr>
      <xdr:blipFill>
        <a:blip xmlns:r="http://schemas.openxmlformats.org/officeDocument/2006/relationships" r:embed="rId11" cstate="print"/>
        <a:stretch>
          <a:fillRect/>
        </a:stretch>
      </xdr:blipFill>
      <xdr:spPr>
        <a:xfrm>
          <a:off x="6162675" y="22088475"/>
          <a:ext cx="6096000" cy="1924050"/>
        </a:xfrm>
        <a:prstGeom prst="rect">
          <a:avLst/>
        </a:prstGeom>
      </xdr:spPr>
    </xdr:pic>
    <xdr:clientData/>
  </xdr:oneCellAnchor>
  <xdr:oneCellAnchor>
    <xdr:from>
      <xdr:col>4</xdr:col>
      <xdr:colOff>47625</xdr:colOff>
      <xdr:row>13</xdr:row>
      <xdr:rowOff>57150</xdr:rowOff>
    </xdr:from>
    <xdr:ext cx="6096000" cy="2076450"/>
    <xdr:pic>
      <xdr:nvPicPr>
        <xdr:cNvPr id="13" name="Image 12" descr="Picture">
          <a:extLst>
            <a:ext uri="{FF2B5EF4-FFF2-40B4-BE49-F238E27FC236}">
              <a16:creationId xmlns:a16="http://schemas.microsoft.com/office/drawing/2014/main" id="{00000000-0008-0000-0200-00000D000000}"/>
            </a:ext>
          </a:extLst>
        </xdr:cNvPr>
        <xdr:cNvPicPr/>
      </xdr:nvPicPr>
      <xdr:blipFill>
        <a:blip xmlns:r="http://schemas.openxmlformats.org/officeDocument/2006/relationships" r:embed="rId12" cstate="print"/>
        <a:stretch>
          <a:fillRect/>
        </a:stretch>
      </xdr:blipFill>
      <xdr:spPr>
        <a:xfrm>
          <a:off x="6181725" y="24145875"/>
          <a:ext cx="6096000" cy="2076450"/>
        </a:xfrm>
        <a:prstGeom prst="rect">
          <a:avLst/>
        </a:prstGeom>
      </xdr:spPr>
    </xdr:pic>
    <xdr:clientData/>
  </xdr:oneCellAnchor>
  <xdr:oneCellAnchor>
    <xdr:from>
      <xdr:col>4</xdr:col>
      <xdr:colOff>47625</xdr:colOff>
      <xdr:row>14</xdr:row>
      <xdr:rowOff>38100</xdr:rowOff>
    </xdr:from>
    <xdr:ext cx="6096000" cy="1952625"/>
    <xdr:pic>
      <xdr:nvPicPr>
        <xdr:cNvPr id="14" name="Image 13" descr="Picture">
          <a:extLst>
            <a:ext uri="{FF2B5EF4-FFF2-40B4-BE49-F238E27FC236}">
              <a16:creationId xmlns:a16="http://schemas.microsoft.com/office/drawing/2014/main" id="{00000000-0008-0000-0200-00000E000000}"/>
            </a:ext>
          </a:extLst>
        </xdr:cNvPr>
        <xdr:cNvPicPr/>
      </xdr:nvPicPr>
      <xdr:blipFill>
        <a:blip xmlns:r="http://schemas.openxmlformats.org/officeDocument/2006/relationships" r:embed="rId13" cstate="print"/>
        <a:stretch>
          <a:fillRect/>
        </a:stretch>
      </xdr:blipFill>
      <xdr:spPr>
        <a:xfrm>
          <a:off x="6181725" y="26298525"/>
          <a:ext cx="6096000" cy="1952625"/>
        </a:xfrm>
        <a:prstGeom prst="rect">
          <a:avLst/>
        </a:prstGeom>
      </xdr:spPr>
    </xdr:pic>
    <xdr:clientData/>
  </xdr:oneCellAnchor>
  <xdr:oneCellAnchor>
    <xdr:from>
      <xdr:col>4</xdr:col>
      <xdr:colOff>47625</xdr:colOff>
      <xdr:row>15</xdr:row>
      <xdr:rowOff>47625</xdr:rowOff>
    </xdr:from>
    <xdr:ext cx="6096000" cy="3562350"/>
    <xdr:pic>
      <xdr:nvPicPr>
        <xdr:cNvPr id="15" name="Image 14" descr="Picture">
          <a:extLst>
            <a:ext uri="{FF2B5EF4-FFF2-40B4-BE49-F238E27FC236}">
              <a16:creationId xmlns:a16="http://schemas.microsoft.com/office/drawing/2014/main" id="{00000000-0008-0000-0200-00000F000000}"/>
            </a:ext>
          </a:extLst>
        </xdr:cNvPr>
        <xdr:cNvPicPr/>
      </xdr:nvPicPr>
      <xdr:blipFill>
        <a:blip xmlns:r="http://schemas.openxmlformats.org/officeDocument/2006/relationships" r:embed="rId14" cstate="print"/>
        <a:stretch>
          <a:fillRect/>
        </a:stretch>
      </xdr:blipFill>
      <xdr:spPr>
        <a:xfrm>
          <a:off x="6181725" y="28355925"/>
          <a:ext cx="6096000" cy="3562350"/>
        </a:xfrm>
        <a:prstGeom prst="rect">
          <a:avLst/>
        </a:prstGeom>
      </xdr:spPr>
    </xdr:pic>
    <xdr:clientData/>
  </xdr:oneCellAnchor>
  <xdr:oneCellAnchor>
    <xdr:from>
      <xdr:col>4</xdr:col>
      <xdr:colOff>57150</xdr:colOff>
      <xdr:row>16</xdr:row>
      <xdr:rowOff>28575</xdr:rowOff>
    </xdr:from>
    <xdr:ext cx="6096000" cy="2676525"/>
    <xdr:pic>
      <xdr:nvPicPr>
        <xdr:cNvPr id="16" name="Image 15" descr="Picture">
          <a:extLst>
            <a:ext uri="{FF2B5EF4-FFF2-40B4-BE49-F238E27FC236}">
              <a16:creationId xmlns:a16="http://schemas.microsoft.com/office/drawing/2014/main" id="{00000000-0008-0000-0200-000010000000}"/>
            </a:ext>
          </a:extLst>
        </xdr:cNvPr>
        <xdr:cNvPicPr/>
      </xdr:nvPicPr>
      <xdr:blipFill>
        <a:blip xmlns:r="http://schemas.openxmlformats.org/officeDocument/2006/relationships" r:embed="rId15" cstate="print"/>
        <a:stretch>
          <a:fillRect/>
        </a:stretch>
      </xdr:blipFill>
      <xdr:spPr>
        <a:xfrm>
          <a:off x="6191250" y="31994475"/>
          <a:ext cx="6096000" cy="2676525"/>
        </a:xfrm>
        <a:prstGeom prst="rect">
          <a:avLst/>
        </a:prstGeom>
      </xdr:spPr>
    </xdr:pic>
    <xdr:clientData/>
  </xdr:oneCellAnchor>
  <xdr:oneCellAnchor>
    <xdr:from>
      <xdr:col>4</xdr:col>
      <xdr:colOff>47625</xdr:colOff>
      <xdr:row>17</xdr:row>
      <xdr:rowOff>38100</xdr:rowOff>
    </xdr:from>
    <xdr:ext cx="6096000" cy="2343150"/>
    <xdr:pic>
      <xdr:nvPicPr>
        <xdr:cNvPr id="17" name="Image 16" descr="Picture">
          <a:extLst>
            <a:ext uri="{FF2B5EF4-FFF2-40B4-BE49-F238E27FC236}">
              <a16:creationId xmlns:a16="http://schemas.microsoft.com/office/drawing/2014/main" id="{00000000-0008-0000-0200-000011000000}"/>
            </a:ext>
          </a:extLst>
        </xdr:cNvPr>
        <xdr:cNvPicPr/>
      </xdr:nvPicPr>
      <xdr:blipFill>
        <a:blip xmlns:r="http://schemas.openxmlformats.org/officeDocument/2006/relationships" r:embed="rId16" cstate="print"/>
        <a:stretch>
          <a:fillRect/>
        </a:stretch>
      </xdr:blipFill>
      <xdr:spPr>
        <a:xfrm>
          <a:off x="6181725" y="34775775"/>
          <a:ext cx="6096000" cy="2343150"/>
        </a:xfrm>
        <a:prstGeom prst="rect">
          <a:avLst/>
        </a:prstGeom>
      </xdr:spPr>
    </xdr:pic>
    <xdr:clientData/>
  </xdr:oneCellAnchor>
  <xdr:oneCellAnchor>
    <xdr:from>
      <xdr:col>4</xdr:col>
      <xdr:colOff>76200</xdr:colOff>
      <xdr:row>18</xdr:row>
      <xdr:rowOff>47625</xdr:rowOff>
    </xdr:from>
    <xdr:ext cx="5543550" cy="4953000"/>
    <xdr:pic>
      <xdr:nvPicPr>
        <xdr:cNvPr id="18" name="Image 17" descr="Picture">
          <a:extLst>
            <a:ext uri="{FF2B5EF4-FFF2-40B4-BE49-F238E27FC236}">
              <a16:creationId xmlns:a16="http://schemas.microsoft.com/office/drawing/2014/main" id="{00000000-0008-0000-0200-000012000000}"/>
            </a:ext>
          </a:extLst>
        </xdr:cNvPr>
        <xdr:cNvPicPr/>
      </xdr:nvPicPr>
      <xdr:blipFill>
        <a:blip xmlns:r="http://schemas.openxmlformats.org/officeDocument/2006/relationships" r:embed="rId17" cstate="print"/>
        <a:stretch>
          <a:fillRect/>
        </a:stretch>
      </xdr:blipFill>
      <xdr:spPr>
        <a:xfrm>
          <a:off x="6210300" y="37223700"/>
          <a:ext cx="5543550" cy="4953000"/>
        </a:xfrm>
        <a:prstGeom prst="rect">
          <a:avLst/>
        </a:prstGeom>
      </xdr:spPr>
    </xdr:pic>
    <xdr:clientData/>
  </xdr:oneCellAnchor>
  <xdr:oneCellAnchor>
    <xdr:from>
      <xdr:col>4</xdr:col>
      <xdr:colOff>9525</xdr:colOff>
      <xdr:row>19</xdr:row>
      <xdr:rowOff>47625</xdr:rowOff>
    </xdr:from>
    <xdr:ext cx="6096000" cy="3105150"/>
    <xdr:pic>
      <xdr:nvPicPr>
        <xdr:cNvPr id="19" name="Image 18" descr="Picture">
          <a:extLst>
            <a:ext uri="{FF2B5EF4-FFF2-40B4-BE49-F238E27FC236}">
              <a16:creationId xmlns:a16="http://schemas.microsoft.com/office/drawing/2014/main" id="{00000000-0008-0000-0200-000013000000}"/>
            </a:ext>
          </a:extLst>
        </xdr:cNvPr>
        <xdr:cNvPicPr/>
      </xdr:nvPicPr>
      <xdr:blipFill>
        <a:blip xmlns:r="http://schemas.openxmlformats.org/officeDocument/2006/relationships" r:embed="rId18" cstate="print"/>
        <a:stretch>
          <a:fillRect/>
        </a:stretch>
      </xdr:blipFill>
      <xdr:spPr>
        <a:xfrm>
          <a:off x="6143625" y="42271950"/>
          <a:ext cx="6096000" cy="3105150"/>
        </a:xfrm>
        <a:prstGeom prst="rect">
          <a:avLst/>
        </a:prstGeom>
      </xdr:spPr>
    </xdr:pic>
    <xdr:clientData/>
  </xdr:oneCellAnchor>
  <xdr:oneCellAnchor>
    <xdr:from>
      <xdr:col>4</xdr:col>
      <xdr:colOff>38100</xdr:colOff>
      <xdr:row>20</xdr:row>
      <xdr:rowOff>28575</xdr:rowOff>
    </xdr:from>
    <xdr:ext cx="5981700" cy="704850"/>
    <xdr:pic>
      <xdr:nvPicPr>
        <xdr:cNvPr id="20" name="Image 19" descr="Picture">
          <a:extLst>
            <a:ext uri="{FF2B5EF4-FFF2-40B4-BE49-F238E27FC236}">
              <a16:creationId xmlns:a16="http://schemas.microsoft.com/office/drawing/2014/main" id="{00000000-0008-0000-0200-000014000000}"/>
            </a:ext>
          </a:extLst>
        </xdr:cNvPr>
        <xdr:cNvPicPr/>
      </xdr:nvPicPr>
      <xdr:blipFill>
        <a:blip xmlns:r="http://schemas.openxmlformats.org/officeDocument/2006/relationships" r:embed="rId19" cstate="print"/>
        <a:stretch>
          <a:fillRect/>
        </a:stretch>
      </xdr:blipFill>
      <xdr:spPr>
        <a:xfrm>
          <a:off x="6172200" y="45453300"/>
          <a:ext cx="5981700" cy="704850"/>
        </a:xfrm>
        <a:prstGeom prst="rect">
          <a:avLst/>
        </a:prstGeom>
      </xdr:spPr>
    </xdr:pic>
    <xdr:clientData/>
  </xdr:oneCellAnchor>
  <xdr:oneCellAnchor>
    <xdr:from>
      <xdr:col>4</xdr:col>
      <xdr:colOff>47625</xdr:colOff>
      <xdr:row>21</xdr:row>
      <xdr:rowOff>57150</xdr:rowOff>
    </xdr:from>
    <xdr:ext cx="6096000" cy="3952875"/>
    <xdr:pic>
      <xdr:nvPicPr>
        <xdr:cNvPr id="21" name="Image 20" descr="Picture">
          <a:extLst>
            <a:ext uri="{FF2B5EF4-FFF2-40B4-BE49-F238E27FC236}">
              <a16:creationId xmlns:a16="http://schemas.microsoft.com/office/drawing/2014/main" id="{00000000-0008-0000-0200-000015000000}"/>
            </a:ext>
          </a:extLst>
        </xdr:cNvPr>
        <xdr:cNvPicPr/>
      </xdr:nvPicPr>
      <xdr:blipFill>
        <a:blip xmlns:r="http://schemas.openxmlformats.org/officeDocument/2006/relationships" r:embed="rId20" cstate="print"/>
        <a:stretch>
          <a:fillRect/>
        </a:stretch>
      </xdr:blipFill>
      <xdr:spPr>
        <a:xfrm>
          <a:off x="6181725" y="46281975"/>
          <a:ext cx="6096000" cy="3952875"/>
        </a:xfrm>
        <a:prstGeom prst="rect">
          <a:avLst/>
        </a:prstGeom>
      </xdr:spPr>
    </xdr:pic>
    <xdr:clientData/>
  </xdr:oneCellAnchor>
  <xdr:oneCellAnchor>
    <xdr:from>
      <xdr:col>4</xdr:col>
      <xdr:colOff>66675</xdr:colOff>
      <xdr:row>22</xdr:row>
      <xdr:rowOff>76200</xdr:rowOff>
    </xdr:from>
    <xdr:ext cx="6096000" cy="2676525"/>
    <xdr:pic>
      <xdr:nvPicPr>
        <xdr:cNvPr id="22" name="Image 21" descr="Picture">
          <a:extLst>
            <a:ext uri="{FF2B5EF4-FFF2-40B4-BE49-F238E27FC236}">
              <a16:creationId xmlns:a16="http://schemas.microsoft.com/office/drawing/2014/main" id="{00000000-0008-0000-0200-000016000000}"/>
            </a:ext>
          </a:extLst>
        </xdr:cNvPr>
        <xdr:cNvPicPr/>
      </xdr:nvPicPr>
      <xdr:blipFill>
        <a:blip xmlns:r="http://schemas.openxmlformats.org/officeDocument/2006/relationships" r:embed="rId21" cstate="print"/>
        <a:stretch>
          <a:fillRect/>
        </a:stretch>
      </xdr:blipFill>
      <xdr:spPr>
        <a:xfrm>
          <a:off x="6200775" y="50349150"/>
          <a:ext cx="6096000" cy="2676525"/>
        </a:xfrm>
        <a:prstGeom prst="rect">
          <a:avLst/>
        </a:prstGeom>
      </xdr:spPr>
    </xdr:pic>
    <xdr:clientData/>
  </xdr:oneCellAnchor>
  <xdr:oneCellAnchor>
    <xdr:from>
      <xdr:col>4</xdr:col>
      <xdr:colOff>38100</xdr:colOff>
      <xdr:row>23</xdr:row>
      <xdr:rowOff>76200</xdr:rowOff>
    </xdr:from>
    <xdr:ext cx="6096000" cy="4391025"/>
    <xdr:pic>
      <xdr:nvPicPr>
        <xdr:cNvPr id="23" name="Image 22" descr="Picture">
          <a:extLst>
            <a:ext uri="{FF2B5EF4-FFF2-40B4-BE49-F238E27FC236}">
              <a16:creationId xmlns:a16="http://schemas.microsoft.com/office/drawing/2014/main" id="{00000000-0008-0000-0200-000017000000}"/>
            </a:ext>
          </a:extLst>
        </xdr:cNvPr>
        <xdr:cNvPicPr/>
      </xdr:nvPicPr>
      <xdr:blipFill>
        <a:blip xmlns:r="http://schemas.openxmlformats.org/officeDocument/2006/relationships" r:embed="rId22" cstate="print"/>
        <a:stretch>
          <a:fillRect/>
        </a:stretch>
      </xdr:blipFill>
      <xdr:spPr>
        <a:xfrm>
          <a:off x="6172200" y="53120925"/>
          <a:ext cx="6096000" cy="4391025"/>
        </a:xfrm>
        <a:prstGeom prst="rect">
          <a:avLst/>
        </a:prstGeom>
      </xdr:spPr>
    </xdr:pic>
    <xdr:clientData/>
  </xdr:oneCellAnchor>
  <xdr:oneCellAnchor>
    <xdr:from>
      <xdr:col>4</xdr:col>
      <xdr:colOff>76200</xdr:colOff>
      <xdr:row>24</xdr:row>
      <xdr:rowOff>47625</xdr:rowOff>
    </xdr:from>
    <xdr:ext cx="3981450" cy="2019300"/>
    <xdr:pic>
      <xdr:nvPicPr>
        <xdr:cNvPr id="24" name="Image 23" descr="Picture">
          <a:extLst>
            <a:ext uri="{FF2B5EF4-FFF2-40B4-BE49-F238E27FC236}">
              <a16:creationId xmlns:a16="http://schemas.microsoft.com/office/drawing/2014/main" id="{00000000-0008-0000-0200-000018000000}"/>
            </a:ext>
          </a:extLst>
        </xdr:cNvPr>
        <xdr:cNvPicPr/>
      </xdr:nvPicPr>
      <xdr:blipFill>
        <a:blip xmlns:r="http://schemas.openxmlformats.org/officeDocument/2006/relationships" r:embed="rId23" cstate="print"/>
        <a:stretch>
          <a:fillRect/>
        </a:stretch>
      </xdr:blipFill>
      <xdr:spPr>
        <a:xfrm>
          <a:off x="6210300" y="57578625"/>
          <a:ext cx="3981450" cy="2019300"/>
        </a:xfrm>
        <a:prstGeom prst="rect">
          <a:avLst/>
        </a:prstGeom>
      </xdr:spPr>
    </xdr:pic>
    <xdr:clientData/>
  </xdr:oneCellAnchor>
  <xdr:oneCellAnchor>
    <xdr:from>
      <xdr:col>4</xdr:col>
      <xdr:colOff>38100</xdr:colOff>
      <xdr:row>25</xdr:row>
      <xdr:rowOff>57150</xdr:rowOff>
    </xdr:from>
    <xdr:ext cx="6096000" cy="1657350"/>
    <xdr:pic>
      <xdr:nvPicPr>
        <xdr:cNvPr id="25" name="Image 24" descr="Picture">
          <a:extLst>
            <a:ext uri="{FF2B5EF4-FFF2-40B4-BE49-F238E27FC236}">
              <a16:creationId xmlns:a16="http://schemas.microsoft.com/office/drawing/2014/main" id="{00000000-0008-0000-0200-000019000000}"/>
            </a:ext>
          </a:extLst>
        </xdr:cNvPr>
        <xdr:cNvPicPr/>
      </xdr:nvPicPr>
      <xdr:blipFill>
        <a:blip xmlns:r="http://schemas.openxmlformats.org/officeDocument/2006/relationships" r:embed="rId24" cstate="print"/>
        <a:stretch>
          <a:fillRect/>
        </a:stretch>
      </xdr:blipFill>
      <xdr:spPr>
        <a:xfrm>
          <a:off x="6172200" y="59702700"/>
          <a:ext cx="6096000" cy="1657350"/>
        </a:xfrm>
        <a:prstGeom prst="rect">
          <a:avLst/>
        </a:prstGeom>
      </xdr:spPr>
    </xdr:pic>
    <xdr:clientData/>
  </xdr:oneCellAnchor>
  <xdr:oneCellAnchor>
    <xdr:from>
      <xdr:col>4</xdr:col>
      <xdr:colOff>19050</xdr:colOff>
      <xdr:row>26</xdr:row>
      <xdr:rowOff>38100</xdr:rowOff>
    </xdr:from>
    <xdr:ext cx="6096000" cy="2800350"/>
    <xdr:pic>
      <xdr:nvPicPr>
        <xdr:cNvPr id="26" name="Image 25" descr="Picture">
          <a:extLst>
            <a:ext uri="{FF2B5EF4-FFF2-40B4-BE49-F238E27FC236}">
              <a16:creationId xmlns:a16="http://schemas.microsoft.com/office/drawing/2014/main" id="{00000000-0008-0000-0200-00001A000000}"/>
            </a:ext>
          </a:extLst>
        </xdr:cNvPr>
        <xdr:cNvPicPr/>
      </xdr:nvPicPr>
      <xdr:blipFill>
        <a:blip xmlns:r="http://schemas.openxmlformats.org/officeDocument/2006/relationships" r:embed="rId25" cstate="print"/>
        <a:stretch>
          <a:fillRect/>
        </a:stretch>
      </xdr:blipFill>
      <xdr:spPr>
        <a:xfrm>
          <a:off x="6153150" y="61436250"/>
          <a:ext cx="6096000" cy="2800350"/>
        </a:xfrm>
        <a:prstGeom prst="rect">
          <a:avLst/>
        </a:prstGeom>
      </xdr:spPr>
    </xdr:pic>
    <xdr:clientData/>
  </xdr:oneCellAnchor>
  <xdr:oneCellAnchor>
    <xdr:from>
      <xdr:col>4</xdr:col>
      <xdr:colOff>28575</xdr:colOff>
      <xdr:row>27</xdr:row>
      <xdr:rowOff>47625</xdr:rowOff>
    </xdr:from>
    <xdr:ext cx="6096000" cy="1038225"/>
    <xdr:pic>
      <xdr:nvPicPr>
        <xdr:cNvPr id="27" name="Image 26" descr="Picture">
          <a:extLst>
            <a:ext uri="{FF2B5EF4-FFF2-40B4-BE49-F238E27FC236}">
              <a16:creationId xmlns:a16="http://schemas.microsoft.com/office/drawing/2014/main" id="{00000000-0008-0000-0200-00001B000000}"/>
            </a:ext>
          </a:extLst>
        </xdr:cNvPr>
        <xdr:cNvPicPr/>
      </xdr:nvPicPr>
      <xdr:blipFill>
        <a:blip xmlns:r="http://schemas.openxmlformats.org/officeDocument/2006/relationships" r:embed="rId26" cstate="print"/>
        <a:stretch>
          <a:fillRect/>
        </a:stretch>
      </xdr:blipFill>
      <xdr:spPr>
        <a:xfrm>
          <a:off x="6162675" y="64341375"/>
          <a:ext cx="6096000" cy="1038225"/>
        </a:xfrm>
        <a:prstGeom prst="rect">
          <a:avLst/>
        </a:prstGeom>
      </xdr:spPr>
    </xdr:pic>
    <xdr:clientData/>
  </xdr:oneCellAnchor>
  <xdr:twoCellAnchor editAs="oneCell">
    <xdr:from>
      <xdr:col>4</xdr:col>
      <xdr:colOff>28575</xdr:colOff>
      <xdr:row>29</xdr:row>
      <xdr:rowOff>19050</xdr:rowOff>
    </xdr:from>
    <xdr:to>
      <xdr:col>4</xdr:col>
      <xdr:colOff>5867400</xdr:colOff>
      <xdr:row>29</xdr:row>
      <xdr:rowOff>514350</xdr:rowOff>
    </xdr:to>
    <xdr:pic>
      <xdr:nvPicPr>
        <xdr:cNvPr id="29" name="Imagem 28">
          <a:extLst>
            <a:ext uri="{FF2B5EF4-FFF2-40B4-BE49-F238E27FC236}">
              <a16:creationId xmlns:a16="http://schemas.microsoft.com/office/drawing/2014/main" id="{5D54D8A1-3862-FE25-F251-F0C5CB468FED}"/>
            </a:ext>
            <a:ext uri="{147F2762-F138-4A5C-976F-8EAC2B608ADB}">
              <a16:predDERef xmlns:a16="http://schemas.microsoft.com/office/drawing/2014/main" pred="{00000000-0008-0000-0200-00001B000000}"/>
            </a:ext>
          </a:extLst>
        </xdr:cNvPr>
        <xdr:cNvPicPr>
          <a:picLocks noChangeAspect="1"/>
        </xdr:cNvPicPr>
      </xdr:nvPicPr>
      <xdr:blipFill>
        <a:blip xmlns:r="http://schemas.openxmlformats.org/officeDocument/2006/relationships" r:embed="rId27"/>
        <a:stretch>
          <a:fillRect/>
        </a:stretch>
      </xdr:blipFill>
      <xdr:spPr>
        <a:xfrm>
          <a:off x="5286375" y="66027300"/>
          <a:ext cx="5838825" cy="495300"/>
        </a:xfrm>
        <a:prstGeom prst="rect">
          <a:avLst/>
        </a:prstGeom>
      </xdr:spPr>
    </xdr:pic>
    <xdr:clientData/>
  </xdr:twoCellAnchor>
  <xdr:twoCellAnchor editAs="oneCell">
    <xdr:from>
      <xdr:col>4</xdr:col>
      <xdr:colOff>19050</xdr:colOff>
      <xdr:row>30</xdr:row>
      <xdr:rowOff>0</xdr:rowOff>
    </xdr:from>
    <xdr:to>
      <xdr:col>4</xdr:col>
      <xdr:colOff>6343650</xdr:colOff>
      <xdr:row>30</xdr:row>
      <xdr:rowOff>1924050</xdr:rowOff>
    </xdr:to>
    <xdr:pic>
      <xdr:nvPicPr>
        <xdr:cNvPr id="30" name="Imagem 29">
          <a:extLst>
            <a:ext uri="{FF2B5EF4-FFF2-40B4-BE49-F238E27FC236}">
              <a16:creationId xmlns:a16="http://schemas.microsoft.com/office/drawing/2014/main" id="{9825CEF7-F85E-F398-DC45-BA52C67E0D55}"/>
            </a:ext>
            <a:ext uri="{147F2762-F138-4A5C-976F-8EAC2B608ADB}">
              <a16:predDERef xmlns:a16="http://schemas.microsoft.com/office/drawing/2014/main" pred="{5D54D8A1-3862-FE25-F251-F0C5CB468FED}"/>
            </a:ext>
          </a:extLst>
        </xdr:cNvPr>
        <xdr:cNvPicPr>
          <a:picLocks noChangeAspect="1"/>
        </xdr:cNvPicPr>
      </xdr:nvPicPr>
      <xdr:blipFill>
        <a:blip xmlns:r="http://schemas.openxmlformats.org/officeDocument/2006/relationships" r:embed="rId28"/>
        <a:stretch>
          <a:fillRect/>
        </a:stretch>
      </xdr:blipFill>
      <xdr:spPr>
        <a:xfrm>
          <a:off x="5276850" y="66570225"/>
          <a:ext cx="6324600" cy="1924050"/>
        </a:xfrm>
        <a:prstGeom prst="rect">
          <a:avLst/>
        </a:prstGeom>
      </xdr:spPr>
    </xdr:pic>
    <xdr:clientData/>
  </xdr:twoCellAnchor>
  <xdr:twoCellAnchor editAs="oneCell">
    <xdr:from>
      <xdr:col>4</xdr:col>
      <xdr:colOff>28575</xdr:colOff>
      <xdr:row>31</xdr:row>
      <xdr:rowOff>38100</xdr:rowOff>
    </xdr:from>
    <xdr:to>
      <xdr:col>4</xdr:col>
      <xdr:colOff>6010275</xdr:colOff>
      <xdr:row>31</xdr:row>
      <xdr:rowOff>1343025</xdr:rowOff>
    </xdr:to>
    <xdr:pic>
      <xdr:nvPicPr>
        <xdr:cNvPr id="31" name="Imagem 30">
          <a:extLst>
            <a:ext uri="{FF2B5EF4-FFF2-40B4-BE49-F238E27FC236}">
              <a16:creationId xmlns:a16="http://schemas.microsoft.com/office/drawing/2014/main" id="{FDFF18F0-C08E-9B72-8C06-16114EABF7C7}"/>
            </a:ext>
            <a:ext uri="{147F2762-F138-4A5C-976F-8EAC2B608ADB}">
              <a16:predDERef xmlns:a16="http://schemas.microsoft.com/office/drawing/2014/main" pred="{9825CEF7-F85E-F398-DC45-BA52C67E0D55}"/>
            </a:ext>
          </a:extLst>
        </xdr:cNvPr>
        <xdr:cNvPicPr>
          <a:picLocks noChangeAspect="1"/>
        </xdr:cNvPicPr>
      </xdr:nvPicPr>
      <xdr:blipFill>
        <a:blip xmlns:r="http://schemas.openxmlformats.org/officeDocument/2006/relationships" r:embed="rId29"/>
        <a:stretch>
          <a:fillRect/>
        </a:stretch>
      </xdr:blipFill>
      <xdr:spPr>
        <a:xfrm>
          <a:off x="5286375" y="68646675"/>
          <a:ext cx="5981700" cy="1304925"/>
        </a:xfrm>
        <a:prstGeom prst="rect">
          <a:avLst/>
        </a:prstGeom>
      </xdr:spPr>
    </xdr:pic>
    <xdr:clientData/>
  </xdr:twoCellAnchor>
  <xdr:twoCellAnchor editAs="oneCell">
    <xdr:from>
      <xdr:col>4</xdr:col>
      <xdr:colOff>28575</xdr:colOff>
      <xdr:row>32</xdr:row>
      <xdr:rowOff>76200</xdr:rowOff>
    </xdr:from>
    <xdr:to>
      <xdr:col>4</xdr:col>
      <xdr:colOff>6315075</xdr:colOff>
      <xdr:row>32</xdr:row>
      <xdr:rowOff>3352800</xdr:rowOff>
    </xdr:to>
    <xdr:pic>
      <xdr:nvPicPr>
        <xdr:cNvPr id="28" name="Imagem 31">
          <a:extLst>
            <a:ext uri="{FF2B5EF4-FFF2-40B4-BE49-F238E27FC236}">
              <a16:creationId xmlns:a16="http://schemas.microsoft.com/office/drawing/2014/main" id="{1C815FDA-E392-E7D3-B9E0-1BB2CE78652F}"/>
            </a:ext>
            <a:ext uri="{147F2762-F138-4A5C-976F-8EAC2B608ADB}">
              <a16:predDERef xmlns:a16="http://schemas.microsoft.com/office/drawing/2014/main" pred="{FDFF18F0-C08E-9B72-8C06-16114EABF7C7}"/>
            </a:ext>
          </a:extLst>
        </xdr:cNvPr>
        <xdr:cNvPicPr>
          <a:picLocks noChangeAspect="1"/>
        </xdr:cNvPicPr>
      </xdr:nvPicPr>
      <xdr:blipFill>
        <a:blip xmlns:r="http://schemas.openxmlformats.org/officeDocument/2006/relationships" r:embed="rId30"/>
        <a:stretch>
          <a:fillRect/>
        </a:stretch>
      </xdr:blipFill>
      <xdr:spPr>
        <a:xfrm>
          <a:off x="5286375" y="70065900"/>
          <a:ext cx="6286500" cy="3276600"/>
        </a:xfrm>
        <a:prstGeom prst="rect">
          <a:avLst/>
        </a:prstGeom>
      </xdr:spPr>
    </xdr:pic>
    <xdr:clientData/>
  </xdr:twoCellAnchor>
  <xdr:twoCellAnchor editAs="oneCell">
    <xdr:from>
      <xdr:col>4</xdr:col>
      <xdr:colOff>28575</xdr:colOff>
      <xdr:row>33</xdr:row>
      <xdr:rowOff>47625</xdr:rowOff>
    </xdr:from>
    <xdr:to>
      <xdr:col>4</xdr:col>
      <xdr:colOff>6410325</xdr:colOff>
      <xdr:row>33</xdr:row>
      <xdr:rowOff>4914900</xdr:rowOff>
    </xdr:to>
    <xdr:pic>
      <xdr:nvPicPr>
        <xdr:cNvPr id="35" name="Imagem 32">
          <a:extLst>
            <a:ext uri="{FF2B5EF4-FFF2-40B4-BE49-F238E27FC236}">
              <a16:creationId xmlns:a16="http://schemas.microsoft.com/office/drawing/2014/main" id="{ACC9E3A0-2655-0DF1-7EA4-F93257754DB2}"/>
            </a:ext>
            <a:ext uri="{147F2762-F138-4A5C-976F-8EAC2B608ADB}">
              <a16:predDERef xmlns:a16="http://schemas.microsoft.com/office/drawing/2014/main" pred="{1C815FDA-E392-E7D3-B9E0-1BB2CE78652F}"/>
            </a:ext>
          </a:extLst>
        </xdr:cNvPr>
        <xdr:cNvPicPr>
          <a:picLocks noChangeAspect="1"/>
        </xdr:cNvPicPr>
      </xdr:nvPicPr>
      <xdr:blipFill>
        <a:blip xmlns:r="http://schemas.openxmlformats.org/officeDocument/2006/relationships" r:embed="rId31"/>
        <a:stretch>
          <a:fillRect/>
        </a:stretch>
      </xdr:blipFill>
      <xdr:spPr>
        <a:xfrm>
          <a:off x="5286375" y="73513950"/>
          <a:ext cx="6381750" cy="4867275"/>
        </a:xfrm>
        <a:prstGeom prst="rect">
          <a:avLst/>
        </a:prstGeom>
      </xdr:spPr>
    </xdr:pic>
    <xdr:clientData/>
  </xdr:twoCellAnchor>
  <xdr:twoCellAnchor editAs="oneCell">
    <xdr:from>
      <xdr:col>4</xdr:col>
      <xdr:colOff>28575</xdr:colOff>
      <xdr:row>34</xdr:row>
      <xdr:rowOff>28575</xdr:rowOff>
    </xdr:from>
    <xdr:to>
      <xdr:col>4</xdr:col>
      <xdr:colOff>6343650</xdr:colOff>
      <xdr:row>34</xdr:row>
      <xdr:rowOff>3200400</xdr:rowOff>
    </xdr:to>
    <xdr:pic>
      <xdr:nvPicPr>
        <xdr:cNvPr id="42" name="Imagem 33">
          <a:extLst>
            <a:ext uri="{FF2B5EF4-FFF2-40B4-BE49-F238E27FC236}">
              <a16:creationId xmlns:a16="http://schemas.microsoft.com/office/drawing/2014/main" id="{7AEE97F6-54FF-E82E-6F6A-6D0EBDD16C55}"/>
            </a:ext>
            <a:ext uri="{147F2762-F138-4A5C-976F-8EAC2B608ADB}">
              <a16:predDERef xmlns:a16="http://schemas.microsoft.com/office/drawing/2014/main" pred="{ACC9E3A0-2655-0DF1-7EA4-F93257754DB2}"/>
            </a:ext>
          </a:extLst>
        </xdr:cNvPr>
        <xdr:cNvPicPr>
          <a:picLocks noChangeAspect="1"/>
        </xdr:cNvPicPr>
      </xdr:nvPicPr>
      <xdr:blipFill>
        <a:blip xmlns:r="http://schemas.openxmlformats.org/officeDocument/2006/relationships" r:embed="rId32"/>
        <a:stretch>
          <a:fillRect/>
        </a:stretch>
      </xdr:blipFill>
      <xdr:spPr>
        <a:xfrm>
          <a:off x="5286375" y="78495525"/>
          <a:ext cx="6315075" cy="3171825"/>
        </a:xfrm>
        <a:prstGeom prst="rect">
          <a:avLst/>
        </a:prstGeom>
      </xdr:spPr>
    </xdr:pic>
    <xdr:clientData/>
  </xdr:twoCellAnchor>
  <xdr:twoCellAnchor editAs="oneCell">
    <xdr:from>
      <xdr:col>4</xdr:col>
      <xdr:colOff>28575</xdr:colOff>
      <xdr:row>35</xdr:row>
      <xdr:rowOff>28575</xdr:rowOff>
    </xdr:from>
    <xdr:to>
      <xdr:col>4</xdr:col>
      <xdr:colOff>6381750</xdr:colOff>
      <xdr:row>35</xdr:row>
      <xdr:rowOff>1857375</xdr:rowOff>
    </xdr:to>
    <xdr:pic>
      <xdr:nvPicPr>
        <xdr:cNvPr id="43" name="Imagem 42">
          <a:extLst>
            <a:ext uri="{FF2B5EF4-FFF2-40B4-BE49-F238E27FC236}">
              <a16:creationId xmlns:a16="http://schemas.microsoft.com/office/drawing/2014/main" id="{59506D24-F510-ABF8-6BE9-E438BD978E00}"/>
            </a:ext>
            <a:ext uri="{147F2762-F138-4A5C-976F-8EAC2B608ADB}">
              <a16:predDERef xmlns:a16="http://schemas.microsoft.com/office/drawing/2014/main" pred="{7AEE97F6-54FF-E82E-6F6A-6D0EBDD16C55}"/>
            </a:ext>
          </a:extLst>
        </xdr:cNvPr>
        <xdr:cNvPicPr>
          <a:picLocks noChangeAspect="1"/>
        </xdr:cNvPicPr>
      </xdr:nvPicPr>
      <xdr:blipFill>
        <a:blip xmlns:r="http://schemas.openxmlformats.org/officeDocument/2006/relationships" r:embed="rId33"/>
        <a:stretch>
          <a:fillRect/>
        </a:stretch>
      </xdr:blipFill>
      <xdr:spPr>
        <a:xfrm>
          <a:off x="5286375" y="81753075"/>
          <a:ext cx="6353175" cy="1828800"/>
        </a:xfrm>
        <a:prstGeom prst="rect">
          <a:avLst/>
        </a:prstGeom>
      </xdr:spPr>
    </xdr:pic>
    <xdr:clientData/>
  </xdr:twoCellAnchor>
  <xdr:twoCellAnchor editAs="oneCell">
    <xdr:from>
      <xdr:col>4</xdr:col>
      <xdr:colOff>28575</xdr:colOff>
      <xdr:row>36</xdr:row>
      <xdr:rowOff>28575</xdr:rowOff>
    </xdr:from>
    <xdr:to>
      <xdr:col>4</xdr:col>
      <xdr:colOff>6362700</xdr:colOff>
      <xdr:row>36</xdr:row>
      <xdr:rowOff>1838325</xdr:rowOff>
    </xdr:to>
    <xdr:pic>
      <xdr:nvPicPr>
        <xdr:cNvPr id="44" name="Imagem 43">
          <a:extLst>
            <a:ext uri="{FF2B5EF4-FFF2-40B4-BE49-F238E27FC236}">
              <a16:creationId xmlns:a16="http://schemas.microsoft.com/office/drawing/2014/main" id="{224EFC8B-B6D9-F29E-D92E-A69F8EDEBA64}"/>
            </a:ext>
            <a:ext uri="{147F2762-F138-4A5C-976F-8EAC2B608ADB}">
              <a16:predDERef xmlns:a16="http://schemas.microsoft.com/office/drawing/2014/main" pred="{59506D24-F510-ABF8-6BE9-E438BD978E00}"/>
            </a:ext>
          </a:extLst>
        </xdr:cNvPr>
        <xdr:cNvPicPr>
          <a:picLocks noChangeAspect="1"/>
        </xdr:cNvPicPr>
      </xdr:nvPicPr>
      <xdr:blipFill>
        <a:blip xmlns:r="http://schemas.openxmlformats.org/officeDocument/2006/relationships" r:embed="rId34"/>
        <a:stretch>
          <a:fillRect/>
        </a:stretch>
      </xdr:blipFill>
      <xdr:spPr>
        <a:xfrm>
          <a:off x="5286375" y="83696175"/>
          <a:ext cx="6334125" cy="1809750"/>
        </a:xfrm>
        <a:prstGeom prst="rect">
          <a:avLst/>
        </a:prstGeom>
      </xdr:spPr>
    </xdr:pic>
    <xdr:clientData/>
  </xdr:twoCellAnchor>
  <xdr:twoCellAnchor editAs="oneCell">
    <xdr:from>
      <xdr:col>4</xdr:col>
      <xdr:colOff>38100</xdr:colOff>
      <xdr:row>37</xdr:row>
      <xdr:rowOff>19050</xdr:rowOff>
    </xdr:from>
    <xdr:to>
      <xdr:col>4</xdr:col>
      <xdr:colOff>6353175</xdr:colOff>
      <xdr:row>37</xdr:row>
      <xdr:rowOff>1704975</xdr:rowOff>
    </xdr:to>
    <xdr:pic>
      <xdr:nvPicPr>
        <xdr:cNvPr id="45" name="Imagem 44">
          <a:extLst>
            <a:ext uri="{FF2B5EF4-FFF2-40B4-BE49-F238E27FC236}">
              <a16:creationId xmlns:a16="http://schemas.microsoft.com/office/drawing/2014/main" id="{B970763F-7176-AC41-7D28-C28ED0DB567E}"/>
            </a:ext>
            <a:ext uri="{147F2762-F138-4A5C-976F-8EAC2B608ADB}">
              <a16:predDERef xmlns:a16="http://schemas.microsoft.com/office/drawing/2014/main" pred="{224EFC8B-B6D9-F29E-D92E-A69F8EDEBA64}"/>
            </a:ext>
          </a:extLst>
        </xdr:cNvPr>
        <xdr:cNvPicPr>
          <a:picLocks noChangeAspect="1"/>
        </xdr:cNvPicPr>
      </xdr:nvPicPr>
      <xdr:blipFill>
        <a:blip xmlns:r="http://schemas.openxmlformats.org/officeDocument/2006/relationships" r:embed="rId35"/>
        <a:stretch>
          <a:fillRect/>
        </a:stretch>
      </xdr:blipFill>
      <xdr:spPr>
        <a:xfrm>
          <a:off x="5295900" y="85601175"/>
          <a:ext cx="6315075" cy="1685925"/>
        </a:xfrm>
        <a:prstGeom prst="rect">
          <a:avLst/>
        </a:prstGeom>
      </xdr:spPr>
    </xdr:pic>
    <xdr:clientData/>
  </xdr:twoCellAnchor>
  <xdr:twoCellAnchor editAs="oneCell">
    <xdr:from>
      <xdr:col>4</xdr:col>
      <xdr:colOff>28575</xdr:colOff>
      <xdr:row>38</xdr:row>
      <xdr:rowOff>38100</xdr:rowOff>
    </xdr:from>
    <xdr:to>
      <xdr:col>4</xdr:col>
      <xdr:colOff>6381750</xdr:colOff>
      <xdr:row>38</xdr:row>
      <xdr:rowOff>2733675</xdr:rowOff>
    </xdr:to>
    <xdr:pic>
      <xdr:nvPicPr>
        <xdr:cNvPr id="32" name="Imagem 31">
          <a:extLst>
            <a:ext uri="{FF2B5EF4-FFF2-40B4-BE49-F238E27FC236}">
              <a16:creationId xmlns:a16="http://schemas.microsoft.com/office/drawing/2014/main" id="{1E8FD7EC-9CDD-B23D-C6FF-5668506E80AA}"/>
            </a:ext>
            <a:ext uri="{147F2762-F138-4A5C-976F-8EAC2B608ADB}">
              <a16:predDERef xmlns:a16="http://schemas.microsoft.com/office/drawing/2014/main" pred="{B970763F-7176-AC41-7D28-C28ED0DB567E}"/>
            </a:ext>
          </a:extLst>
        </xdr:cNvPr>
        <xdr:cNvPicPr>
          <a:picLocks noChangeAspect="1"/>
        </xdr:cNvPicPr>
      </xdr:nvPicPr>
      <xdr:blipFill>
        <a:blip xmlns:r="http://schemas.openxmlformats.org/officeDocument/2006/relationships" r:embed="rId36"/>
        <a:stretch>
          <a:fillRect/>
        </a:stretch>
      </xdr:blipFill>
      <xdr:spPr>
        <a:xfrm>
          <a:off x="5286375" y="87391875"/>
          <a:ext cx="6353175" cy="2695575"/>
        </a:xfrm>
        <a:prstGeom prst="rect">
          <a:avLst/>
        </a:prstGeom>
      </xdr:spPr>
    </xdr:pic>
    <xdr:clientData/>
  </xdr:twoCellAnchor>
  <xdr:twoCellAnchor editAs="oneCell">
    <xdr:from>
      <xdr:col>4</xdr:col>
      <xdr:colOff>47625</xdr:colOff>
      <xdr:row>39</xdr:row>
      <xdr:rowOff>57150</xdr:rowOff>
    </xdr:from>
    <xdr:to>
      <xdr:col>4</xdr:col>
      <xdr:colOff>6181725</xdr:colOff>
      <xdr:row>39</xdr:row>
      <xdr:rowOff>1095375</xdr:rowOff>
    </xdr:to>
    <xdr:pic>
      <xdr:nvPicPr>
        <xdr:cNvPr id="33" name="Imagem 32">
          <a:extLst>
            <a:ext uri="{FF2B5EF4-FFF2-40B4-BE49-F238E27FC236}">
              <a16:creationId xmlns:a16="http://schemas.microsoft.com/office/drawing/2014/main" id="{472A86A5-8A1A-9FE4-9A79-757F1DEDF24F}"/>
            </a:ext>
            <a:ext uri="{147F2762-F138-4A5C-976F-8EAC2B608ADB}">
              <a16:predDERef xmlns:a16="http://schemas.microsoft.com/office/drawing/2014/main" pred="{1E8FD7EC-9CDD-B23D-C6FF-5668506E80AA}"/>
            </a:ext>
          </a:extLst>
        </xdr:cNvPr>
        <xdr:cNvPicPr>
          <a:picLocks noChangeAspect="1"/>
        </xdr:cNvPicPr>
      </xdr:nvPicPr>
      <xdr:blipFill>
        <a:blip xmlns:r="http://schemas.openxmlformats.org/officeDocument/2006/relationships" r:embed="rId37"/>
        <a:srcRect r="37182"/>
        <a:stretch>
          <a:fillRect/>
        </a:stretch>
      </xdr:blipFill>
      <xdr:spPr>
        <a:xfrm>
          <a:off x="5305425" y="90201750"/>
          <a:ext cx="6134100" cy="1038225"/>
        </a:xfrm>
        <a:prstGeom prst="rect">
          <a:avLst/>
        </a:prstGeom>
      </xdr:spPr>
    </xdr:pic>
    <xdr:clientData/>
  </xdr:twoCellAnchor>
  <xdr:twoCellAnchor editAs="oneCell">
    <xdr:from>
      <xdr:col>4</xdr:col>
      <xdr:colOff>0</xdr:colOff>
      <xdr:row>41</xdr:row>
      <xdr:rowOff>0</xdr:rowOff>
    </xdr:from>
    <xdr:to>
      <xdr:col>4</xdr:col>
      <xdr:colOff>6400800</xdr:colOff>
      <xdr:row>41</xdr:row>
      <xdr:rowOff>1762125</xdr:rowOff>
    </xdr:to>
    <xdr:pic>
      <xdr:nvPicPr>
        <xdr:cNvPr id="36" name="Imagem 35">
          <a:extLst>
            <a:ext uri="{FF2B5EF4-FFF2-40B4-BE49-F238E27FC236}">
              <a16:creationId xmlns:a16="http://schemas.microsoft.com/office/drawing/2014/main" id="{85F46EE8-B834-778E-70CA-8BF2784E1881}"/>
            </a:ext>
            <a:ext uri="{147F2762-F138-4A5C-976F-8EAC2B608ADB}">
              <a16:predDERef xmlns:a16="http://schemas.microsoft.com/office/drawing/2014/main" pred="{F64BC95A-F48F-62AE-CDA6-A5AB4AAEF451}"/>
            </a:ext>
          </a:extLst>
        </xdr:cNvPr>
        <xdr:cNvPicPr>
          <a:picLocks noChangeAspect="1"/>
        </xdr:cNvPicPr>
      </xdr:nvPicPr>
      <xdr:blipFill>
        <a:blip xmlns:r="http://schemas.openxmlformats.org/officeDocument/2006/relationships" r:embed="rId38"/>
        <a:stretch>
          <a:fillRect/>
        </a:stretch>
      </xdr:blipFill>
      <xdr:spPr>
        <a:xfrm>
          <a:off x="5257800" y="92440125"/>
          <a:ext cx="6400800" cy="1762125"/>
        </a:xfrm>
        <a:prstGeom prst="rect">
          <a:avLst/>
        </a:prstGeom>
      </xdr:spPr>
    </xdr:pic>
    <xdr:clientData/>
  </xdr:twoCellAnchor>
  <xdr:twoCellAnchor editAs="oneCell">
    <xdr:from>
      <xdr:col>4</xdr:col>
      <xdr:colOff>0</xdr:colOff>
      <xdr:row>42</xdr:row>
      <xdr:rowOff>0</xdr:rowOff>
    </xdr:from>
    <xdr:to>
      <xdr:col>5</xdr:col>
      <xdr:colOff>9525</xdr:colOff>
      <xdr:row>42</xdr:row>
      <xdr:rowOff>3124200</xdr:rowOff>
    </xdr:to>
    <xdr:pic>
      <xdr:nvPicPr>
        <xdr:cNvPr id="37" name="Imagem 36">
          <a:extLst>
            <a:ext uri="{FF2B5EF4-FFF2-40B4-BE49-F238E27FC236}">
              <a16:creationId xmlns:a16="http://schemas.microsoft.com/office/drawing/2014/main" id="{8FE283E9-D181-6A77-039F-388FA6AD4DFC}"/>
            </a:ext>
            <a:ext uri="{147F2762-F138-4A5C-976F-8EAC2B608ADB}">
              <a16:predDERef xmlns:a16="http://schemas.microsoft.com/office/drawing/2014/main" pred="{85F46EE8-B834-778E-70CA-8BF2784E1881}"/>
            </a:ext>
          </a:extLst>
        </xdr:cNvPr>
        <xdr:cNvPicPr>
          <a:picLocks noChangeAspect="1"/>
        </xdr:cNvPicPr>
      </xdr:nvPicPr>
      <xdr:blipFill>
        <a:blip xmlns:r="http://schemas.openxmlformats.org/officeDocument/2006/relationships" r:embed="rId39"/>
        <a:stretch>
          <a:fillRect/>
        </a:stretch>
      </xdr:blipFill>
      <xdr:spPr>
        <a:xfrm>
          <a:off x="5257800" y="94335600"/>
          <a:ext cx="6429375" cy="3124200"/>
        </a:xfrm>
        <a:prstGeom prst="rect">
          <a:avLst/>
        </a:prstGeom>
      </xdr:spPr>
    </xdr:pic>
    <xdr:clientData/>
  </xdr:twoCellAnchor>
  <xdr:twoCellAnchor editAs="oneCell">
    <xdr:from>
      <xdr:col>4</xdr:col>
      <xdr:colOff>0</xdr:colOff>
      <xdr:row>43</xdr:row>
      <xdr:rowOff>0</xdr:rowOff>
    </xdr:from>
    <xdr:to>
      <xdr:col>4</xdr:col>
      <xdr:colOff>6381750</xdr:colOff>
      <xdr:row>43</xdr:row>
      <xdr:rowOff>1219200</xdr:rowOff>
    </xdr:to>
    <xdr:pic>
      <xdr:nvPicPr>
        <xdr:cNvPr id="38" name="Imagem 37">
          <a:extLst>
            <a:ext uri="{FF2B5EF4-FFF2-40B4-BE49-F238E27FC236}">
              <a16:creationId xmlns:a16="http://schemas.microsoft.com/office/drawing/2014/main" id="{C6F0DA74-1358-25A4-4C0F-39D0BD77526E}"/>
            </a:ext>
            <a:ext uri="{147F2762-F138-4A5C-976F-8EAC2B608ADB}">
              <a16:predDERef xmlns:a16="http://schemas.microsoft.com/office/drawing/2014/main" pred="{8FE283E9-D181-6A77-039F-388FA6AD4DFC}"/>
            </a:ext>
          </a:extLst>
        </xdr:cNvPr>
        <xdr:cNvPicPr>
          <a:picLocks noChangeAspect="1"/>
        </xdr:cNvPicPr>
      </xdr:nvPicPr>
      <xdr:blipFill>
        <a:blip xmlns:r="http://schemas.openxmlformats.org/officeDocument/2006/relationships" r:embed="rId40"/>
        <a:srcRect r="26737"/>
        <a:stretch>
          <a:fillRect/>
        </a:stretch>
      </xdr:blipFill>
      <xdr:spPr>
        <a:xfrm>
          <a:off x="5257800" y="98450400"/>
          <a:ext cx="6381750" cy="1219200"/>
        </a:xfrm>
        <a:prstGeom prst="rect">
          <a:avLst/>
        </a:prstGeom>
      </xdr:spPr>
    </xdr:pic>
    <xdr:clientData/>
  </xdr:twoCellAnchor>
  <xdr:twoCellAnchor editAs="oneCell">
    <xdr:from>
      <xdr:col>4</xdr:col>
      <xdr:colOff>0</xdr:colOff>
      <xdr:row>40</xdr:row>
      <xdr:rowOff>0</xdr:rowOff>
    </xdr:from>
    <xdr:to>
      <xdr:col>4</xdr:col>
      <xdr:colOff>6343650</xdr:colOff>
      <xdr:row>40</xdr:row>
      <xdr:rowOff>1905000</xdr:rowOff>
    </xdr:to>
    <xdr:pic>
      <xdr:nvPicPr>
        <xdr:cNvPr id="39" name="Imagem 38">
          <a:extLst>
            <a:ext uri="{FF2B5EF4-FFF2-40B4-BE49-F238E27FC236}">
              <a16:creationId xmlns:a16="http://schemas.microsoft.com/office/drawing/2014/main" id="{A3DB0AA7-B2DC-2F4E-9D9B-17C7B0DE0EC6}"/>
            </a:ext>
            <a:ext uri="{147F2762-F138-4A5C-976F-8EAC2B608ADB}">
              <a16:predDERef xmlns:a16="http://schemas.microsoft.com/office/drawing/2014/main" pred="{C6F0DA74-1358-25A4-4C0F-39D0BD77526E}"/>
            </a:ext>
          </a:extLst>
        </xdr:cNvPr>
        <xdr:cNvPicPr>
          <a:picLocks noChangeAspect="1"/>
        </xdr:cNvPicPr>
      </xdr:nvPicPr>
      <xdr:blipFill>
        <a:blip xmlns:r="http://schemas.openxmlformats.org/officeDocument/2006/relationships" r:embed="rId41"/>
        <a:stretch>
          <a:fillRect/>
        </a:stretch>
      </xdr:blipFill>
      <xdr:spPr>
        <a:xfrm>
          <a:off x="5257800" y="91268550"/>
          <a:ext cx="6343650" cy="1905000"/>
        </a:xfrm>
        <a:prstGeom prst="rect">
          <a:avLst/>
        </a:prstGeom>
      </xdr:spPr>
    </xdr:pic>
    <xdr:clientData/>
  </xdr:twoCellAnchor>
  <xdr:twoCellAnchor editAs="oneCell">
    <xdr:from>
      <xdr:col>4</xdr:col>
      <xdr:colOff>0</xdr:colOff>
      <xdr:row>44</xdr:row>
      <xdr:rowOff>0</xdr:rowOff>
    </xdr:from>
    <xdr:to>
      <xdr:col>4</xdr:col>
      <xdr:colOff>6324600</xdr:colOff>
      <xdr:row>44</xdr:row>
      <xdr:rowOff>2771775</xdr:rowOff>
    </xdr:to>
    <xdr:pic>
      <xdr:nvPicPr>
        <xdr:cNvPr id="40" name="Imagem 39">
          <a:extLst>
            <a:ext uri="{FF2B5EF4-FFF2-40B4-BE49-F238E27FC236}">
              <a16:creationId xmlns:a16="http://schemas.microsoft.com/office/drawing/2014/main" id="{7D9F9B54-3AFB-4C98-27F3-CD27EAC4B820}"/>
            </a:ext>
            <a:ext uri="{147F2762-F138-4A5C-976F-8EAC2B608ADB}">
              <a16:predDERef xmlns:a16="http://schemas.microsoft.com/office/drawing/2014/main" pred="{A3DB0AA7-B2DC-2F4E-9D9B-17C7B0DE0EC6}"/>
            </a:ext>
          </a:extLst>
        </xdr:cNvPr>
        <xdr:cNvPicPr>
          <a:picLocks noChangeAspect="1"/>
        </xdr:cNvPicPr>
      </xdr:nvPicPr>
      <xdr:blipFill>
        <a:blip xmlns:r="http://schemas.openxmlformats.org/officeDocument/2006/relationships" r:embed="rId42"/>
        <a:stretch>
          <a:fillRect/>
        </a:stretch>
      </xdr:blipFill>
      <xdr:spPr>
        <a:xfrm>
          <a:off x="5257800" y="99717225"/>
          <a:ext cx="6324600" cy="2771775"/>
        </a:xfrm>
        <a:prstGeom prst="rect">
          <a:avLst/>
        </a:prstGeom>
      </xdr:spPr>
    </xdr:pic>
    <xdr:clientData/>
  </xdr:twoCellAnchor>
  <xdr:twoCellAnchor editAs="oneCell">
    <xdr:from>
      <xdr:col>4</xdr:col>
      <xdr:colOff>0</xdr:colOff>
      <xdr:row>45</xdr:row>
      <xdr:rowOff>0</xdr:rowOff>
    </xdr:from>
    <xdr:to>
      <xdr:col>4</xdr:col>
      <xdr:colOff>6362700</xdr:colOff>
      <xdr:row>45</xdr:row>
      <xdr:rowOff>2571750</xdr:rowOff>
    </xdr:to>
    <xdr:pic>
      <xdr:nvPicPr>
        <xdr:cNvPr id="41" name="Imagem 40">
          <a:extLst>
            <a:ext uri="{FF2B5EF4-FFF2-40B4-BE49-F238E27FC236}">
              <a16:creationId xmlns:a16="http://schemas.microsoft.com/office/drawing/2014/main" id="{3FB07A6F-9383-0B45-77FB-6E2FC0EFC59F}"/>
            </a:ext>
            <a:ext uri="{147F2762-F138-4A5C-976F-8EAC2B608ADB}">
              <a16:predDERef xmlns:a16="http://schemas.microsoft.com/office/drawing/2014/main" pred="{7D9F9B54-3AFB-4C98-27F3-CD27EAC4B820}"/>
            </a:ext>
          </a:extLst>
        </xdr:cNvPr>
        <xdr:cNvPicPr>
          <a:picLocks noChangeAspect="1"/>
        </xdr:cNvPicPr>
      </xdr:nvPicPr>
      <xdr:blipFill>
        <a:blip xmlns:r="http://schemas.openxmlformats.org/officeDocument/2006/relationships" r:embed="rId43"/>
        <a:stretch>
          <a:fillRect/>
        </a:stretch>
      </xdr:blipFill>
      <xdr:spPr>
        <a:xfrm>
          <a:off x="5257800" y="102593775"/>
          <a:ext cx="6362700" cy="2571750"/>
        </a:xfrm>
        <a:prstGeom prst="rect">
          <a:avLst/>
        </a:prstGeom>
      </xdr:spPr>
    </xdr:pic>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16"/>
  <sheetViews>
    <sheetView workbookViewId="0">
      <pane ySplit="3" topLeftCell="A4" activePane="bottomLeft" state="frozen"/>
      <selection pane="bottomLeft" activeCell="A11" sqref="A11"/>
    </sheetView>
  </sheetViews>
  <sheetFormatPr defaultRowHeight="15"/>
  <cols>
    <col min="1" max="1" width="28" customWidth="1"/>
    <col min="2" max="2" width="120" customWidth="1"/>
  </cols>
  <sheetData>
    <row r="1" spans="1:2" ht="24" customHeight="1">
      <c r="A1" s="16" t="s">
        <v>0</v>
      </c>
      <c r="B1" s="17"/>
    </row>
    <row r="2" spans="1:2" ht="30" customHeight="1">
      <c r="A2" s="15" t="s">
        <v>1</v>
      </c>
      <c r="B2" s="17"/>
    </row>
    <row r="3" spans="1:2" ht="32.1" customHeight="1">
      <c r="A3" s="2" t="s">
        <v>2</v>
      </c>
      <c r="B3" s="2" t="s">
        <v>3</v>
      </c>
    </row>
    <row r="4" spans="1:2" ht="31.7" customHeight="1">
      <c r="A4" s="3" t="s">
        <v>4</v>
      </c>
      <c r="B4" s="3" t="s">
        <v>5</v>
      </c>
    </row>
    <row r="5" spans="1:2" ht="31.7" customHeight="1">
      <c r="A5" s="3" t="s">
        <v>6</v>
      </c>
      <c r="B5" s="3" t="s">
        <v>7</v>
      </c>
    </row>
    <row r="6" spans="1:2" ht="31.7" customHeight="1">
      <c r="A6" s="3" t="s">
        <v>8</v>
      </c>
      <c r="B6" s="3" t="s">
        <v>9</v>
      </c>
    </row>
    <row r="7" spans="1:2" ht="31.7" customHeight="1">
      <c r="A7" s="3" t="s">
        <v>10</v>
      </c>
      <c r="B7" s="3" t="s">
        <v>11</v>
      </c>
    </row>
    <row r="8" spans="1:2" ht="18.75" customHeight="1">
      <c r="A8" s="3" t="s">
        <v>12</v>
      </c>
      <c r="B8" s="3" t="s">
        <v>13</v>
      </c>
    </row>
    <row r="9" spans="1:2" ht="31.7" customHeight="1">
      <c r="A9" s="3" t="s">
        <v>14</v>
      </c>
      <c r="B9" s="3" t="s">
        <v>15</v>
      </c>
    </row>
    <row r="10" spans="1:2" ht="31.7" customHeight="1">
      <c r="A10" s="3" t="s">
        <v>16</v>
      </c>
      <c r="B10" s="3" t="s">
        <v>17</v>
      </c>
    </row>
    <row r="11" spans="1:2" ht="31.7" customHeight="1">
      <c r="A11" s="3" t="s">
        <v>18</v>
      </c>
      <c r="B11" s="3" t="s">
        <v>19</v>
      </c>
    </row>
    <row r="12" spans="1:2" ht="31.7" customHeight="1">
      <c r="A12" s="3" t="s">
        <v>20</v>
      </c>
      <c r="B12" s="3" t="s">
        <v>21</v>
      </c>
    </row>
    <row r="13" spans="1:2" ht="31.7" customHeight="1">
      <c r="A13" s="3" t="s">
        <v>22</v>
      </c>
      <c r="B13" s="3" t="s">
        <v>23</v>
      </c>
    </row>
    <row r="14" spans="1:2" ht="31.7" customHeight="1">
      <c r="A14" s="3" t="s">
        <v>24</v>
      </c>
      <c r="B14" s="3" t="s">
        <v>25</v>
      </c>
    </row>
    <row r="15" spans="1:2" ht="31.7" customHeight="1">
      <c r="A15" s="3" t="s">
        <v>26</v>
      </c>
      <c r="B15" s="3" t="s">
        <v>27</v>
      </c>
    </row>
    <row r="16" spans="1:2" ht="31.7" customHeight="1">
      <c r="A16" s="3" t="s">
        <v>28</v>
      </c>
      <c r="B16" s="3" t="s">
        <v>29</v>
      </c>
    </row>
  </sheetData>
  <mergeCells count="2">
    <mergeCell ref="A2:B2"/>
    <mergeCell ref="A1:B1"/>
  </mergeCells>
  <printOptions horizontalCentered="1"/>
  <pageMargins left="0.25196850393700793" right="0.25196850393700793" top="0.75196850393700776" bottom="0.75196850393700776" header="0.29921259842519682" footer="0.29921259842519682"/>
  <pageSetup paperSize="9" fitToHeight="0" orientation="landscape"/>
  <headerFooter>
    <oddFooter>&amp;C&amp;"Arial"&amp;8 Página &amp;P de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S333"/>
  <sheetViews>
    <sheetView workbookViewId="0">
      <pane xSplit="1" ySplit="3" topLeftCell="B51" activePane="bottomRight" state="frozen"/>
      <selection pane="bottomRight" activeCell="M57" sqref="M57"/>
      <selection pane="bottomLeft"/>
      <selection pane="topRight"/>
    </sheetView>
  </sheetViews>
  <sheetFormatPr defaultRowHeight="15"/>
  <cols>
    <col min="1" max="1" width="9" customWidth="1"/>
    <col min="2" max="2" width="11" customWidth="1"/>
    <col min="3" max="3" width="14.85546875" bestFit="1" customWidth="1"/>
    <col min="4" max="4" width="14" bestFit="1" customWidth="1"/>
    <col min="5" max="5" width="17.28515625" customWidth="1"/>
    <col min="6" max="6" width="18" customWidth="1"/>
    <col min="7" max="7" width="17" customWidth="1"/>
    <col min="8" max="8" width="37.7109375" bestFit="1" customWidth="1"/>
    <col min="9" max="9" width="48" customWidth="1"/>
    <col min="10" max="10" width="42" customWidth="1"/>
    <col min="11" max="11" width="30" customWidth="1"/>
    <col min="12" max="12" width="13" customWidth="1"/>
    <col min="13" max="13" width="42" customWidth="1"/>
    <col min="14" max="14" width="14.85546875" bestFit="1" customWidth="1"/>
    <col min="15" max="15" width="14.7109375" customWidth="1"/>
    <col min="16" max="16" width="19.85546875" customWidth="1"/>
    <col min="17" max="17" width="30" customWidth="1"/>
    <col min="18" max="18" width="11" customWidth="1"/>
    <col min="19" max="19" width="12" customWidth="1"/>
  </cols>
  <sheetData>
    <row r="1" spans="1:19" ht="24" customHeight="1">
      <c r="A1" s="16" t="s">
        <v>30</v>
      </c>
      <c r="B1" s="17"/>
      <c r="C1" s="17"/>
      <c r="D1" s="17"/>
      <c r="E1" s="17"/>
      <c r="F1" s="17"/>
      <c r="G1" s="17"/>
      <c r="H1" s="17"/>
      <c r="I1" s="17"/>
      <c r="J1" s="17"/>
      <c r="K1" s="17"/>
      <c r="L1" s="17"/>
      <c r="M1" s="17"/>
      <c r="N1" s="17"/>
      <c r="O1" s="17"/>
      <c r="P1" s="17"/>
      <c r="Q1" s="17"/>
      <c r="R1" s="17"/>
      <c r="S1" s="17"/>
    </row>
    <row r="2" spans="1:19" ht="20.25" customHeight="1">
      <c r="A2" s="15" t="s">
        <v>31</v>
      </c>
      <c r="B2" s="17"/>
      <c r="C2" s="17"/>
      <c r="D2" s="17"/>
      <c r="E2" s="17"/>
      <c r="F2" s="17"/>
      <c r="G2" s="17"/>
      <c r="H2" s="17"/>
      <c r="I2" s="17"/>
      <c r="J2" s="17"/>
      <c r="K2" s="17"/>
      <c r="L2" s="17"/>
      <c r="M2" s="17"/>
      <c r="N2" s="17"/>
      <c r="O2" s="17"/>
      <c r="P2" s="17"/>
      <c r="Q2" s="17"/>
      <c r="R2" s="17"/>
      <c r="S2" s="17"/>
    </row>
    <row r="3" spans="1:19" ht="32.1" customHeight="1">
      <c r="A3" s="2" t="s">
        <v>32</v>
      </c>
      <c r="B3" s="2" t="s">
        <v>33</v>
      </c>
      <c r="C3" s="2" t="s">
        <v>34</v>
      </c>
      <c r="D3" s="2" t="s">
        <v>35</v>
      </c>
      <c r="E3" s="2" t="s">
        <v>36</v>
      </c>
      <c r="F3" s="2" t="s">
        <v>37</v>
      </c>
      <c r="G3" s="2" t="s">
        <v>38</v>
      </c>
      <c r="H3" s="2" t="s">
        <v>39</v>
      </c>
      <c r="I3" s="2" t="s">
        <v>40</v>
      </c>
      <c r="J3" s="2" t="s">
        <v>41</v>
      </c>
      <c r="K3" s="2" t="s">
        <v>42</v>
      </c>
      <c r="L3" s="2" t="s">
        <v>43</v>
      </c>
      <c r="M3" s="2" t="s">
        <v>44</v>
      </c>
      <c r="N3" s="2" t="s">
        <v>18</v>
      </c>
      <c r="O3" s="2" t="s">
        <v>45</v>
      </c>
      <c r="P3" s="2" t="s">
        <v>46</v>
      </c>
      <c r="Q3" s="2" t="s">
        <v>47</v>
      </c>
      <c r="R3" s="2" t="s">
        <v>48</v>
      </c>
      <c r="S3" s="2" t="s">
        <v>49</v>
      </c>
    </row>
    <row r="4" spans="1:19" ht="69.95" customHeight="1">
      <c r="A4" s="3" t="s">
        <v>50</v>
      </c>
      <c r="B4" s="3" t="s">
        <v>51</v>
      </c>
      <c r="C4" s="3" t="s">
        <v>52</v>
      </c>
      <c r="D4" s="3" t="s">
        <v>53</v>
      </c>
      <c r="E4" s="3" t="s">
        <v>54</v>
      </c>
      <c r="F4" s="3" t="s">
        <v>55</v>
      </c>
      <c r="G4" s="3" t="s">
        <v>56</v>
      </c>
      <c r="H4" s="3" t="s">
        <v>57</v>
      </c>
      <c r="I4" s="3" t="s">
        <v>58</v>
      </c>
      <c r="J4" s="3" t="s">
        <v>59</v>
      </c>
      <c r="K4" s="3" t="s">
        <v>60</v>
      </c>
      <c r="L4" s="4" t="s">
        <v>61</v>
      </c>
      <c r="M4" s="3" t="s">
        <v>62</v>
      </c>
      <c r="N4" s="3" t="s">
        <v>63</v>
      </c>
      <c r="O4" s="3" t="s">
        <v>64</v>
      </c>
      <c r="P4" s="3" t="s">
        <v>65</v>
      </c>
      <c r="Q4" s="3"/>
      <c r="R4" s="3"/>
      <c r="S4" s="3" t="s">
        <v>66</v>
      </c>
    </row>
    <row r="5" spans="1:19" ht="56.25" customHeight="1">
      <c r="A5" s="3" t="s">
        <v>67</v>
      </c>
      <c r="B5" s="3" t="s">
        <v>51</v>
      </c>
      <c r="C5" s="3" t="s">
        <v>52</v>
      </c>
      <c r="D5" s="3" t="s">
        <v>53</v>
      </c>
      <c r="E5" s="3" t="s">
        <v>54</v>
      </c>
      <c r="F5" s="3" t="s">
        <v>68</v>
      </c>
      <c r="G5" s="3" t="s">
        <v>56</v>
      </c>
      <c r="H5" s="3" t="s">
        <v>69</v>
      </c>
      <c r="I5" s="3" t="s">
        <v>70</v>
      </c>
      <c r="J5" s="3" t="s">
        <v>71</v>
      </c>
      <c r="K5" s="3" t="s">
        <v>72</v>
      </c>
      <c r="L5" s="4" t="s">
        <v>73</v>
      </c>
      <c r="M5" s="3" t="s">
        <v>74</v>
      </c>
      <c r="N5" s="3" t="s">
        <v>63</v>
      </c>
      <c r="O5" s="3" t="s">
        <v>75</v>
      </c>
      <c r="P5" s="3" t="s">
        <v>76</v>
      </c>
      <c r="Q5" s="3"/>
      <c r="R5" s="3"/>
      <c r="S5" s="3" t="s">
        <v>66</v>
      </c>
    </row>
    <row r="6" spans="1:19" ht="69.95" customHeight="1">
      <c r="A6" s="3" t="s">
        <v>77</v>
      </c>
      <c r="B6" s="3" t="s">
        <v>51</v>
      </c>
      <c r="C6" s="3" t="s">
        <v>52</v>
      </c>
      <c r="D6" s="3" t="s">
        <v>53</v>
      </c>
      <c r="E6" s="3" t="s">
        <v>54</v>
      </c>
      <c r="F6" s="3" t="s">
        <v>55</v>
      </c>
      <c r="G6" s="3" t="s">
        <v>56</v>
      </c>
      <c r="H6" s="3" t="s">
        <v>69</v>
      </c>
      <c r="I6" s="3" t="s">
        <v>78</v>
      </c>
      <c r="J6" s="3" t="s">
        <v>79</v>
      </c>
      <c r="K6" s="3" t="s">
        <v>80</v>
      </c>
      <c r="L6" s="4" t="s">
        <v>81</v>
      </c>
      <c r="M6" s="3" t="s">
        <v>82</v>
      </c>
      <c r="N6" s="3" t="s">
        <v>63</v>
      </c>
      <c r="O6" s="3" t="s">
        <v>83</v>
      </c>
      <c r="P6" s="3" t="s">
        <v>76</v>
      </c>
      <c r="Q6" s="3"/>
      <c r="R6" s="3"/>
      <c r="S6" s="3" t="s">
        <v>66</v>
      </c>
    </row>
    <row r="7" spans="1:19" ht="57.2" customHeight="1">
      <c r="A7" s="3" t="s">
        <v>84</v>
      </c>
      <c r="B7" s="3" t="s">
        <v>51</v>
      </c>
      <c r="C7" s="3" t="s">
        <v>52</v>
      </c>
      <c r="D7" s="3" t="s">
        <v>53</v>
      </c>
      <c r="E7" s="3" t="s">
        <v>54</v>
      </c>
      <c r="F7" s="3" t="s">
        <v>85</v>
      </c>
      <c r="G7" s="3" t="s">
        <v>56</v>
      </c>
      <c r="H7" s="3" t="s">
        <v>57</v>
      </c>
      <c r="I7" s="3" t="s">
        <v>86</v>
      </c>
      <c r="J7" s="3" t="s">
        <v>87</v>
      </c>
      <c r="K7" s="3" t="s">
        <v>88</v>
      </c>
      <c r="L7" s="4" t="s">
        <v>89</v>
      </c>
      <c r="M7" s="3" t="s">
        <v>90</v>
      </c>
      <c r="N7" s="3" t="s">
        <v>63</v>
      </c>
      <c r="O7" s="3" t="s">
        <v>91</v>
      </c>
      <c r="P7" s="3" t="s">
        <v>76</v>
      </c>
      <c r="Q7" s="3"/>
      <c r="R7" s="3"/>
      <c r="S7" s="3" t="s">
        <v>66</v>
      </c>
    </row>
    <row r="8" spans="1:19" ht="69.95" customHeight="1">
      <c r="A8" s="3" t="s">
        <v>92</v>
      </c>
      <c r="B8" s="3" t="s">
        <v>51</v>
      </c>
      <c r="C8" s="3" t="s">
        <v>52</v>
      </c>
      <c r="D8" s="3" t="s">
        <v>53</v>
      </c>
      <c r="E8" s="3" t="s">
        <v>54</v>
      </c>
      <c r="F8" s="3" t="s">
        <v>93</v>
      </c>
      <c r="G8" s="3" t="s">
        <v>94</v>
      </c>
      <c r="H8" s="3" t="s">
        <v>95</v>
      </c>
      <c r="I8" s="3" t="s">
        <v>96</v>
      </c>
      <c r="J8" s="3" t="s">
        <v>97</v>
      </c>
      <c r="K8" s="3" t="s">
        <v>98</v>
      </c>
      <c r="L8" s="4" t="s">
        <v>99</v>
      </c>
      <c r="M8" s="3" t="s">
        <v>100</v>
      </c>
      <c r="N8" s="3" t="s">
        <v>101</v>
      </c>
      <c r="O8" s="3" t="s">
        <v>102</v>
      </c>
      <c r="P8" s="3" t="s">
        <v>76</v>
      </c>
      <c r="Q8" s="3"/>
      <c r="R8" s="3"/>
      <c r="S8" s="3" t="s">
        <v>66</v>
      </c>
    </row>
    <row r="9" spans="1:19" ht="82.9" customHeight="1">
      <c r="A9" s="3" t="s">
        <v>103</v>
      </c>
      <c r="B9" s="3" t="s">
        <v>51</v>
      </c>
      <c r="C9" s="3" t="s">
        <v>52</v>
      </c>
      <c r="D9" s="3" t="s">
        <v>53</v>
      </c>
      <c r="E9" s="3" t="s">
        <v>54</v>
      </c>
      <c r="F9" s="3" t="s">
        <v>93</v>
      </c>
      <c r="G9" s="3" t="s">
        <v>104</v>
      </c>
      <c r="H9" s="3" t="s">
        <v>105</v>
      </c>
      <c r="I9" s="3" t="s">
        <v>106</v>
      </c>
      <c r="J9" s="3" t="s">
        <v>107</v>
      </c>
      <c r="K9" s="3" t="s">
        <v>108</v>
      </c>
      <c r="L9" s="4" t="s">
        <v>109</v>
      </c>
      <c r="M9" s="6" t="s">
        <v>110</v>
      </c>
      <c r="N9" s="3" t="s">
        <v>63</v>
      </c>
      <c r="O9" s="3" t="s">
        <v>92</v>
      </c>
      <c r="P9" s="3" t="s">
        <v>76</v>
      </c>
      <c r="Q9" s="3"/>
      <c r="R9" s="3"/>
      <c r="S9" s="3" t="s">
        <v>66</v>
      </c>
    </row>
    <row r="10" spans="1:19" ht="69.95" customHeight="1">
      <c r="A10" s="3" t="s">
        <v>111</v>
      </c>
      <c r="B10" s="3" t="s">
        <v>51</v>
      </c>
      <c r="C10" s="3" t="s">
        <v>52</v>
      </c>
      <c r="D10" s="3" t="s">
        <v>53</v>
      </c>
      <c r="E10" s="3" t="s">
        <v>54</v>
      </c>
      <c r="F10" s="3" t="s">
        <v>112</v>
      </c>
      <c r="G10" s="3" t="s">
        <v>104</v>
      </c>
      <c r="H10" s="3" t="s">
        <v>69</v>
      </c>
      <c r="I10" s="6" t="s">
        <v>113</v>
      </c>
      <c r="J10" s="3" t="s">
        <v>114</v>
      </c>
      <c r="K10" s="3" t="s">
        <v>115</v>
      </c>
      <c r="L10" s="4" t="s">
        <v>116</v>
      </c>
      <c r="M10" s="3" t="s">
        <v>117</v>
      </c>
      <c r="N10" s="3" t="s">
        <v>63</v>
      </c>
      <c r="O10" s="3" t="s">
        <v>118</v>
      </c>
      <c r="P10" s="3" t="s">
        <v>76</v>
      </c>
      <c r="Q10" s="3"/>
      <c r="R10" s="3"/>
      <c r="S10" s="3" t="s">
        <v>66</v>
      </c>
    </row>
    <row r="11" spans="1:19" ht="69.95" customHeight="1">
      <c r="A11" s="3" t="s">
        <v>118</v>
      </c>
      <c r="B11" s="3" t="s">
        <v>51</v>
      </c>
      <c r="C11" s="3" t="s">
        <v>52</v>
      </c>
      <c r="D11" s="3" t="s">
        <v>53</v>
      </c>
      <c r="E11" s="3" t="s">
        <v>54</v>
      </c>
      <c r="F11" s="3" t="s">
        <v>112</v>
      </c>
      <c r="G11" s="3" t="s">
        <v>104</v>
      </c>
      <c r="H11" s="3" t="s">
        <v>105</v>
      </c>
      <c r="I11" s="3" t="s">
        <v>119</v>
      </c>
      <c r="J11" s="3" t="s">
        <v>120</v>
      </c>
      <c r="K11" s="3" t="s">
        <v>121</v>
      </c>
      <c r="L11" s="4" t="s">
        <v>116</v>
      </c>
      <c r="M11" s="3" t="s">
        <v>122</v>
      </c>
      <c r="N11" s="3" t="s">
        <v>123</v>
      </c>
      <c r="O11" s="3" t="s">
        <v>111</v>
      </c>
      <c r="P11" s="3" t="s">
        <v>76</v>
      </c>
      <c r="Q11" s="3"/>
      <c r="R11" s="3"/>
      <c r="S11" s="3" t="s">
        <v>66</v>
      </c>
    </row>
    <row r="12" spans="1:19" ht="57.2" customHeight="1">
      <c r="A12" s="3" t="s">
        <v>124</v>
      </c>
      <c r="B12" s="3" t="s">
        <v>51</v>
      </c>
      <c r="C12" s="3" t="s">
        <v>52</v>
      </c>
      <c r="D12" s="3" t="s">
        <v>53</v>
      </c>
      <c r="E12" s="3" t="s">
        <v>54</v>
      </c>
      <c r="F12" s="3" t="s">
        <v>112</v>
      </c>
      <c r="G12" s="3" t="s">
        <v>94</v>
      </c>
      <c r="H12" s="3" t="s">
        <v>125</v>
      </c>
      <c r="I12" s="3" t="s">
        <v>126</v>
      </c>
      <c r="J12" s="3" t="s">
        <v>127</v>
      </c>
      <c r="K12" s="3" t="s">
        <v>98</v>
      </c>
      <c r="L12" s="4" t="s">
        <v>116</v>
      </c>
      <c r="M12" s="6" t="s">
        <v>128</v>
      </c>
      <c r="N12" s="3" t="s">
        <v>101</v>
      </c>
      <c r="O12" s="3" t="s">
        <v>129</v>
      </c>
      <c r="P12" s="3" t="s">
        <v>76</v>
      </c>
      <c r="Q12" s="3"/>
      <c r="R12" s="3"/>
      <c r="S12" s="3" t="s">
        <v>66</v>
      </c>
    </row>
    <row r="13" spans="1:19" ht="57.2" customHeight="1">
      <c r="A13" s="3" t="s">
        <v>130</v>
      </c>
      <c r="B13" s="3" t="s">
        <v>51</v>
      </c>
      <c r="C13" s="3" t="s">
        <v>52</v>
      </c>
      <c r="D13" s="3" t="s">
        <v>53</v>
      </c>
      <c r="E13" s="3" t="s">
        <v>54</v>
      </c>
      <c r="F13" s="3" t="s">
        <v>131</v>
      </c>
      <c r="G13" s="3" t="s">
        <v>132</v>
      </c>
      <c r="H13" s="3" t="s">
        <v>57</v>
      </c>
      <c r="I13" s="3" t="s">
        <v>133</v>
      </c>
      <c r="J13" s="3" t="s">
        <v>134</v>
      </c>
      <c r="K13" s="3" t="s">
        <v>135</v>
      </c>
      <c r="L13" s="4" t="s">
        <v>136</v>
      </c>
      <c r="M13" s="3" t="s">
        <v>137</v>
      </c>
      <c r="N13" s="3" t="s">
        <v>63</v>
      </c>
      <c r="O13" s="3" t="s">
        <v>138</v>
      </c>
      <c r="P13" s="3" t="s">
        <v>76</v>
      </c>
      <c r="Q13" s="3"/>
      <c r="R13" s="3"/>
      <c r="S13" s="3" t="s">
        <v>66</v>
      </c>
    </row>
    <row r="14" spans="1:19" ht="57.2" customHeight="1">
      <c r="A14" s="3" t="s">
        <v>83</v>
      </c>
      <c r="B14" s="3" t="s">
        <v>51</v>
      </c>
      <c r="C14" s="3" t="s">
        <v>52</v>
      </c>
      <c r="D14" s="3" t="s">
        <v>53</v>
      </c>
      <c r="E14" s="3" t="s">
        <v>54</v>
      </c>
      <c r="F14" s="3" t="s">
        <v>139</v>
      </c>
      <c r="G14" s="3" t="s">
        <v>56</v>
      </c>
      <c r="H14" s="3" t="s">
        <v>69</v>
      </c>
      <c r="I14" s="3" t="s">
        <v>140</v>
      </c>
      <c r="J14" s="3" t="s">
        <v>141</v>
      </c>
      <c r="K14" s="3" t="s">
        <v>142</v>
      </c>
      <c r="L14" s="4" t="s">
        <v>143</v>
      </c>
      <c r="M14" s="3" t="s">
        <v>144</v>
      </c>
      <c r="N14" s="3" t="s">
        <v>63</v>
      </c>
      <c r="O14" s="3" t="s">
        <v>77</v>
      </c>
      <c r="P14" s="3" t="s">
        <v>76</v>
      </c>
      <c r="Q14" s="3"/>
      <c r="R14" s="3"/>
      <c r="S14" s="3" t="s">
        <v>66</v>
      </c>
    </row>
    <row r="15" spans="1:19" ht="57.2" customHeight="1">
      <c r="A15" s="3" t="s">
        <v>145</v>
      </c>
      <c r="B15" s="3" t="s">
        <v>51</v>
      </c>
      <c r="C15" s="3" t="s">
        <v>52</v>
      </c>
      <c r="D15" s="3" t="s">
        <v>53</v>
      </c>
      <c r="E15" s="3" t="s">
        <v>54</v>
      </c>
      <c r="F15" s="3" t="s">
        <v>146</v>
      </c>
      <c r="G15" s="3" t="s">
        <v>56</v>
      </c>
      <c r="H15" s="3" t="s">
        <v>57</v>
      </c>
      <c r="I15" s="3" t="s">
        <v>147</v>
      </c>
      <c r="J15" s="3" t="s">
        <v>148</v>
      </c>
      <c r="K15" s="3" t="s">
        <v>149</v>
      </c>
      <c r="L15" s="4" t="s">
        <v>150</v>
      </c>
      <c r="M15" s="3" t="s">
        <v>151</v>
      </c>
      <c r="N15" s="3" t="s">
        <v>63</v>
      </c>
      <c r="O15" s="3" t="s">
        <v>152</v>
      </c>
      <c r="P15" s="3" t="s">
        <v>76</v>
      </c>
      <c r="Q15" s="3"/>
      <c r="R15" s="3"/>
      <c r="S15" s="3" t="s">
        <v>66</v>
      </c>
    </row>
    <row r="16" spans="1:19" ht="57.2" customHeight="1">
      <c r="A16" s="3" t="s">
        <v>75</v>
      </c>
      <c r="B16" s="3" t="s">
        <v>51</v>
      </c>
      <c r="C16" s="3" t="s">
        <v>52</v>
      </c>
      <c r="D16" s="3" t="s">
        <v>53</v>
      </c>
      <c r="E16" s="3" t="s">
        <v>54</v>
      </c>
      <c r="F16" s="3" t="s">
        <v>153</v>
      </c>
      <c r="G16" s="3" t="s">
        <v>56</v>
      </c>
      <c r="H16" s="3" t="s">
        <v>57</v>
      </c>
      <c r="I16" s="3" t="s">
        <v>154</v>
      </c>
      <c r="J16" s="3" t="s">
        <v>155</v>
      </c>
      <c r="K16" s="3" t="s">
        <v>156</v>
      </c>
      <c r="L16" s="4" t="s">
        <v>157</v>
      </c>
      <c r="M16" s="3" t="s">
        <v>158</v>
      </c>
      <c r="N16" s="3" t="s">
        <v>63</v>
      </c>
      <c r="O16" s="3" t="s">
        <v>67</v>
      </c>
      <c r="P16" s="3" t="s">
        <v>76</v>
      </c>
      <c r="Q16" s="3"/>
      <c r="R16" s="3"/>
      <c r="S16" s="3" t="s">
        <v>66</v>
      </c>
    </row>
    <row r="17" spans="1:19" ht="108.4" customHeight="1">
      <c r="A17" s="3" t="s">
        <v>159</v>
      </c>
      <c r="B17" s="3" t="s">
        <v>51</v>
      </c>
      <c r="C17" s="3" t="s">
        <v>52</v>
      </c>
      <c r="D17" s="3" t="s">
        <v>53</v>
      </c>
      <c r="E17" s="3" t="s">
        <v>54</v>
      </c>
      <c r="F17" s="3" t="s">
        <v>160</v>
      </c>
      <c r="G17" s="3" t="s">
        <v>161</v>
      </c>
      <c r="H17" s="3" t="s">
        <v>162</v>
      </c>
      <c r="I17" s="3" t="s">
        <v>163</v>
      </c>
      <c r="J17" s="6" t="s">
        <v>164</v>
      </c>
      <c r="K17" s="3" t="s">
        <v>165</v>
      </c>
      <c r="L17" s="4" t="s">
        <v>166</v>
      </c>
      <c r="M17" s="3" t="s">
        <v>167</v>
      </c>
      <c r="N17" s="3" t="s">
        <v>63</v>
      </c>
      <c r="O17" s="3" t="s">
        <v>138</v>
      </c>
      <c r="P17" s="3" t="s">
        <v>76</v>
      </c>
      <c r="Q17" s="3"/>
      <c r="R17" s="3"/>
      <c r="S17" s="3" t="s">
        <v>66</v>
      </c>
    </row>
    <row r="18" spans="1:19" ht="69" customHeight="1">
      <c r="A18" s="3" t="s">
        <v>168</v>
      </c>
      <c r="B18" s="3" t="s">
        <v>51</v>
      </c>
      <c r="C18" s="3" t="s">
        <v>52</v>
      </c>
      <c r="D18" s="3" t="s">
        <v>53</v>
      </c>
      <c r="E18" s="3" t="s">
        <v>54</v>
      </c>
      <c r="F18" s="3" t="s">
        <v>160</v>
      </c>
      <c r="G18" s="3" t="s">
        <v>161</v>
      </c>
      <c r="H18" s="3" t="s">
        <v>162</v>
      </c>
      <c r="I18" s="6" t="s">
        <v>169</v>
      </c>
      <c r="J18" s="3" t="s">
        <v>170</v>
      </c>
      <c r="K18" s="3" t="s">
        <v>171</v>
      </c>
      <c r="L18" s="4" t="s">
        <v>172</v>
      </c>
      <c r="M18" s="3" t="s">
        <v>173</v>
      </c>
      <c r="N18" s="3" t="s">
        <v>63</v>
      </c>
      <c r="O18" s="3" t="s">
        <v>138</v>
      </c>
      <c r="P18" s="3" t="s">
        <v>76</v>
      </c>
      <c r="Q18" s="3"/>
      <c r="R18" s="3"/>
      <c r="S18" s="3" t="s">
        <v>66</v>
      </c>
    </row>
    <row r="19" spans="1:19" ht="82.9" customHeight="1">
      <c r="A19" s="3" t="s">
        <v>174</v>
      </c>
      <c r="B19" s="3" t="s">
        <v>51</v>
      </c>
      <c r="C19" s="3" t="s">
        <v>52</v>
      </c>
      <c r="D19" s="3" t="s">
        <v>53</v>
      </c>
      <c r="E19" s="3" t="s">
        <v>54</v>
      </c>
      <c r="F19" s="3" t="s">
        <v>160</v>
      </c>
      <c r="G19" s="3" t="s">
        <v>161</v>
      </c>
      <c r="H19" s="3" t="s">
        <v>162</v>
      </c>
      <c r="I19" s="3" t="s">
        <v>175</v>
      </c>
      <c r="J19" s="3" t="s">
        <v>176</v>
      </c>
      <c r="K19" s="3" t="s">
        <v>177</v>
      </c>
      <c r="L19" s="4" t="s">
        <v>178</v>
      </c>
      <c r="M19" s="3" t="s">
        <v>179</v>
      </c>
      <c r="N19" s="3" t="s">
        <v>63</v>
      </c>
      <c r="O19" s="3" t="s">
        <v>138</v>
      </c>
      <c r="P19" s="3" t="s">
        <v>76</v>
      </c>
      <c r="Q19" s="3"/>
      <c r="R19" s="3"/>
      <c r="S19" s="3" t="s">
        <v>66</v>
      </c>
    </row>
    <row r="20" spans="1:19" ht="95.65" customHeight="1">
      <c r="A20" s="3" t="s">
        <v>180</v>
      </c>
      <c r="B20" s="3" t="s">
        <v>51</v>
      </c>
      <c r="C20" s="3" t="s">
        <v>52</v>
      </c>
      <c r="D20" s="3" t="s">
        <v>53</v>
      </c>
      <c r="E20" s="3" t="s">
        <v>54</v>
      </c>
      <c r="F20" s="3" t="s">
        <v>160</v>
      </c>
      <c r="G20" s="3" t="s">
        <v>94</v>
      </c>
      <c r="H20" s="3" t="s">
        <v>95</v>
      </c>
      <c r="I20" s="6" t="s">
        <v>181</v>
      </c>
      <c r="J20" s="3" t="s">
        <v>182</v>
      </c>
      <c r="K20" s="3" t="s">
        <v>183</v>
      </c>
      <c r="L20" s="4" t="s">
        <v>184</v>
      </c>
      <c r="M20" s="3" t="s">
        <v>185</v>
      </c>
      <c r="N20" s="3" t="s">
        <v>63</v>
      </c>
      <c r="O20" s="3" t="s">
        <v>186</v>
      </c>
      <c r="P20" s="3" t="s">
        <v>76</v>
      </c>
      <c r="Q20" s="3"/>
      <c r="R20" s="3"/>
      <c r="S20" s="3" t="s">
        <v>66</v>
      </c>
    </row>
    <row r="21" spans="1:19" ht="69.95" customHeight="1">
      <c r="A21" s="3" t="s">
        <v>129</v>
      </c>
      <c r="B21" s="3" t="s">
        <v>51</v>
      </c>
      <c r="C21" s="3" t="s">
        <v>52</v>
      </c>
      <c r="D21" s="3" t="s">
        <v>53</v>
      </c>
      <c r="E21" s="3" t="s">
        <v>54</v>
      </c>
      <c r="F21" s="3" t="s">
        <v>112</v>
      </c>
      <c r="G21" s="3" t="s">
        <v>94</v>
      </c>
      <c r="H21" s="3" t="s">
        <v>125</v>
      </c>
      <c r="I21" s="3" t="s">
        <v>187</v>
      </c>
      <c r="J21" s="3" t="s">
        <v>188</v>
      </c>
      <c r="K21" s="3" t="s">
        <v>189</v>
      </c>
      <c r="L21" s="4" t="s">
        <v>190</v>
      </c>
      <c r="M21" s="6" t="s">
        <v>191</v>
      </c>
      <c r="N21" s="3" t="s">
        <v>101</v>
      </c>
      <c r="O21" s="3" t="s">
        <v>192</v>
      </c>
      <c r="P21" s="3" t="s">
        <v>76</v>
      </c>
      <c r="Q21" s="3"/>
      <c r="R21" s="3"/>
      <c r="S21" s="3" t="s">
        <v>66</v>
      </c>
    </row>
    <row r="22" spans="1:19" ht="82.9" customHeight="1">
      <c r="A22" s="3" t="s">
        <v>193</v>
      </c>
      <c r="B22" s="3" t="s">
        <v>51</v>
      </c>
      <c r="C22" s="3" t="s">
        <v>52</v>
      </c>
      <c r="D22" s="3" t="s">
        <v>53</v>
      </c>
      <c r="E22" s="3" t="s">
        <v>54</v>
      </c>
      <c r="F22" s="3" t="s">
        <v>194</v>
      </c>
      <c r="G22" s="3" t="s">
        <v>132</v>
      </c>
      <c r="H22" s="3" t="s">
        <v>57</v>
      </c>
      <c r="I22" s="3" t="s">
        <v>195</v>
      </c>
      <c r="J22" s="3" t="s">
        <v>196</v>
      </c>
      <c r="K22" s="3" t="s">
        <v>197</v>
      </c>
      <c r="L22" s="4" t="s">
        <v>198</v>
      </c>
      <c r="M22" s="3" t="s">
        <v>199</v>
      </c>
      <c r="N22" s="3" t="s">
        <v>101</v>
      </c>
      <c r="O22" s="3" t="s">
        <v>200</v>
      </c>
      <c r="P22" s="3" t="s">
        <v>76</v>
      </c>
      <c r="Q22" s="3"/>
      <c r="R22" s="3"/>
      <c r="S22" s="3" t="s">
        <v>66</v>
      </c>
    </row>
    <row r="23" spans="1:19" ht="77.25" customHeight="1">
      <c r="A23" s="3" t="s">
        <v>200</v>
      </c>
      <c r="B23" s="3" t="s">
        <v>51</v>
      </c>
      <c r="C23" s="3" t="s">
        <v>52</v>
      </c>
      <c r="D23" s="3" t="s">
        <v>53</v>
      </c>
      <c r="E23" s="3" t="s">
        <v>54</v>
      </c>
      <c r="F23" s="3" t="s">
        <v>201</v>
      </c>
      <c r="G23" s="3" t="s">
        <v>161</v>
      </c>
      <c r="H23" s="3" t="s">
        <v>162</v>
      </c>
      <c r="I23" s="6" t="s">
        <v>202</v>
      </c>
      <c r="J23" s="3" t="s">
        <v>203</v>
      </c>
      <c r="K23" s="3" t="s">
        <v>204</v>
      </c>
      <c r="L23" s="4" t="s">
        <v>205</v>
      </c>
      <c r="M23" s="3" t="s">
        <v>206</v>
      </c>
      <c r="N23" s="3" t="s">
        <v>63</v>
      </c>
      <c r="O23" s="3" t="s">
        <v>138</v>
      </c>
      <c r="P23" s="3" t="s">
        <v>76</v>
      </c>
      <c r="Q23" s="3"/>
      <c r="R23" s="3"/>
      <c r="S23" s="3" t="s">
        <v>66</v>
      </c>
    </row>
    <row r="24" spans="1:19" ht="69.95" customHeight="1">
      <c r="A24" s="3" t="s">
        <v>186</v>
      </c>
      <c r="B24" s="3" t="s">
        <v>51</v>
      </c>
      <c r="C24" s="3" t="s">
        <v>52</v>
      </c>
      <c r="D24" s="3" t="s">
        <v>53</v>
      </c>
      <c r="E24" s="3" t="s">
        <v>54</v>
      </c>
      <c r="F24" s="3" t="s">
        <v>207</v>
      </c>
      <c r="G24" s="3" t="s">
        <v>208</v>
      </c>
      <c r="H24" s="3" t="s">
        <v>209</v>
      </c>
      <c r="I24" s="3" t="s">
        <v>210</v>
      </c>
      <c r="J24" s="3" t="s">
        <v>211</v>
      </c>
      <c r="K24" s="3" t="s">
        <v>212</v>
      </c>
      <c r="L24" s="4" t="s">
        <v>213</v>
      </c>
      <c r="M24" s="3" t="s">
        <v>214</v>
      </c>
      <c r="N24" s="3" t="s">
        <v>63</v>
      </c>
      <c r="O24" s="3" t="s">
        <v>215</v>
      </c>
      <c r="P24" s="3" t="s">
        <v>76</v>
      </c>
      <c r="Q24" s="3"/>
      <c r="R24" s="3"/>
      <c r="S24" s="3" t="s">
        <v>66</v>
      </c>
    </row>
    <row r="25" spans="1:19" ht="82.9" customHeight="1">
      <c r="A25" s="3" t="s">
        <v>138</v>
      </c>
      <c r="B25" s="3" t="s">
        <v>51</v>
      </c>
      <c r="C25" s="3" t="s">
        <v>52</v>
      </c>
      <c r="D25" s="3" t="s">
        <v>53</v>
      </c>
      <c r="E25" s="6" t="s">
        <v>216</v>
      </c>
      <c r="F25" s="3" t="s">
        <v>217</v>
      </c>
      <c r="G25" s="3" t="s">
        <v>132</v>
      </c>
      <c r="H25" s="3" t="s">
        <v>57</v>
      </c>
      <c r="I25" s="3" t="s">
        <v>218</v>
      </c>
      <c r="J25" s="3" t="s">
        <v>219</v>
      </c>
      <c r="K25" s="3" t="s">
        <v>220</v>
      </c>
      <c r="L25" s="4" t="s">
        <v>221</v>
      </c>
      <c r="M25" s="3" t="s">
        <v>222</v>
      </c>
      <c r="N25" s="3" t="s">
        <v>63</v>
      </c>
      <c r="O25" s="3" t="s">
        <v>223</v>
      </c>
      <c r="P25" s="3" t="s">
        <v>76</v>
      </c>
      <c r="Q25" s="3"/>
      <c r="R25" s="3"/>
      <c r="S25" s="3" t="s">
        <v>66</v>
      </c>
    </row>
    <row r="26" spans="1:19" ht="69.95" customHeight="1">
      <c r="A26" s="3" t="s">
        <v>224</v>
      </c>
      <c r="B26" s="3" t="s">
        <v>51</v>
      </c>
      <c r="C26" s="3" t="s">
        <v>52</v>
      </c>
      <c r="D26" s="3" t="s">
        <v>53</v>
      </c>
      <c r="E26" s="6" t="s">
        <v>216</v>
      </c>
      <c r="F26" s="3" t="s">
        <v>131</v>
      </c>
      <c r="G26" s="3" t="s">
        <v>104</v>
      </c>
      <c r="H26" s="3" t="s">
        <v>69</v>
      </c>
      <c r="I26" s="3" t="s">
        <v>225</v>
      </c>
      <c r="J26" s="3" t="s">
        <v>226</v>
      </c>
      <c r="K26" s="3" t="s">
        <v>227</v>
      </c>
      <c r="L26" s="4" t="s">
        <v>228</v>
      </c>
      <c r="M26" s="3" t="s">
        <v>229</v>
      </c>
      <c r="N26" s="3" t="s">
        <v>63</v>
      </c>
      <c r="O26" s="3" t="s">
        <v>230</v>
      </c>
      <c r="P26" s="3" t="s">
        <v>76</v>
      </c>
      <c r="Q26" s="3"/>
      <c r="R26" s="3"/>
      <c r="S26" s="3" t="s">
        <v>66</v>
      </c>
    </row>
    <row r="27" spans="1:19" ht="69.95" customHeight="1">
      <c r="A27" s="3" t="s">
        <v>230</v>
      </c>
      <c r="B27" s="3" t="s">
        <v>51</v>
      </c>
      <c r="C27" s="3" t="s">
        <v>52</v>
      </c>
      <c r="D27" s="3" t="s">
        <v>53</v>
      </c>
      <c r="E27" s="6" t="s">
        <v>216</v>
      </c>
      <c r="F27" s="3" t="s">
        <v>231</v>
      </c>
      <c r="G27" s="3" t="s">
        <v>161</v>
      </c>
      <c r="H27" s="3" t="s">
        <v>209</v>
      </c>
      <c r="I27" s="3" t="s">
        <v>232</v>
      </c>
      <c r="J27" s="3" t="s">
        <v>233</v>
      </c>
      <c r="K27" s="3" t="s">
        <v>234</v>
      </c>
      <c r="L27" s="4" t="s">
        <v>235</v>
      </c>
      <c r="M27" s="3" t="s">
        <v>236</v>
      </c>
      <c r="N27" s="3" t="s">
        <v>63</v>
      </c>
      <c r="O27" s="3" t="s">
        <v>224</v>
      </c>
      <c r="P27" s="3" t="s">
        <v>76</v>
      </c>
      <c r="Q27" s="3"/>
      <c r="R27" s="3"/>
      <c r="S27" s="3" t="s">
        <v>66</v>
      </c>
    </row>
    <row r="28" spans="1:19" ht="44.45" customHeight="1">
      <c r="A28" s="3" t="s">
        <v>237</v>
      </c>
      <c r="B28" s="3" t="s">
        <v>51</v>
      </c>
      <c r="C28" s="3" t="s">
        <v>52</v>
      </c>
      <c r="D28" s="3" t="s">
        <v>53</v>
      </c>
      <c r="E28" s="6" t="s">
        <v>216</v>
      </c>
      <c r="F28" s="3" t="s">
        <v>238</v>
      </c>
      <c r="G28" s="3" t="s">
        <v>94</v>
      </c>
      <c r="H28" s="3" t="s">
        <v>125</v>
      </c>
      <c r="I28" s="3" t="s">
        <v>239</v>
      </c>
      <c r="J28" s="3" t="s">
        <v>240</v>
      </c>
      <c r="K28" s="3" t="s">
        <v>98</v>
      </c>
      <c r="L28" s="4" t="s">
        <v>241</v>
      </c>
      <c r="M28" s="3" t="s">
        <v>242</v>
      </c>
      <c r="N28" s="3" t="s">
        <v>101</v>
      </c>
      <c r="O28" s="3" t="s">
        <v>243</v>
      </c>
      <c r="P28" s="3" t="s">
        <v>76</v>
      </c>
      <c r="Q28" s="3"/>
      <c r="R28" s="3"/>
      <c r="S28" s="3" t="s">
        <v>66</v>
      </c>
    </row>
    <row r="29" spans="1:19" ht="69.95" customHeight="1">
      <c r="A29" s="3" t="s">
        <v>243</v>
      </c>
      <c r="B29" s="3" t="s">
        <v>51</v>
      </c>
      <c r="C29" s="3" t="s">
        <v>52</v>
      </c>
      <c r="D29" s="3" t="s">
        <v>53</v>
      </c>
      <c r="E29" s="6" t="s">
        <v>216</v>
      </c>
      <c r="F29" s="3" t="s">
        <v>244</v>
      </c>
      <c r="G29" s="3" t="s">
        <v>94</v>
      </c>
      <c r="H29" s="3" t="s">
        <v>125</v>
      </c>
      <c r="I29" s="3" t="s">
        <v>245</v>
      </c>
      <c r="J29" s="3" t="s">
        <v>246</v>
      </c>
      <c r="K29" s="3" t="s">
        <v>247</v>
      </c>
      <c r="L29" s="4" t="s">
        <v>248</v>
      </c>
      <c r="M29" s="3" t="s">
        <v>249</v>
      </c>
      <c r="N29" s="3" t="s">
        <v>63</v>
      </c>
      <c r="O29" s="3" t="s">
        <v>215</v>
      </c>
      <c r="P29" s="3" t="s">
        <v>76</v>
      </c>
      <c r="Q29" s="3"/>
      <c r="R29" s="3"/>
      <c r="S29" s="3" t="s">
        <v>66</v>
      </c>
    </row>
    <row r="30" spans="1:19" ht="82.9" customHeight="1">
      <c r="A30" s="3" t="s">
        <v>215</v>
      </c>
      <c r="B30" s="3" t="s">
        <v>51</v>
      </c>
      <c r="C30" s="3" t="s">
        <v>52</v>
      </c>
      <c r="D30" s="3" t="s">
        <v>53</v>
      </c>
      <c r="E30" s="6" t="s">
        <v>216</v>
      </c>
      <c r="F30" s="3" t="s">
        <v>207</v>
      </c>
      <c r="G30" s="3" t="s">
        <v>208</v>
      </c>
      <c r="H30" s="3" t="s">
        <v>209</v>
      </c>
      <c r="I30" s="3" t="s">
        <v>250</v>
      </c>
      <c r="J30" s="3" t="s">
        <v>251</v>
      </c>
      <c r="K30" s="3" t="s">
        <v>252</v>
      </c>
      <c r="L30" s="4" t="s">
        <v>248</v>
      </c>
      <c r="M30" s="3" t="s">
        <v>253</v>
      </c>
      <c r="N30" s="3" t="s">
        <v>63</v>
      </c>
      <c r="O30" s="3" t="s">
        <v>254</v>
      </c>
      <c r="P30" s="3" t="s">
        <v>76</v>
      </c>
      <c r="Q30" s="3"/>
      <c r="R30" s="3"/>
      <c r="S30" s="3" t="s">
        <v>66</v>
      </c>
    </row>
    <row r="31" spans="1:19" ht="57.2" customHeight="1">
      <c r="A31" s="3" t="s">
        <v>255</v>
      </c>
      <c r="B31" s="3" t="s">
        <v>51</v>
      </c>
      <c r="C31" s="3" t="s">
        <v>52</v>
      </c>
      <c r="D31" s="3" t="s">
        <v>53</v>
      </c>
      <c r="E31" s="6" t="s">
        <v>216</v>
      </c>
      <c r="F31" s="3" t="s">
        <v>238</v>
      </c>
      <c r="G31" s="3" t="s">
        <v>94</v>
      </c>
      <c r="H31" s="3" t="s">
        <v>95</v>
      </c>
      <c r="I31" s="3" t="s">
        <v>256</v>
      </c>
      <c r="J31" s="3" t="s">
        <v>257</v>
      </c>
      <c r="K31" s="3" t="s">
        <v>258</v>
      </c>
      <c r="L31" s="4" t="s">
        <v>259</v>
      </c>
      <c r="M31" s="3" t="s">
        <v>260</v>
      </c>
      <c r="N31" s="3" t="s">
        <v>123</v>
      </c>
      <c r="O31" s="3" t="s">
        <v>129</v>
      </c>
      <c r="P31" s="3" t="s">
        <v>76</v>
      </c>
      <c r="Q31" s="3"/>
      <c r="R31" s="3"/>
      <c r="S31" s="3" t="s">
        <v>66</v>
      </c>
    </row>
    <row r="32" spans="1:19" ht="57.2" customHeight="1">
      <c r="A32" s="3" t="s">
        <v>261</v>
      </c>
      <c r="B32" s="3" t="s">
        <v>51</v>
      </c>
      <c r="C32" s="3" t="s">
        <v>52</v>
      </c>
      <c r="D32" s="3" t="s">
        <v>53</v>
      </c>
      <c r="E32" s="6" t="s">
        <v>216</v>
      </c>
      <c r="F32" s="3" t="s">
        <v>207</v>
      </c>
      <c r="G32" s="3" t="s">
        <v>161</v>
      </c>
      <c r="H32" s="3" t="s">
        <v>162</v>
      </c>
      <c r="I32" s="3" t="s">
        <v>262</v>
      </c>
      <c r="J32" s="3" t="s">
        <v>263</v>
      </c>
      <c r="K32" s="3" t="s">
        <v>264</v>
      </c>
      <c r="L32" s="4" t="s">
        <v>61</v>
      </c>
      <c r="M32" s="3" t="s">
        <v>265</v>
      </c>
      <c r="N32" s="3" t="s">
        <v>63</v>
      </c>
      <c r="O32" s="3" t="s">
        <v>50</v>
      </c>
      <c r="P32" s="3" t="s">
        <v>76</v>
      </c>
      <c r="Q32" s="3"/>
      <c r="R32" s="3"/>
      <c r="S32" s="3" t="s">
        <v>66</v>
      </c>
    </row>
    <row r="33" spans="1:19" ht="105" customHeight="1">
      <c r="A33" s="3" t="s">
        <v>266</v>
      </c>
      <c r="B33" s="14">
        <v>46295</v>
      </c>
      <c r="C33" s="3" t="s">
        <v>267</v>
      </c>
      <c r="D33" s="8">
        <v>39953</v>
      </c>
      <c r="E33" s="3" t="s">
        <v>216</v>
      </c>
      <c r="F33" s="3" t="s">
        <v>268</v>
      </c>
      <c r="G33" s="3" t="s">
        <v>94</v>
      </c>
      <c r="H33" s="3" t="s">
        <v>95</v>
      </c>
      <c r="I33" s="3" t="s">
        <v>269</v>
      </c>
      <c r="J33" s="3" t="s">
        <v>270</v>
      </c>
      <c r="K33" s="3" t="s">
        <v>98</v>
      </c>
      <c r="L33" s="4" t="s">
        <v>271</v>
      </c>
      <c r="M33" s="3" t="s">
        <v>272</v>
      </c>
      <c r="N33" s="10" t="s">
        <v>123</v>
      </c>
      <c r="O33" s="3" t="s">
        <v>273</v>
      </c>
      <c r="P33" s="3" t="s">
        <v>76</v>
      </c>
      <c r="Q33" s="3" t="s">
        <v>274</v>
      </c>
      <c r="R33" s="3" t="s">
        <v>274</v>
      </c>
      <c r="S33" s="3" t="s">
        <v>66</v>
      </c>
    </row>
    <row r="34" spans="1:19" ht="94.5" customHeight="1">
      <c r="A34" s="3" t="s">
        <v>275</v>
      </c>
      <c r="B34" s="14">
        <v>46295</v>
      </c>
      <c r="C34" s="3" t="s">
        <v>267</v>
      </c>
      <c r="D34" s="8">
        <v>39953</v>
      </c>
      <c r="E34" s="3" t="s">
        <v>216</v>
      </c>
      <c r="F34" s="3" t="s">
        <v>268</v>
      </c>
      <c r="G34" s="3" t="s">
        <v>94</v>
      </c>
      <c r="H34" s="3" t="s">
        <v>125</v>
      </c>
      <c r="I34" s="3" t="s">
        <v>276</v>
      </c>
      <c r="J34" s="3" t="s">
        <v>277</v>
      </c>
      <c r="K34" s="3" t="s">
        <v>98</v>
      </c>
      <c r="L34" s="4" t="s">
        <v>278</v>
      </c>
      <c r="M34" s="3" t="s">
        <v>279</v>
      </c>
      <c r="N34" s="9" t="s">
        <v>101</v>
      </c>
      <c r="O34" s="3" t="s">
        <v>145</v>
      </c>
      <c r="P34" s="3" t="s">
        <v>76</v>
      </c>
      <c r="Q34" s="3" t="s">
        <v>274</v>
      </c>
      <c r="R34" s="3" t="s">
        <v>274</v>
      </c>
      <c r="S34" s="3" t="s">
        <v>66</v>
      </c>
    </row>
    <row r="35" spans="1:19" ht="86.25" customHeight="1">
      <c r="A35" s="3" t="s">
        <v>280</v>
      </c>
      <c r="B35" s="14">
        <v>46295</v>
      </c>
      <c r="C35" s="3" t="s">
        <v>267</v>
      </c>
      <c r="D35" s="8">
        <v>39953</v>
      </c>
      <c r="E35" s="3" t="s">
        <v>216</v>
      </c>
      <c r="F35" s="3" t="s">
        <v>281</v>
      </c>
      <c r="G35" s="3" t="s">
        <v>56</v>
      </c>
      <c r="H35" s="3" t="s">
        <v>57</v>
      </c>
      <c r="I35" s="3" t="s">
        <v>282</v>
      </c>
      <c r="J35" s="3" t="s">
        <v>283</v>
      </c>
      <c r="K35" s="3" t="s">
        <v>284</v>
      </c>
      <c r="L35" s="4" t="s">
        <v>285</v>
      </c>
      <c r="M35" s="3" t="s">
        <v>286</v>
      </c>
      <c r="N35" s="9" t="s">
        <v>101</v>
      </c>
      <c r="O35" s="3" t="s">
        <v>287</v>
      </c>
      <c r="P35" s="3" t="s">
        <v>76</v>
      </c>
      <c r="Q35" s="3" t="s">
        <v>274</v>
      </c>
      <c r="R35" s="3" t="s">
        <v>274</v>
      </c>
      <c r="S35" s="3" t="s">
        <v>66</v>
      </c>
    </row>
    <row r="36" spans="1:19" ht="85.5" customHeight="1">
      <c r="A36" s="3" t="s">
        <v>288</v>
      </c>
      <c r="B36" s="14">
        <v>46295</v>
      </c>
      <c r="C36" s="3" t="s">
        <v>267</v>
      </c>
      <c r="D36" s="8">
        <v>39953</v>
      </c>
      <c r="E36" s="3" t="s">
        <v>216</v>
      </c>
      <c r="F36" s="3" t="s">
        <v>281</v>
      </c>
      <c r="G36" s="3" t="s">
        <v>56</v>
      </c>
      <c r="H36" s="3" t="s">
        <v>57</v>
      </c>
      <c r="I36" s="3" t="s">
        <v>289</v>
      </c>
      <c r="J36" s="3" t="s">
        <v>290</v>
      </c>
      <c r="K36" s="3" t="s">
        <v>291</v>
      </c>
      <c r="L36" s="4" t="s">
        <v>292</v>
      </c>
      <c r="M36" s="3" t="s">
        <v>293</v>
      </c>
      <c r="N36" s="11" t="s">
        <v>63</v>
      </c>
      <c r="O36" s="3" t="s">
        <v>294</v>
      </c>
      <c r="P36" s="3" t="s">
        <v>76</v>
      </c>
      <c r="Q36" s="3" t="s">
        <v>274</v>
      </c>
      <c r="R36" s="3" t="s">
        <v>274</v>
      </c>
      <c r="S36" s="3" t="s">
        <v>66</v>
      </c>
    </row>
    <row r="37" spans="1:19" ht="157.5" customHeight="1">
      <c r="A37" s="3" t="s">
        <v>295</v>
      </c>
      <c r="B37" s="14">
        <v>46295</v>
      </c>
      <c r="C37" s="3" t="s">
        <v>267</v>
      </c>
      <c r="D37" s="8">
        <v>39953</v>
      </c>
      <c r="E37" s="3" t="s">
        <v>216</v>
      </c>
      <c r="F37" s="3" t="s">
        <v>281</v>
      </c>
      <c r="G37" s="3" t="s">
        <v>56</v>
      </c>
      <c r="H37" s="3" t="s">
        <v>57</v>
      </c>
      <c r="I37" s="3" t="s">
        <v>296</v>
      </c>
      <c r="J37" s="3" t="s">
        <v>297</v>
      </c>
      <c r="K37" s="3" t="s">
        <v>298</v>
      </c>
      <c r="L37" s="4" t="s">
        <v>285</v>
      </c>
      <c r="M37" s="3" t="s">
        <v>299</v>
      </c>
      <c r="N37" s="9" t="s">
        <v>101</v>
      </c>
      <c r="O37" s="3" t="s">
        <v>294</v>
      </c>
      <c r="P37" s="3" t="s">
        <v>76</v>
      </c>
      <c r="Q37" s="3" t="s">
        <v>274</v>
      </c>
      <c r="R37" s="3" t="s">
        <v>274</v>
      </c>
      <c r="S37" s="3" t="s">
        <v>66</v>
      </c>
    </row>
    <row r="38" spans="1:19" ht="106.5" customHeight="1">
      <c r="A38" s="3" t="s">
        <v>300</v>
      </c>
      <c r="B38" s="14">
        <v>46295</v>
      </c>
      <c r="C38" s="3" t="s">
        <v>267</v>
      </c>
      <c r="D38" s="8">
        <v>39953</v>
      </c>
      <c r="E38" s="3" t="s">
        <v>216</v>
      </c>
      <c r="F38" s="3" t="s">
        <v>281</v>
      </c>
      <c r="G38" s="3" t="s">
        <v>56</v>
      </c>
      <c r="H38" s="3" t="s">
        <v>69</v>
      </c>
      <c r="I38" s="3" t="s">
        <v>301</v>
      </c>
      <c r="J38" s="3" t="s">
        <v>302</v>
      </c>
      <c r="K38" s="3" t="s">
        <v>303</v>
      </c>
      <c r="L38" s="4" t="s">
        <v>304</v>
      </c>
      <c r="M38" s="3" t="s">
        <v>305</v>
      </c>
      <c r="N38" s="11" t="s">
        <v>63</v>
      </c>
      <c r="O38" s="3" t="s">
        <v>306</v>
      </c>
      <c r="P38" s="3" t="s">
        <v>76</v>
      </c>
      <c r="Q38" s="3" t="s">
        <v>274</v>
      </c>
      <c r="R38" s="3" t="s">
        <v>274</v>
      </c>
      <c r="S38" s="3" t="s">
        <v>66</v>
      </c>
    </row>
    <row r="39" spans="1:19" ht="86.25" customHeight="1">
      <c r="A39" s="3" t="s">
        <v>307</v>
      </c>
      <c r="B39" s="14">
        <v>46295</v>
      </c>
      <c r="C39" s="3" t="s">
        <v>267</v>
      </c>
      <c r="D39" s="8">
        <v>39953</v>
      </c>
      <c r="E39" s="3" t="s">
        <v>216</v>
      </c>
      <c r="F39" s="3" t="s">
        <v>281</v>
      </c>
      <c r="G39" s="3" t="s">
        <v>56</v>
      </c>
      <c r="H39" s="3" t="s">
        <v>69</v>
      </c>
      <c r="I39" s="3" t="s">
        <v>308</v>
      </c>
      <c r="J39" s="3" t="s">
        <v>309</v>
      </c>
      <c r="K39" s="3" t="s">
        <v>310</v>
      </c>
      <c r="L39" s="4" t="s">
        <v>311</v>
      </c>
      <c r="M39" s="3" t="s">
        <v>312</v>
      </c>
      <c r="N39" s="9" t="s">
        <v>101</v>
      </c>
      <c r="O39" s="3" t="s">
        <v>313</v>
      </c>
      <c r="P39" s="3" t="s">
        <v>76</v>
      </c>
      <c r="Q39" s="3" t="s">
        <v>274</v>
      </c>
      <c r="R39" s="3" t="s">
        <v>274</v>
      </c>
      <c r="S39" s="3" t="s">
        <v>66</v>
      </c>
    </row>
    <row r="40" spans="1:19" ht="202.5" customHeight="1">
      <c r="A40" s="3" t="s">
        <v>314</v>
      </c>
      <c r="B40" s="14">
        <v>46295</v>
      </c>
      <c r="C40" s="3" t="s">
        <v>267</v>
      </c>
      <c r="D40" s="8">
        <v>39953</v>
      </c>
      <c r="E40" s="3" t="s">
        <v>216</v>
      </c>
      <c r="F40" s="3" t="s">
        <v>315</v>
      </c>
      <c r="G40" s="3" t="s">
        <v>56</v>
      </c>
      <c r="H40" s="3" t="s">
        <v>57</v>
      </c>
      <c r="I40" s="3" t="s">
        <v>316</v>
      </c>
      <c r="J40" s="3" t="s">
        <v>317</v>
      </c>
      <c r="K40" s="3" t="s">
        <v>318</v>
      </c>
      <c r="L40" s="4" t="s">
        <v>319</v>
      </c>
      <c r="M40" s="3" t="s">
        <v>320</v>
      </c>
      <c r="N40" s="11" t="s">
        <v>63</v>
      </c>
      <c r="O40" s="3" t="s">
        <v>321</v>
      </c>
      <c r="P40" s="3" t="s">
        <v>76</v>
      </c>
      <c r="Q40" s="3" t="s">
        <v>274</v>
      </c>
      <c r="R40" s="3" t="s">
        <v>274</v>
      </c>
      <c r="S40" s="3" t="s">
        <v>66</v>
      </c>
    </row>
    <row r="41" spans="1:19" ht="76.5" customHeight="1">
      <c r="A41" s="3" t="s">
        <v>322</v>
      </c>
      <c r="B41" s="14">
        <v>46295</v>
      </c>
      <c r="C41" s="3" t="s">
        <v>267</v>
      </c>
      <c r="D41" s="8">
        <v>39953</v>
      </c>
      <c r="E41" s="3" t="s">
        <v>216</v>
      </c>
      <c r="F41" s="3" t="s">
        <v>323</v>
      </c>
      <c r="G41" s="3" t="s">
        <v>56</v>
      </c>
      <c r="H41" s="3" t="s">
        <v>57</v>
      </c>
      <c r="I41" s="3" t="s">
        <v>324</v>
      </c>
      <c r="J41" s="3" t="s">
        <v>325</v>
      </c>
      <c r="K41" s="3" t="s">
        <v>326</v>
      </c>
      <c r="L41" s="4" t="s">
        <v>327</v>
      </c>
      <c r="M41" s="3" t="s">
        <v>328</v>
      </c>
      <c r="N41" s="9" t="s">
        <v>101</v>
      </c>
      <c r="O41" s="3" t="s">
        <v>329</v>
      </c>
      <c r="P41" s="3" t="s">
        <v>76</v>
      </c>
      <c r="Q41" s="3" t="s">
        <v>274</v>
      </c>
      <c r="R41" s="3" t="s">
        <v>274</v>
      </c>
      <c r="S41" s="3" t="s">
        <v>66</v>
      </c>
    </row>
    <row r="42" spans="1:19" ht="147.75" customHeight="1">
      <c r="A42" s="3" t="s">
        <v>330</v>
      </c>
      <c r="B42" s="14">
        <v>46295</v>
      </c>
      <c r="C42" s="3" t="s">
        <v>267</v>
      </c>
      <c r="D42" s="8">
        <v>39953</v>
      </c>
      <c r="E42" s="3" t="s">
        <v>216</v>
      </c>
      <c r="F42" s="3" t="s">
        <v>323</v>
      </c>
      <c r="G42" s="3" t="s">
        <v>56</v>
      </c>
      <c r="H42" s="3" t="s">
        <v>69</v>
      </c>
      <c r="I42" s="3" t="s">
        <v>331</v>
      </c>
      <c r="J42" s="3" t="s">
        <v>332</v>
      </c>
      <c r="K42" s="3" t="s">
        <v>333</v>
      </c>
      <c r="L42" s="4" t="s">
        <v>334</v>
      </c>
      <c r="M42" s="3" t="s">
        <v>335</v>
      </c>
      <c r="N42" s="9" t="s">
        <v>101</v>
      </c>
      <c r="O42" s="3" t="s">
        <v>287</v>
      </c>
      <c r="P42" s="3" t="s">
        <v>76</v>
      </c>
      <c r="Q42" s="3" t="s">
        <v>274</v>
      </c>
      <c r="R42" s="3" t="s">
        <v>274</v>
      </c>
      <c r="S42" s="3" t="s">
        <v>66</v>
      </c>
    </row>
    <row r="43" spans="1:19" ht="70.5" customHeight="1">
      <c r="A43" s="3" t="s">
        <v>336</v>
      </c>
      <c r="B43" s="14">
        <v>46295</v>
      </c>
      <c r="C43" s="3" t="s">
        <v>267</v>
      </c>
      <c r="D43" s="8">
        <v>39953</v>
      </c>
      <c r="E43" s="3" t="s">
        <v>216</v>
      </c>
      <c r="F43" s="3" t="s">
        <v>323</v>
      </c>
      <c r="G43" s="3" t="s">
        <v>56</v>
      </c>
      <c r="H43" s="3" t="s">
        <v>95</v>
      </c>
      <c r="I43" s="3" t="s">
        <v>337</v>
      </c>
      <c r="J43" s="3" t="s">
        <v>338</v>
      </c>
      <c r="K43" s="3" t="s">
        <v>339</v>
      </c>
      <c r="L43" s="4" t="s">
        <v>340</v>
      </c>
      <c r="M43" s="3" t="s">
        <v>341</v>
      </c>
      <c r="N43" s="9" t="s">
        <v>101</v>
      </c>
      <c r="O43" s="3" t="s">
        <v>274</v>
      </c>
      <c r="P43" s="3" t="s">
        <v>76</v>
      </c>
      <c r="Q43" s="3" t="s">
        <v>274</v>
      </c>
      <c r="R43" s="3" t="s">
        <v>274</v>
      </c>
      <c r="S43" s="3" t="s">
        <v>66</v>
      </c>
    </row>
    <row r="44" spans="1:19" ht="69" customHeight="1">
      <c r="A44" s="3" t="s">
        <v>287</v>
      </c>
      <c r="B44" s="14">
        <v>46295</v>
      </c>
      <c r="C44" s="3" t="s">
        <v>267</v>
      </c>
      <c r="D44" s="8">
        <v>39953</v>
      </c>
      <c r="E44" s="3" t="s">
        <v>216</v>
      </c>
      <c r="F44" s="3" t="s">
        <v>323</v>
      </c>
      <c r="G44" s="3" t="s">
        <v>56</v>
      </c>
      <c r="H44" s="3" t="s">
        <v>105</v>
      </c>
      <c r="I44" s="3" t="s">
        <v>342</v>
      </c>
      <c r="J44" s="3" t="s">
        <v>343</v>
      </c>
      <c r="K44" s="3" t="s">
        <v>344</v>
      </c>
      <c r="L44" s="4" t="s">
        <v>345</v>
      </c>
      <c r="M44" s="3" t="s">
        <v>346</v>
      </c>
      <c r="N44" s="10" t="s">
        <v>123</v>
      </c>
      <c r="O44" s="3" t="s">
        <v>347</v>
      </c>
      <c r="P44" s="3" t="s">
        <v>76</v>
      </c>
      <c r="Q44" s="3" t="s">
        <v>274</v>
      </c>
      <c r="R44" s="3" t="s">
        <v>274</v>
      </c>
      <c r="S44" s="3" t="s">
        <v>66</v>
      </c>
    </row>
    <row r="45" spans="1:19" ht="78.75" customHeight="1">
      <c r="A45" s="3" t="s">
        <v>273</v>
      </c>
      <c r="B45" s="14">
        <v>46295</v>
      </c>
      <c r="C45" s="3" t="s">
        <v>267</v>
      </c>
      <c r="D45" s="8">
        <v>39953</v>
      </c>
      <c r="E45" s="3" t="s">
        <v>216</v>
      </c>
      <c r="F45" s="3" t="s">
        <v>348</v>
      </c>
      <c r="G45" s="3" t="s">
        <v>56</v>
      </c>
      <c r="H45" s="3" t="s">
        <v>57</v>
      </c>
      <c r="I45" s="3" t="s">
        <v>349</v>
      </c>
      <c r="J45" s="3" t="s">
        <v>350</v>
      </c>
      <c r="K45" s="3" t="s">
        <v>351</v>
      </c>
      <c r="L45" s="4" t="s">
        <v>352</v>
      </c>
      <c r="M45" s="3" t="s">
        <v>353</v>
      </c>
      <c r="N45" s="11" t="s">
        <v>63</v>
      </c>
      <c r="O45" s="3" t="s">
        <v>354</v>
      </c>
      <c r="P45" s="3" t="s">
        <v>76</v>
      </c>
      <c r="Q45" s="3" t="s">
        <v>274</v>
      </c>
      <c r="R45" s="3" t="s">
        <v>274</v>
      </c>
      <c r="S45" s="3" t="s">
        <v>66</v>
      </c>
    </row>
    <row r="46" spans="1:19" ht="72" customHeight="1">
      <c r="A46" s="3" t="s">
        <v>355</v>
      </c>
      <c r="B46" s="14">
        <v>46295</v>
      </c>
      <c r="C46" s="3" t="s">
        <v>267</v>
      </c>
      <c r="D46" s="8">
        <v>39953</v>
      </c>
      <c r="E46" s="12" t="s">
        <v>216</v>
      </c>
      <c r="F46" s="3" t="s">
        <v>348</v>
      </c>
      <c r="G46" s="3" t="s">
        <v>104</v>
      </c>
      <c r="H46" s="3" t="s">
        <v>69</v>
      </c>
      <c r="I46" s="3" t="s">
        <v>356</v>
      </c>
      <c r="J46" s="3" t="s">
        <v>357</v>
      </c>
      <c r="K46" s="3" t="s">
        <v>142</v>
      </c>
      <c r="L46" s="4" t="s">
        <v>358</v>
      </c>
      <c r="M46" s="3" t="s">
        <v>359</v>
      </c>
      <c r="N46" s="9" t="s">
        <v>101</v>
      </c>
      <c r="O46" s="3" t="s">
        <v>360</v>
      </c>
      <c r="P46" s="3" t="s">
        <v>76</v>
      </c>
      <c r="Q46" s="3" t="s">
        <v>274</v>
      </c>
      <c r="R46" s="3" t="s">
        <v>274</v>
      </c>
      <c r="S46" s="3" t="s">
        <v>66</v>
      </c>
    </row>
    <row r="47" spans="1:19" ht="64.5" customHeight="1">
      <c r="A47" s="3" t="s">
        <v>313</v>
      </c>
      <c r="B47" s="14">
        <v>46295</v>
      </c>
      <c r="C47" s="3" t="s">
        <v>267</v>
      </c>
      <c r="D47" s="8">
        <v>39953</v>
      </c>
      <c r="E47" s="12" t="s">
        <v>216</v>
      </c>
      <c r="F47" s="3" t="s">
        <v>281</v>
      </c>
      <c r="G47" s="3" t="s">
        <v>56</v>
      </c>
      <c r="H47" s="3" t="s">
        <v>57</v>
      </c>
      <c r="I47" s="3" t="s">
        <v>361</v>
      </c>
      <c r="J47" s="3" t="s">
        <v>362</v>
      </c>
      <c r="K47" s="3" t="s">
        <v>363</v>
      </c>
      <c r="L47" s="4" t="s">
        <v>364</v>
      </c>
      <c r="M47" s="3" t="s">
        <v>365</v>
      </c>
      <c r="N47" s="9" t="s">
        <v>101</v>
      </c>
      <c r="O47" s="3"/>
      <c r="P47" s="3" t="s">
        <v>76</v>
      </c>
      <c r="Q47" s="3" t="s">
        <v>274</v>
      </c>
      <c r="R47" s="3" t="s">
        <v>274</v>
      </c>
      <c r="S47" s="3" t="s">
        <v>66</v>
      </c>
    </row>
    <row r="48" spans="1:19" ht="141" customHeight="1">
      <c r="A48" s="3" t="s">
        <v>294</v>
      </c>
      <c r="B48" s="14">
        <v>46295</v>
      </c>
      <c r="C48" s="3" t="s">
        <v>267</v>
      </c>
      <c r="D48" s="3" t="s">
        <v>366</v>
      </c>
      <c r="E48" s="3" t="s">
        <v>54</v>
      </c>
      <c r="F48" s="3" t="s">
        <v>348</v>
      </c>
      <c r="G48" s="3" t="s">
        <v>56</v>
      </c>
      <c r="H48" s="3" t="s">
        <v>69</v>
      </c>
      <c r="I48" s="3" t="s">
        <v>367</v>
      </c>
      <c r="J48" s="3" t="s">
        <v>368</v>
      </c>
      <c r="K48" s="3" t="s">
        <v>369</v>
      </c>
      <c r="L48" s="4" t="s">
        <v>370</v>
      </c>
      <c r="M48" s="3" t="s">
        <v>371</v>
      </c>
      <c r="N48" s="11" t="s">
        <v>63</v>
      </c>
      <c r="O48" s="3" t="s">
        <v>372</v>
      </c>
      <c r="P48" s="3" t="s">
        <v>76</v>
      </c>
      <c r="Q48" s="3" t="s">
        <v>274</v>
      </c>
      <c r="R48" s="3" t="s">
        <v>274</v>
      </c>
      <c r="S48" s="3" t="s">
        <v>66</v>
      </c>
    </row>
    <row r="49" spans="1:19" ht="127.5" customHeight="1">
      <c r="A49" s="3" t="s">
        <v>373</v>
      </c>
      <c r="B49" s="14">
        <v>46295</v>
      </c>
      <c r="C49" s="3" t="s">
        <v>267</v>
      </c>
      <c r="D49" s="3" t="s">
        <v>366</v>
      </c>
      <c r="E49" s="3" t="s">
        <v>54</v>
      </c>
      <c r="F49" s="3" t="s">
        <v>315</v>
      </c>
      <c r="G49" s="3" t="s">
        <v>56</v>
      </c>
      <c r="H49" s="3" t="s">
        <v>69</v>
      </c>
      <c r="I49" s="3" t="s">
        <v>374</v>
      </c>
      <c r="J49" s="3" t="s">
        <v>375</v>
      </c>
      <c r="K49" s="3" t="s">
        <v>376</v>
      </c>
      <c r="L49" s="4" t="s">
        <v>377</v>
      </c>
      <c r="M49" s="3" t="s">
        <v>378</v>
      </c>
      <c r="N49" s="11" t="s">
        <v>63</v>
      </c>
      <c r="O49" s="3" t="s">
        <v>379</v>
      </c>
      <c r="P49" s="3" t="s">
        <v>76</v>
      </c>
      <c r="Q49" s="3" t="s">
        <v>274</v>
      </c>
      <c r="R49" s="3" t="s">
        <v>274</v>
      </c>
      <c r="S49" s="3" t="s">
        <v>66</v>
      </c>
    </row>
    <row r="50" spans="1:19" ht="95.25" customHeight="1">
      <c r="A50" s="3" t="s">
        <v>380</v>
      </c>
      <c r="B50" s="14">
        <v>46295</v>
      </c>
      <c r="C50" s="3" t="s">
        <v>267</v>
      </c>
      <c r="D50" s="3" t="s">
        <v>366</v>
      </c>
      <c r="E50" s="3" t="s">
        <v>54</v>
      </c>
      <c r="F50" s="3" t="s">
        <v>281</v>
      </c>
      <c r="G50" s="3" t="s">
        <v>56</v>
      </c>
      <c r="H50" s="3" t="s">
        <v>69</v>
      </c>
      <c r="I50" s="3" t="s">
        <v>381</v>
      </c>
      <c r="J50" s="3" t="s">
        <v>382</v>
      </c>
      <c r="K50" s="3" t="s">
        <v>383</v>
      </c>
      <c r="L50" s="4" t="s">
        <v>384</v>
      </c>
      <c r="M50" s="3" t="s">
        <v>385</v>
      </c>
      <c r="N50" s="9" t="s">
        <v>101</v>
      </c>
      <c r="O50" s="3" t="s">
        <v>386</v>
      </c>
      <c r="P50" s="3" t="s">
        <v>76</v>
      </c>
      <c r="Q50" s="3" t="s">
        <v>274</v>
      </c>
      <c r="R50" s="3" t="s">
        <v>274</v>
      </c>
      <c r="S50" s="3" t="s">
        <v>66</v>
      </c>
    </row>
    <row r="51" spans="1:19" ht="118.5" customHeight="1">
      <c r="A51" s="3" t="s">
        <v>387</v>
      </c>
      <c r="B51" s="14">
        <v>46295</v>
      </c>
      <c r="C51" s="3" t="s">
        <v>267</v>
      </c>
      <c r="D51" s="3" t="s">
        <v>366</v>
      </c>
      <c r="E51" s="3" t="s">
        <v>54</v>
      </c>
      <c r="F51" s="3" t="s">
        <v>348</v>
      </c>
      <c r="G51" s="3" t="s">
        <v>56</v>
      </c>
      <c r="H51" s="3" t="s">
        <v>57</v>
      </c>
      <c r="I51" s="3" t="s">
        <v>388</v>
      </c>
      <c r="J51" s="3" t="s">
        <v>389</v>
      </c>
      <c r="K51" s="3" t="s">
        <v>390</v>
      </c>
      <c r="L51" s="4" t="s">
        <v>391</v>
      </c>
      <c r="M51" s="3" t="s">
        <v>392</v>
      </c>
      <c r="N51" s="11" t="s">
        <v>63</v>
      </c>
      <c r="O51" s="3" t="s">
        <v>393</v>
      </c>
      <c r="P51" s="3" t="s">
        <v>76</v>
      </c>
      <c r="Q51" s="3" t="s">
        <v>274</v>
      </c>
      <c r="R51" s="3" t="s">
        <v>274</v>
      </c>
      <c r="S51" s="3" t="s">
        <v>66</v>
      </c>
    </row>
    <row r="52" spans="1:19" ht="138" customHeight="1">
      <c r="A52" s="3" t="s">
        <v>394</v>
      </c>
      <c r="B52" s="14">
        <v>46295</v>
      </c>
      <c r="C52" s="3" t="s">
        <v>267</v>
      </c>
      <c r="D52" s="3" t="s">
        <v>366</v>
      </c>
      <c r="E52" s="3" t="s">
        <v>54</v>
      </c>
      <c r="F52" s="3" t="s">
        <v>348</v>
      </c>
      <c r="G52" s="3" t="s">
        <v>104</v>
      </c>
      <c r="H52" s="3" t="s">
        <v>69</v>
      </c>
      <c r="I52" s="3" t="s">
        <v>395</v>
      </c>
      <c r="J52" s="3" t="s">
        <v>396</v>
      </c>
      <c r="K52" s="3" t="s">
        <v>397</v>
      </c>
      <c r="L52" s="4" t="s">
        <v>398</v>
      </c>
      <c r="M52" s="3" t="s">
        <v>399</v>
      </c>
      <c r="N52" s="11" t="s">
        <v>63</v>
      </c>
      <c r="O52" s="3" t="s">
        <v>387</v>
      </c>
      <c r="P52" s="3" t="s">
        <v>76</v>
      </c>
      <c r="Q52" s="3" t="s">
        <v>274</v>
      </c>
      <c r="R52" s="3" t="s">
        <v>274</v>
      </c>
      <c r="S52" s="3" t="s">
        <v>66</v>
      </c>
    </row>
    <row r="53" spans="1:19" ht="62.25" customHeight="1">
      <c r="A53" s="3" t="s">
        <v>400</v>
      </c>
      <c r="B53" s="14">
        <v>46295</v>
      </c>
      <c r="C53" s="3" t="s">
        <v>267</v>
      </c>
      <c r="D53" s="3" t="s">
        <v>366</v>
      </c>
      <c r="E53" s="3" t="s">
        <v>54</v>
      </c>
      <c r="F53" s="3" t="s">
        <v>268</v>
      </c>
      <c r="G53" s="3" t="s">
        <v>94</v>
      </c>
      <c r="H53" s="3" t="s">
        <v>125</v>
      </c>
      <c r="I53" s="3" t="s">
        <v>401</v>
      </c>
      <c r="J53" s="3" t="s">
        <v>402</v>
      </c>
      <c r="K53" s="3" t="s">
        <v>98</v>
      </c>
      <c r="L53" s="4" t="s">
        <v>403</v>
      </c>
      <c r="M53" s="3" t="s">
        <v>404</v>
      </c>
      <c r="N53" s="10" t="s">
        <v>123</v>
      </c>
      <c r="O53" s="3" t="s">
        <v>405</v>
      </c>
      <c r="P53" s="3" t="s">
        <v>76</v>
      </c>
      <c r="Q53" s="3" t="s">
        <v>274</v>
      </c>
      <c r="R53" s="3" t="s">
        <v>274</v>
      </c>
      <c r="S53" s="3" t="s">
        <v>66</v>
      </c>
    </row>
    <row r="54" spans="1:19" ht="53.25" customHeight="1">
      <c r="A54" s="3" t="s">
        <v>406</v>
      </c>
      <c r="B54" s="14">
        <v>46295</v>
      </c>
      <c r="C54" s="3" t="s">
        <v>267</v>
      </c>
      <c r="D54" s="3" t="s">
        <v>366</v>
      </c>
      <c r="E54" s="12" t="s">
        <v>407</v>
      </c>
      <c r="F54" s="3" t="s">
        <v>408</v>
      </c>
      <c r="G54" s="3" t="s">
        <v>56</v>
      </c>
      <c r="H54" s="3" t="s">
        <v>69</v>
      </c>
      <c r="I54" s="3" t="s">
        <v>409</v>
      </c>
      <c r="J54" s="3" t="s">
        <v>410</v>
      </c>
      <c r="K54" s="3" t="s">
        <v>411</v>
      </c>
      <c r="L54" s="4" t="s">
        <v>412</v>
      </c>
      <c r="M54" s="3" t="s">
        <v>413</v>
      </c>
      <c r="N54" s="9" t="s">
        <v>101</v>
      </c>
      <c r="O54" s="3" t="s">
        <v>386</v>
      </c>
      <c r="P54" s="3" t="s">
        <v>76</v>
      </c>
      <c r="Q54" s="3" t="s">
        <v>274</v>
      </c>
      <c r="R54" s="3" t="s">
        <v>274</v>
      </c>
      <c r="S54" s="3" t="s">
        <v>66</v>
      </c>
    </row>
    <row r="55" spans="1:19">
      <c r="A55" s="1"/>
      <c r="B55" s="1"/>
      <c r="C55" s="1"/>
      <c r="D55" s="1"/>
      <c r="E55" s="1"/>
      <c r="F55" s="1"/>
      <c r="G55" s="1"/>
      <c r="H55" s="1"/>
      <c r="I55" s="1"/>
      <c r="J55" s="1"/>
      <c r="K55" s="1"/>
      <c r="L55" s="1"/>
      <c r="M55" s="1"/>
      <c r="N55" s="1"/>
      <c r="O55" s="1"/>
      <c r="P55" s="1"/>
      <c r="Q55" s="1"/>
      <c r="R55" s="1"/>
      <c r="S55" s="1"/>
    </row>
    <row r="56" spans="1:19">
      <c r="A56" s="1"/>
      <c r="B56" s="1"/>
      <c r="C56" s="1"/>
      <c r="D56" s="1"/>
      <c r="E56" s="1"/>
      <c r="F56" s="1"/>
      <c r="G56" s="1"/>
      <c r="H56" s="1"/>
      <c r="I56" s="1"/>
      <c r="J56" s="1"/>
      <c r="K56" s="1"/>
      <c r="L56" s="1"/>
      <c r="M56" s="1"/>
      <c r="N56" s="1"/>
      <c r="O56" s="1"/>
      <c r="P56" s="1"/>
      <c r="Q56" s="1"/>
      <c r="R56" s="1"/>
      <c r="S56" s="1"/>
    </row>
    <row r="57" spans="1:19">
      <c r="A57" s="1"/>
      <c r="B57" s="1"/>
      <c r="C57" s="1"/>
      <c r="D57" s="1"/>
      <c r="E57" s="1"/>
      <c r="F57" s="1"/>
      <c r="G57" s="1"/>
      <c r="H57" s="1"/>
      <c r="I57" s="1"/>
      <c r="J57" s="1"/>
      <c r="K57" s="1"/>
      <c r="L57" s="1"/>
      <c r="M57" s="1"/>
      <c r="N57" s="1"/>
      <c r="O57" s="1"/>
      <c r="P57" s="1"/>
      <c r="Q57" s="1"/>
      <c r="R57" s="1"/>
      <c r="S57" s="1"/>
    </row>
    <row r="58" spans="1:19">
      <c r="A58" s="1"/>
      <c r="B58" s="1"/>
      <c r="C58" s="1"/>
      <c r="D58" s="1"/>
      <c r="E58" s="1"/>
      <c r="F58" s="1"/>
      <c r="G58" s="1"/>
      <c r="H58" s="1"/>
      <c r="I58" s="1"/>
      <c r="J58" s="1"/>
      <c r="K58" s="1"/>
      <c r="L58" s="1"/>
      <c r="M58" s="1"/>
      <c r="N58" s="1"/>
      <c r="O58" s="1"/>
      <c r="P58" s="1"/>
      <c r="Q58" s="1"/>
      <c r="R58" s="1"/>
      <c r="S58" s="1"/>
    </row>
    <row r="59" spans="1:19">
      <c r="A59" s="1"/>
      <c r="B59" s="1"/>
      <c r="C59" s="1"/>
      <c r="D59" s="1"/>
      <c r="E59" s="1"/>
      <c r="F59" s="1"/>
      <c r="G59" s="1"/>
      <c r="H59" s="1"/>
      <c r="I59" s="1"/>
      <c r="J59" s="1"/>
      <c r="K59" s="1"/>
      <c r="L59" s="1"/>
      <c r="M59" s="1"/>
      <c r="N59" s="1"/>
      <c r="O59" s="1"/>
      <c r="P59" s="1"/>
      <c r="Q59" s="1"/>
      <c r="R59" s="1"/>
      <c r="S59" s="1"/>
    </row>
    <row r="60" spans="1:19">
      <c r="A60" s="1"/>
      <c r="B60" s="1"/>
      <c r="C60" s="1"/>
      <c r="D60" s="1"/>
      <c r="E60" s="1"/>
      <c r="F60" s="1"/>
      <c r="G60" s="1"/>
      <c r="H60" s="1"/>
      <c r="I60" s="1"/>
      <c r="J60" s="1"/>
      <c r="K60" s="1"/>
      <c r="L60" s="1"/>
      <c r="M60" s="1"/>
      <c r="N60" s="1"/>
      <c r="O60" s="1"/>
      <c r="P60" s="1"/>
      <c r="Q60" s="1"/>
      <c r="R60" s="1"/>
      <c r="S60" s="1"/>
    </row>
    <row r="61" spans="1:19">
      <c r="A61" s="1"/>
      <c r="B61" s="1"/>
      <c r="C61" s="1"/>
      <c r="D61" s="1"/>
      <c r="E61" s="1"/>
      <c r="F61" s="1"/>
      <c r="G61" s="1"/>
      <c r="H61" s="1"/>
      <c r="I61" s="1"/>
      <c r="J61" s="1"/>
      <c r="K61" s="1"/>
      <c r="L61" s="1"/>
      <c r="M61" s="1"/>
      <c r="N61" s="1"/>
      <c r="O61" s="1"/>
      <c r="P61" s="1"/>
      <c r="Q61" s="1"/>
      <c r="R61" s="1"/>
      <c r="S61" s="1"/>
    </row>
    <row r="62" spans="1:19">
      <c r="A62" s="1"/>
      <c r="B62" s="1"/>
      <c r="C62" s="1"/>
      <c r="D62" s="1"/>
      <c r="E62" s="1"/>
      <c r="F62" s="1"/>
      <c r="G62" s="1"/>
      <c r="H62" s="1"/>
      <c r="I62" s="1"/>
      <c r="J62" s="1"/>
      <c r="K62" s="1"/>
      <c r="L62" s="1"/>
      <c r="M62" s="1"/>
      <c r="N62" s="1"/>
      <c r="O62" s="1"/>
      <c r="P62" s="1"/>
      <c r="Q62" s="1"/>
      <c r="R62" s="1"/>
      <c r="S62" s="1"/>
    </row>
    <row r="63" spans="1:19">
      <c r="A63" s="1"/>
      <c r="B63" s="1"/>
      <c r="C63" s="1"/>
      <c r="D63" s="1"/>
      <c r="E63" s="1"/>
      <c r="F63" s="1"/>
      <c r="G63" s="1"/>
      <c r="H63" s="1"/>
      <c r="I63" s="1"/>
      <c r="J63" s="1"/>
      <c r="K63" s="1"/>
      <c r="L63" s="1"/>
      <c r="M63" s="1"/>
      <c r="N63" s="1"/>
      <c r="O63" s="1"/>
      <c r="P63" s="1"/>
      <c r="Q63" s="1"/>
      <c r="R63" s="1"/>
      <c r="S63" s="1"/>
    </row>
    <row r="64" spans="1:19">
      <c r="A64" s="1"/>
      <c r="B64" s="1"/>
      <c r="C64" s="1"/>
      <c r="D64" s="1"/>
      <c r="E64" s="1"/>
      <c r="F64" s="1"/>
      <c r="G64" s="1"/>
      <c r="H64" s="1"/>
      <c r="I64" s="1"/>
      <c r="J64" s="1"/>
      <c r="K64" s="1"/>
      <c r="L64" s="1"/>
      <c r="M64" s="1"/>
      <c r="N64" s="1"/>
      <c r="O64" s="1"/>
      <c r="P64" s="1"/>
      <c r="Q64" s="1"/>
      <c r="R64" s="1"/>
      <c r="S64" s="1"/>
    </row>
    <row r="65" spans="1:19">
      <c r="A65" s="1"/>
      <c r="B65" s="1"/>
      <c r="C65" s="1"/>
      <c r="D65" s="1"/>
      <c r="E65" s="1"/>
      <c r="F65" s="1"/>
      <c r="G65" s="1"/>
      <c r="H65" s="1"/>
      <c r="I65" s="1"/>
      <c r="J65" s="1"/>
      <c r="K65" s="1"/>
      <c r="L65" s="1"/>
      <c r="M65" s="1"/>
      <c r="N65" s="1"/>
      <c r="O65" s="1"/>
      <c r="P65" s="1"/>
      <c r="Q65" s="1"/>
      <c r="R65" s="1"/>
      <c r="S65" s="1"/>
    </row>
    <row r="66" spans="1:19">
      <c r="A66" s="1"/>
      <c r="B66" s="1"/>
      <c r="C66" s="1"/>
      <c r="D66" s="1"/>
      <c r="E66" s="1"/>
      <c r="F66" s="1"/>
      <c r="G66" s="1"/>
      <c r="H66" s="1"/>
      <c r="I66" s="1"/>
      <c r="J66" s="1"/>
      <c r="K66" s="1"/>
      <c r="L66" s="1"/>
      <c r="M66" s="1"/>
      <c r="N66" s="1"/>
      <c r="O66" s="1"/>
      <c r="P66" s="1"/>
      <c r="Q66" s="1"/>
      <c r="R66" s="1"/>
      <c r="S66" s="1"/>
    </row>
    <row r="67" spans="1:19">
      <c r="A67" s="1"/>
      <c r="B67" s="1"/>
      <c r="C67" s="1"/>
      <c r="D67" s="1"/>
      <c r="E67" s="1"/>
      <c r="F67" s="1"/>
      <c r="G67" s="1"/>
      <c r="H67" s="1"/>
      <c r="I67" s="1"/>
      <c r="J67" s="1"/>
      <c r="K67" s="1"/>
      <c r="L67" s="1"/>
      <c r="M67" s="1"/>
      <c r="N67" s="1"/>
      <c r="O67" s="1"/>
      <c r="P67" s="1"/>
      <c r="Q67" s="1"/>
      <c r="R67" s="1"/>
      <c r="S67" s="1"/>
    </row>
    <row r="68" spans="1:19">
      <c r="A68" s="1"/>
      <c r="B68" s="1"/>
      <c r="C68" s="1"/>
      <c r="D68" s="1"/>
      <c r="E68" s="1"/>
      <c r="F68" s="1"/>
      <c r="G68" s="1"/>
      <c r="H68" s="1"/>
      <c r="I68" s="1"/>
      <c r="J68" s="1"/>
      <c r="K68" s="1"/>
      <c r="L68" s="1"/>
      <c r="M68" s="1"/>
      <c r="N68" s="1"/>
      <c r="O68" s="1"/>
      <c r="P68" s="1"/>
      <c r="Q68" s="1"/>
      <c r="R68" s="1"/>
      <c r="S68" s="1"/>
    </row>
    <row r="69" spans="1:19">
      <c r="A69" s="1"/>
      <c r="B69" s="1"/>
      <c r="C69" s="1"/>
      <c r="D69" s="1"/>
      <c r="E69" s="1"/>
      <c r="F69" s="1"/>
      <c r="G69" s="1"/>
      <c r="H69" s="1"/>
      <c r="I69" s="1"/>
      <c r="J69" s="1"/>
      <c r="K69" s="1"/>
      <c r="L69" s="1"/>
      <c r="M69" s="1"/>
      <c r="N69" s="1"/>
      <c r="O69" s="1"/>
      <c r="P69" s="1"/>
      <c r="Q69" s="1"/>
      <c r="R69" s="1"/>
      <c r="S69" s="1"/>
    </row>
    <row r="70" spans="1:19">
      <c r="A70" s="1"/>
      <c r="B70" s="1"/>
      <c r="C70" s="1"/>
      <c r="D70" s="1"/>
      <c r="E70" s="1"/>
      <c r="F70" s="1"/>
      <c r="G70" s="1"/>
      <c r="H70" s="1"/>
      <c r="I70" s="1"/>
      <c r="J70" s="1"/>
      <c r="K70" s="1"/>
      <c r="L70" s="1"/>
      <c r="M70" s="1"/>
      <c r="N70" s="1"/>
      <c r="O70" s="1"/>
      <c r="P70" s="1"/>
      <c r="Q70" s="1"/>
      <c r="R70" s="1"/>
      <c r="S70" s="1"/>
    </row>
    <row r="71" spans="1:19">
      <c r="A71" s="1"/>
      <c r="B71" s="1"/>
      <c r="C71" s="1"/>
      <c r="D71" s="1"/>
      <c r="E71" s="1"/>
      <c r="F71" s="1"/>
      <c r="G71" s="1"/>
      <c r="H71" s="1"/>
      <c r="I71" s="1"/>
      <c r="J71" s="1"/>
      <c r="K71" s="1"/>
      <c r="L71" s="1"/>
      <c r="M71" s="1"/>
      <c r="N71" s="1"/>
      <c r="O71" s="1"/>
      <c r="P71" s="1"/>
      <c r="Q71" s="1"/>
      <c r="R71" s="1"/>
      <c r="S71" s="1"/>
    </row>
    <row r="72" spans="1:19">
      <c r="A72" s="1"/>
      <c r="B72" s="1"/>
      <c r="C72" s="1"/>
      <c r="D72" s="1"/>
      <c r="E72" s="1"/>
      <c r="F72" s="1"/>
      <c r="G72" s="1"/>
      <c r="H72" s="1"/>
      <c r="I72" s="1"/>
      <c r="J72" s="1"/>
      <c r="K72" s="1"/>
      <c r="L72" s="1"/>
      <c r="M72" s="1"/>
      <c r="N72" s="1"/>
      <c r="O72" s="1"/>
      <c r="P72" s="1"/>
      <c r="Q72" s="1"/>
      <c r="R72" s="1"/>
      <c r="S72" s="1"/>
    </row>
    <row r="73" spans="1:19">
      <c r="A73" s="1"/>
      <c r="B73" s="1"/>
      <c r="C73" s="1"/>
      <c r="D73" s="1"/>
      <c r="E73" s="1"/>
      <c r="F73" s="1"/>
      <c r="G73" s="1"/>
      <c r="H73" s="1"/>
      <c r="I73" s="1"/>
      <c r="J73" s="1"/>
      <c r="K73" s="1"/>
      <c r="L73" s="1"/>
      <c r="M73" s="1"/>
      <c r="N73" s="1"/>
      <c r="O73" s="1"/>
      <c r="P73" s="1"/>
      <c r="Q73" s="1"/>
      <c r="R73" s="1"/>
      <c r="S73" s="1"/>
    </row>
    <row r="74" spans="1:19">
      <c r="A74" s="1"/>
      <c r="B74" s="1"/>
      <c r="C74" s="1"/>
      <c r="D74" s="1"/>
      <c r="E74" s="1"/>
      <c r="F74" s="1"/>
      <c r="G74" s="1"/>
      <c r="H74" s="1"/>
      <c r="I74" s="1"/>
      <c r="J74" s="1"/>
      <c r="K74" s="1"/>
      <c r="L74" s="1"/>
      <c r="M74" s="1"/>
      <c r="N74" s="1"/>
      <c r="O74" s="1"/>
      <c r="P74" s="1"/>
      <c r="Q74" s="1"/>
      <c r="R74" s="1"/>
      <c r="S74" s="1"/>
    </row>
    <row r="75" spans="1:19">
      <c r="A75" s="1"/>
      <c r="B75" s="1"/>
      <c r="C75" s="1"/>
      <c r="D75" s="1"/>
      <c r="E75" s="1"/>
      <c r="F75" s="1"/>
      <c r="G75" s="1"/>
      <c r="H75" s="1"/>
      <c r="I75" s="1"/>
      <c r="J75" s="1"/>
      <c r="K75" s="1"/>
      <c r="L75" s="1"/>
      <c r="M75" s="1"/>
      <c r="N75" s="1"/>
      <c r="O75" s="1"/>
      <c r="P75" s="1"/>
      <c r="Q75" s="1"/>
      <c r="R75" s="1"/>
      <c r="S75" s="1"/>
    </row>
    <row r="76" spans="1:19">
      <c r="A76" s="1"/>
      <c r="B76" s="1"/>
      <c r="C76" s="1"/>
      <c r="D76" s="1"/>
      <c r="E76" s="1"/>
      <c r="F76" s="1"/>
      <c r="G76" s="1"/>
      <c r="H76" s="1"/>
      <c r="I76" s="1"/>
      <c r="J76" s="1"/>
      <c r="K76" s="1"/>
      <c r="L76" s="1"/>
      <c r="M76" s="1"/>
      <c r="N76" s="1"/>
      <c r="O76" s="1"/>
      <c r="P76" s="1"/>
      <c r="Q76" s="1"/>
      <c r="R76" s="1"/>
      <c r="S76" s="1"/>
    </row>
    <row r="77" spans="1:19">
      <c r="A77" s="1"/>
      <c r="B77" s="1"/>
      <c r="C77" s="1"/>
      <c r="D77" s="1"/>
      <c r="E77" s="1"/>
      <c r="F77" s="1"/>
      <c r="G77" s="1"/>
      <c r="H77" s="1"/>
      <c r="I77" s="1"/>
      <c r="J77" s="1"/>
      <c r="K77" s="1"/>
      <c r="L77" s="1"/>
      <c r="M77" s="1"/>
      <c r="N77" s="1"/>
      <c r="O77" s="1"/>
      <c r="P77" s="1"/>
      <c r="Q77" s="1"/>
      <c r="R77" s="1"/>
      <c r="S77" s="1"/>
    </row>
    <row r="78" spans="1:19">
      <c r="A78" s="1"/>
      <c r="B78" s="1"/>
      <c r="C78" s="1"/>
      <c r="D78" s="1"/>
      <c r="E78" s="1"/>
      <c r="F78" s="1"/>
      <c r="G78" s="1"/>
      <c r="H78" s="1"/>
      <c r="I78" s="1"/>
      <c r="J78" s="1"/>
      <c r="K78" s="1"/>
      <c r="L78" s="1"/>
      <c r="M78" s="1"/>
      <c r="N78" s="1"/>
      <c r="O78" s="1"/>
      <c r="P78" s="1"/>
      <c r="Q78" s="1"/>
      <c r="R78" s="1"/>
      <c r="S78" s="1"/>
    </row>
    <row r="79" spans="1:19">
      <c r="A79" s="1"/>
      <c r="B79" s="1"/>
      <c r="C79" s="1"/>
      <c r="D79" s="1"/>
      <c r="E79" s="1"/>
      <c r="F79" s="1"/>
      <c r="G79" s="1"/>
      <c r="H79" s="1"/>
      <c r="I79" s="1"/>
      <c r="J79" s="1"/>
      <c r="K79" s="1"/>
      <c r="L79" s="1"/>
      <c r="M79" s="1"/>
      <c r="N79" s="1"/>
      <c r="O79" s="1"/>
      <c r="P79" s="1"/>
      <c r="Q79" s="1"/>
      <c r="R79" s="1"/>
      <c r="S79" s="1"/>
    </row>
    <row r="80" spans="1:19">
      <c r="A80" s="1"/>
      <c r="B80" s="1"/>
      <c r="C80" s="1"/>
      <c r="D80" s="1"/>
      <c r="E80" s="1"/>
      <c r="F80" s="1"/>
      <c r="G80" s="1"/>
      <c r="H80" s="1"/>
      <c r="I80" s="1"/>
      <c r="J80" s="1"/>
      <c r="K80" s="1"/>
      <c r="L80" s="1"/>
      <c r="M80" s="1"/>
      <c r="N80" s="1"/>
      <c r="O80" s="1"/>
      <c r="P80" s="1"/>
      <c r="Q80" s="1"/>
      <c r="R80" s="1"/>
      <c r="S80" s="1"/>
    </row>
    <row r="81" spans="1:19">
      <c r="A81" s="1"/>
      <c r="B81" s="1"/>
      <c r="C81" s="1"/>
      <c r="D81" s="1"/>
      <c r="E81" s="1"/>
      <c r="F81" s="1"/>
      <c r="G81" s="1"/>
      <c r="H81" s="1"/>
      <c r="I81" s="1"/>
      <c r="J81" s="1"/>
      <c r="K81" s="1"/>
      <c r="L81" s="1"/>
      <c r="M81" s="1"/>
      <c r="N81" s="1"/>
      <c r="O81" s="1"/>
      <c r="P81" s="1"/>
      <c r="Q81" s="1"/>
      <c r="R81" s="1"/>
      <c r="S81" s="1"/>
    </row>
    <row r="82" spans="1:19">
      <c r="A82" s="1"/>
      <c r="B82" s="1"/>
      <c r="C82" s="1"/>
      <c r="D82" s="1"/>
      <c r="E82" s="1"/>
      <c r="F82" s="1"/>
      <c r="G82" s="1"/>
      <c r="H82" s="1"/>
      <c r="I82" s="1"/>
      <c r="J82" s="1"/>
      <c r="K82" s="1"/>
      <c r="L82" s="1"/>
      <c r="M82" s="1"/>
      <c r="N82" s="1"/>
      <c r="O82" s="1"/>
      <c r="P82" s="1"/>
      <c r="Q82" s="1"/>
      <c r="R82" s="1"/>
      <c r="S82" s="1"/>
    </row>
    <row r="83" spans="1:19">
      <c r="A83" s="1"/>
      <c r="B83" s="1"/>
      <c r="C83" s="1"/>
      <c r="D83" s="1"/>
      <c r="E83" s="1"/>
      <c r="F83" s="1"/>
      <c r="G83" s="1"/>
      <c r="H83" s="1"/>
      <c r="I83" s="1"/>
      <c r="J83" s="1"/>
      <c r="K83" s="1"/>
      <c r="L83" s="1"/>
      <c r="M83" s="1"/>
      <c r="N83" s="1"/>
      <c r="O83" s="1"/>
      <c r="P83" s="1"/>
      <c r="Q83" s="1"/>
      <c r="R83" s="1"/>
      <c r="S83" s="1"/>
    </row>
    <row r="84" spans="1:19">
      <c r="A84" s="1"/>
      <c r="B84" s="1"/>
      <c r="C84" s="1"/>
      <c r="D84" s="1"/>
      <c r="E84" s="1"/>
      <c r="F84" s="1"/>
      <c r="G84" s="1"/>
      <c r="H84" s="1"/>
      <c r="I84" s="1"/>
      <c r="J84" s="1"/>
      <c r="K84" s="1"/>
      <c r="L84" s="1"/>
      <c r="M84" s="1"/>
      <c r="N84" s="1"/>
      <c r="O84" s="1"/>
      <c r="P84" s="1"/>
      <c r="Q84" s="1"/>
      <c r="R84" s="1"/>
      <c r="S84" s="1"/>
    </row>
    <row r="85" spans="1:19">
      <c r="A85" s="1"/>
      <c r="B85" s="1"/>
      <c r="C85" s="1"/>
      <c r="D85" s="1"/>
      <c r="E85" s="1"/>
      <c r="F85" s="1"/>
      <c r="G85" s="1"/>
      <c r="H85" s="1"/>
      <c r="I85" s="1"/>
      <c r="J85" s="1"/>
      <c r="K85" s="1"/>
      <c r="L85" s="1"/>
      <c r="M85" s="1"/>
      <c r="N85" s="1"/>
      <c r="O85" s="1"/>
      <c r="P85" s="1"/>
      <c r="Q85" s="1"/>
      <c r="R85" s="1"/>
      <c r="S85" s="1"/>
    </row>
    <row r="86" spans="1:19">
      <c r="A86" s="1"/>
      <c r="B86" s="1"/>
      <c r="C86" s="1"/>
      <c r="D86" s="1"/>
      <c r="E86" s="1"/>
      <c r="F86" s="1"/>
      <c r="G86" s="1"/>
      <c r="H86" s="1"/>
      <c r="I86" s="1"/>
      <c r="J86" s="1"/>
      <c r="K86" s="1"/>
      <c r="L86" s="1"/>
      <c r="M86" s="1"/>
      <c r="N86" s="1"/>
      <c r="O86" s="1"/>
      <c r="P86" s="1"/>
      <c r="Q86" s="1"/>
      <c r="R86" s="1"/>
      <c r="S86" s="1"/>
    </row>
    <row r="87" spans="1:19">
      <c r="A87" s="1"/>
      <c r="B87" s="1"/>
      <c r="C87" s="1"/>
      <c r="D87" s="1"/>
      <c r="E87" s="1"/>
      <c r="F87" s="1"/>
      <c r="G87" s="1"/>
      <c r="H87" s="1"/>
      <c r="I87" s="1"/>
      <c r="J87" s="1"/>
      <c r="K87" s="1"/>
      <c r="L87" s="1"/>
      <c r="M87" s="1"/>
      <c r="N87" s="1"/>
      <c r="O87" s="1"/>
      <c r="P87" s="1"/>
      <c r="Q87" s="1"/>
      <c r="R87" s="1"/>
      <c r="S87" s="1"/>
    </row>
    <row r="88" spans="1:19">
      <c r="A88" s="1"/>
      <c r="B88" s="1"/>
      <c r="C88" s="1"/>
      <c r="D88" s="1"/>
      <c r="E88" s="1"/>
      <c r="F88" s="1"/>
      <c r="G88" s="1"/>
      <c r="H88" s="1"/>
      <c r="I88" s="1"/>
      <c r="J88" s="1"/>
      <c r="K88" s="1"/>
      <c r="L88" s="1"/>
      <c r="M88" s="1"/>
      <c r="N88" s="1"/>
      <c r="O88" s="1"/>
      <c r="P88" s="1"/>
      <c r="Q88" s="1"/>
      <c r="R88" s="1"/>
      <c r="S88" s="1"/>
    </row>
    <row r="89" spans="1:19">
      <c r="A89" s="1"/>
      <c r="B89" s="1"/>
      <c r="C89" s="1"/>
      <c r="D89" s="1"/>
      <c r="E89" s="1"/>
      <c r="F89" s="1"/>
      <c r="G89" s="1"/>
      <c r="H89" s="1"/>
      <c r="I89" s="1"/>
      <c r="J89" s="1"/>
      <c r="K89" s="1"/>
      <c r="L89" s="1"/>
      <c r="M89" s="1"/>
      <c r="N89" s="1"/>
      <c r="O89" s="1"/>
      <c r="P89" s="1"/>
      <c r="Q89" s="1"/>
      <c r="R89" s="1"/>
      <c r="S89" s="1"/>
    </row>
    <row r="90" spans="1:19">
      <c r="A90" s="1"/>
      <c r="B90" s="1"/>
      <c r="C90" s="1"/>
      <c r="D90" s="1"/>
      <c r="E90" s="1"/>
      <c r="F90" s="1"/>
      <c r="G90" s="1"/>
      <c r="H90" s="1"/>
      <c r="I90" s="1"/>
      <c r="J90" s="1"/>
      <c r="K90" s="1"/>
      <c r="L90" s="1"/>
      <c r="M90" s="1"/>
      <c r="N90" s="1"/>
      <c r="O90" s="1"/>
      <c r="P90" s="1"/>
      <c r="Q90" s="1"/>
      <c r="R90" s="1"/>
      <c r="S90" s="1"/>
    </row>
    <row r="91" spans="1:19">
      <c r="A91" s="1"/>
      <c r="B91" s="1"/>
      <c r="C91" s="1"/>
      <c r="D91" s="1"/>
      <c r="E91" s="1"/>
      <c r="F91" s="1"/>
      <c r="G91" s="1"/>
      <c r="H91" s="1"/>
      <c r="I91" s="1"/>
      <c r="J91" s="1"/>
      <c r="K91" s="1"/>
      <c r="L91" s="1"/>
      <c r="M91" s="1"/>
      <c r="N91" s="1"/>
      <c r="O91" s="1"/>
      <c r="P91" s="1"/>
      <c r="Q91" s="1"/>
      <c r="R91" s="1"/>
      <c r="S91" s="1"/>
    </row>
    <row r="92" spans="1:19">
      <c r="A92" s="1"/>
      <c r="B92" s="1"/>
      <c r="C92" s="1"/>
      <c r="D92" s="1"/>
      <c r="E92" s="1"/>
      <c r="F92" s="1"/>
      <c r="G92" s="1"/>
      <c r="H92" s="1"/>
      <c r="I92" s="1"/>
      <c r="J92" s="1"/>
      <c r="K92" s="1"/>
      <c r="L92" s="1"/>
      <c r="M92" s="1"/>
      <c r="N92" s="1"/>
      <c r="O92" s="1"/>
      <c r="P92" s="1"/>
      <c r="Q92" s="1"/>
      <c r="R92" s="1"/>
      <c r="S92" s="1"/>
    </row>
    <row r="93" spans="1:19">
      <c r="A93" s="1"/>
      <c r="B93" s="1"/>
      <c r="C93" s="1"/>
      <c r="D93" s="1"/>
      <c r="E93" s="1"/>
      <c r="F93" s="1"/>
      <c r="G93" s="1"/>
      <c r="H93" s="1"/>
      <c r="I93" s="1"/>
      <c r="J93" s="1"/>
      <c r="K93" s="1"/>
      <c r="L93" s="1"/>
      <c r="M93" s="1"/>
      <c r="N93" s="1"/>
      <c r="O93" s="1"/>
      <c r="P93" s="1"/>
      <c r="Q93" s="1"/>
      <c r="R93" s="1"/>
      <c r="S93" s="1"/>
    </row>
    <row r="94" spans="1:19">
      <c r="A94" s="1"/>
      <c r="B94" s="1"/>
      <c r="C94" s="1"/>
      <c r="D94" s="1"/>
      <c r="E94" s="1"/>
      <c r="F94" s="1"/>
      <c r="G94" s="1"/>
      <c r="H94" s="1"/>
      <c r="I94" s="1"/>
      <c r="J94" s="1"/>
      <c r="K94" s="1"/>
      <c r="L94" s="1"/>
      <c r="M94" s="1"/>
      <c r="N94" s="1"/>
      <c r="O94" s="1"/>
      <c r="P94" s="1"/>
      <c r="Q94" s="1"/>
      <c r="R94" s="1"/>
      <c r="S94" s="1"/>
    </row>
    <row r="95" spans="1:19">
      <c r="A95" s="1"/>
      <c r="B95" s="1"/>
      <c r="C95" s="1"/>
      <c r="D95" s="1"/>
      <c r="E95" s="1"/>
      <c r="F95" s="1"/>
      <c r="G95" s="1"/>
      <c r="H95" s="1"/>
      <c r="I95" s="1"/>
      <c r="J95" s="1"/>
      <c r="K95" s="1"/>
      <c r="L95" s="1"/>
      <c r="M95" s="1"/>
      <c r="N95" s="1"/>
      <c r="O95" s="1"/>
      <c r="P95" s="1"/>
      <c r="Q95" s="1"/>
      <c r="R95" s="1"/>
      <c r="S95" s="1"/>
    </row>
    <row r="96" spans="1:19">
      <c r="A96" s="1"/>
      <c r="B96" s="1"/>
      <c r="C96" s="1"/>
      <c r="D96" s="1"/>
      <c r="E96" s="1"/>
      <c r="F96" s="1"/>
      <c r="G96" s="1"/>
      <c r="H96" s="1"/>
      <c r="I96" s="1"/>
      <c r="J96" s="1"/>
      <c r="K96" s="1"/>
      <c r="L96" s="1"/>
      <c r="M96" s="1"/>
      <c r="N96" s="1"/>
      <c r="O96" s="1"/>
      <c r="P96" s="1"/>
      <c r="Q96" s="1"/>
      <c r="R96" s="1"/>
      <c r="S96" s="1"/>
    </row>
    <row r="97" spans="1:19">
      <c r="A97" s="1"/>
      <c r="B97" s="1"/>
      <c r="C97" s="1"/>
      <c r="D97" s="1"/>
      <c r="E97" s="1"/>
      <c r="F97" s="1"/>
      <c r="G97" s="1"/>
      <c r="H97" s="1"/>
      <c r="I97" s="1"/>
      <c r="J97" s="1"/>
      <c r="K97" s="1"/>
      <c r="L97" s="1"/>
      <c r="M97" s="1"/>
      <c r="N97" s="1"/>
      <c r="O97" s="1"/>
      <c r="P97" s="1"/>
      <c r="Q97" s="1"/>
      <c r="R97" s="1"/>
      <c r="S97" s="1"/>
    </row>
    <row r="98" spans="1:19">
      <c r="A98" s="1"/>
      <c r="B98" s="1"/>
      <c r="C98" s="1"/>
      <c r="D98" s="1"/>
      <c r="E98" s="1"/>
      <c r="F98" s="1"/>
      <c r="G98" s="1"/>
      <c r="H98" s="1"/>
      <c r="I98" s="1"/>
      <c r="J98" s="1"/>
      <c r="K98" s="1"/>
      <c r="L98" s="1"/>
      <c r="M98" s="1"/>
      <c r="N98" s="1"/>
      <c r="O98" s="1"/>
      <c r="P98" s="1"/>
      <c r="Q98" s="1"/>
      <c r="R98" s="1"/>
      <c r="S98" s="1"/>
    </row>
    <row r="99" spans="1:19">
      <c r="A99" s="1"/>
      <c r="B99" s="1"/>
      <c r="C99" s="1"/>
      <c r="D99" s="1"/>
      <c r="E99" s="1"/>
      <c r="F99" s="1"/>
      <c r="G99" s="1"/>
      <c r="H99" s="1"/>
      <c r="I99" s="1"/>
      <c r="J99" s="1"/>
      <c r="K99" s="1"/>
      <c r="L99" s="1"/>
      <c r="M99" s="1"/>
      <c r="N99" s="1"/>
      <c r="O99" s="1"/>
      <c r="P99" s="1"/>
      <c r="Q99" s="1"/>
      <c r="R99" s="1"/>
      <c r="S99" s="1"/>
    </row>
    <row r="100" spans="1:19">
      <c r="A100" s="1"/>
      <c r="B100" s="1"/>
      <c r="C100" s="1"/>
      <c r="D100" s="1"/>
      <c r="E100" s="1"/>
      <c r="F100" s="1"/>
      <c r="G100" s="1"/>
      <c r="H100" s="1"/>
      <c r="I100" s="1"/>
      <c r="J100" s="1"/>
      <c r="K100" s="1"/>
      <c r="L100" s="1"/>
      <c r="M100" s="1"/>
      <c r="N100" s="1"/>
      <c r="O100" s="1"/>
      <c r="P100" s="1"/>
      <c r="Q100" s="1"/>
      <c r="R100" s="1"/>
      <c r="S100" s="1"/>
    </row>
    <row r="101" spans="1:19">
      <c r="A101" s="1"/>
      <c r="B101" s="1"/>
      <c r="C101" s="1"/>
      <c r="D101" s="1"/>
      <c r="E101" s="1"/>
      <c r="F101" s="1"/>
      <c r="G101" s="1"/>
      <c r="H101" s="1"/>
      <c r="I101" s="1"/>
      <c r="J101" s="1"/>
      <c r="K101" s="1"/>
      <c r="L101" s="1"/>
      <c r="M101" s="1"/>
      <c r="N101" s="1"/>
      <c r="O101" s="1"/>
      <c r="P101" s="1"/>
      <c r="Q101" s="1"/>
      <c r="R101" s="1"/>
      <c r="S101" s="1"/>
    </row>
    <row r="102" spans="1:19">
      <c r="A102" s="1"/>
      <c r="B102" s="1"/>
      <c r="C102" s="1"/>
      <c r="D102" s="1"/>
      <c r="E102" s="1"/>
      <c r="F102" s="1"/>
      <c r="G102" s="1"/>
      <c r="H102" s="1"/>
      <c r="I102" s="1"/>
      <c r="J102" s="1"/>
      <c r="K102" s="1"/>
      <c r="L102" s="1"/>
      <c r="M102" s="1"/>
      <c r="N102" s="1"/>
      <c r="O102" s="1"/>
      <c r="P102" s="1"/>
      <c r="Q102" s="1"/>
      <c r="R102" s="1"/>
      <c r="S102" s="1"/>
    </row>
    <row r="103" spans="1:19">
      <c r="A103" s="1"/>
      <c r="B103" s="1"/>
      <c r="C103" s="1"/>
      <c r="D103" s="1"/>
      <c r="E103" s="1"/>
      <c r="F103" s="1"/>
      <c r="G103" s="1"/>
      <c r="H103" s="1"/>
      <c r="I103" s="1"/>
      <c r="J103" s="1"/>
      <c r="K103" s="1"/>
      <c r="L103" s="1"/>
      <c r="M103" s="1"/>
      <c r="N103" s="1"/>
      <c r="O103" s="1"/>
      <c r="P103" s="1"/>
      <c r="Q103" s="1"/>
      <c r="R103" s="1"/>
      <c r="S103" s="1"/>
    </row>
    <row r="104" spans="1:19">
      <c r="A104" s="1"/>
      <c r="B104" s="1"/>
      <c r="C104" s="1"/>
      <c r="D104" s="1"/>
      <c r="E104" s="1"/>
      <c r="F104" s="1"/>
      <c r="G104" s="1"/>
      <c r="H104" s="1"/>
      <c r="I104" s="1"/>
      <c r="J104" s="1"/>
      <c r="K104" s="1"/>
      <c r="L104" s="1"/>
      <c r="M104" s="1"/>
      <c r="N104" s="1"/>
      <c r="O104" s="1"/>
      <c r="P104" s="1"/>
      <c r="Q104" s="1"/>
      <c r="R104" s="1"/>
      <c r="S104" s="1"/>
    </row>
    <row r="105" spans="1:19">
      <c r="A105" s="1"/>
      <c r="B105" s="1"/>
      <c r="C105" s="1"/>
      <c r="D105" s="1"/>
      <c r="E105" s="1"/>
      <c r="F105" s="1"/>
      <c r="G105" s="1"/>
      <c r="H105" s="1"/>
      <c r="I105" s="1"/>
      <c r="J105" s="1"/>
      <c r="K105" s="1"/>
      <c r="L105" s="1"/>
      <c r="M105" s="1"/>
      <c r="N105" s="1"/>
      <c r="O105" s="1"/>
      <c r="P105" s="1"/>
      <c r="Q105" s="1"/>
      <c r="R105" s="1"/>
      <c r="S105" s="1"/>
    </row>
    <row r="106" spans="1:19">
      <c r="A106" s="1"/>
      <c r="B106" s="1"/>
      <c r="C106" s="1"/>
      <c r="D106" s="1"/>
      <c r="E106" s="1"/>
      <c r="F106" s="1"/>
      <c r="G106" s="1"/>
      <c r="H106" s="1"/>
      <c r="I106" s="1"/>
      <c r="J106" s="1"/>
      <c r="K106" s="1"/>
      <c r="L106" s="1"/>
      <c r="M106" s="1"/>
      <c r="N106" s="1"/>
      <c r="O106" s="1"/>
      <c r="P106" s="1"/>
      <c r="Q106" s="1"/>
      <c r="R106" s="1"/>
      <c r="S106" s="1"/>
    </row>
    <row r="107" spans="1:19">
      <c r="A107" s="1"/>
      <c r="B107" s="1"/>
      <c r="C107" s="1"/>
      <c r="D107" s="1"/>
      <c r="E107" s="1"/>
      <c r="F107" s="1"/>
      <c r="G107" s="1"/>
      <c r="H107" s="1"/>
      <c r="I107" s="1"/>
      <c r="J107" s="1"/>
      <c r="K107" s="1"/>
      <c r="L107" s="1"/>
      <c r="M107" s="1"/>
      <c r="N107" s="1"/>
      <c r="O107" s="1"/>
      <c r="P107" s="1"/>
      <c r="Q107" s="1"/>
      <c r="R107" s="1"/>
      <c r="S107" s="1"/>
    </row>
    <row r="108" spans="1:19">
      <c r="A108" s="1"/>
      <c r="B108" s="1"/>
      <c r="C108" s="1"/>
      <c r="D108" s="1"/>
      <c r="E108" s="1"/>
      <c r="F108" s="1"/>
      <c r="G108" s="1"/>
      <c r="H108" s="1"/>
      <c r="I108" s="1"/>
      <c r="J108" s="1"/>
      <c r="K108" s="1"/>
      <c r="L108" s="1"/>
      <c r="M108" s="1"/>
      <c r="N108" s="1"/>
      <c r="O108" s="1"/>
      <c r="P108" s="1"/>
      <c r="Q108" s="1"/>
      <c r="R108" s="1"/>
      <c r="S108" s="1"/>
    </row>
    <row r="109" spans="1:19">
      <c r="A109" s="1"/>
      <c r="B109" s="1"/>
      <c r="C109" s="1"/>
      <c r="D109" s="1"/>
      <c r="E109" s="1"/>
      <c r="F109" s="1"/>
      <c r="G109" s="1"/>
      <c r="H109" s="1"/>
      <c r="I109" s="1"/>
      <c r="J109" s="1"/>
      <c r="K109" s="1"/>
      <c r="L109" s="1"/>
      <c r="M109" s="1"/>
      <c r="N109" s="1"/>
      <c r="O109" s="1"/>
      <c r="P109" s="1"/>
      <c r="Q109" s="1"/>
      <c r="R109" s="1"/>
      <c r="S109" s="1"/>
    </row>
    <row r="110" spans="1:19">
      <c r="A110" s="1"/>
      <c r="B110" s="1"/>
      <c r="C110" s="1"/>
      <c r="D110" s="1"/>
      <c r="E110" s="1"/>
      <c r="F110" s="1"/>
      <c r="G110" s="1"/>
      <c r="H110" s="1"/>
      <c r="I110" s="1"/>
      <c r="J110" s="1"/>
      <c r="K110" s="1"/>
      <c r="L110" s="1"/>
      <c r="M110" s="1"/>
      <c r="N110" s="1"/>
      <c r="O110" s="1"/>
      <c r="P110" s="1"/>
      <c r="Q110" s="1"/>
      <c r="R110" s="1"/>
      <c r="S110" s="1"/>
    </row>
    <row r="111" spans="1:19">
      <c r="A111" s="1"/>
      <c r="B111" s="1"/>
      <c r="C111" s="1"/>
      <c r="D111" s="1"/>
      <c r="E111" s="1"/>
      <c r="F111" s="1"/>
      <c r="G111" s="1"/>
      <c r="H111" s="1"/>
      <c r="I111" s="1"/>
      <c r="J111" s="1"/>
      <c r="K111" s="1"/>
      <c r="L111" s="1"/>
      <c r="M111" s="1"/>
      <c r="N111" s="1"/>
      <c r="O111" s="1"/>
      <c r="P111" s="1"/>
      <c r="Q111" s="1"/>
      <c r="R111" s="1"/>
      <c r="S111" s="1"/>
    </row>
    <row r="112" spans="1:19">
      <c r="A112" s="1"/>
      <c r="B112" s="1"/>
      <c r="C112" s="1"/>
      <c r="D112" s="1"/>
      <c r="E112" s="1"/>
      <c r="F112" s="1"/>
      <c r="G112" s="1"/>
      <c r="H112" s="1"/>
      <c r="I112" s="1"/>
      <c r="J112" s="1"/>
      <c r="K112" s="1"/>
      <c r="L112" s="1"/>
      <c r="M112" s="1"/>
      <c r="N112" s="1"/>
      <c r="O112" s="1"/>
      <c r="P112" s="1"/>
      <c r="Q112" s="1"/>
      <c r="R112" s="1"/>
      <c r="S112" s="1"/>
    </row>
    <row r="113" spans="1:19">
      <c r="A113" s="1"/>
      <c r="B113" s="1"/>
      <c r="C113" s="1"/>
      <c r="D113" s="1"/>
      <c r="E113" s="1"/>
      <c r="F113" s="1"/>
      <c r="G113" s="1"/>
      <c r="H113" s="1"/>
      <c r="I113" s="1"/>
      <c r="J113" s="1"/>
      <c r="K113" s="1"/>
      <c r="L113" s="1"/>
      <c r="M113" s="1"/>
      <c r="N113" s="1"/>
      <c r="O113" s="1"/>
      <c r="P113" s="1"/>
      <c r="Q113" s="1"/>
      <c r="R113" s="1"/>
      <c r="S113" s="1"/>
    </row>
    <row r="114" spans="1:19">
      <c r="A114" s="1"/>
      <c r="B114" s="1"/>
      <c r="C114" s="1"/>
      <c r="D114" s="1"/>
      <c r="E114" s="1"/>
      <c r="F114" s="1"/>
      <c r="G114" s="1"/>
      <c r="H114" s="1"/>
      <c r="I114" s="1"/>
      <c r="J114" s="1"/>
      <c r="K114" s="1"/>
      <c r="L114" s="1"/>
      <c r="M114" s="1"/>
      <c r="N114" s="1"/>
      <c r="O114" s="1"/>
      <c r="P114" s="1"/>
      <c r="Q114" s="1"/>
      <c r="R114" s="1"/>
      <c r="S114" s="1"/>
    </row>
    <row r="115" spans="1:19">
      <c r="A115" s="1"/>
      <c r="B115" s="1"/>
      <c r="C115" s="1"/>
      <c r="D115" s="1"/>
      <c r="E115" s="1"/>
      <c r="F115" s="1"/>
      <c r="G115" s="1"/>
      <c r="H115" s="1"/>
      <c r="I115" s="1"/>
      <c r="J115" s="1"/>
      <c r="K115" s="1"/>
      <c r="L115" s="1"/>
      <c r="M115" s="1"/>
      <c r="N115" s="1"/>
      <c r="O115" s="1"/>
      <c r="P115" s="1"/>
      <c r="Q115" s="1"/>
      <c r="R115" s="1"/>
      <c r="S115" s="1"/>
    </row>
    <row r="116" spans="1:19">
      <c r="A116" s="1"/>
      <c r="B116" s="1"/>
      <c r="C116" s="1"/>
      <c r="D116" s="1"/>
      <c r="E116" s="1"/>
      <c r="F116" s="1"/>
      <c r="G116" s="1"/>
      <c r="H116" s="1"/>
      <c r="I116" s="1"/>
      <c r="J116" s="1"/>
      <c r="K116" s="1"/>
      <c r="L116" s="1"/>
      <c r="M116" s="1"/>
      <c r="N116" s="1"/>
      <c r="O116" s="1"/>
      <c r="P116" s="1"/>
      <c r="Q116" s="1"/>
      <c r="R116" s="1"/>
      <c r="S116" s="1"/>
    </row>
    <row r="117" spans="1:19">
      <c r="A117" s="1"/>
      <c r="B117" s="1"/>
      <c r="C117" s="1"/>
      <c r="D117" s="1"/>
      <c r="E117" s="1"/>
      <c r="F117" s="1"/>
      <c r="G117" s="1"/>
      <c r="H117" s="1"/>
      <c r="I117" s="1"/>
      <c r="J117" s="1"/>
      <c r="K117" s="1"/>
      <c r="L117" s="1"/>
      <c r="M117" s="1"/>
      <c r="N117" s="1"/>
      <c r="O117" s="1"/>
      <c r="P117" s="1"/>
      <c r="Q117" s="1"/>
      <c r="R117" s="1"/>
      <c r="S117" s="1"/>
    </row>
    <row r="118" spans="1:19">
      <c r="A118" s="1"/>
      <c r="B118" s="1"/>
      <c r="C118" s="1"/>
      <c r="D118" s="1"/>
      <c r="E118" s="1"/>
      <c r="F118" s="1"/>
      <c r="G118" s="1"/>
      <c r="H118" s="1"/>
      <c r="I118" s="1"/>
      <c r="J118" s="1"/>
      <c r="K118" s="1"/>
      <c r="L118" s="1"/>
      <c r="M118" s="1"/>
      <c r="N118" s="1"/>
      <c r="O118" s="1"/>
      <c r="P118" s="1"/>
      <c r="Q118" s="1"/>
      <c r="R118" s="1"/>
      <c r="S118" s="1"/>
    </row>
    <row r="119" spans="1:19">
      <c r="A119" s="1"/>
      <c r="B119" s="1"/>
      <c r="C119" s="1"/>
      <c r="D119" s="1"/>
      <c r="E119" s="1"/>
      <c r="F119" s="1"/>
      <c r="G119" s="1"/>
      <c r="H119" s="1"/>
      <c r="I119" s="1"/>
      <c r="J119" s="1"/>
      <c r="K119" s="1"/>
      <c r="L119" s="1"/>
      <c r="M119" s="1"/>
      <c r="N119" s="1"/>
      <c r="O119" s="1"/>
      <c r="P119" s="1"/>
      <c r="Q119" s="1"/>
      <c r="R119" s="1"/>
      <c r="S119" s="1"/>
    </row>
    <row r="120" spans="1:19">
      <c r="A120" s="1"/>
      <c r="B120" s="1"/>
      <c r="C120" s="1"/>
      <c r="D120" s="1"/>
      <c r="E120" s="1"/>
      <c r="F120" s="1"/>
      <c r="G120" s="1"/>
      <c r="H120" s="1"/>
      <c r="I120" s="1"/>
      <c r="J120" s="1"/>
      <c r="K120" s="1"/>
      <c r="L120" s="1"/>
      <c r="M120" s="1"/>
      <c r="N120" s="1"/>
      <c r="O120" s="1"/>
      <c r="P120" s="1"/>
      <c r="Q120" s="1"/>
      <c r="R120" s="1"/>
      <c r="S120" s="1"/>
    </row>
    <row r="121" spans="1:19">
      <c r="A121" s="1"/>
      <c r="B121" s="1"/>
      <c r="C121" s="1"/>
      <c r="D121" s="1"/>
      <c r="E121" s="1"/>
      <c r="F121" s="1"/>
      <c r="G121" s="1"/>
      <c r="H121" s="1"/>
      <c r="I121" s="1"/>
      <c r="J121" s="1"/>
      <c r="K121" s="1"/>
      <c r="L121" s="1"/>
      <c r="M121" s="1"/>
      <c r="N121" s="1"/>
      <c r="O121" s="1"/>
      <c r="P121" s="1"/>
      <c r="Q121" s="1"/>
      <c r="R121" s="1"/>
      <c r="S121" s="1"/>
    </row>
    <row r="122" spans="1:19">
      <c r="A122" s="1"/>
      <c r="B122" s="1"/>
      <c r="C122" s="1"/>
      <c r="D122" s="1"/>
      <c r="E122" s="1"/>
      <c r="F122" s="1"/>
      <c r="G122" s="1"/>
      <c r="H122" s="1"/>
      <c r="I122" s="1"/>
      <c r="J122" s="1"/>
      <c r="K122" s="1"/>
      <c r="L122" s="1"/>
      <c r="M122" s="1"/>
      <c r="N122" s="1"/>
      <c r="O122" s="1"/>
      <c r="P122" s="1"/>
      <c r="Q122" s="1"/>
      <c r="R122" s="1"/>
      <c r="S122" s="1"/>
    </row>
    <row r="123" spans="1:19">
      <c r="A123" s="1"/>
      <c r="B123" s="1"/>
      <c r="C123" s="1"/>
      <c r="D123" s="1"/>
      <c r="E123" s="1"/>
      <c r="F123" s="1"/>
      <c r="G123" s="1"/>
      <c r="H123" s="1"/>
      <c r="I123" s="1"/>
      <c r="J123" s="1"/>
      <c r="K123" s="1"/>
      <c r="L123" s="1"/>
      <c r="M123" s="1"/>
      <c r="N123" s="1"/>
      <c r="O123" s="1"/>
      <c r="P123" s="1"/>
      <c r="Q123" s="1"/>
      <c r="R123" s="1"/>
      <c r="S123" s="1"/>
    </row>
    <row r="124" spans="1:19">
      <c r="A124" s="1"/>
      <c r="B124" s="1"/>
      <c r="C124" s="1"/>
      <c r="D124" s="1"/>
      <c r="E124" s="1"/>
      <c r="F124" s="1"/>
      <c r="G124" s="1"/>
      <c r="H124" s="1"/>
      <c r="I124" s="1"/>
      <c r="J124" s="1"/>
      <c r="K124" s="1"/>
      <c r="L124" s="1"/>
      <c r="M124" s="1"/>
      <c r="N124" s="1"/>
      <c r="O124" s="1"/>
      <c r="P124" s="1"/>
      <c r="Q124" s="1"/>
      <c r="R124" s="1"/>
      <c r="S124" s="1"/>
    </row>
    <row r="125" spans="1:19">
      <c r="A125" s="1"/>
      <c r="B125" s="1"/>
      <c r="C125" s="1"/>
      <c r="D125" s="1"/>
      <c r="E125" s="1"/>
      <c r="F125" s="1"/>
      <c r="G125" s="1"/>
      <c r="H125" s="1"/>
      <c r="I125" s="1"/>
      <c r="J125" s="1"/>
      <c r="K125" s="1"/>
      <c r="L125" s="1"/>
      <c r="M125" s="1"/>
      <c r="N125" s="1"/>
      <c r="O125" s="1"/>
      <c r="P125" s="1"/>
      <c r="Q125" s="1"/>
      <c r="R125" s="1"/>
      <c r="S125" s="1"/>
    </row>
    <row r="126" spans="1:19">
      <c r="A126" s="1"/>
      <c r="B126" s="1"/>
      <c r="C126" s="1"/>
      <c r="D126" s="1"/>
      <c r="E126" s="1"/>
      <c r="F126" s="1"/>
      <c r="G126" s="1"/>
      <c r="H126" s="1"/>
      <c r="I126" s="1"/>
      <c r="J126" s="1"/>
      <c r="K126" s="1"/>
      <c r="L126" s="1"/>
      <c r="M126" s="1"/>
      <c r="N126" s="1"/>
      <c r="O126" s="1"/>
      <c r="P126" s="1"/>
      <c r="Q126" s="1"/>
      <c r="R126" s="1"/>
      <c r="S126" s="1"/>
    </row>
    <row r="127" spans="1:19">
      <c r="A127" s="1"/>
      <c r="B127" s="1"/>
      <c r="C127" s="1"/>
      <c r="D127" s="1"/>
      <c r="E127" s="1"/>
      <c r="F127" s="1"/>
      <c r="G127" s="1"/>
      <c r="H127" s="1"/>
      <c r="I127" s="1"/>
      <c r="J127" s="1"/>
      <c r="K127" s="1"/>
      <c r="L127" s="1"/>
      <c r="M127" s="1"/>
      <c r="N127" s="1"/>
      <c r="O127" s="1"/>
      <c r="P127" s="1"/>
      <c r="Q127" s="1"/>
      <c r="R127" s="1"/>
      <c r="S127" s="1"/>
    </row>
    <row r="128" spans="1:19">
      <c r="A128" s="1"/>
      <c r="B128" s="1"/>
      <c r="C128" s="1"/>
      <c r="D128" s="1"/>
      <c r="E128" s="1"/>
      <c r="F128" s="1"/>
      <c r="G128" s="1"/>
      <c r="H128" s="1"/>
      <c r="I128" s="1"/>
      <c r="J128" s="1"/>
      <c r="K128" s="1"/>
      <c r="L128" s="1"/>
      <c r="M128" s="1"/>
      <c r="N128" s="1"/>
      <c r="O128" s="1"/>
      <c r="P128" s="1"/>
      <c r="Q128" s="1"/>
      <c r="R128" s="1"/>
      <c r="S128" s="1"/>
    </row>
    <row r="129" spans="1:19">
      <c r="A129" s="1"/>
      <c r="B129" s="1"/>
      <c r="C129" s="1"/>
      <c r="D129" s="1"/>
      <c r="E129" s="1"/>
      <c r="F129" s="1"/>
      <c r="G129" s="1"/>
      <c r="H129" s="1"/>
      <c r="I129" s="1"/>
      <c r="J129" s="1"/>
      <c r="K129" s="1"/>
      <c r="L129" s="1"/>
      <c r="M129" s="1"/>
      <c r="N129" s="1"/>
      <c r="O129" s="1"/>
      <c r="P129" s="1"/>
      <c r="Q129" s="1"/>
      <c r="R129" s="1"/>
      <c r="S129" s="1"/>
    </row>
    <row r="130" spans="1:19">
      <c r="A130" s="1"/>
      <c r="B130" s="1"/>
      <c r="C130" s="1"/>
      <c r="D130" s="1"/>
      <c r="E130" s="1"/>
      <c r="F130" s="1"/>
      <c r="G130" s="1"/>
      <c r="H130" s="1"/>
      <c r="I130" s="1"/>
      <c r="J130" s="1"/>
      <c r="K130" s="1"/>
      <c r="L130" s="1"/>
      <c r="M130" s="1"/>
      <c r="N130" s="1"/>
      <c r="O130" s="1"/>
      <c r="P130" s="1"/>
      <c r="Q130" s="1"/>
      <c r="R130" s="1"/>
      <c r="S130" s="1"/>
    </row>
    <row r="131" spans="1:19">
      <c r="A131" s="1"/>
      <c r="B131" s="1"/>
      <c r="C131" s="1"/>
      <c r="D131" s="1"/>
      <c r="E131" s="1"/>
      <c r="F131" s="1"/>
      <c r="G131" s="1"/>
      <c r="H131" s="1"/>
      <c r="I131" s="1"/>
      <c r="J131" s="1"/>
      <c r="K131" s="1"/>
      <c r="L131" s="1"/>
      <c r="M131" s="1"/>
      <c r="N131" s="1"/>
      <c r="O131" s="1"/>
      <c r="P131" s="1"/>
      <c r="Q131" s="1"/>
      <c r="R131" s="1"/>
      <c r="S131" s="1"/>
    </row>
    <row r="132" spans="1:19">
      <c r="A132" s="1"/>
      <c r="B132" s="1"/>
      <c r="C132" s="1"/>
      <c r="D132" s="1"/>
      <c r="E132" s="1"/>
      <c r="F132" s="1"/>
      <c r="G132" s="1"/>
      <c r="H132" s="1"/>
      <c r="I132" s="1"/>
      <c r="J132" s="1"/>
      <c r="K132" s="1"/>
      <c r="L132" s="1"/>
      <c r="M132" s="1"/>
      <c r="N132" s="1"/>
      <c r="O132" s="1"/>
      <c r="P132" s="1"/>
      <c r="Q132" s="1"/>
      <c r="R132" s="1"/>
      <c r="S132" s="1"/>
    </row>
    <row r="133" spans="1:19">
      <c r="A133" s="1"/>
      <c r="B133" s="1"/>
      <c r="C133" s="1"/>
      <c r="D133" s="1"/>
      <c r="E133" s="1"/>
      <c r="F133" s="1"/>
      <c r="G133" s="1"/>
      <c r="H133" s="1"/>
      <c r="I133" s="1"/>
      <c r="J133" s="1"/>
      <c r="K133" s="1"/>
      <c r="L133" s="1"/>
      <c r="M133" s="1"/>
      <c r="N133" s="1"/>
      <c r="O133" s="1"/>
      <c r="P133" s="1"/>
      <c r="Q133" s="1"/>
      <c r="R133" s="1"/>
      <c r="S133" s="1"/>
    </row>
    <row r="134" spans="1:19">
      <c r="A134" s="1"/>
      <c r="B134" s="1"/>
      <c r="C134" s="1"/>
      <c r="D134" s="1"/>
      <c r="E134" s="1"/>
      <c r="F134" s="1"/>
      <c r="G134" s="1"/>
      <c r="H134" s="1"/>
      <c r="I134" s="1"/>
      <c r="J134" s="1"/>
      <c r="K134" s="1"/>
      <c r="L134" s="1"/>
      <c r="M134" s="1"/>
      <c r="N134" s="1"/>
      <c r="O134" s="1"/>
      <c r="P134" s="1"/>
      <c r="Q134" s="1"/>
      <c r="R134" s="1"/>
      <c r="S134" s="1"/>
    </row>
    <row r="135" spans="1:19">
      <c r="A135" s="1"/>
      <c r="B135" s="1"/>
      <c r="C135" s="1"/>
      <c r="D135" s="1"/>
      <c r="E135" s="1"/>
      <c r="F135" s="1"/>
      <c r="G135" s="1"/>
      <c r="H135" s="1"/>
      <c r="I135" s="1"/>
      <c r="J135" s="1"/>
      <c r="K135" s="1"/>
      <c r="L135" s="1"/>
      <c r="M135" s="1"/>
      <c r="N135" s="1"/>
      <c r="O135" s="1"/>
      <c r="P135" s="1"/>
      <c r="Q135" s="1"/>
      <c r="R135" s="1"/>
      <c r="S135" s="1"/>
    </row>
    <row r="136" spans="1:19">
      <c r="A136" s="1"/>
      <c r="B136" s="1"/>
      <c r="C136" s="1"/>
      <c r="D136" s="1"/>
      <c r="E136" s="1"/>
      <c r="F136" s="1"/>
      <c r="G136" s="1"/>
      <c r="H136" s="1"/>
      <c r="I136" s="1"/>
      <c r="J136" s="1"/>
      <c r="K136" s="1"/>
      <c r="L136" s="1"/>
      <c r="M136" s="1"/>
      <c r="N136" s="1"/>
      <c r="O136" s="1"/>
      <c r="P136" s="1"/>
      <c r="Q136" s="1"/>
      <c r="R136" s="1"/>
      <c r="S136" s="1"/>
    </row>
    <row r="137" spans="1:19">
      <c r="A137" s="1"/>
      <c r="B137" s="1"/>
      <c r="C137" s="1"/>
      <c r="D137" s="1"/>
      <c r="E137" s="1"/>
      <c r="F137" s="1"/>
      <c r="G137" s="1"/>
      <c r="H137" s="1"/>
      <c r="I137" s="1"/>
      <c r="J137" s="1"/>
      <c r="K137" s="1"/>
      <c r="L137" s="1"/>
      <c r="M137" s="1"/>
      <c r="N137" s="1"/>
      <c r="O137" s="1"/>
      <c r="P137" s="1"/>
      <c r="Q137" s="1"/>
      <c r="R137" s="1"/>
      <c r="S137" s="1"/>
    </row>
    <row r="138" spans="1:19">
      <c r="A138" s="1"/>
      <c r="B138" s="1"/>
      <c r="C138" s="1"/>
      <c r="D138" s="1"/>
      <c r="E138" s="1"/>
      <c r="F138" s="1"/>
      <c r="G138" s="1"/>
      <c r="H138" s="1"/>
      <c r="I138" s="1"/>
      <c r="J138" s="1"/>
      <c r="K138" s="1"/>
      <c r="L138" s="1"/>
      <c r="M138" s="1"/>
      <c r="N138" s="1"/>
      <c r="O138" s="1"/>
      <c r="P138" s="1"/>
      <c r="Q138" s="1"/>
      <c r="R138" s="1"/>
      <c r="S138" s="1"/>
    </row>
    <row r="139" spans="1:19">
      <c r="A139" s="1"/>
      <c r="B139" s="1"/>
      <c r="C139" s="1"/>
      <c r="D139" s="1"/>
      <c r="E139" s="1"/>
      <c r="F139" s="1"/>
      <c r="G139" s="1"/>
      <c r="H139" s="1"/>
      <c r="I139" s="1"/>
      <c r="J139" s="1"/>
      <c r="K139" s="1"/>
      <c r="L139" s="1"/>
      <c r="M139" s="1"/>
      <c r="N139" s="1"/>
      <c r="O139" s="1"/>
      <c r="P139" s="1"/>
      <c r="Q139" s="1"/>
      <c r="R139" s="1"/>
      <c r="S139" s="1"/>
    </row>
    <row r="140" spans="1:19">
      <c r="A140" s="1"/>
      <c r="B140" s="1"/>
      <c r="C140" s="1"/>
      <c r="D140" s="1"/>
      <c r="E140" s="1"/>
      <c r="F140" s="1"/>
      <c r="G140" s="1"/>
      <c r="H140" s="1"/>
      <c r="I140" s="1"/>
      <c r="J140" s="1"/>
      <c r="K140" s="1"/>
      <c r="L140" s="1"/>
      <c r="M140" s="1"/>
      <c r="N140" s="1"/>
      <c r="O140" s="1"/>
      <c r="P140" s="1"/>
      <c r="Q140" s="1"/>
      <c r="R140" s="1"/>
      <c r="S140" s="1"/>
    </row>
    <row r="141" spans="1:19">
      <c r="A141" s="1"/>
      <c r="B141" s="1"/>
      <c r="C141" s="1"/>
      <c r="D141" s="1"/>
      <c r="E141" s="1"/>
      <c r="F141" s="1"/>
      <c r="G141" s="1"/>
      <c r="H141" s="1"/>
      <c r="I141" s="1"/>
      <c r="J141" s="1"/>
      <c r="K141" s="1"/>
      <c r="L141" s="1"/>
      <c r="M141" s="1"/>
      <c r="N141" s="1"/>
      <c r="O141" s="1"/>
      <c r="P141" s="1"/>
      <c r="Q141" s="1"/>
      <c r="R141" s="1"/>
      <c r="S141" s="1"/>
    </row>
    <row r="142" spans="1:19">
      <c r="A142" s="1"/>
      <c r="B142" s="1"/>
      <c r="C142" s="1"/>
      <c r="D142" s="1"/>
      <c r="E142" s="1"/>
      <c r="F142" s="1"/>
      <c r="G142" s="1"/>
      <c r="H142" s="1"/>
      <c r="I142" s="1"/>
      <c r="J142" s="1"/>
      <c r="K142" s="1"/>
      <c r="L142" s="1"/>
      <c r="M142" s="1"/>
      <c r="N142" s="1"/>
      <c r="O142" s="1"/>
      <c r="P142" s="1"/>
      <c r="Q142" s="1"/>
      <c r="R142" s="1"/>
      <c r="S142" s="1"/>
    </row>
    <row r="143" spans="1:19">
      <c r="A143" s="1"/>
      <c r="B143" s="1"/>
      <c r="C143" s="1"/>
      <c r="D143" s="1"/>
      <c r="E143" s="1"/>
      <c r="F143" s="1"/>
      <c r="G143" s="1"/>
      <c r="H143" s="1"/>
      <c r="I143" s="1"/>
      <c r="J143" s="1"/>
      <c r="K143" s="1"/>
      <c r="L143" s="1"/>
      <c r="M143" s="1"/>
      <c r="N143" s="1"/>
      <c r="O143" s="1"/>
      <c r="P143" s="1"/>
      <c r="Q143" s="1"/>
      <c r="R143" s="1"/>
      <c r="S143" s="1"/>
    </row>
    <row r="144" spans="1:19">
      <c r="A144" s="1"/>
      <c r="B144" s="1"/>
      <c r="C144" s="1"/>
      <c r="D144" s="1"/>
      <c r="E144" s="1"/>
      <c r="F144" s="1"/>
      <c r="G144" s="1"/>
      <c r="H144" s="1"/>
      <c r="I144" s="1"/>
      <c r="J144" s="1"/>
      <c r="K144" s="1"/>
      <c r="L144" s="1"/>
      <c r="M144" s="1"/>
      <c r="N144" s="1"/>
      <c r="O144" s="1"/>
      <c r="P144" s="1"/>
      <c r="Q144" s="1"/>
      <c r="R144" s="1"/>
      <c r="S144" s="1"/>
    </row>
    <row r="145" spans="1:19">
      <c r="A145" s="1"/>
      <c r="B145" s="1"/>
      <c r="C145" s="1"/>
      <c r="D145" s="1"/>
      <c r="E145" s="1"/>
      <c r="F145" s="1"/>
      <c r="G145" s="1"/>
      <c r="H145" s="1"/>
      <c r="I145" s="1"/>
      <c r="J145" s="1"/>
      <c r="K145" s="1"/>
      <c r="L145" s="1"/>
      <c r="M145" s="1"/>
      <c r="N145" s="1"/>
      <c r="O145" s="1"/>
      <c r="P145" s="1"/>
      <c r="Q145" s="1"/>
      <c r="R145" s="1"/>
      <c r="S145" s="1"/>
    </row>
    <row r="146" spans="1:19">
      <c r="A146" s="1"/>
      <c r="B146" s="1"/>
      <c r="C146" s="1"/>
      <c r="D146" s="1"/>
      <c r="E146" s="1"/>
      <c r="F146" s="1"/>
      <c r="G146" s="1"/>
      <c r="H146" s="1"/>
      <c r="I146" s="1"/>
      <c r="J146" s="1"/>
      <c r="K146" s="1"/>
      <c r="L146" s="1"/>
      <c r="M146" s="1"/>
      <c r="N146" s="1"/>
      <c r="O146" s="1"/>
      <c r="P146" s="1"/>
      <c r="Q146" s="1"/>
      <c r="R146" s="1"/>
      <c r="S146" s="1"/>
    </row>
    <row r="147" spans="1:19">
      <c r="A147" s="1"/>
      <c r="B147" s="1"/>
      <c r="C147" s="1"/>
      <c r="D147" s="1"/>
      <c r="E147" s="1"/>
      <c r="F147" s="1"/>
      <c r="G147" s="1"/>
      <c r="H147" s="1"/>
      <c r="I147" s="1"/>
      <c r="J147" s="1"/>
      <c r="K147" s="1"/>
      <c r="L147" s="1"/>
      <c r="M147" s="1"/>
      <c r="N147" s="1"/>
      <c r="O147" s="1"/>
      <c r="P147" s="1"/>
      <c r="Q147" s="1"/>
      <c r="R147" s="1"/>
      <c r="S147" s="1"/>
    </row>
    <row r="148" spans="1:19">
      <c r="A148" s="1"/>
      <c r="B148" s="1"/>
      <c r="C148" s="1"/>
      <c r="D148" s="1"/>
      <c r="E148" s="1"/>
      <c r="F148" s="1"/>
      <c r="G148" s="1"/>
      <c r="H148" s="1"/>
      <c r="I148" s="1"/>
      <c r="J148" s="1"/>
      <c r="K148" s="1"/>
      <c r="L148" s="1"/>
      <c r="M148" s="1"/>
      <c r="N148" s="1"/>
      <c r="O148" s="1"/>
      <c r="P148" s="1"/>
      <c r="Q148" s="1"/>
      <c r="R148" s="1"/>
      <c r="S148" s="1"/>
    </row>
    <row r="149" spans="1:19">
      <c r="A149" s="1"/>
      <c r="B149" s="1"/>
      <c r="C149" s="1"/>
      <c r="D149" s="1"/>
      <c r="E149" s="1"/>
      <c r="F149" s="1"/>
      <c r="G149" s="1"/>
      <c r="H149" s="1"/>
      <c r="I149" s="1"/>
      <c r="J149" s="1"/>
      <c r="K149" s="1"/>
      <c r="L149" s="1"/>
      <c r="M149" s="1"/>
      <c r="N149" s="1"/>
      <c r="O149" s="1"/>
      <c r="P149" s="1"/>
      <c r="Q149" s="1"/>
      <c r="R149" s="1"/>
      <c r="S149" s="1"/>
    </row>
    <row r="150" spans="1:19">
      <c r="A150" s="1"/>
      <c r="B150" s="1"/>
      <c r="C150" s="1"/>
      <c r="D150" s="1"/>
      <c r="E150" s="1"/>
      <c r="F150" s="1"/>
      <c r="G150" s="1"/>
      <c r="H150" s="1"/>
      <c r="I150" s="1"/>
      <c r="J150" s="1"/>
      <c r="K150" s="1"/>
      <c r="L150" s="1"/>
      <c r="M150" s="1"/>
      <c r="N150" s="1"/>
      <c r="O150" s="1"/>
      <c r="P150" s="1"/>
      <c r="Q150" s="1"/>
      <c r="R150" s="1"/>
      <c r="S150" s="1"/>
    </row>
    <row r="151" spans="1:19">
      <c r="A151" s="1"/>
      <c r="B151" s="1"/>
      <c r="C151" s="1"/>
      <c r="D151" s="1"/>
      <c r="E151" s="1"/>
      <c r="F151" s="1"/>
      <c r="G151" s="1"/>
      <c r="H151" s="1"/>
      <c r="I151" s="1"/>
      <c r="J151" s="1"/>
      <c r="K151" s="1"/>
      <c r="L151" s="1"/>
      <c r="M151" s="1"/>
      <c r="N151" s="1"/>
      <c r="O151" s="1"/>
      <c r="P151" s="1"/>
      <c r="Q151" s="1"/>
      <c r="R151" s="1"/>
      <c r="S151" s="1"/>
    </row>
    <row r="152" spans="1:19">
      <c r="A152" s="1"/>
      <c r="B152" s="1"/>
      <c r="C152" s="1"/>
      <c r="D152" s="1"/>
      <c r="E152" s="1"/>
      <c r="F152" s="1"/>
      <c r="G152" s="1"/>
      <c r="H152" s="1"/>
      <c r="I152" s="1"/>
      <c r="J152" s="1"/>
      <c r="K152" s="1"/>
      <c r="L152" s="1"/>
      <c r="M152" s="1"/>
      <c r="N152" s="1"/>
      <c r="O152" s="1"/>
      <c r="P152" s="1"/>
      <c r="Q152" s="1"/>
      <c r="R152" s="1"/>
      <c r="S152" s="1"/>
    </row>
    <row r="153" spans="1:19">
      <c r="A153" s="1"/>
      <c r="B153" s="1"/>
      <c r="C153" s="1"/>
      <c r="D153" s="1"/>
      <c r="E153" s="1"/>
      <c r="F153" s="1"/>
      <c r="G153" s="1"/>
      <c r="H153" s="1"/>
      <c r="I153" s="1"/>
      <c r="J153" s="1"/>
      <c r="K153" s="1"/>
      <c r="L153" s="1"/>
      <c r="M153" s="1"/>
      <c r="N153" s="1"/>
      <c r="O153" s="1"/>
      <c r="P153" s="1"/>
      <c r="Q153" s="1"/>
      <c r="R153" s="1"/>
      <c r="S153" s="1"/>
    </row>
    <row r="154" spans="1:19">
      <c r="A154" s="1"/>
      <c r="B154" s="1"/>
      <c r="C154" s="1"/>
      <c r="D154" s="1"/>
      <c r="E154" s="1"/>
      <c r="F154" s="1"/>
      <c r="G154" s="1"/>
      <c r="H154" s="1"/>
      <c r="I154" s="1"/>
      <c r="J154" s="1"/>
      <c r="K154" s="1"/>
      <c r="L154" s="1"/>
      <c r="M154" s="1"/>
      <c r="N154" s="1"/>
      <c r="O154" s="1"/>
      <c r="P154" s="1"/>
      <c r="Q154" s="1"/>
      <c r="R154" s="1"/>
      <c r="S154" s="1"/>
    </row>
    <row r="155" spans="1:19">
      <c r="A155" s="1"/>
      <c r="B155" s="1"/>
      <c r="C155" s="1"/>
      <c r="D155" s="1"/>
      <c r="E155" s="1"/>
      <c r="F155" s="1"/>
      <c r="G155" s="1"/>
      <c r="H155" s="1"/>
      <c r="I155" s="1"/>
      <c r="J155" s="1"/>
      <c r="K155" s="1"/>
      <c r="L155" s="1"/>
      <c r="M155" s="1"/>
      <c r="N155" s="1"/>
      <c r="O155" s="1"/>
      <c r="P155" s="1"/>
      <c r="Q155" s="1"/>
      <c r="R155" s="1"/>
      <c r="S155" s="1"/>
    </row>
    <row r="156" spans="1:19">
      <c r="A156" s="1"/>
      <c r="B156" s="1"/>
      <c r="C156" s="1"/>
      <c r="D156" s="1"/>
      <c r="E156" s="1"/>
      <c r="F156" s="1"/>
      <c r="G156" s="1"/>
      <c r="H156" s="1"/>
      <c r="I156" s="1"/>
      <c r="J156" s="1"/>
      <c r="K156" s="1"/>
      <c r="L156" s="1"/>
      <c r="M156" s="1"/>
      <c r="N156" s="1"/>
      <c r="O156" s="1"/>
      <c r="P156" s="1"/>
      <c r="Q156" s="1"/>
      <c r="R156" s="1"/>
      <c r="S156" s="1"/>
    </row>
    <row r="157" spans="1:19">
      <c r="A157" s="1"/>
      <c r="B157" s="1"/>
      <c r="C157" s="1"/>
      <c r="D157" s="1"/>
      <c r="E157" s="1"/>
      <c r="F157" s="1"/>
      <c r="G157" s="1"/>
      <c r="H157" s="1"/>
      <c r="I157" s="1"/>
      <c r="J157" s="1"/>
      <c r="K157" s="1"/>
      <c r="L157" s="1"/>
      <c r="M157" s="1"/>
      <c r="N157" s="1"/>
      <c r="O157" s="1"/>
      <c r="P157" s="1"/>
      <c r="Q157" s="1"/>
      <c r="R157" s="1"/>
      <c r="S157" s="1"/>
    </row>
    <row r="158" spans="1:19">
      <c r="A158" s="1"/>
      <c r="B158" s="1"/>
      <c r="C158" s="1"/>
      <c r="D158" s="1"/>
      <c r="E158" s="1"/>
      <c r="F158" s="1"/>
      <c r="G158" s="1"/>
      <c r="H158" s="1"/>
      <c r="I158" s="1"/>
      <c r="J158" s="1"/>
      <c r="K158" s="1"/>
      <c r="L158" s="1"/>
      <c r="M158" s="1"/>
      <c r="N158" s="1"/>
      <c r="O158" s="1"/>
      <c r="P158" s="1"/>
      <c r="Q158" s="1"/>
      <c r="R158" s="1"/>
      <c r="S158" s="1"/>
    </row>
    <row r="159" spans="1:19">
      <c r="A159" s="1"/>
      <c r="B159" s="1"/>
      <c r="C159" s="1"/>
      <c r="D159" s="1"/>
      <c r="E159" s="1"/>
      <c r="F159" s="1"/>
      <c r="G159" s="1"/>
      <c r="H159" s="1"/>
      <c r="I159" s="1"/>
      <c r="J159" s="1"/>
      <c r="K159" s="1"/>
      <c r="L159" s="1"/>
      <c r="M159" s="1"/>
      <c r="N159" s="1"/>
      <c r="O159" s="1"/>
      <c r="P159" s="1"/>
      <c r="Q159" s="1"/>
      <c r="R159" s="1"/>
      <c r="S159" s="1"/>
    </row>
    <row r="160" spans="1:19">
      <c r="A160" s="1"/>
      <c r="B160" s="1"/>
      <c r="C160" s="1"/>
      <c r="D160" s="1"/>
      <c r="E160" s="1"/>
      <c r="F160" s="1"/>
      <c r="G160" s="1"/>
      <c r="H160" s="1"/>
      <c r="I160" s="1"/>
      <c r="J160" s="1"/>
      <c r="K160" s="1"/>
      <c r="L160" s="1"/>
      <c r="M160" s="1"/>
      <c r="N160" s="1"/>
      <c r="O160" s="1"/>
      <c r="P160" s="1"/>
      <c r="Q160" s="1"/>
      <c r="R160" s="1"/>
      <c r="S160" s="1"/>
    </row>
    <row r="161" spans="1:19">
      <c r="A161" s="1"/>
      <c r="B161" s="1"/>
      <c r="C161" s="1"/>
      <c r="D161" s="1"/>
      <c r="E161" s="1"/>
      <c r="F161" s="1"/>
      <c r="G161" s="1"/>
      <c r="H161" s="1"/>
      <c r="I161" s="1"/>
      <c r="J161" s="1"/>
      <c r="K161" s="1"/>
      <c r="L161" s="1"/>
      <c r="M161" s="1"/>
      <c r="N161" s="1"/>
      <c r="O161" s="1"/>
      <c r="P161" s="1"/>
      <c r="Q161" s="1"/>
      <c r="R161" s="1"/>
      <c r="S161" s="1"/>
    </row>
    <row r="162" spans="1:19">
      <c r="A162" s="1"/>
      <c r="B162" s="1"/>
      <c r="C162" s="1"/>
      <c r="D162" s="1"/>
      <c r="E162" s="1"/>
      <c r="F162" s="1"/>
      <c r="G162" s="1"/>
      <c r="H162" s="1"/>
      <c r="I162" s="1"/>
      <c r="J162" s="1"/>
      <c r="K162" s="1"/>
      <c r="L162" s="1"/>
      <c r="M162" s="1"/>
      <c r="N162" s="1"/>
      <c r="O162" s="1"/>
      <c r="P162" s="1"/>
      <c r="Q162" s="1"/>
      <c r="R162" s="1"/>
      <c r="S162" s="1"/>
    </row>
    <row r="163" spans="1:19">
      <c r="A163" s="1"/>
      <c r="B163" s="1"/>
      <c r="C163" s="1"/>
      <c r="D163" s="1"/>
      <c r="E163" s="1"/>
      <c r="F163" s="1"/>
      <c r="G163" s="1"/>
      <c r="H163" s="1"/>
      <c r="I163" s="1"/>
      <c r="J163" s="1"/>
      <c r="K163" s="1"/>
      <c r="L163" s="1"/>
      <c r="M163" s="1"/>
      <c r="N163" s="1"/>
      <c r="O163" s="1"/>
      <c r="P163" s="1"/>
      <c r="Q163" s="1"/>
      <c r="R163" s="1"/>
      <c r="S163" s="1"/>
    </row>
    <row r="164" spans="1:19">
      <c r="A164" s="1"/>
      <c r="B164" s="1"/>
      <c r="C164" s="1"/>
      <c r="D164" s="1"/>
      <c r="E164" s="1"/>
      <c r="F164" s="1"/>
      <c r="G164" s="1"/>
      <c r="H164" s="1"/>
      <c r="I164" s="1"/>
      <c r="J164" s="1"/>
      <c r="K164" s="1"/>
      <c r="L164" s="1"/>
      <c r="M164" s="1"/>
      <c r="N164" s="1"/>
      <c r="O164" s="1"/>
      <c r="P164" s="1"/>
      <c r="Q164" s="1"/>
      <c r="R164" s="1"/>
      <c r="S164" s="1"/>
    </row>
    <row r="165" spans="1:19">
      <c r="A165" s="1"/>
      <c r="B165" s="1"/>
      <c r="C165" s="1"/>
      <c r="D165" s="1"/>
      <c r="E165" s="1"/>
      <c r="F165" s="1"/>
      <c r="G165" s="1"/>
      <c r="H165" s="1"/>
      <c r="I165" s="1"/>
      <c r="J165" s="1"/>
      <c r="K165" s="1"/>
      <c r="L165" s="1"/>
      <c r="M165" s="1"/>
      <c r="N165" s="1"/>
      <c r="O165" s="1"/>
      <c r="P165" s="1"/>
      <c r="Q165" s="1"/>
      <c r="R165" s="1"/>
      <c r="S165" s="1"/>
    </row>
    <row r="166" spans="1:19">
      <c r="A166" s="1"/>
      <c r="B166" s="1"/>
      <c r="C166" s="1"/>
      <c r="D166" s="1"/>
      <c r="E166" s="1"/>
      <c r="F166" s="1"/>
      <c r="G166" s="1"/>
      <c r="H166" s="1"/>
      <c r="I166" s="1"/>
      <c r="J166" s="1"/>
      <c r="K166" s="1"/>
      <c r="L166" s="1"/>
      <c r="M166" s="1"/>
      <c r="N166" s="1"/>
      <c r="O166" s="1"/>
      <c r="P166" s="1"/>
      <c r="Q166" s="1"/>
      <c r="R166" s="1"/>
      <c r="S166" s="1"/>
    </row>
    <row r="167" spans="1:19">
      <c r="A167" s="1"/>
      <c r="B167" s="1"/>
      <c r="C167" s="1"/>
      <c r="D167" s="1"/>
      <c r="E167" s="1"/>
      <c r="F167" s="1"/>
      <c r="G167" s="1"/>
      <c r="H167" s="1"/>
      <c r="I167" s="1"/>
      <c r="J167" s="1"/>
      <c r="K167" s="1"/>
      <c r="L167" s="1"/>
      <c r="M167" s="1"/>
      <c r="N167" s="1"/>
      <c r="O167" s="1"/>
      <c r="P167" s="1"/>
      <c r="Q167" s="1"/>
      <c r="R167" s="1"/>
      <c r="S167" s="1"/>
    </row>
    <row r="168" spans="1:19">
      <c r="A168" s="1"/>
      <c r="B168" s="1"/>
      <c r="C168" s="1"/>
      <c r="D168" s="1"/>
      <c r="E168" s="1"/>
      <c r="F168" s="1"/>
      <c r="G168" s="1"/>
      <c r="H168" s="1"/>
      <c r="I168" s="1"/>
      <c r="J168" s="1"/>
      <c r="K168" s="1"/>
      <c r="L168" s="1"/>
      <c r="M168" s="1"/>
      <c r="N168" s="1"/>
      <c r="O168" s="1"/>
      <c r="P168" s="1"/>
      <c r="Q168" s="1"/>
      <c r="R168" s="1"/>
      <c r="S168" s="1"/>
    </row>
    <row r="169" spans="1:19">
      <c r="A169" s="1"/>
      <c r="B169" s="1"/>
      <c r="C169" s="1"/>
      <c r="D169" s="1"/>
      <c r="E169" s="1"/>
      <c r="F169" s="1"/>
      <c r="G169" s="1"/>
      <c r="H169" s="1"/>
      <c r="I169" s="1"/>
      <c r="J169" s="1"/>
      <c r="K169" s="1"/>
      <c r="L169" s="1"/>
      <c r="M169" s="1"/>
      <c r="N169" s="1"/>
      <c r="O169" s="1"/>
      <c r="P169" s="1"/>
      <c r="Q169" s="1"/>
      <c r="R169" s="1"/>
      <c r="S169" s="1"/>
    </row>
    <row r="170" spans="1:19">
      <c r="A170" s="1"/>
      <c r="B170" s="1"/>
      <c r="C170" s="1"/>
      <c r="D170" s="1"/>
      <c r="E170" s="1"/>
      <c r="F170" s="1"/>
      <c r="G170" s="1"/>
      <c r="H170" s="1"/>
      <c r="I170" s="1"/>
      <c r="J170" s="1"/>
      <c r="K170" s="1"/>
      <c r="L170" s="1"/>
      <c r="M170" s="1"/>
      <c r="N170" s="1"/>
      <c r="O170" s="1"/>
      <c r="P170" s="1"/>
      <c r="Q170" s="1"/>
      <c r="R170" s="1"/>
      <c r="S170" s="1"/>
    </row>
    <row r="171" spans="1:19">
      <c r="A171" s="1"/>
      <c r="B171" s="1"/>
      <c r="C171" s="1"/>
      <c r="D171" s="1"/>
      <c r="E171" s="1"/>
      <c r="F171" s="1"/>
      <c r="G171" s="1"/>
      <c r="H171" s="1"/>
      <c r="I171" s="1"/>
      <c r="J171" s="1"/>
      <c r="K171" s="1"/>
      <c r="L171" s="1"/>
      <c r="M171" s="1"/>
      <c r="N171" s="1"/>
      <c r="O171" s="1"/>
      <c r="P171" s="1"/>
      <c r="Q171" s="1"/>
      <c r="R171" s="1"/>
      <c r="S171" s="1"/>
    </row>
    <row r="172" spans="1:19">
      <c r="A172" s="1"/>
      <c r="B172" s="1"/>
      <c r="C172" s="1"/>
      <c r="D172" s="1"/>
      <c r="E172" s="1"/>
      <c r="F172" s="1"/>
      <c r="G172" s="1"/>
      <c r="H172" s="1"/>
      <c r="I172" s="1"/>
      <c r="J172" s="1"/>
      <c r="K172" s="1"/>
      <c r="L172" s="1"/>
      <c r="M172" s="1"/>
      <c r="N172" s="1"/>
      <c r="O172" s="1"/>
      <c r="P172" s="1"/>
      <c r="Q172" s="1"/>
      <c r="R172" s="1"/>
      <c r="S172" s="1"/>
    </row>
    <row r="173" spans="1:19">
      <c r="A173" s="1"/>
      <c r="B173" s="1"/>
      <c r="C173" s="1"/>
      <c r="D173" s="1"/>
      <c r="E173" s="1"/>
      <c r="F173" s="1"/>
      <c r="G173" s="1"/>
      <c r="H173" s="1"/>
      <c r="I173" s="1"/>
      <c r="J173" s="1"/>
      <c r="K173" s="1"/>
      <c r="L173" s="1"/>
      <c r="M173" s="1"/>
      <c r="N173" s="1"/>
      <c r="O173" s="1"/>
      <c r="P173" s="1"/>
      <c r="Q173" s="1"/>
      <c r="R173" s="1"/>
      <c r="S173" s="1"/>
    </row>
    <row r="174" spans="1:19">
      <c r="A174" s="1"/>
      <c r="B174" s="1"/>
      <c r="C174" s="1"/>
      <c r="D174" s="1"/>
      <c r="E174" s="1"/>
      <c r="F174" s="1"/>
      <c r="G174" s="1"/>
      <c r="H174" s="1"/>
      <c r="I174" s="1"/>
      <c r="J174" s="1"/>
      <c r="K174" s="1"/>
      <c r="L174" s="1"/>
      <c r="M174" s="1"/>
      <c r="N174" s="1"/>
      <c r="O174" s="1"/>
      <c r="P174" s="1"/>
      <c r="Q174" s="1"/>
      <c r="R174" s="1"/>
      <c r="S174" s="1"/>
    </row>
    <row r="175" spans="1:19">
      <c r="A175" s="1"/>
      <c r="B175" s="1"/>
      <c r="C175" s="1"/>
      <c r="D175" s="1"/>
      <c r="E175" s="1"/>
      <c r="F175" s="1"/>
      <c r="G175" s="1"/>
      <c r="H175" s="1"/>
      <c r="I175" s="1"/>
      <c r="J175" s="1"/>
      <c r="K175" s="1"/>
      <c r="L175" s="1"/>
      <c r="M175" s="1"/>
      <c r="N175" s="1"/>
      <c r="O175" s="1"/>
      <c r="P175" s="1"/>
      <c r="Q175" s="1"/>
      <c r="R175" s="1"/>
      <c r="S175" s="1"/>
    </row>
    <row r="176" spans="1:19">
      <c r="A176" s="1"/>
      <c r="B176" s="1"/>
      <c r="C176" s="1"/>
      <c r="D176" s="1"/>
      <c r="E176" s="1"/>
      <c r="F176" s="1"/>
      <c r="G176" s="1"/>
      <c r="H176" s="1"/>
      <c r="I176" s="1"/>
      <c r="J176" s="1"/>
      <c r="K176" s="1"/>
      <c r="L176" s="1"/>
      <c r="M176" s="1"/>
      <c r="N176" s="1"/>
      <c r="O176" s="1"/>
      <c r="P176" s="1"/>
      <c r="Q176" s="1"/>
      <c r="R176" s="1"/>
      <c r="S176" s="1"/>
    </row>
    <row r="177" spans="1:19">
      <c r="A177" s="1"/>
      <c r="B177" s="1"/>
      <c r="C177" s="1"/>
      <c r="D177" s="1"/>
      <c r="E177" s="1"/>
      <c r="F177" s="1"/>
      <c r="G177" s="1"/>
      <c r="H177" s="1"/>
      <c r="I177" s="1"/>
      <c r="J177" s="1"/>
      <c r="K177" s="1"/>
      <c r="L177" s="1"/>
      <c r="M177" s="1"/>
      <c r="N177" s="1"/>
      <c r="O177" s="1"/>
      <c r="P177" s="1"/>
      <c r="Q177" s="1"/>
      <c r="R177" s="1"/>
      <c r="S177" s="1"/>
    </row>
    <row r="178" spans="1:19">
      <c r="A178" s="1"/>
      <c r="B178" s="1"/>
      <c r="C178" s="1"/>
      <c r="D178" s="1"/>
      <c r="E178" s="1"/>
      <c r="F178" s="1"/>
      <c r="G178" s="1"/>
      <c r="H178" s="1"/>
      <c r="I178" s="1"/>
      <c r="J178" s="1"/>
      <c r="K178" s="1"/>
      <c r="L178" s="1"/>
      <c r="M178" s="1"/>
      <c r="N178" s="1"/>
      <c r="O178" s="1"/>
      <c r="P178" s="1"/>
      <c r="Q178" s="1"/>
      <c r="R178" s="1"/>
      <c r="S178" s="1"/>
    </row>
    <row r="179" spans="1:19">
      <c r="A179" s="1"/>
      <c r="B179" s="1"/>
      <c r="C179" s="1"/>
      <c r="D179" s="1"/>
      <c r="E179" s="1"/>
      <c r="F179" s="1"/>
      <c r="G179" s="1"/>
      <c r="H179" s="1"/>
      <c r="I179" s="1"/>
      <c r="J179" s="1"/>
      <c r="K179" s="1"/>
      <c r="L179" s="1"/>
      <c r="M179" s="1"/>
      <c r="N179" s="1"/>
      <c r="O179" s="1"/>
      <c r="P179" s="1"/>
      <c r="Q179" s="1"/>
      <c r="R179" s="1"/>
      <c r="S179" s="1"/>
    </row>
    <row r="180" spans="1:19">
      <c r="A180" s="1"/>
      <c r="B180" s="1"/>
      <c r="C180" s="1"/>
      <c r="D180" s="1"/>
      <c r="E180" s="1"/>
      <c r="F180" s="1"/>
      <c r="G180" s="1"/>
      <c r="H180" s="1"/>
      <c r="I180" s="1"/>
      <c r="J180" s="1"/>
      <c r="K180" s="1"/>
      <c r="L180" s="1"/>
      <c r="M180" s="1"/>
      <c r="N180" s="1"/>
      <c r="O180" s="1"/>
      <c r="P180" s="1"/>
      <c r="Q180" s="1"/>
      <c r="R180" s="1"/>
      <c r="S180" s="1"/>
    </row>
    <row r="181" spans="1:19">
      <c r="A181" s="1"/>
      <c r="B181" s="1"/>
      <c r="C181" s="1"/>
      <c r="D181" s="1"/>
      <c r="E181" s="1"/>
      <c r="F181" s="1"/>
      <c r="G181" s="1"/>
      <c r="H181" s="1"/>
      <c r="I181" s="1"/>
      <c r="J181" s="1"/>
      <c r="K181" s="1"/>
      <c r="L181" s="1"/>
      <c r="M181" s="1"/>
      <c r="N181" s="1"/>
      <c r="O181" s="1"/>
      <c r="P181" s="1"/>
      <c r="Q181" s="1"/>
      <c r="R181" s="1"/>
      <c r="S181" s="1"/>
    </row>
    <row r="182" spans="1:19">
      <c r="A182" s="1"/>
      <c r="B182" s="1"/>
      <c r="C182" s="1"/>
      <c r="D182" s="1"/>
      <c r="E182" s="1"/>
      <c r="F182" s="1"/>
      <c r="G182" s="1"/>
      <c r="H182" s="1"/>
      <c r="I182" s="1"/>
      <c r="J182" s="1"/>
      <c r="K182" s="1"/>
      <c r="L182" s="1"/>
      <c r="M182" s="1"/>
      <c r="N182" s="1"/>
      <c r="O182" s="1"/>
      <c r="P182" s="1"/>
      <c r="Q182" s="1"/>
      <c r="R182" s="1"/>
      <c r="S182" s="1"/>
    </row>
    <row r="183" spans="1:19">
      <c r="A183" s="1"/>
      <c r="B183" s="1"/>
      <c r="C183" s="1"/>
      <c r="D183" s="1"/>
      <c r="E183" s="1"/>
      <c r="F183" s="1"/>
      <c r="G183" s="1"/>
      <c r="H183" s="1"/>
      <c r="I183" s="1"/>
      <c r="J183" s="1"/>
      <c r="K183" s="1"/>
      <c r="L183" s="1"/>
      <c r="M183" s="1"/>
      <c r="N183" s="1"/>
      <c r="O183" s="1"/>
      <c r="P183" s="1"/>
      <c r="Q183" s="1"/>
      <c r="R183" s="1"/>
      <c r="S183" s="1"/>
    </row>
    <row r="184" spans="1:19">
      <c r="A184" s="1"/>
      <c r="B184" s="1"/>
      <c r="C184" s="1"/>
      <c r="D184" s="1"/>
      <c r="E184" s="1"/>
      <c r="F184" s="1"/>
      <c r="G184" s="1"/>
      <c r="H184" s="1"/>
      <c r="I184" s="1"/>
      <c r="J184" s="1"/>
      <c r="K184" s="1"/>
      <c r="L184" s="1"/>
      <c r="M184" s="1"/>
      <c r="N184" s="1"/>
      <c r="O184" s="1"/>
      <c r="P184" s="1"/>
      <c r="Q184" s="1"/>
      <c r="R184" s="1"/>
      <c r="S184" s="1"/>
    </row>
    <row r="185" spans="1:19">
      <c r="A185" s="1"/>
      <c r="B185" s="1"/>
      <c r="C185" s="1"/>
      <c r="D185" s="1"/>
      <c r="E185" s="1"/>
      <c r="F185" s="1"/>
      <c r="G185" s="1"/>
      <c r="H185" s="1"/>
      <c r="I185" s="1"/>
      <c r="J185" s="1"/>
      <c r="K185" s="1"/>
      <c r="L185" s="1"/>
      <c r="M185" s="1"/>
      <c r="N185" s="1"/>
      <c r="O185" s="1"/>
      <c r="P185" s="1"/>
      <c r="Q185" s="1"/>
      <c r="R185" s="1"/>
      <c r="S185" s="1"/>
    </row>
    <row r="186" spans="1:19">
      <c r="A186" s="1"/>
      <c r="B186" s="1"/>
      <c r="C186" s="1"/>
      <c r="D186" s="1"/>
      <c r="E186" s="1"/>
      <c r="F186" s="1"/>
      <c r="G186" s="1"/>
      <c r="H186" s="1"/>
      <c r="I186" s="1"/>
      <c r="J186" s="1"/>
      <c r="K186" s="1"/>
      <c r="L186" s="1"/>
      <c r="M186" s="1"/>
      <c r="N186" s="1"/>
      <c r="O186" s="1"/>
      <c r="P186" s="1"/>
      <c r="Q186" s="1"/>
      <c r="R186" s="1"/>
      <c r="S186" s="1"/>
    </row>
    <row r="187" spans="1:19">
      <c r="A187" s="1"/>
      <c r="B187" s="1"/>
      <c r="C187" s="1"/>
      <c r="D187" s="1"/>
      <c r="E187" s="1"/>
      <c r="F187" s="1"/>
      <c r="G187" s="1"/>
      <c r="H187" s="1"/>
      <c r="I187" s="1"/>
      <c r="J187" s="1"/>
      <c r="K187" s="1"/>
      <c r="L187" s="1"/>
      <c r="M187" s="1"/>
      <c r="N187" s="1"/>
      <c r="O187" s="1"/>
      <c r="P187" s="1"/>
      <c r="Q187" s="1"/>
      <c r="R187" s="1"/>
      <c r="S187" s="1"/>
    </row>
    <row r="188" spans="1:19">
      <c r="A188" s="1"/>
      <c r="B188" s="1"/>
      <c r="C188" s="1"/>
      <c r="D188" s="1"/>
      <c r="E188" s="1"/>
      <c r="F188" s="1"/>
      <c r="G188" s="1"/>
      <c r="H188" s="1"/>
      <c r="I188" s="1"/>
      <c r="J188" s="1"/>
      <c r="K188" s="1"/>
      <c r="L188" s="1"/>
      <c r="M188" s="1"/>
      <c r="N188" s="1"/>
      <c r="O188" s="1"/>
      <c r="P188" s="1"/>
      <c r="Q188" s="1"/>
      <c r="R188" s="1"/>
      <c r="S188" s="1"/>
    </row>
    <row r="189" spans="1:19">
      <c r="A189" s="1"/>
      <c r="B189" s="1"/>
      <c r="C189" s="1"/>
      <c r="D189" s="1"/>
      <c r="E189" s="1"/>
      <c r="F189" s="1"/>
      <c r="G189" s="1"/>
      <c r="H189" s="1"/>
      <c r="I189" s="1"/>
      <c r="J189" s="1"/>
      <c r="K189" s="1"/>
      <c r="L189" s="1"/>
      <c r="M189" s="1"/>
      <c r="N189" s="1"/>
      <c r="O189" s="1"/>
      <c r="P189" s="1"/>
      <c r="Q189" s="1"/>
      <c r="R189" s="1"/>
      <c r="S189" s="1"/>
    </row>
    <row r="190" spans="1:19">
      <c r="A190" s="1"/>
      <c r="B190" s="1"/>
      <c r="C190" s="1"/>
      <c r="D190" s="1"/>
      <c r="E190" s="1"/>
      <c r="F190" s="1"/>
      <c r="G190" s="1"/>
      <c r="H190" s="1"/>
      <c r="I190" s="1"/>
      <c r="J190" s="1"/>
      <c r="K190" s="1"/>
      <c r="L190" s="1"/>
      <c r="M190" s="1"/>
      <c r="N190" s="1"/>
      <c r="O190" s="1"/>
      <c r="P190" s="1"/>
      <c r="Q190" s="1"/>
      <c r="R190" s="1"/>
      <c r="S190" s="1"/>
    </row>
    <row r="191" spans="1:19">
      <c r="A191" s="1"/>
      <c r="B191" s="1"/>
      <c r="C191" s="1"/>
      <c r="D191" s="1"/>
      <c r="E191" s="1"/>
      <c r="F191" s="1"/>
      <c r="G191" s="1"/>
      <c r="H191" s="1"/>
      <c r="I191" s="1"/>
      <c r="J191" s="1"/>
      <c r="K191" s="1"/>
      <c r="L191" s="1"/>
      <c r="M191" s="1"/>
      <c r="N191" s="1"/>
      <c r="O191" s="1"/>
      <c r="P191" s="1"/>
      <c r="Q191" s="1"/>
      <c r="R191" s="1"/>
      <c r="S191" s="1"/>
    </row>
    <row r="192" spans="1:19">
      <c r="A192" s="1"/>
      <c r="B192" s="1"/>
      <c r="C192" s="1"/>
      <c r="D192" s="1"/>
      <c r="E192" s="1"/>
      <c r="F192" s="1"/>
      <c r="G192" s="1"/>
      <c r="H192" s="1"/>
      <c r="I192" s="1"/>
      <c r="J192" s="1"/>
      <c r="K192" s="1"/>
      <c r="L192" s="1"/>
      <c r="M192" s="1"/>
      <c r="N192" s="1"/>
      <c r="O192" s="1"/>
      <c r="P192" s="1"/>
      <c r="Q192" s="1"/>
      <c r="R192" s="1"/>
      <c r="S192" s="1"/>
    </row>
    <row r="193" spans="1:19">
      <c r="A193" s="1"/>
      <c r="B193" s="1"/>
      <c r="C193" s="1"/>
      <c r="D193" s="1"/>
      <c r="E193" s="1"/>
      <c r="F193" s="1"/>
      <c r="G193" s="1"/>
      <c r="H193" s="1"/>
      <c r="I193" s="1"/>
      <c r="J193" s="1"/>
      <c r="K193" s="1"/>
      <c r="L193" s="1"/>
      <c r="M193" s="1"/>
      <c r="N193" s="1"/>
      <c r="O193" s="1"/>
      <c r="P193" s="1"/>
      <c r="Q193" s="1"/>
      <c r="R193" s="1"/>
      <c r="S193" s="1"/>
    </row>
    <row r="194" spans="1:19">
      <c r="A194" s="1"/>
      <c r="B194" s="1"/>
      <c r="C194" s="1"/>
      <c r="D194" s="1"/>
      <c r="E194" s="1"/>
      <c r="F194" s="1"/>
      <c r="G194" s="1"/>
      <c r="H194" s="1"/>
      <c r="I194" s="1"/>
      <c r="J194" s="1"/>
      <c r="K194" s="1"/>
      <c r="L194" s="1"/>
      <c r="M194" s="1"/>
      <c r="N194" s="1"/>
      <c r="O194" s="1"/>
      <c r="P194" s="1"/>
      <c r="Q194" s="1"/>
      <c r="R194" s="1"/>
      <c r="S194" s="1"/>
    </row>
    <row r="195" spans="1:19">
      <c r="A195" s="1"/>
      <c r="B195" s="1"/>
      <c r="C195" s="1"/>
      <c r="D195" s="1"/>
      <c r="E195" s="1"/>
      <c r="F195" s="1"/>
      <c r="G195" s="1"/>
      <c r="H195" s="1"/>
      <c r="I195" s="1"/>
      <c r="J195" s="1"/>
      <c r="K195" s="1"/>
      <c r="L195" s="1"/>
      <c r="M195" s="1"/>
      <c r="N195" s="1"/>
      <c r="O195" s="1"/>
      <c r="P195" s="1"/>
      <c r="Q195" s="1"/>
      <c r="R195" s="1"/>
      <c r="S195" s="1"/>
    </row>
    <row r="196" spans="1:19">
      <c r="A196" s="1"/>
      <c r="B196" s="1"/>
      <c r="C196" s="1"/>
      <c r="D196" s="1"/>
      <c r="E196" s="1"/>
      <c r="F196" s="1"/>
      <c r="G196" s="1"/>
      <c r="H196" s="1"/>
      <c r="I196" s="1"/>
      <c r="J196" s="1"/>
      <c r="K196" s="1"/>
      <c r="L196" s="1"/>
      <c r="M196" s="1"/>
      <c r="N196" s="1"/>
      <c r="O196" s="1"/>
      <c r="P196" s="1"/>
      <c r="Q196" s="1"/>
      <c r="R196" s="1"/>
      <c r="S196" s="1"/>
    </row>
    <row r="197" spans="1:19">
      <c r="A197" s="1"/>
      <c r="B197" s="1"/>
      <c r="C197" s="1"/>
      <c r="D197" s="1"/>
      <c r="E197" s="1"/>
      <c r="F197" s="1"/>
      <c r="G197" s="1"/>
      <c r="H197" s="1"/>
      <c r="I197" s="1"/>
      <c r="J197" s="1"/>
      <c r="K197" s="1"/>
      <c r="L197" s="1"/>
      <c r="M197" s="1"/>
      <c r="N197" s="1"/>
      <c r="O197" s="1"/>
      <c r="P197" s="1"/>
      <c r="Q197" s="1"/>
      <c r="R197" s="1"/>
      <c r="S197" s="1"/>
    </row>
    <row r="198" spans="1:19">
      <c r="A198" s="1"/>
      <c r="B198" s="1"/>
      <c r="C198" s="1"/>
      <c r="D198" s="1"/>
      <c r="E198" s="1"/>
      <c r="F198" s="1"/>
      <c r="G198" s="1"/>
      <c r="H198" s="1"/>
      <c r="I198" s="1"/>
      <c r="J198" s="1"/>
      <c r="K198" s="1"/>
      <c r="L198" s="1"/>
      <c r="M198" s="1"/>
      <c r="N198" s="1"/>
      <c r="O198" s="1"/>
      <c r="P198" s="1"/>
      <c r="Q198" s="1"/>
      <c r="R198" s="1"/>
      <c r="S198" s="1"/>
    </row>
    <row r="199" spans="1:19">
      <c r="A199" s="1"/>
      <c r="B199" s="1"/>
      <c r="C199" s="1"/>
      <c r="D199" s="1"/>
      <c r="E199" s="1"/>
      <c r="F199" s="1"/>
      <c r="G199" s="1"/>
      <c r="H199" s="1"/>
      <c r="I199" s="1"/>
      <c r="J199" s="1"/>
      <c r="K199" s="1"/>
      <c r="L199" s="1"/>
      <c r="M199" s="1"/>
      <c r="N199" s="1"/>
      <c r="O199" s="1"/>
      <c r="P199" s="1"/>
      <c r="Q199" s="1"/>
      <c r="R199" s="1"/>
      <c r="S199" s="1"/>
    </row>
    <row r="200" spans="1:19">
      <c r="A200" s="1"/>
      <c r="B200" s="1"/>
      <c r="C200" s="1"/>
      <c r="D200" s="1"/>
      <c r="E200" s="1"/>
      <c r="F200" s="1"/>
      <c r="G200" s="1"/>
      <c r="H200" s="1"/>
      <c r="I200" s="1"/>
      <c r="J200" s="1"/>
      <c r="K200" s="1"/>
      <c r="L200" s="1"/>
      <c r="M200" s="1"/>
      <c r="N200" s="1"/>
      <c r="O200" s="1"/>
      <c r="P200" s="1"/>
      <c r="Q200" s="1"/>
      <c r="R200" s="1"/>
      <c r="S200" s="1"/>
    </row>
    <row r="201" spans="1:19">
      <c r="A201" s="1"/>
      <c r="B201" s="1"/>
      <c r="C201" s="1"/>
      <c r="D201" s="1"/>
      <c r="E201" s="1"/>
      <c r="F201" s="1"/>
      <c r="G201" s="1"/>
      <c r="H201" s="1"/>
      <c r="I201" s="1"/>
      <c r="J201" s="1"/>
      <c r="K201" s="1"/>
      <c r="L201" s="1"/>
      <c r="M201" s="1"/>
      <c r="N201" s="1"/>
      <c r="O201" s="1"/>
      <c r="P201" s="1"/>
      <c r="Q201" s="1"/>
      <c r="R201" s="1"/>
      <c r="S201" s="1"/>
    </row>
    <row r="202" spans="1:19">
      <c r="A202" s="1"/>
      <c r="B202" s="1"/>
      <c r="C202" s="1"/>
      <c r="D202" s="1"/>
      <c r="E202" s="1"/>
      <c r="F202" s="1"/>
      <c r="G202" s="1"/>
      <c r="H202" s="1"/>
      <c r="I202" s="1"/>
      <c r="J202" s="1"/>
      <c r="K202" s="1"/>
      <c r="L202" s="1"/>
      <c r="M202" s="1"/>
      <c r="N202" s="1"/>
      <c r="O202" s="1"/>
      <c r="P202" s="1"/>
      <c r="Q202" s="1"/>
      <c r="R202" s="1"/>
      <c r="S202" s="1"/>
    </row>
    <row r="203" spans="1:19">
      <c r="A203" s="1"/>
      <c r="B203" s="1"/>
      <c r="C203" s="1"/>
      <c r="D203" s="1"/>
      <c r="E203" s="1"/>
      <c r="F203" s="1"/>
      <c r="G203" s="1"/>
      <c r="H203" s="1"/>
      <c r="I203" s="1"/>
      <c r="J203" s="1"/>
      <c r="K203" s="1"/>
      <c r="L203" s="1"/>
      <c r="M203" s="1"/>
      <c r="N203" s="1"/>
      <c r="O203" s="1"/>
      <c r="P203" s="1"/>
      <c r="Q203" s="1"/>
      <c r="R203" s="1"/>
      <c r="S203" s="1"/>
    </row>
    <row r="204" spans="1:19">
      <c r="A204" s="1"/>
      <c r="B204" s="1"/>
      <c r="C204" s="1"/>
      <c r="D204" s="1"/>
      <c r="E204" s="1"/>
      <c r="F204" s="1"/>
      <c r="G204" s="1"/>
      <c r="H204" s="1"/>
      <c r="I204" s="1"/>
      <c r="J204" s="1"/>
      <c r="K204" s="1"/>
      <c r="L204" s="1"/>
      <c r="M204" s="1"/>
      <c r="N204" s="1"/>
      <c r="O204" s="1"/>
      <c r="P204" s="1"/>
      <c r="Q204" s="1"/>
      <c r="R204" s="1"/>
      <c r="S204" s="1"/>
    </row>
    <row r="205" spans="1:19">
      <c r="A205" s="1"/>
      <c r="B205" s="1"/>
      <c r="C205" s="1"/>
      <c r="D205" s="1"/>
      <c r="E205" s="1"/>
      <c r="F205" s="1"/>
      <c r="G205" s="1"/>
      <c r="H205" s="1"/>
      <c r="I205" s="1"/>
      <c r="J205" s="1"/>
      <c r="K205" s="1"/>
      <c r="L205" s="1"/>
      <c r="M205" s="1"/>
      <c r="N205" s="1"/>
      <c r="O205" s="1"/>
      <c r="P205" s="1"/>
      <c r="Q205" s="1"/>
      <c r="R205" s="1"/>
      <c r="S205" s="1"/>
    </row>
    <row r="206" spans="1:19">
      <c r="A206" s="1"/>
      <c r="B206" s="1"/>
      <c r="C206" s="1"/>
      <c r="D206" s="1"/>
      <c r="E206" s="1"/>
      <c r="F206" s="1"/>
      <c r="G206" s="1"/>
      <c r="H206" s="1"/>
      <c r="I206" s="1"/>
      <c r="J206" s="1"/>
      <c r="K206" s="1"/>
      <c r="L206" s="1"/>
      <c r="M206" s="1"/>
      <c r="N206" s="1"/>
      <c r="O206" s="1"/>
      <c r="P206" s="1"/>
      <c r="Q206" s="1"/>
      <c r="R206" s="1"/>
      <c r="S206" s="1"/>
    </row>
    <row r="207" spans="1:19">
      <c r="A207" s="1"/>
      <c r="B207" s="1"/>
      <c r="C207" s="1"/>
      <c r="D207" s="1"/>
      <c r="E207" s="1"/>
      <c r="F207" s="1"/>
      <c r="G207" s="1"/>
      <c r="H207" s="1"/>
      <c r="I207" s="1"/>
      <c r="J207" s="1"/>
      <c r="K207" s="1"/>
      <c r="L207" s="1"/>
      <c r="M207" s="1"/>
      <c r="N207" s="1"/>
      <c r="O207" s="1"/>
      <c r="P207" s="1"/>
      <c r="Q207" s="1"/>
      <c r="R207" s="1"/>
      <c r="S207" s="1"/>
    </row>
    <row r="208" spans="1:19">
      <c r="A208" s="1"/>
      <c r="B208" s="1"/>
      <c r="C208" s="1"/>
      <c r="D208" s="1"/>
      <c r="E208" s="1"/>
      <c r="F208" s="1"/>
      <c r="G208" s="1"/>
      <c r="H208" s="1"/>
      <c r="I208" s="1"/>
      <c r="J208" s="1"/>
      <c r="K208" s="1"/>
      <c r="L208" s="1"/>
      <c r="M208" s="1"/>
      <c r="N208" s="1"/>
      <c r="O208" s="1"/>
      <c r="P208" s="1"/>
      <c r="Q208" s="1"/>
      <c r="R208" s="1"/>
      <c r="S208" s="1"/>
    </row>
    <row r="209" spans="1:19">
      <c r="A209" s="1"/>
      <c r="B209" s="1"/>
      <c r="C209" s="1"/>
      <c r="D209" s="1"/>
      <c r="E209" s="1"/>
      <c r="F209" s="1"/>
      <c r="G209" s="1"/>
      <c r="H209" s="1"/>
      <c r="I209" s="1"/>
      <c r="J209" s="1"/>
      <c r="K209" s="1"/>
      <c r="L209" s="1"/>
      <c r="M209" s="1"/>
      <c r="N209" s="1"/>
      <c r="O209" s="1"/>
      <c r="P209" s="1"/>
      <c r="Q209" s="1"/>
      <c r="R209" s="1"/>
      <c r="S209" s="1"/>
    </row>
    <row r="210" spans="1:19">
      <c r="A210" s="1"/>
      <c r="B210" s="1"/>
      <c r="C210" s="1"/>
      <c r="D210" s="1"/>
      <c r="E210" s="1"/>
      <c r="F210" s="1"/>
      <c r="G210" s="1"/>
      <c r="H210" s="1"/>
      <c r="I210" s="1"/>
      <c r="J210" s="1"/>
      <c r="K210" s="1"/>
      <c r="L210" s="1"/>
      <c r="M210" s="1"/>
      <c r="N210" s="1"/>
      <c r="O210" s="1"/>
      <c r="P210" s="1"/>
      <c r="Q210" s="1"/>
      <c r="R210" s="1"/>
      <c r="S210" s="1"/>
    </row>
    <row r="211" spans="1:19">
      <c r="A211" s="1"/>
      <c r="B211" s="1"/>
      <c r="C211" s="1"/>
      <c r="D211" s="1"/>
      <c r="E211" s="1"/>
      <c r="F211" s="1"/>
      <c r="G211" s="1"/>
      <c r="H211" s="1"/>
      <c r="I211" s="1"/>
      <c r="J211" s="1"/>
      <c r="K211" s="1"/>
      <c r="L211" s="1"/>
      <c r="M211" s="1"/>
      <c r="N211" s="1"/>
      <c r="O211" s="1"/>
      <c r="P211" s="1"/>
      <c r="Q211" s="1"/>
      <c r="R211" s="1"/>
      <c r="S211" s="1"/>
    </row>
    <row r="212" spans="1:19">
      <c r="A212" s="1"/>
      <c r="B212" s="1"/>
      <c r="C212" s="1"/>
      <c r="D212" s="1"/>
      <c r="E212" s="1"/>
      <c r="F212" s="1"/>
      <c r="G212" s="1"/>
      <c r="H212" s="1"/>
      <c r="I212" s="1"/>
      <c r="J212" s="1"/>
      <c r="K212" s="1"/>
      <c r="L212" s="1"/>
      <c r="M212" s="1"/>
      <c r="N212" s="1"/>
      <c r="O212" s="1"/>
      <c r="P212" s="1"/>
      <c r="Q212" s="1"/>
      <c r="R212" s="1"/>
      <c r="S212" s="1"/>
    </row>
    <row r="213" spans="1:19">
      <c r="A213" s="1"/>
      <c r="B213" s="1"/>
      <c r="C213" s="1"/>
      <c r="D213" s="1"/>
      <c r="E213" s="1"/>
      <c r="F213" s="1"/>
      <c r="G213" s="1"/>
      <c r="H213" s="1"/>
      <c r="I213" s="1"/>
      <c r="J213" s="1"/>
      <c r="K213" s="1"/>
      <c r="L213" s="1"/>
      <c r="M213" s="1"/>
      <c r="N213" s="1"/>
      <c r="O213" s="1"/>
      <c r="P213" s="1"/>
      <c r="Q213" s="1"/>
      <c r="R213" s="1"/>
      <c r="S213" s="1"/>
    </row>
    <row r="214" spans="1:19">
      <c r="A214" s="1"/>
      <c r="B214" s="1"/>
      <c r="C214" s="1"/>
      <c r="D214" s="1"/>
      <c r="E214" s="1"/>
      <c r="F214" s="1"/>
      <c r="G214" s="1"/>
      <c r="H214" s="1"/>
      <c r="I214" s="1"/>
      <c r="J214" s="1"/>
      <c r="K214" s="1"/>
      <c r="L214" s="1"/>
      <c r="M214" s="1"/>
      <c r="N214" s="1"/>
      <c r="O214" s="1"/>
      <c r="P214" s="1"/>
      <c r="Q214" s="1"/>
      <c r="R214" s="1"/>
      <c r="S214" s="1"/>
    </row>
    <row r="215" spans="1:19">
      <c r="A215" s="1"/>
      <c r="B215" s="1"/>
      <c r="C215" s="1"/>
      <c r="D215" s="1"/>
      <c r="E215" s="1"/>
      <c r="F215" s="1"/>
      <c r="G215" s="1"/>
      <c r="H215" s="1"/>
      <c r="I215" s="1"/>
      <c r="J215" s="1"/>
      <c r="K215" s="1"/>
      <c r="L215" s="1"/>
      <c r="M215" s="1"/>
      <c r="N215" s="1"/>
      <c r="O215" s="1"/>
      <c r="P215" s="1"/>
      <c r="Q215" s="1"/>
      <c r="R215" s="1"/>
      <c r="S215" s="1"/>
    </row>
    <row r="216" spans="1:19">
      <c r="A216" s="1"/>
      <c r="B216" s="1"/>
      <c r="C216" s="1"/>
      <c r="D216" s="1"/>
      <c r="E216" s="1"/>
      <c r="F216" s="1"/>
      <c r="G216" s="1"/>
      <c r="H216" s="1"/>
      <c r="I216" s="1"/>
      <c r="J216" s="1"/>
      <c r="K216" s="1"/>
      <c r="L216" s="1"/>
      <c r="M216" s="1"/>
      <c r="N216" s="1"/>
      <c r="O216" s="1"/>
      <c r="P216" s="1"/>
      <c r="Q216" s="1"/>
      <c r="R216" s="1"/>
      <c r="S216" s="1"/>
    </row>
    <row r="217" spans="1:19">
      <c r="A217" s="1"/>
      <c r="B217" s="1"/>
      <c r="C217" s="1"/>
      <c r="D217" s="1"/>
      <c r="E217" s="1"/>
      <c r="F217" s="1"/>
      <c r="G217" s="1"/>
      <c r="H217" s="1"/>
      <c r="I217" s="1"/>
      <c r="J217" s="1"/>
      <c r="K217" s="1"/>
      <c r="L217" s="1"/>
      <c r="M217" s="1"/>
      <c r="N217" s="1"/>
      <c r="O217" s="1"/>
      <c r="P217" s="1"/>
      <c r="Q217" s="1"/>
      <c r="R217" s="1"/>
      <c r="S217" s="1"/>
    </row>
    <row r="218" spans="1:19">
      <c r="A218" s="1"/>
      <c r="B218" s="1"/>
      <c r="C218" s="1"/>
      <c r="D218" s="1"/>
      <c r="E218" s="1"/>
      <c r="F218" s="1"/>
      <c r="G218" s="1"/>
      <c r="H218" s="1"/>
      <c r="I218" s="1"/>
      <c r="J218" s="1"/>
      <c r="K218" s="1"/>
      <c r="L218" s="1"/>
      <c r="M218" s="1"/>
      <c r="N218" s="1"/>
      <c r="O218" s="1"/>
      <c r="P218" s="1"/>
      <c r="Q218" s="1"/>
      <c r="R218" s="1"/>
      <c r="S218" s="1"/>
    </row>
    <row r="219" spans="1:19">
      <c r="A219" s="1"/>
      <c r="B219" s="1"/>
      <c r="C219" s="1"/>
      <c r="D219" s="1"/>
      <c r="E219" s="1"/>
      <c r="F219" s="1"/>
      <c r="G219" s="1"/>
      <c r="H219" s="1"/>
      <c r="I219" s="1"/>
      <c r="J219" s="1"/>
      <c r="K219" s="1"/>
      <c r="L219" s="1"/>
      <c r="M219" s="1"/>
      <c r="N219" s="1"/>
      <c r="O219" s="1"/>
      <c r="P219" s="1"/>
      <c r="Q219" s="1"/>
      <c r="R219" s="1"/>
      <c r="S219" s="1"/>
    </row>
    <row r="220" spans="1:19">
      <c r="A220" s="1"/>
      <c r="B220" s="1"/>
      <c r="C220" s="1"/>
      <c r="D220" s="1"/>
      <c r="E220" s="1"/>
      <c r="F220" s="1"/>
      <c r="G220" s="1"/>
      <c r="H220" s="1"/>
      <c r="I220" s="1"/>
      <c r="J220" s="1"/>
      <c r="K220" s="1"/>
      <c r="L220" s="1"/>
      <c r="M220" s="1"/>
      <c r="N220" s="1"/>
      <c r="O220" s="1"/>
      <c r="P220" s="1"/>
      <c r="Q220" s="1"/>
      <c r="R220" s="1"/>
      <c r="S220" s="1"/>
    </row>
    <row r="221" spans="1:19">
      <c r="A221" s="1"/>
      <c r="B221" s="1"/>
      <c r="C221" s="1"/>
      <c r="D221" s="1"/>
      <c r="E221" s="1"/>
      <c r="F221" s="1"/>
      <c r="G221" s="1"/>
      <c r="H221" s="1"/>
      <c r="I221" s="1"/>
      <c r="J221" s="1"/>
      <c r="K221" s="1"/>
      <c r="L221" s="1"/>
      <c r="M221" s="1"/>
      <c r="N221" s="1"/>
      <c r="O221" s="1"/>
      <c r="P221" s="1"/>
      <c r="Q221" s="1"/>
      <c r="R221" s="1"/>
      <c r="S221" s="1"/>
    </row>
    <row r="222" spans="1:19">
      <c r="A222" s="1"/>
      <c r="B222" s="1"/>
      <c r="C222" s="1"/>
      <c r="D222" s="1"/>
      <c r="E222" s="1"/>
      <c r="F222" s="1"/>
      <c r="G222" s="1"/>
      <c r="H222" s="1"/>
      <c r="I222" s="1"/>
      <c r="J222" s="1"/>
      <c r="K222" s="1"/>
      <c r="L222" s="1"/>
      <c r="M222" s="1"/>
      <c r="N222" s="1"/>
      <c r="O222" s="1"/>
      <c r="P222" s="1"/>
      <c r="Q222" s="1"/>
      <c r="R222" s="1"/>
      <c r="S222" s="1"/>
    </row>
    <row r="223" spans="1:19">
      <c r="A223" s="1"/>
      <c r="B223" s="1"/>
      <c r="C223" s="1"/>
      <c r="D223" s="1"/>
      <c r="E223" s="1"/>
      <c r="F223" s="1"/>
      <c r="G223" s="1"/>
      <c r="H223" s="1"/>
      <c r="I223" s="1"/>
      <c r="J223" s="1"/>
      <c r="K223" s="1"/>
      <c r="L223" s="1"/>
      <c r="M223" s="1"/>
      <c r="N223" s="1"/>
      <c r="O223" s="1"/>
      <c r="P223" s="1"/>
      <c r="Q223" s="1"/>
      <c r="R223" s="1"/>
      <c r="S223" s="1"/>
    </row>
    <row r="224" spans="1:19">
      <c r="A224" s="1"/>
      <c r="B224" s="1"/>
      <c r="C224" s="1"/>
      <c r="D224" s="1"/>
      <c r="E224" s="1"/>
      <c r="F224" s="1"/>
      <c r="G224" s="1"/>
      <c r="H224" s="1"/>
      <c r="I224" s="1"/>
      <c r="J224" s="1"/>
      <c r="K224" s="1"/>
      <c r="L224" s="1"/>
      <c r="M224" s="1"/>
      <c r="N224" s="1"/>
      <c r="O224" s="1"/>
      <c r="P224" s="1"/>
      <c r="Q224" s="1"/>
      <c r="R224" s="1"/>
      <c r="S224" s="1"/>
    </row>
    <row r="225" spans="1:19">
      <c r="A225" s="1"/>
      <c r="B225" s="1"/>
      <c r="C225" s="1"/>
      <c r="D225" s="1"/>
      <c r="E225" s="1"/>
      <c r="F225" s="1"/>
      <c r="G225" s="1"/>
      <c r="H225" s="1"/>
      <c r="I225" s="1"/>
      <c r="J225" s="1"/>
      <c r="K225" s="1"/>
      <c r="L225" s="1"/>
      <c r="M225" s="1"/>
      <c r="N225" s="1"/>
      <c r="O225" s="1"/>
      <c r="P225" s="1"/>
      <c r="Q225" s="1"/>
      <c r="R225" s="1"/>
      <c r="S225" s="1"/>
    </row>
    <row r="226" spans="1:19">
      <c r="A226" s="1"/>
      <c r="B226" s="1"/>
      <c r="C226" s="1"/>
      <c r="D226" s="1"/>
      <c r="E226" s="1"/>
      <c r="F226" s="1"/>
      <c r="G226" s="1"/>
      <c r="H226" s="1"/>
      <c r="I226" s="1"/>
      <c r="J226" s="1"/>
      <c r="K226" s="1"/>
      <c r="L226" s="1"/>
      <c r="M226" s="1"/>
      <c r="N226" s="1"/>
      <c r="O226" s="1"/>
      <c r="P226" s="1"/>
      <c r="Q226" s="1"/>
      <c r="R226" s="1"/>
      <c r="S226" s="1"/>
    </row>
    <row r="227" spans="1:19">
      <c r="A227" s="1"/>
      <c r="B227" s="1"/>
      <c r="C227" s="1"/>
      <c r="D227" s="1"/>
      <c r="E227" s="1"/>
      <c r="F227" s="1"/>
      <c r="G227" s="1"/>
      <c r="H227" s="1"/>
      <c r="I227" s="1"/>
      <c r="J227" s="1"/>
      <c r="K227" s="1"/>
      <c r="L227" s="1"/>
      <c r="M227" s="1"/>
      <c r="N227" s="1"/>
      <c r="O227" s="1"/>
      <c r="P227" s="1"/>
      <c r="Q227" s="1"/>
      <c r="R227" s="1"/>
      <c r="S227" s="1"/>
    </row>
    <row r="228" spans="1:19">
      <c r="A228" s="1"/>
      <c r="B228" s="1"/>
      <c r="C228" s="1"/>
      <c r="D228" s="1"/>
      <c r="E228" s="1"/>
      <c r="F228" s="1"/>
      <c r="G228" s="1"/>
      <c r="H228" s="1"/>
      <c r="I228" s="1"/>
      <c r="J228" s="1"/>
      <c r="K228" s="1"/>
      <c r="L228" s="1"/>
      <c r="M228" s="1"/>
      <c r="N228" s="1"/>
      <c r="O228" s="1"/>
      <c r="P228" s="1"/>
      <c r="Q228" s="1"/>
      <c r="R228" s="1"/>
      <c r="S228" s="1"/>
    </row>
    <row r="229" spans="1:19">
      <c r="A229" s="1"/>
      <c r="B229" s="1"/>
      <c r="C229" s="1"/>
      <c r="D229" s="1"/>
      <c r="E229" s="1"/>
      <c r="F229" s="1"/>
      <c r="G229" s="1"/>
      <c r="H229" s="1"/>
      <c r="I229" s="1"/>
      <c r="J229" s="1"/>
      <c r="K229" s="1"/>
      <c r="L229" s="1"/>
      <c r="M229" s="1"/>
      <c r="N229" s="1"/>
      <c r="O229" s="1"/>
      <c r="P229" s="1"/>
      <c r="Q229" s="1"/>
      <c r="R229" s="1"/>
      <c r="S229" s="1"/>
    </row>
    <row r="230" spans="1:19">
      <c r="A230" s="1"/>
      <c r="B230" s="1"/>
      <c r="C230" s="1"/>
      <c r="D230" s="1"/>
      <c r="E230" s="1"/>
      <c r="F230" s="1"/>
      <c r="G230" s="1"/>
      <c r="H230" s="1"/>
      <c r="I230" s="1"/>
      <c r="J230" s="1"/>
      <c r="K230" s="1"/>
      <c r="L230" s="1"/>
      <c r="M230" s="1"/>
      <c r="N230" s="1"/>
      <c r="O230" s="1"/>
      <c r="P230" s="1"/>
      <c r="Q230" s="1"/>
      <c r="R230" s="1"/>
      <c r="S230" s="1"/>
    </row>
    <row r="231" spans="1:19">
      <c r="A231" s="1"/>
      <c r="B231" s="1"/>
      <c r="C231" s="1"/>
      <c r="D231" s="1"/>
      <c r="E231" s="1"/>
      <c r="F231" s="1"/>
      <c r="G231" s="1"/>
      <c r="H231" s="1"/>
      <c r="I231" s="1"/>
      <c r="J231" s="1"/>
      <c r="K231" s="1"/>
      <c r="L231" s="1"/>
      <c r="M231" s="1"/>
      <c r="N231" s="1"/>
      <c r="O231" s="1"/>
      <c r="P231" s="1"/>
      <c r="Q231" s="1"/>
      <c r="R231" s="1"/>
      <c r="S231" s="1"/>
    </row>
    <row r="232" spans="1:19">
      <c r="A232" s="1"/>
      <c r="B232" s="1"/>
      <c r="C232" s="1"/>
      <c r="D232" s="1"/>
      <c r="E232" s="1"/>
      <c r="F232" s="1"/>
      <c r="G232" s="1"/>
      <c r="H232" s="1"/>
      <c r="I232" s="1"/>
      <c r="J232" s="1"/>
      <c r="K232" s="1"/>
      <c r="L232" s="1"/>
      <c r="M232" s="1"/>
      <c r="N232" s="1"/>
      <c r="O232" s="1"/>
      <c r="P232" s="1"/>
      <c r="Q232" s="1"/>
      <c r="R232" s="1"/>
      <c r="S232" s="1"/>
    </row>
    <row r="233" spans="1:19">
      <c r="A233" s="1"/>
      <c r="B233" s="1"/>
      <c r="C233" s="1"/>
      <c r="D233" s="1"/>
      <c r="E233" s="1"/>
      <c r="F233" s="1"/>
      <c r="G233" s="1"/>
      <c r="H233" s="1"/>
      <c r="I233" s="1"/>
      <c r="J233" s="1"/>
      <c r="K233" s="1"/>
      <c r="L233" s="1"/>
      <c r="M233" s="1"/>
      <c r="N233" s="1"/>
      <c r="O233" s="1"/>
      <c r="P233" s="1"/>
      <c r="Q233" s="1"/>
      <c r="R233" s="1"/>
      <c r="S233" s="1"/>
    </row>
    <row r="234" spans="1:19">
      <c r="A234" s="1"/>
      <c r="B234" s="1"/>
      <c r="C234" s="1"/>
      <c r="D234" s="1"/>
      <c r="E234" s="1"/>
      <c r="F234" s="1"/>
      <c r="G234" s="1"/>
      <c r="H234" s="1"/>
      <c r="I234" s="1"/>
      <c r="J234" s="1"/>
      <c r="K234" s="1"/>
      <c r="L234" s="1"/>
      <c r="M234" s="1"/>
      <c r="N234" s="1"/>
      <c r="O234" s="1"/>
      <c r="P234" s="1"/>
      <c r="Q234" s="1"/>
      <c r="R234" s="1"/>
      <c r="S234" s="1"/>
    </row>
    <row r="235" spans="1:19">
      <c r="A235" s="1"/>
      <c r="B235" s="1"/>
      <c r="C235" s="1"/>
      <c r="D235" s="1"/>
      <c r="E235" s="1"/>
      <c r="F235" s="1"/>
      <c r="G235" s="1"/>
      <c r="H235" s="1"/>
      <c r="I235" s="1"/>
      <c r="J235" s="1"/>
      <c r="K235" s="1"/>
      <c r="L235" s="1"/>
      <c r="M235" s="1"/>
      <c r="N235" s="1"/>
      <c r="O235" s="1"/>
      <c r="P235" s="1"/>
      <c r="Q235" s="1"/>
      <c r="R235" s="1"/>
      <c r="S235" s="1"/>
    </row>
    <row r="236" spans="1:19">
      <c r="A236" s="1"/>
      <c r="B236" s="1"/>
      <c r="C236" s="1"/>
      <c r="D236" s="1"/>
      <c r="E236" s="1"/>
      <c r="F236" s="1"/>
      <c r="G236" s="1"/>
      <c r="H236" s="1"/>
      <c r="I236" s="1"/>
      <c r="J236" s="1"/>
      <c r="K236" s="1"/>
      <c r="L236" s="1"/>
      <c r="M236" s="1"/>
      <c r="N236" s="1"/>
      <c r="O236" s="1"/>
      <c r="P236" s="1"/>
      <c r="Q236" s="1"/>
      <c r="R236" s="1"/>
      <c r="S236" s="1"/>
    </row>
    <row r="237" spans="1:19">
      <c r="A237" s="1"/>
      <c r="B237" s="1"/>
      <c r="C237" s="1"/>
      <c r="D237" s="1"/>
      <c r="E237" s="1"/>
      <c r="F237" s="1"/>
      <c r="G237" s="1"/>
      <c r="H237" s="1"/>
      <c r="I237" s="1"/>
      <c r="J237" s="1"/>
      <c r="K237" s="1"/>
      <c r="L237" s="1"/>
      <c r="M237" s="1"/>
      <c r="N237" s="1"/>
      <c r="O237" s="1"/>
      <c r="P237" s="1"/>
      <c r="Q237" s="1"/>
      <c r="R237" s="1"/>
      <c r="S237" s="1"/>
    </row>
    <row r="238" spans="1:19">
      <c r="A238" s="1"/>
      <c r="B238" s="1"/>
      <c r="C238" s="1"/>
      <c r="D238" s="1"/>
      <c r="E238" s="1"/>
      <c r="F238" s="1"/>
      <c r="G238" s="1"/>
      <c r="H238" s="1"/>
      <c r="I238" s="1"/>
      <c r="J238" s="1"/>
      <c r="K238" s="1"/>
      <c r="L238" s="1"/>
      <c r="M238" s="1"/>
      <c r="N238" s="1"/>
      <c r="O238" s="1"/>
      <c r="P238" s="1"/>
      <c r="Q238" s="1"/>
      <c r="R238" s="1"/>
      <c r="S238" s="1"/>
    </row>
    <row r="239" spans="1:19">
      <c r="A239" s="1"/>
      <c r="B239" s="1"/>
      <c r="C239" s="1"/>
      <c r="D239" s="1"/>
      <c r="E239" s="1"/>
      <c r="F239" s="1"/>
      <c r="G239" s="1"/>
      <c r="H239" s="1"/>
      <c r="I239" s="1"/>
      <c r="J239" s="1"/>
      <c r="K239" s="1"/>
      <c r="L239" s="1"/>
      <c r="M239" s="1"/>
      <c r="N239" s="1"/>
      <c r="O239" s="1"/>
      <c r="P239" s="1"/>
      <c r="Q239" s="1"/>
      <c r="R239" s="1"/>
      <c r="S239" s="1"/>
    </row>
    <row r="240" spans="1:19">
      <c r="A240" s="1"/>
      <c r="B240" s="1"/>
      <c r="C240" s="1"/>
      <c r="D240" s="1"/>
      <c r="E240" s="1"/>
      <c r="F240" s="1"/>
      <c r="G240" s="1"/>
      <c r="H240" s="1"/>
      <c r="I240" s="1"/>
      <c r="J240" s="1"/>
      <c r="K240" s="1"/>
      <c r="L240" s="1"/>
      <c r="M240" s="1"/>
      <c r="N240" s="1"/>
      <c r="O240" s="1"/>
      <c r="P240" s="1"/>
      <c r="Q240" s="1"/>
      <c r="R240" s="1"/>
      <c r="S240" s="1"/>
    </row>
    <row r="241" spans="1:19">
      <c r="A241" s="1"/>
      <c r="B241" s="1"/>
      <c r="C241" s="1"/>
      <c r="D241" s="1"/>
      <c r="E241" s="1"/>
      <c r="F241" s="1"/>
      <c r="G241" s="1"/>
      <c r="H241" s="1"/>
      <c r="I241" s="1"/>
      <c r="J241" s="1"/>
      <c r="K241" s="1"/>
      <c r="L241" s="1"/>
      <c r="M241" s="1"/>
      <c r="N241" s="1"/>
      <c r="O241" s="1"/>
      <c r="P241" s="1"/>
      <c r="Q241" s="1"/>
      <c r="R241" s="1"/>
      <c r="S241" s="1"/>
    </row>
    <row r="242" spans="1:19">
      <c r="A242" s="1"/>
      <c r="B242" s="1"/>
      <c r="C242" s="1"/>
      <c r="D242" s="1"/>
      <c r="E242" s="1"/>
      <c r="F242" s="1"/>
      <c r="G242" s="1"/>
      <c r="H242" s="1"/>
      <c r="I242" s="1"/>
      <c r="J242" s="1"/>
      <c r="K242" s="1"/>
      <c r="L242" s="1"/>
      <c r="M242" s="1"/>
      <c r="N242" s="1"/>
      <c r="O242" s="1"/>
      <c r="P242" s="1"/>
      <c r="Q242" s="1"/>
      <c r="R242" s="1"/>
      <c r="S242" s="1"/>
    </row>
    <row r="243" spans="1:19">
      <c r="A243" s="1"/>
      <c r="B243" s="1"/>
      <c r="C243" s="1"/>
      <c r="D243" s="1"/>
      <c r="E243" s="1"/>
      <c r="F243" s="1"/>
      <c r="G243" s="1"/>
      <c r="H243" s="1"/>
      <c r="I243" s="1"/>
      <c r="J243" s="1"/>
      <c r="K243" s="1"/>
      <c r="L243" s="1"/>
      <c r="M243" s="1"/>
      <c r="N243" s="1"/>
      <c r="O243" s="1"/>
      <c r="P243" s="1"/>
      <c r="Q243" s="1"/>
      <c r="R243" s="1"/>
      <c r="S243" s="1"/>
    </row>
    <row r="244" spans="1:19">
      <c r="A244" s="1"/>
      <c r="B244" s="1"/>
      <c r="C244" s="1"/>
      <c r="D244" s="1"/>
      <c r="E244" s="1"/>
      <c r="F244" s="1"/>
      <c r="G244" s="1"/>
      <c r="H244" s="1"/>
      <c r="I244" s="1"/>
      <c r="J244" s="1"/>
      <c r="K244" s="1"/>
      <c r="L244" s="1"/>
      <c r="M244" s="1"/>
      <c r="N244" s="1"/>
      <c r="O244" s="1"/>
      <c r="P244" s="1"/>
      <c r="Q244" s="1"/>
      <c r="R244" s="1"/>
      <c r="S244" s="1"/>
    </row>
    <row r="245" spans="1:19">
      <c r="A245" s="1"/>
      <c r="B245" s="1"/>
      <c r="C245" s="1"/>
      <c r="D245" s="1"/>
      <c r="E245" s="1"/>
      <c r="F245" s="1"/>
      <c r="G245" s="1"/>
      <c r="H245" s="1"/>
      <c r="I245" s="1"/>
      <c r="J245" s="1"/>
      <c r="K245" s="1"/>
      <c r="L245" s="1"/>
      <c r="M245" s="1"/>
      <c r="N245" s="1"/>
      <c r="O245" s="1"/>
      <c r="P245" s="1"/>
      <c r="Q245" s="1"/>
      <c r="R245" s="1"/>
      <c r="S245" s="1"/>
    </row>
    <row r="246" spans="1:19">
      <c r="A246" s="1"/>
      <c r="B246" s="1"/>
      <c r="C246" s="1"/>
      <c r="D246" s="1"/>
      <c r="E246" s="1"/>
      <c r="F246" s="1"/>
      <c r="G246" s="1"/>
      <c r="H246" s="1"/>
      <c r="I246" s="1"/>
      <c r="J246" s="1"/>
      <c r="K246" s="1"/>
      <c r="L246" s="1"/>
      <c r="M246" s="1"/>
      <c r="N246" s="1"/>
      <c r="O246" s="1"/>
      <c r="P246" s="1"/>
      <c r="Q246" s="1"/>
      <c r="R246" s="1"/>
      <c r="S246" s="1"/>
    </row>
    <row r="247" spans="1:19">
      <c r="A247" s="1"/>
      <c r="B247" s="1"/>
      <c r="C247" s="1"/>
      <c r="D247" s="1"/>
      <c r="E247" s="1"/>
      <c r="F247" s="1"/>
      <c r="G247" s="1"/>
      <c r="H247" s="1"/>
      <c r="I247" s="1"/>
      <c r="J247" s="1"/>
      <c r="K247" s="1"/>
      <c r="L247" s="1"/>
      <c r="M247" s="1"/>
      <c r="N247" s="1"/>
      <c r="O247" s="1"/>
      <c r="P247" s="1"/>
      <c r="Q247" s="1"/>
      <c r="R247" s="1"/>
      <c r="S247" s="1"/>
    </row>
    <row r="248" spans="1:19">
      <c r="A248" s="1"/>
      <c r="B248" s="1"/>
      <c r="C248" s="1"/>
      <c r="D248" s="1"/>
      <c r="E248" s="1"/>
      <c r="F248" s="1"/>
      <c r="G248" s="1"/>
      <c r="H248" s="1"/>
      <c r="I248" s="1"/>
      <c r="J248" s="1"/>
      <c r="K248" s="1"/>
      <c r="L248" s="1"/>
      <c r="M248" s="1"/>
      <c r="N248" s="1"/>
      <c r="O248" s="1"/>
      <c r="P248" s="1"/>
      <c r="Q248" s="1"/>
      <c r="R248" s="1"/>
      <c r="S248" s="1"/>
    </row>
    <row r="249" spans="1:19">
      <c r="A249" s="1"/>
      <c r="B249" s="1"/>
      <c r="C249" s="1"/>
      <c r="D249" s="1"/>
      <c r="E249" s="1"/>
      <c r="F249" s="1"/>
      <c r="G249" s="1"/>
      <c r="H249" s="1"/>
      <c r="I249" s="1"/>
      <c r="J249" s="1"/>
      <c r="K249" s="1"/>
      <c r="L249" s="1"/>
      <c r="M249" s="1"/>
      <c r="N249" s="1"/>
      <c r="O249" s="1"/>
      <c r="P249" s="1"/>
      <c r="Q249" s="1"/>
      <c r="R249" s="1"/>
      <c r="S249" s="1"/>
    </row>
    <row r="250" spans="1:19">
      <c r="A250" s="1"/>
      <c r="B250" s="1"/>
      <c r="C250" s="1"/>
      <c r="D250" s="1"/>
      <c r="E250" s="1"/>
      <c r="F250" s="1"/>
      <c r="G250" s="1"/>
      <c r="H250" s="1"/>
      <c r="I250" s="1"/>
      <c r="J250" s="1"/>
      <c r="K250" s="1"/>
      <c r="L250" s="1"/>
      <c r="M250" s="1"/>
      <c r="N250" s="1"/>
      <c r="O250" s="1"/>
      <c r="P250" s="1"/>
      <c r="Q250" s="1"/>
      <c r="R250" s="1"/>
      <c r="S250" s="1"/>
    </row>
    <row r="251" spans="1:19">
      <c r="A251" s="1"/>
      <c r="B251" s="1"/>
      <c r="C251" s="1"/>
      <c r="D251" s="1"/>
      <c r="E251" s="1"/>
      <c r="F251" s="1"/>
      <c r="G251" s="1"/>
      <c r="H251" s="1"/>
      <c r="I251" s="1"/>
      <c r="J251" s="1"/>
      <c r="K251" s="1"/>
      <c r="L251" s="1"/>
      <c r="M251" s="1"/>
      <c r="N251" s="1"/>
      <c r="O251" s="1"/>
      <c r="P251" s="1"/>
      <c r="Q251" s="1"/>
      <c r="R251" s="1"/>
      <c r="S251" s="1"/>
    </row>
    <row r="252" spans="1:19">
      <c r="A252" s="1"/>
      <c r="B252" s="1"/>
      <c r="C252" s="1"/>
      <c r="D252" s="1"/>
      <c r="E252" s="1"/>
      <c r="F252" s="1"/>
      <c r="G252" s="1"/>
      <c r="H252" s="1"/>
      <c r="I252" s="1"/>
      <c r="J252" s="1"/>
      <c r="K252" s="1"/>
      <c r="L252" s="1"/>
      <c r="M252" s="1"/>
      <c r="N252" s="1"/>
      <c r="O252" s="1"/>
      <c r="P252" s="1"/>
      <c r="Q252" s="1"/>
      <c r="R252" s="1"/>
      <c r="S252" s="1"/>
    </row>
    <row r="253" spans="1:19">
      <c r="A253" s="1"/>
      <c r="B253" s="1"/>
      <c r="C253" s="1"/>
      <c r="D253" s="1"/>
      <c r="E253" s="1"/>
      <c r="F253" s="1"/>
      <c r="G253" s="1"/>
      <c r="H253" s="1"/>
      <c r="I253" s="1"/>
      <c r="J253" s="1"/>
      <c r="K253" s="1"/>
      <c r="L253" s="1"/>
      <c r="M253" s="1"/>
      <c r="N253" s="1"/>
      <c r="O253" s="1"/>
      <c r="P253" s="1"/>
      <c r="Q253" s="1"/>
      <c r="R253" s="1"/>
      <c r="S253" s="1"/>
    </row>
    <row r="254" spans="1:19">
      <c r="A254" s="1"/>
      <c r="B254" s="1"/>
      <c r="C254" s="1"/>
      <c r="D254" s="1"/>
      <c r="E254" s="1"/>
      <c r="F254" s="1"/>
      <c r="G254" s="1"/>
      <c r="H254" s="1"/>
      <c r="I254" s="1"/>
      <c r="J254" s="1"/>
      <c r="K254" s="1"/>
      <c r="L254" s="1"/>
      <c r="M254" s="1"/>
      <c r="N254" s="1"/>
      <c r="O254" s="1"/>
      <c r="P254" s="1"/>
      <c r="Q254" s="1"/>
      <c r="R254" s="1"/>
      <c r="S254" s="1"/>
    </row>
    <row r="255" spans="1:19">
      <c r="A255" s="1"/>
      <c r="B255" s="1"/>
      <c r="C255" s="1"/>
      <c r="D255" s="1"/>
      <c r="E255" s="1"/>
      <c r="F255" s="1"/>
      <c r="G255" s="1"/>
      <c r="H255" s="1"/>
      <c r="I255" s="1"/>
      <c r="J255" s="1"/>
      <c r="K255" s="1"/>
      <c r="L255" s="1"/>
      <c r="M255" s="1"/>
      <c r="N255" s="1"/>
      <c r="O255" s="1"/>
      <c r="P255" s="1"/>
      <c r="Q255" s="1"/>
      <c r="R255" s="1"/>
      <c r="S255" s="1"/>
    </row>
    <row r="256" spans="1:19">
      <c r="A256" s="1"/>
      <c r="B256" s="1"/>
      <c r="C256" s="1"/>
      <c r="D256" s="1"/>
      <c r="E256" s="1"/>
      <c r="F256" s="1"/>
      <c r="G256" s="1"/>
      <c r="H256" s="1"/>
      <c r="I256" s="1"/>
      <c r="J256" s="1"/>
      <c r="K256" s="1"/>
      <c r="L256" s="1"/>
      <c r="M256" s="1"/>
      <c r="N256" s="1"/>
      <c r="O256" s="1"/>
      <c r="P256" s="1"/>
      <c r="Q256" s="1"/>
      <c r="R256" s="1"/>
      <c r="S256" s="1"/>
    </row>
    <row r="257" spans="1:19">
      <c r="A257" s="1"/>
      <c r="B257" s="1"/>
      <c r="C257" s="1"/>
      <c r="D257" s="1"/>
      <c r="E257" s="1"/>
      <c r="F257" s="1"/>
      <c r="G257" s="1"/>
      <c r="H257" s="1"/>
      <c r="I257" s="1"/>
      <c r="J257" s="1"/>
      <c r="K257" s="1"/>
      <c r="L257" s="1"/>
      <c r="M257" s="1"/>
      <c r="N257" s="1"/>
      <c r="O257" s="1"/>
      <c r="P257" s="1"/>
      <c r="Q257" s="1"/>
      <c r="R257" s="1"/>
      <c r="S257" s="1"/>
    </row>
    <row r="258" spans="1:19">
      <c r="A258" s="1"/>
      <c r="B258" s="1"/>
      <c r="C258" s="1"/>
      <c r="D258" s="1"/>
      <c r="E258" s="1"/>
      <c r="F258" s="1"/>
      <c r="G258" s="1"/>
      <c r="H258" s="1"/>
      <c r="I258" s="1"/>
      <c r="J258" s="1"/>
      <c r="K258" s="1"/>
      <c r="L258" s="1"/>
      <c r="M258" s="1"/>
      <c r="N258" s="1"/>
      <c r="O258" s="1"/>
      <c r="P258" s="1"/>
      <c r="Q258" s="1"/>
      <c r="R258" s="1"/>
      <c r="S258" s="1"/>
    </row>
    <row r="259" spans="1:19">
      <c r="A259" s="1"/>
      <c r="B259" s="1"/>
      <c r="C259" s="1"/>
      <c r="D259" s="1"/>
      <c r="E259" s="1"/>
      <c r="F259" s="1"/>
      <c r="G259" s="1"/>
      <c r="H259" s="1"/>
      <c r="I259" s="1"/>
      <c r="J259" s="1"/>
      <c r="K259" s="1"/>
      <c r="L259" s="1"/>
      <c r="M259" s="1"/>
      <c r="N259" s="1"/>
      <c r="O259" s="1"/>
      <c r="P259" s="1"/>
      <c r="Q259" s="1"/>
      <c r="R259" s="1"/>
      <c r="S259" s="1"/>
    </row>
    <row r="260" spans="1:19">
      <c r="A260" s="1"/>
      <c r="B260" s="1"/>
      <c r="C260" s="1"/>
      <c r="D260" s="1"/>
      <c r="E260" s="1"/>
      <c r="F260" s="1"/>
      <c r="G260" s="1"/>
      <c r="H260" s="1"/>
      <c r="I260" s="1"/>
      <c r="J260" s="1"/>
      <c r="K260" s="1"/>
      <c r="L260" s="1"/>
      <c r="M260" s="1"/>
      <c r="N260" s="1"/>
      <c r="O260" s="1"/>
      <c r="P260" s="1"/>
      <c r="Q260" s="1"/>
      <c r="R260" s="1"/>
      <c r="S260" s="1"/>
    </row>
    <row r="261" spans="1:19">
      <c r="A261" s="1"/>
      <c r="B261" s="1"/>
      <c r="C261" s="1"/>
      <c r="D261" s="1"/>
      <c r="E261" s="1"/>
      <c r="F261" s="1"/>
      <c r="G261" s="1"/>
      <c r="H261" s="1"/>
      <c r="I261" s="1"/>
      <c r="J261" s="1"/>
      <c r="K261" s="1"/>
      <c r="L261" s="1"/>
      <c r="M261" s="1"/>
      <c r="N261" s="1"/>
      <c r="O261" s="1"/>
      <c r="P261" s="1"/>
      <c r="Q261" s="1"/>
      <c r="R261" s="1"/>
      <c r="S261" s="1"/>
    </row>
    <row r="262" spans="1:19">
      <c r="A262" s="1"/>
      <c r="B262" s="1"/>
      <c r="C262" s="1"/>
      <c r="D262" s="1"/>
      <c r="E262" s="1"/>
      <c r="F262" s="1"/>
      <c r="G262" s="1"/>
      <c r="H262" s="1"/>
      <c r="I262" s="1"/>
      <c r="J262" s="1"/>
      <c r="K262" s="1"/>
      <c r="L262" s="1"/>
      <c r="M262" s="1"/>
      <c r="N262" s="1"/>
      <c r="O262" s="1"/>
      <c r="P262" s="1"/>
      <c r="Q262" s="1"/>
      <c r="R262" s="1"/>
      <c r="S262" s="1"/>
    </row>
    <row r="263" spans="1:19">
      <c r="A263" s="1"/>
      <c r="B263" s="1"/>
      <c r="C263" s="1"/>
      <c r="D263" s="1"/>
      <c r="E263" s="1"/>
      <c r="F263" s="1"/>
      <c r="G263" s="1"/>
      <c r="H263" s="1"/>
      <c r="I263" s="1"/>
      <c r="J263" s="1"/>
      <c r="K263" s="1"/>
      <c r="L263" s="1"/>
      <c r="M263" s="1"/>
      <c r="N263" s="1"/>
      <c r="O263" s="1"/>
      <c r="P263" s="1"/>
      <c r="Q263" s="1"/>
      <c r="R263" s="1"/>
      <c r="S263" s="1"/>
    </row>
    <row r="264" spans="1:19">
      <c r="A264" s="1"/>
      <c r="B264" s="1"/>
      <c r="C264" s="1"/>
      <c r="D264" s="1"/>
      <c r="E264" s="1"/>
      <c r="F264" s="1"/>
      <c r="G264" s="1"/>
      <c r="H264" s="1"/>
      <c r="I264" s="1"/>
      <c r="J264" s="1"/>
      <c r="K264" s="1"/>
      <c r="L264" s="1"/>
      <c r="M264" s="1"/>
      <c r="N264" s="1"/>
      <c r="O264" s="1"/>
      <c r="P264" s="1"/>
      <c r="Q264" s="1"/>
      <c r="R264" s="1"/>
      <c r="S264" s="1"/>
    </row>
    <row r="265" spans="1:19">
      <c r="A265" s="1"/>
      <c r="B265" s="1"/>
      <c r="C265" s="1"/>
      <c r="D265" s="1"/>
      <c r="E265" s="1"/>
      <c r="F265" s="1"/>
      <c r="G265" s="1"/>
      <c r="H265" s="1"/>
      <c r="I265" s="1"/>
      <c r="J265" s="1"/>
      <c r="K265" s="1"/>
      <c r="L265" s="1"/>
      <c r="M265" s="1"/>
      <c r="N265" s="1"/>
      <c r="O265" s="1"/>
      <c r="P265" s="1"/>
      <c r="Q265" s="1"/>
      <c r="R265" s="1"/>
      <c r="S265" s="1"/>
    </row>
    <row r="266" spans="1:19">
      <c r="A266" s="1"/>
      <c r="B266" s="1"/>
      <c r="C266" s="1"/>
      <c r="D266" s="1"/>
      <c r="E266" s="1"/>
      <c r="F266" s="1"/>
      <c r="G266" s="1"/>
      <c r="H266" s="1"/>
      <c r="I266" s="1"/>
      <c r="J266" s="1"/>
      <c r="K266" s="1"/>
      <c r="L266" s="1"/>
      <c r="M266" s="1"/>
      <c r="N266" s="1"/>
      <c r="O266" s="1"/>
      <c r="P266" s="1"/>
      <c r="Q266" s="1"/>
      <c r="R266" s="1"/>
      <c r="S266" s="1"/>
    </row>
    <row r="267" spans="1:19">
      <c r="A267" s="1"/>
      <c r="B267" s="1"/>
      <c r="C267" s="1"/>
      <c r="D267" s="1"/>
      <c r="E267" s="1"/>
      <c r="F267" s="1"/>
      <c r="G267" s="1"/>
      <c r="H267" s="1"/>
      <c r="I267" s="1"/>
      <c r="J267" s="1"/>
      <c r="K267" s="1"/>
      <c r="L267" s="1"/>
      <c r="M267" s="1"/>
      <c r="N267" s="1"/>
      <c r="O267" s="1"/>
      <c r="P267" s="1"/>
      <c r="Q267" s="1"/>
      <c r="R267" s="1"/>
      <c r="S267" s="1"/>
    </row>
    <row r="268" spans="1:19">
      <c r="A268" s="1"/>
      <c r="B268" s="1"/>
      <c r="C268" s="1"/>
      <c r="D268" s="1"/>
      <c r="E268" s="1"/>
      <c r="F268" s="1"/>
      <c r="G268" s="1"/>
      <c r="H268" s="1"/>
      <c r="I268" s="1"/>
      <c r="J268" s="1"/>
      <c r="K268" s="1"/>
      <c r="L268" s="1"/>
      <c r="M268" s="1"/>
      <c r="N268" s="1"/>
      <c r="O268" s="1"/>
      <c r="P268" s="1"/>
      <c r="Q268" s="1"/>
      <c r="R268" s="1"/>
      <c r="S268" s="1"/>
    </row>
    <row r="269" spans="1:19">
      <c r="A269" s="1"/>
      <c r="B269" s="1"/>
      <c r="C269" s="1"/>
      <c r="D269" s="1"/>
      <c r="E269" s="1"/>
      <c r="F269" s="1"/>
      <c r="G269" s="1"/>
      <c r="H269" s="1"/>
      <c r="I269" s="1"/>
      <c r="J269" s="1"/>
      <c r="K269" s="1"/>
      <c r="L269" s="1"/>
      <c r="M269" s="1"/>
      <c r="N269" s="1"/>
      <c r="O269" s="1"/>
      <c r="P269" s="1"/>
      <c r="Q269" s="1"/>
      <c r="R269" s="1"/>
      <c r="S269" s="1"/>
    </row>
    <row r="270" spans="1:19">
      <c r="A270" s="1"/>
      <c r="B270" s="1"/>
      <c r="C270" s="1"/>
      <c r="D270" s="1"/>
      <c r="E270" s="1"/>
      <c r="F270" s="1"/>
      <c r="G270" s="1"/>
      <c r="H270" s="1"/>
      <c r="I270" s="1"/>
      <c r="J270" s="1"/>
      <c r="K270" s="1"/>
      <c r="L270" s="1"/>
      <c r="M270" s="1"/>
      <c r="N270" s="1"/>
      <c r="O270" s="1"/>
      <c r="P270" s="1"/>
      <c r="Q270" s="1"/>
      <c r="R270" s="1"/>
      <c r="S270" s="1"/>
    </row>
    <row r="271" spans="1:19">
      <c r="A271" s="1"/>
      <c r="B271" s="1"/>
      <c r="C271" s="1"/>
      <c r="D271" s="1"/>
      <c r="E271" s="1"/>
      <c r="F271" s="1"/>
      <c r="G271" s="1"/>
      <c r="H271" s="1"/>
      <c r="I271" s="1"/>
      <c r="J271" s="1"/>
      <c r="K271" s="1"/>
      <c r="L271" s="1"/>
      <c r="M271" s="1"/>
      <c r="N271" s="1"/>
      <c r="O271" s="1"/>
      <c r="P271" s="1"/>
      <c r="Q271" s="1"/>
      <c r="R271" s="1"/>
      <c r="S271" s="1"/>
    </row>
    <row r="272" spans="1:19">
      <c r="A272" s="1"/>
      <c r="B272" s="1"/>
      <c r="C272" s="1"/>
      <c r="D272" s="1"/>
      <c r="E272" s="1"/>
      <c r="F272" s="1"/>
      <c r="G272" s="1"/>
      <c r="H272" s="1"/>
      <c r="I272" s="1"/>
      <c r="J272" s="1"/>
      <c r="K272" s="1"/>
      <c r="L272" s="1"/>
      <c r="M272" s="1"/>
      <c r="N272" s="1"/>
      <c r="O272" s="1"/>
      <c r="P272" s="1"/>
      <c r="Q272" s="1"/>
      <c r="R272" s="1"/>
      <c r="S272" s="1"/>
    </row>
    <row r="273" spans="1:19">
      <c r="A273" s="1"/>
      <c r="B273" s="1"/>
      <c r="C273" s="1"/>
      <c r="D273" s="1"/>
      <c r="E273" s="1"/>
      <c r="F273" s="1"/>
      <c r="G273" s="1"/>
      <c r="H273" s="1"/>
      <c r="I273" s="1"/>
      <c r="J273" s="1"/>
      <c r="K273" s="1"/>
      <c r="L273" s="1"/>
      <c r="M273" s="1"/>
      <c r="N273" s="1"/>
      <c r="O273" s="1"/>
      <c r="P273" s="1"/>
      <c r="Q273" s="1"/>
      <c r="R273" s="1"/>
      <c r="S273" s="1"/>
    </row>
    <row r="274" spans="1:19">
      <c r="A274" s="1"/>
      <c r="B274" s="1"/>
      <c r="C274" s="1"/>
      <c r="D274" s="1"/>
      <c r="E274" s="1"/>
      <c r="F274" s="1"/>
      <c r="G274" s="1"/>
      <c r="H274" s="1"/>
      <c r="I274" s="1"/>
      <c r="J274" s="1"/>
      <c r="K274" s="1"/>
      <c r="L274" s="1"/>
      <c r="M274" s="1"/>
      <c r="N274" s="1"/>
      <c r="O274" s="1"/>
      <c r="P274" s="1"/>
      <c r="Q274" s="1"/>
      <c r="R274" s="1"/>
      <c r="S274" s="1"/>
    </row>
    <row r="275" spans="1:19">
      <c r="A275" s="1"/>
      <c r="B275" s="1"/>
      <c r="C275" s="1"/>
      <c r="D275" s="1"/>
      <c r="E275" s="1"/>
      <c r="F275" s="1"/>
      <c r="G275" s="1"/>
      <c r="H275" s="1"/>
      <c r="I275" s="1"/>
      <c r="J275" s="1"/>
      <c r="K275" s="1"/>
      <c r="L275" s="1"/>
      <c r="M275" s="1"/>
      <c r="N275" s="1"/>
      <c r="O275" s="1"/>
      <c r="P275" s="1"/>
      <c r="Q275" s="1"/>
      <c r="R275" s="1"/>
      <c r="S275" s="1"/>
    </row>
    <row r="276" spans="1:19">
      <c r="A276" s="1"/>
      <c r="B276" s="1"/>
      <c r="C276" s="1"/>
      <c r="D276" s="1"/>
      <c r="E276" s="1"/>
      <c r="F276" s="1"/>
      <c r="G276" s="1"/>
      <c r="H276" s="1"/>
      <c r="I276" s="1"/>
      <c r="J276" s="1"/>
      <c r="K276" s="1"/>
      <c r="L276" s="1"/>
      <c r="M276" s="1"/>
      <c r="N276" s="1"/>
      <c r="O276" s="1"/>
      <c r="P276" s="1"/>
      <c r="Q276" s="1"/>
      <c r="R276" s="1"/>
      <c r="S276" s="1"/>
    </row>
    <row r="277" spans="1:19">
      <c r="A277" s="1"/>
      <c r="B277" s="1"/>
      <c r="C277" s="1"/>
      <c r="D277" s="1"/>
      <c r="E277" s="1"/>
      <c r="F277" s="1"/>
      <c r="G277" s="1"/>
      <c r="H277" s="1"/>
      <c r="I277" s="1"/>
      <c r="J277" s="1"/>
      <c r="K277" s="1"/>
      <c r="L277" s="1"/>
      <c r="M277" s="1"/>
      <c r="N277" s="1"/>
      <c r="O277" s="1"/>
      <c r="P277" s="1"/>
      <c r="Q277" s="1"/>
      <c r="R277" s="1"/>
      <c r="S277" s="1"/>
    </row>
    <row r="278" spans="1:19">
      <c r="A278" s="1"/>
      <c r="B278" s="1"/>
      <c r="C278" s="1"/>
      <c r="D278" s="1"/>
      <c r="E278" s="1"/>
      <c r="F278" s="1"/>
      <c r="G278" s="1"/>
      <c r="H278" s="1"/>
      <c r="I278" s="1"/>
      <c r="J278" s="1"/>
      <c r="K278" s="1"/>
      <c r="L278" s="1"/>
      <c r="M278" s="1"/>
      <c r="N278" s="1"/>
      <c r="O278" s="1"/>
      <c r="P278" s="1"/>
      <c r="Q278" s="1"/>
      <c r="R278" s="1"/>
      <c r="S278" s="1"/>
    </row>
    <row r="279" spans="1:19">
      <c r="A279" s="1"/>
      <c r="B279" s="1"/>
      <c r="C279" s="1"/>
      <c r="D279" s="1"/>
      <c r="E279" s="1"/>
      <c r="F279" s="1"/>
      <c r="G279" s="1"/>
      <c r="H279" s="1"/>
      <c r="I279" s="1"/>
      <c r="J279" s="1"/>
      <c r="K279" s="1"/>
      <c r="L279" s="1"/>
      <c r="M279" s="1"/>
      <c r="N279" s="1"/>
      <c r="O279" s="1"/>
      <c r="P279" s="1"/>
      <c r="Q279" s="1"/>
      <c r="R279" s="1"/>
      <c r="S279" s="1"/>
    </row>
    <row r="280" spans="1:19">
      <c r="A280" s="1"/>
      <c r="B280" s="1"/>
      <c r="C280" s="1"/>
      <c r="D280" s="1"/>
      <c r="E280" s="1"/>
      <c r="F280" s="1"/>
      <c r="G280" s="1"/>
      <c r="H280" s="1"/>
      <c r="I280" s="1"/>
      <c r="J280" s="1"/>
      <c r="K280" s="1"/>
      <c r="L280" s="1"/>
      <c r="M280" s="1"/>
      <c r="N280" s="1"/>
      <c r="O280" s="1"/>
      <c r="P280" s="1"/>
      <c r="Q280" s="1"/>
      <c r="R280" s="1"/>
      <c r="S280" s="1"/>
    </row>
    <row r="281" spans="1:19">
      <c r="A281" s="1"/>
      <c r="B281" s="1"/>
      <c r="C281" s="1"/>
      <c r="D281" s="1"/>
      <c r="E281" s="1"/>
      <c r="F281" s="1"/>
      <c r="G281" s="1"/>
      <c r="H281" s="1"/>
      <c r="I281" s="1"/>
      <c r="J281" s="1"/>
      <c r="K281" s="1"/>
      <c r="L281" s="1"/>
      <c r="M281" s="1"/>
      <c r="N281" s="1"/>
      <c r="O281" s="1"/>
      <c r="P281" s="1"/>
      <c r="Q281" s="1"/>
      <c r="R281" s="1"/>
      <c r="S281" s="1"/>
    </row>
    <row r="282" spans="1:19">
      <c r="A282" s="1"/>
      <c r="B282" s="1"/>
      <c r="C282" s="1"/>
      <c r="D282" s="1"/>
      <c r="E282" s="1"/>
      <c r="F282" s="1"/>
      <c r="G282" s="1"/>
      <c r="H282" s="1"/>
      <c r="I282" s="1"/>
      <c r="J282" s="1"/>
      <c r="K282" s="1"/>
      <c r="L282" s="1"/>
      <c r="M282" s="1"/>
      <c r="N282" s="1"/>
      <c r="O282" s="1"/>
      <c r="P282" s="1"/>
      <c r="Q282" s="1"/>
      <c r="R282" s="1"/>
      <c r="S282" s="1"/>
    </row>
    <row r="283" spans="1:19">
      <c r="A283" s="1"/>
      <c r="B283" s="1"/>
      <c r="C283" s="1"/>
      <c r="D283" s="1"/>
      <c r="E283" s="1"/>
      <c r="F283" s="1"/>
      <c r="G283" s="1"/>
      <c r="H283" s="1"/>
      <c r="I283" s="1"/>
      <c r="J283" s="1"/>
      <c r="K283" s="1"/>
      <c r="L283" s="1"/>
      <c r="M283" s="1"/>
      <c r="N283" s="1"/>
      <c r="O283" s="1"/>
      <c r="P283" s="1"/>
      <c r="Q283" s="1"/>
      <c r="R283" s="1"/>
      <c r="S283" s="1"/>
    </row>
    <row r="284" spans="1:19">
      <c r="A284" s="1"/>
      <c r="B284" s="1"/>
      <c r="C284" s="1"/>
      <c r="D284" s="1"/>
      <c r="E284" s="1"/>
      <c r="F284" s="1"/>
      <c r="G284" s="1"/>
      <c r="H284" s="1"/>
      <c r="I284" s="1"/>
      <c r="J284" s="1"/>
      <c r="K284" s="1"/>
      <c r="L284" s="1"/>
      <c r="M284" s="1"/>
      <c r="N284" s="1"/>
      <c r="O284" s="1"/>
      <c r="P284" s="1"/>
      <c r="Q284" s="1"/>
      <c r="R284" s="1"/>
      <c r="S284" s="1"/>
    </row>
    <row r="285" spans="1:19">
      <c r="A285" s="1"/>
      <c r="B285" s="1"/>
      <c r="C285" s="1"/>
      <c r="D285" s="1"/>
      <c r="E285" s="1"/>
      <c r="F285" s="1"/>
      <c r="G285" s="1"/>
      <c r="H285" s="1"/>
      <c r="I285" s="1"/>
      <c r="J285" s="1"/>
      <c r="K285" s="1"/>
      <c r="L285" s="1"/>
      <c r="M285" s="1"/>
      <c r="N285" s="1"/>
      <c r="O285" s="1"/>
      <c r="P285" s="1"/>
      <c r="Q285" s="1"/>
      <c r="R285" s="1"/>
      <c r="S285" s="1"/>
    </row>
    <row r="286" spans="1:19">
      <c r="A286" s="1"/>
      <c r="B286" s="1"/>
      <c r="C286" s="1"/>
      <c r="D286" s="1"/>
      <c r="E286" s="1"/>
      <c r="F286" s="1"/>
      <c r="G286" s="1"/>
      <c r="H286" s="1"/>
      <c r="I286" s="1"/>
      <c r="J286" s="1"/>
      <c r="K286" s="1"/>
      <c r="L286" s="1"/>
      <c r="M286" s="1"/>
      <c r="N286" s="1"/>
      <c r="O286" s="1"/>
      <c r="P286" s="1"/>
      <c r="Q286" s="1"/>
      <c r="R286" s="1"/>
      <c r="S286" s="1"/>
    </row>
    <row r="287" spans="1:19">
      <c r="A287" s="1"/>
      <c r="B287" s="1"/>
      <c r="C287" s="1"/>
      <c r="D287" s="1"/>
      <c r="E287" s="1"/>
      <c r="F287" s="1"/>
      <c r="G287" s="1"/>
      <c r="H287" s="1"/>
      <c r="I287" s="1"/>
      <c r="J287" s="1"/>
      <c r="K287" s="1"/>
      <c r="L287" s="1"/>
      <c r="M287" s="1"/>
      <c r="N287" s="1"/>
      <c r="O287" s="1"/>
      <c r="P287" s="1"/>
      <c r="Q287" s="1"/>
      <c r="R287" s="1"/>
      <c r="S287" s="1"/>
    </row>
    <row r="288" spans="1:19">
      <c r="A288" s="1"/>
      <c r="B288" s="1"/>
      <c r="C288" s="1"/>
      <c r="D288" s="1"/>
      <c r="E288" s="1"/>
      <c r="F288" s="1"/>
      <c r="G288" s="1"/>
      <c r="H288" s="1"/>
      <c r="I288" s="1"/>
      <c r="J288" s="1"/>
      <c r="K288" s="1"/>
      <c r="L288" s="1"/>
      <c r="M288" s="1"/>
      <c r="N288" s="1"/>
      <c r="O288" s="1"/>
      <c r="P288" s="1"/>
      <c r="Q288" s="1"/>
      <c r="R288" s="1"/>
      <c r="S288" s="1"/>
    </row>
    <row r="289" spans="1:19">
      <c r="A289" s="1"/>
      <c r="B289" s="1"/>
      <c r="C289" s="1"/>
      <c r="D289" s="1"/>
      <c r="E289" s="1"/>
      <c r="F289" s="1"/>
      <c r="G289" s="1"/>
      <c r="H289" s="1"/>
      <c r="I289" s="1"/>
      <c r="J289" s="1"/>
      <c r="K289" s="1"/>
      <c r="L289" s="1"/>
      <c r="M289" s="1"/>
      <c r="N289" s="1"/>
      <c r="O289" s="1"/>
      <c r="P289" s="1"/>
      <c r="Q289" s="1"/>
      <c r="R289" s="1"/>
      <c r="S289" s="1"/>
    </row>
    <row r="290" spans="1:19">
      <c r="A290" s="1"/>
      <c r="B290" s="1"/>
      <c r="C290" s="1"/>
      <c r="D290" s="1"/>
      <c r="E290" s="1"/>
      <c r="F290" s="1"/>
      <c r="G290" s="1"/>
      <c r="H290" s="1"/>
      <c r="I290" s="1"/>
      <c r="J290" s="1"/>
      <c r="K290" s="1"/>
      <c r="L290" s="1"/>
      <c r="M290" s="1"/>
      <c r="N290" s="1"/>
      <c r="O290" s="1"/>
      <c r="P290" s="1"/>
      <c r="Q290" s="1"/>
      <c r="R290" s="1"/>
      <c r="S290" s="1"/>
    </row>
    <row r="291" spans="1:19">
      <c r="A291" s="1"/>
      <c r="B291" s="1"/>
      <c r="C291" s="1"/>
      <c r="D291" s="1"/>
      <c r="E291" s="1"/>
      <c r="F291" s="1"/>
      <c r="G291" s="1"/>
      <c r="H291" s="1"/>
      <c r="I291" s="1"/>
      <c r="J291" s="1"/>
      <c r="K291" s="1"/>
      <c r="L291" s="1"/>
      <c r="M291" s="1"/>
      <c r="N291" s="1"/>
      <c r="O291" s="1"/>
      <c r="P291" s="1"/>
      <c r="Q291" s="1"/>
      <c r="R291" s="1"/>
      <c r="S291" s="1"/>
    </row>
    <row r="292" spans="1:19">
      <c r="A292" s="1"/>
      <c r="B292" s="1"/>
      <c r="C292" s="1"/>
      <c r="D292" s="1"/>
      <c r="E292" s="1"/>
      <c r="F292" s="1"/>
      <c r="G292" s="1"/>
      <c r="H292" s="1"/>
      <c r="I292" s="1"/>
      <c r="J292" s="1"/>
      <c r="K292" s="1"/>
      <c r="L292" s="1"/>
      <c r="M292" s="1"/>
      <c r="N292" s="1"/>
      <c r="O292" s="1"/>
      <c r="P292" s="1"/>
      <c r="Q292" s="1"/>
      <c r="R292" s="1"/>
      <c r="S292" s="1"/>
    </row>
    <row r="293" spans="1:19">
      <c r="A293" s="1"/>
      <c r="B293" s="1"/>
      <c r="C293" s="1"/>
      <c r="D293" s="1"/>
      <c r="E293" s="1"/>
      <c r="F293" s="1"/>
      <c r="G293" s="1"/>
      <c r="H293" s="1"/>
      <c r="I293" s="1"/>
      <c r="J293" s="1"/>
      <c r="K293" s="1"/>
      <c r="L293" s="1"/>
      <c r="M293" s="1"/>
      <c r="N293" s="1"/>
      <c r="O293" s="1"/>
      <c r="P293" s="1"/>
      <c r="Q293" s="1"/>
      <c r="R293" s="1"/>
      <c r="S293" s="1"/>
    </row>
    <row r="294" spans="1:19">
      <c r="A294" s="1"/>
      <c r="B294" s="1"/>
      <c r="C294" s="1"/>
      <c r="D294" s="1"/>
      <c r="E294" s="1"/>
      <c r="F294" s="1"/>
      <c r="G294" s="1"/>
      <c r="H294" s="1"/>
      <c r="I294" s="1"/>
      <c r="J294" s="1"/>
      <c r="K294" s="1"/>
      <c r="L294" s="1"/>
      <c r="M294" s="1"/>
      <c r="N294" s="1"/>
      <c r="O294" s="1"/>
      <c r="P294" s="1"/>
      <c r="Q294" s="1"/>
      <c r="R294" s="1"/>
      <c r="S294" s="1"/>
    </row>
    <row r="295" spans="1:19">
      <c r="A295" s="1"/>
      <c r="B295" s="1"/>
      <c r="C295" s="1"/>
      <c r="D295" s="1"/>
      <c r="E295" s="1"/>
      <c r="F295" s="1"/>
      <c r="G295" s="1"/>
      <c r="H295" s="1"/>
      <c r="I295" s="1"/>
      <c r="J295" s="1"/>
      <c r="K295" s="1"/>
      <c r="L295" s="1"/>
      <c r="M295" s="1"/>
      <c r="N295" s="1"/>
      <c r="O295" s="1"/>
      <c r="P295" s="1"/>
      <c r="Q295" s="1"/>
      <c r="R295" s="1"/>
      <c r="S295" s="1"/>
    </row>
    <row r="296" spans="1:19">
      <c r="A296" s="1"/>
      <c r="B296" s="1"/>
      <c r="C296" s="1"/>
      <c r="D296" s="1"/>
      <c r="E296" s="1"/>
      <c r="F296" s="1"/>
      <c r="G296" s="1"/>
      <c r="H296" s="1"/>
      <c r="I296" s="1"/>
      <c r="J296" s="1"/>
      <c r="K296" s="1"/>
      <c r="L296" s="1"/>
      <c r="M296" s="1"/>
      <c r="N296" s="1"/>
      <c r="O296" s="1"/>
      <c r="P296" s="1"/>
      <c r="Q296" s="1"/>
      <c r="R296" s="1"/>
      <c r="S296" s="1"/>
    </row>
    <row r="297" spans="1:19">
      <c r="A297" s="1"/>
      <c r="B297" s="1"/>
      <c r="C297" s="1"/>
      <c r="D297" s="1"/>
      <c r="E297" s="1"/>
      <c r="F297" s="1"/>
      <c r="G297" s="1"/>
      <c r="H297" s="1"/>
      <c r="I297" s="1"/>
      <c r="J297" s="1"/>
      <c r="K297" s="1"/>
      <c r="L297" s="1"/>
      <c r="M297" s="1"/>
      <c r="N297" s="1"/>
      <c r="O297" s="1"/>
      <c r="P297" s="1"/>
      <c r="Q297" s="1"/>
      <c r="R297" s="1"/>
      <c r="S297" s="1"/>
    </row>
    <row r="298" spans="1:19">
      <c r="A298" s="1"/>
      <c r="B298" s="1"/>
      <c r="C298" s="1"/>
      <c r="D298" s="1"/>
      <c r="E298" s="1"/>
      <c r="F298" s="1"/>
      <c r="G298" s="1"/>
      <c r="H298" s="1"/>
      <c r="I298" s="1"/>
      <c r="J298" s="1"/>
      <c r="K298" s="1"/>
      <c r="L298" s="1"/>
      <c r="M298" s="1"/>
      <c r="N298" s="1"/>
      <c r="O298" s="1"/>
      <c r="P298" s="1"/>
      <c r="Q298" s="1"/>
      <c r="R298" s="1"/>
      <c r="S298" s="1"/>
    </row>
    <row r="299" spans="1:19">
      <c r="A299" s="1"/>
      <c r="B299" s="1"/>
      <c r="C299" s="1"/>
      <c r="D299" s="1"/>
      <c r="E299" s="1"/>
      <c r="F299" s="1"/>
      <c r="G299" s="1"/>
      <c r="H299" s="1"/>
      <c r="I299" s="1"/>
      <c r="J299" s="1"/>
      <c r="K299" s="1"/>
      <c r="L299" s="1"/>
      <c r="M299" s="1"/>
      <c r="N299" s="1"/>
      <c r="O299" s="1"/>
      <c r="P299" s="1"/>
      <c r="Q299" s="1"/>
      <c r="R299" s="1"/>
      <c r="S299" s="1"/>
    </row>
    <row r="300" spans="1:19">
      <c r="A300" s="1"/>
      <c r="B300" s="1"/>
      <c r="C300" s="1"/>
      <c r="D300" s="1"/>
      <c r="E300" s="1"/>
      <c r="F300" s="1"/>
      <c r="G300" s="1"/>
      <c r="H300" s="1"/>
      <c r="I300" s="1"/>
      <c r="J300" s="1"/>
      <c r="K300" s="1"/>
      <c r="L300" s="1"/>
      <c r="M300" s="1"/>
      <c r="N300" s="1"/>
      <c r="O300" s="1"/>
      <c r="P300" s="1"/>
      <c r="Q300" s="1"/>
      <c r="R300" s="1"/>
      <c r="S300" s="1"/>
    </row>
    <row r="301" spans="1:19">
      <c r="A301" s="1"/>
      <c r="B301" s="1"/>
      <c r="C301" s="1"/>
      <c r="D301" s="1"/>
      <c r="E301" s="1"/>
      <c r="F301" s="1"/>
      <c r="G301" s="1"/>
      <c r="H301" s="1"/>
      <c r="I301" s="1"/>
      <c r="J301" s="1"/>
      <c r="K301" s="1"/>
      <c r="L301" s="1"/>
      <c r="M301" s="1"/>
      <c r="N301" s="1"/>
      <c r="O301" s="1"/>
      <c r="P301" s="1"/>
      <c r="Q301" s="1"/>
      <c r="R301" s="1"/>
      <c r="S301" s="1"/>
    </row>
    <row r="302" spans="1:19">
      <c r="A302" s="1"/>
      <c r="B302" s="1"/>
      <c r="C302" s="1"/>
      <c r="D302" s="1"/>
      <c r="E302" s="1"/>
      <c r="F302" s="1"/>
      <c r="G302" s="1"/>
      <c r="H302" s="1"/>
      <c r="I302" s="1"/>
      <c r="J302" s="1"/>
      <c r="K302" s="1"/>
      <c r="L302" s="1"/>
      <c r="M302" s="1"/>
      <c r="N302" s="1"/>
      <c r="O302" s="1"/>
      <c r="P302" s="1"/>
      <c r="Q302" s="1"/>
      <c r="R302" s="1"/>
      <c r="S302" s="1"/>
    </row>
    <row r="303" spans="1:19">
      <c r="A303" s="1"/>
      <c r="B303" s="1"/>
      <c r="C303" s="1"/>
      <c r="D303" s="1"/>
      <c r="E303" s="1"/>
      <c r="F303" s="1"/>
      <c r="G303" s="1"/>
      <c r="H303" s="1"/>
      <c r="I303" s="1"/>
      <c r="J303" s="1"/>
      <c r="K303" s="1"/>
      <c r="L303" s="1"/>
      <c r="M303" s="1"/>
      <c r="N303" s="1"/>
      <c r="O303" s="1"/>
      <c r="P303" s="1"/>
      <c r="Q303" s="1"/>
      <c r="R303" s="1"/>
      <c r="S303" s="1"/>
    </row>
    <row r="304" spans="1:19">
      <c r="A304" s="1"/>
      <c r="B304" s="1"/>
      <c r="C304" s="1"/>
      <c r="D304" s="1"/>
      <c r="E304" s="1"/>
      <c r="F304" s="1"/>
      <c r="G304" s="1"/>
      <c r="H304" s="1"/>
      <c r="I304" s="1"/>
      <c r="J304" s="1"/>
      <c r="K304" s="1"/>
      <c r="L304" s="1"/>
      <c r="M304" s="1"/>
      <c r="N304" s="1"/>
      <c r="O304" s="1"/>
      <c r="P304" s="1"/>
      <c r="Q304" s="1"/>
      <c r="R304" s="1"/>
      <c r="S304" s="1"/>
    </row>
    <row r="305" spans="1:19">
      <c r="A305" s="1"/>
      <c r="B305" s="1"/>
      <c r="C305" s="1"/>
      <c r="D305" s="1"/>
      <c r="E305" s="1"/>
      <c r="F305" s="1"/>
      <c r="G305" s="1"/>
      <c r="H305" s="1"/>
      <c r="I305" s="1"/>
      <c r="J305" s="1"/>
      <c r="K305" s="1"/>
      <c r="L305" s="1"/>
      <c r="M305" s="1"/>
      <c r="N305" s="1"/>
      <c r="O305" s="1"/>
      <c r="P305" s="1"/>
      <c r="Q305" s="1"/>
      <c r="R305" s="1"/>
      <c r="S305" s="1"/>
    </row>
    <row r="306" spans="1:19">
      <c r="A306" s="1"/>
      <c r="B306" s="1"/>
      <c r="C306" s="1"/>
      <c r="D306" s="1"/>
      <c r="E306" s="1"/>
      <c r="F306" s="1"/>
      <c r="G306" s="1"/>
      <c r="H306" s="1"/>
      <c r="I306" s="1"/>
      <c r="J306" s="1"/>
      <c r="K306" s="1"/>
      <c r="L306" s="1"/>
      <c r="M306" s="1"/>
      <c r="N306" s="1"/>
      <c r="O306" s="1"/>
      <c r="P306" s="1"/>
      <c r="Q306" s="1"/>
      <c r="R306" s="1"/>
      <c r="S306" s="1"/>
    </row>
    <row r="307" spans="1:19">
      <c r="A307" s="1"/>
      <c r="B307" s="1"/>
      <c r="C307" s="1"/>
      <c r="D307" s="1"/>
      <c r="E307" s="1"/>
      <c r="F307" s="1"/>
      <c r="G307" s="1"/>
      <c r="H307" s="1"/>
      <c r="I307" s="1"/>
      <c r="J307" s="1"/>
      <c r="K307" s="1"/>
      <c r="L307" s="1"/>
      <c r="M307" s="1"/>
      <c r="N307" s="1"/>
      <c r="O307" s="1"/>
      <c r="P307" s="1"/>
      <c r="Q307" s="1"/>
      <c r="R307" s="1"/>
      <c r="S307" s="1"/>
    </row>
    <row r="308" spans="1:19">
      <c r="A308" s="1"/>
      <c r="B308" s="1"/>
      <c r="C308" s="1"/>
      <c r="D308" s="1"/>
      <c r="E308" s="1"/>
      <c r="F308" s="1"/>
      <c r="G308" s="1"/>
      <c r="H308" s="1"/>
      <c r="I308" s="1"/>
      <c r="J308" s="1"/>
      <c r="K308" s="1"/>
      <c r="L308" s="1"/>
      <c r="M308" s="1"/>
      <c r="N308" s="1"/>
      <c r="O308" s="1"/>
      <c r="P308" s="1"/>
      <c r="Q308" s="1"/>
      <c r="R308" s="1"/>
      <c r="S308" s="1"/>
    </row>
    <row r="309" spans="1:19">
      <c r="A309" s="1"/>
      <c r="B309" s="1"/>
      <c r="C309" s="1"/>
      <c r="D309" s="1"/>
      <c r="E309" s="1"/>
      <c r="F309" s="1"/>
      <c r="G309" s="1"/>
      <c r="H309" s="1"/>
      <c r="I309" s="1"/>
      <c r="J309" s="1"/>
      <c r="K309" s="1"/>
      <c r="L309" s="1"/>
      <c r="M309" s="1"/>
      <c r="N309" s="1"/>
      <c r="O309" s="1"/>
      <c r="P309" s="1"/>
      <c r="Q309" s="1"/>
      <c r="R309" s="1"/>
      <c r="S309" s="1"/>
    </row>
    <row r="310" spans="1:19">
      <c r="A310" s="1"/>
      <c r="B310" s="1"/>
      <c r="C310" s="1"/>
      <c r="D310" s="1"/>
      <c r="E310" s="1"/>
      <c r="F310" s="1"/>
      <c r="G310" s="1"/>
      <c r="H310" s="1"/>
      <c r="I310" s="1"/>
      <c r="J310" s="1"/>
      <c r="K310" s="1"/>
      <c r="L310" s="1"/>
      <c r="M310" s="1"/>
      <c r="N310" s="1"/>
      <c r="O310" s="1"/>
      <c r="P310" s="1"/>
      <c r="Q310" s="1"/>
      <c r="R310" s="1"/>
      <c r="S310" s="1"/>
    </row>
    <row r="311" spans="1:19">
      <c r="A311" s="1"/>
      <c r="B311" s="1"/>
      <c r="C311" s="1"/>
      <c r="D311" s="1"/>
      <c r="E311" s="1"/>
      <c r="F311" s="1"/>
      <c r="G311" s="1"/>
      <c r="H311" s="1"/>
      <c r="I311" s="1"/>
      <c r="J311" s="1"/>
      <c r="K311" s="1"/>
      <c r="L311" s="1"/>
      <c r="M311" s="1"/>
      <c r="N311" s="1"/>
      <c r="O311" s="1"/>
      <c r="P311" s="1"/>
      <c r="Q311" s="1"/>
      <c r="R311" s="1"/>
      <c r="S311" s="1"/>
    </row>
    <row r="312" spans="1:19">
      <c r="A312" s="1"/>
      <c r="B312" s="1"/>
      <c r="C312" s="1"/>
      <c r="D312" s="1"/>
      <c r="E312" s="1"/>
      <c r="F312" s="1"/>
      <c r="G312" s="1"/>
      <c r="H312" s="1"/>
      <c r="I312" s="1"/>
      <c r="J312" s="1"/>
      <c r="K312" s="1"/>
      <c r="L312" s="1"/>
      <c r="M312" s="1"/>
      <c r="N312" s="1"/>
      <c r="O312" s="1"/>
      <c r="P312" s="1"/>
      <c r="Q312" s="1"/>
      <c r="R312" s="1"/>
      <c r="S312" s="1"/>
    </row>
    <row r="313" spans="1:19">
      <c r="A313" s="1"/>
      <c r="B313" s="1"/>
      <c r="C313" s="1"/>
      <c r="D313" s="1"/>
      <c r="E313" s="1"/>
      <c r="F313" s="1"/>
      <c r="G313" s="1"/>
      <c r="H313" s="1"/>
      <c r="I313" s="1"/>
      <c r="J313" s="1"/>
      <c r="K313" s="1"/>
      <c r="L313" s="1"/>
      <c r="M313" s="1"/>
      <c r="N313" s="1"/>
      <c r="O313" s="1"/>
      <c r="P313" s="1"/>
      <c r="Q313" s="1"/>
      <c r="R313" s="1"/>
      <c r="S313" s="1"/>
    </row>
    <row r="314" spans="1:19">
      <c r="A314" s="1"/>
      <c r="B314" s="1"/>
      <c r="C314" s="1"/>
      <c r="D314" s="1"/>
      <c r="E314" s="1"/>
      <c r="F314" s="1"/>
      <c r="G314" s="1"/>
      <c r="H314" s="1"/>
      <c r="I314" s="1"/>
      <c r="J314" s="1"/>
      <c r="K314" s="1"/>
      <c r="L314" s="1"/>
      <c r="M314" s="1"/>
      <c r="N314" s="1"/>
      <c r="O314" s="1"/>
      <c r="P314" s="1"/>
      <c r="Q314" s="1"/>
      <c r="R314" s="1"/>
      <c r="S314" s="1"/>
    </row>
    <row r="315" spans="1:19">
      <c r="A315" s="1"/>
      <c r="B315" s="1"/>
      <c r="C315" s="1"/>
      <c r="D315" s="1"/>
      <c r="E315" s="1"/>
      <c r="F315" s="1"/>
      <c r="G315" s="1"/>
      <c r="H315" s="1"/>
      <c r="I315" s="1"/>
      <c r="J315" s="1"/>
      <c r="K315" s="1"/>
      <c r="L315" s="1"/>
      <c r="M315" s="1"/>
      <c r="N315" s="1"/>
      <c r="O315" s="1"/>
      <c r="P315" s="1"/>
      <c r="Q315" s="1"/>
      <c r="R315" s="1"/>
      <c r="S315" s="1"/>
    </row>
    <row r="316" spans="1:19">
      <c r="A316" s="1"/>
      <c r="B316" s="1"/>
      <c r="C316" s="1"/>
      <c r="D316" s="1"/>
      <c r="E316" s="1"/>
      <c r="F316" s="1"/>
      <c r="G316" s="1"/>
      <c r="H316" s="1"/>
      <c r="I316" s="1"/>
      <c r="J316" s="1"/>
      <c r="K316" s="1"/>
      <c r="L316" s="1"/>
      <c r="M316" s="1"/>
      <c r="N316" s="1"/>
      <c r="O316" s="1"/>
      <c r="P316" s="1"/>
      <c r="Q316" s="1"/>
      <c r="R316" s="1"/>
      <c r="S316" s="1"/>
    </row>
    <row r="317" spans="1:19">
      <c r="A317" s="1"/>
      <c r="B317" s="1"/>
      <c r="C317" s="1"/>
      <c r="D317" s="1"/>
      <c r="E317" s="1"/>
      <c r="F317" s="1"/>
      <c r="G317" s="1"/>
      <c r="H317" s="1"/>
      <c r="I317" s="1"/>
      <c r="J317" s="1"/>
      <c r="K317" s="1"/>
      <c r="L317" s="1"/>
      <c r="M317" s="1"/>
      <c r="N317" s="1"/>
      <c r="O317" s="1"/>
      <c r="P317" s="1"/>
      <c r="Q317" s="1"/>
      <c r="R317" s="1"/>
      <c r="S317" s="1"/>
    </row>
    <row r="318" spans="1:19">
      <c r="A318" s="1"/>
      <c r="B318" s="1"/>
      <c r="C318" s="1"/>
      <c r="D318" s="1"/>
      <c r="E318" s="1"/>
      <c r="F318" s="1"/>
      <c r="G318" s="1"/>
      <c r="H318" s="1"/>
      <c r="I318" s="1"/>
      <c r="J318" s="1"/>
      <c r="K318" s="1"/>
      <c r="L318" s="1"/>
      <c r="M318" s="1"/>
      <c r="N318" s="1"/>
      <c r="O318" s="1"/>
      <c r="P318" s="1"/>
      <c r="Q318" s="1"/>
      <c r="R318" s="1"/>
      <c r="S318" s="1"/>
    </row>
    <row r="319" spans="1:19">
      <c r="A319" s="1"/>
      <c r="B319" s="1"/>
      <c r="C319" s="1"/>
      <c r="D319" s="1"/>
      <c r="E319" s="1"/>
      <c r="F319" s="1"/>
      <c r="G319" s="1"/>
      <c r="H319" s="1"/>
      <c r="I319" s="1"/>
      <c r="J319" s="1"/>
      <c r="K319" s="1"/>
      <c r="L319" s="1"/>
      <c r="M319" s="1"/>
      <c r="N319" s="1"/>
      <c r="O319" s="1"/>
      <c r="P319" s="1"/>
      <c r="Q319" s="1"/>
      <c r="R319" s="1"/>
      <c r="S319" s="1"/>
    </row>
    <row r="320" spans="1:19">
      <c r="A320" s="1"/>
      <c r="B320" s="1"/>
      <c r="C320" s="1"/>
      <c r="D320" s="1"/>
      <c r="E320" s="1"/>
      <c r="F320" s="1"/>
      <c r="G320" s="1"/>
      <c r="H320" s="1"/>
      <c r="I320" s="1"/>
      <c r="J320" s="1"/>
      <c r="K320" s="1"/>
      <c r="L320" s="1"/>
      <c r="M320" s="1"/>
      <c r="N320" s="1"/>
      <c r="O320" s="1"/>
      <c r="P320" s="1"/>
      <c r="Q320" s="1"/>
      <c r="R320" s="1"/>
      <c r="S320" s="1"/>
    </row>
    <row r="321" spans="1:19">
      <c r="A321" s="1"/>
      <c r="B321" s="1"/>
      <c r="C321" s="1"/>
      <c r="D321" s="1"/>
      <c r="E321" s="1"/>
      <c r="F321" s="1"/>
      <c r="G321" s="1"/>
      <c r="H321" s="1"/>
      <c r="I321" s="1"/>
      <c r="J321" s="1"/>
      <c r="K321" s="1"/>
      <c r="L321" s="1"/>
      <c r="M321" s="1"/>
      <c r="N321" s="1"/>
      <c r="O321" s="1"/>
      <c r="P321" s="1"/>
      <c r="Q321" s="1"/>
      <c r="R321" s="1"/>
      <c r="S321" s="1"/>
    </row>
    <row r="322" spans="1:19">
      <c r="A322" s="1"/>
      <c r="B322" s="1"/>
      <c r="C322" s="1"/>
      <c r="D322" s="1"/>
      <c r="E322" s="1"/>
      <c r="F322" s="1"/>
      <c r="G322" s="1"/>
      <c r="H322" s="1"/>
      <c r="I322" s="1"/>
      <c r="J322" s="1"/>
      <c r="K322" s="1"/>
      <c r="L322" s="1"/>
      <c r="M322" s="1"/>
      <c r="N322" s="1"/>
      <c r="O322" s="1"/>
      <c r="P322" s="1"/>
      <c r="Q322" s="1"/>
      <c r="R322" s="1"/>
      <c r="S322" s="1"/>
    </row>
    <row r="323" spans="1:19">
      <c r="A323" s="1"/>
      <c r="B323" s="1"/>
      <c r="C323" s="1"/>
      <c r="D323" s="1"/>
      <c r="E323" s="1"/>
      <c r="F323" s="1"/>
      <c r="G323" s="1"/>
      <c r="H323" s="1"/>
      <c r="I323" s="1"/>
      <c r="J323" s="1"/>
      <c r="K323" s="1"/>
      <c r="L323" s="1"/>
      <c r="M323" s="1"/>
      <c r="N323" s="1"/>
      <c r="O323" s="1"/>
      <c r="P323" s="1"/>
      <c r="Q323" s="1"/>
      <c r="R323" s="1"/>
      <c r="S323" s="1"/>
    </row>
    <row r="324" spans="1:19">
      <c r="A324" s="1"/>
      <c r="B324" s="1"/>
      <c r="C324" s="1"/>
      <c r="D324" s="1"/>
      <c r="E324" s="1"/>
      <c r="F324" s="1"/>
      <c r="G324" s="1"/>
      <c r="H324" s="1"/>
      <c r="I324" s="1"/>
      <c r="J324" s="1"/>
      <c r="K324" s="1"/>
      <c r="L324" s="1"/>
      <c r="M324" s="1"/>
      <c r="N324" s="1"/>
      <c r="O324" s="1"/>
      <c r="P324" s="1"/>
      <c r="Q324" s="1"/>
      <c r="R324" s="1"/>
      <c r="S324" s="1"/>
    </row>
    <row r="325" spans="1:19">
      <c r="A325" s="1"/>
      <c r="B325" s="1"/>
      <c r="C325" s="1"/>
      <c r="D325" s="1"/>
      <c r="E325" s="1"/>
      <c r="F325" s="1"/>
      <c r="G325" s="1"/>
      <c r="H325" s="1"/>
      <c r="I325" s="1"/>
      <c r="J325" s="1"/>
      <c r="K325" s="1"/>
      <c r="L325" s="1"/>
      <c r="M325" s="1"/>
      <c r="N325" s="1"/>
      <c r="O325" s="1"/>
      <c r="P325" s="1"/>
      <c r="Q325" s="1"/>
      <c r="R325" s="1"/>
      <c r="S325" s="1"/>
    </row>
    <row r="326" spans="1:19">
      <c r="A326" s="1"/>
      <c r="B326" s="1"/>
      <c r="C326" s="1"/>
      <c r="D326" s="1"/>
      <c r="E326" s="1"/>
      <c r="F326" s="1"/>
      <c r="G326" s="1"/>
      <c r="H326" s="1"/>
      <c r="I326" s="1"/>
      <c r="J326" s="1"/>
      <c r="K326" s="1"/>
      <c r="L326" s="1"/>
      <c r="M326" s="1"/>
      <c r="N326" s="1"/>
      <c r="O326" s="1"/>
      <c r="P326" s="1"/>
      <c r="Q326" s="1"/>
      <c r="R326" s="1"/>
      <c r="S326" s="1"/>
    </row>
    <row r="327" spans="1:19">
      <c r="A327" s="1"/>
      <c r="B327" s="1"/>
      <c r="C327" s="1"/>
      <c r="D327" s="1"/>
      <c r="E327" s="1"/>
      <c r="F327" s="1"/>
      <c r="G327" s="1"/>
      <c r="H327" s="1"/>
      <c r="I327" s="1"/>
      <c r="J327" s="1"/>
      <c r="K327" s="1"/>
      <c r="L327" s="1"/>
      <c r="M327" s="1"/>
      <c r="N327" s="1"/>
      <c r="O327" s="1"/>
      <c r="P327" s="1"/>
      <c r="Q327" s="1"/>
      <c r="R327" s="1"/>
      <c r="S327" s="1"/>
    </row>
    <row r="328" spans="1:19">
      <c r="A328" s="1"/>
      <c r="B328" s="1"/>
      <c r="C328" s="1"/>
      <c r="D328" s="1"/>
      <c r="E328" s="1"/>
      <c r="F328" s="1"/>
      <c r="G328" s="1"/>
      <c r="H328" s="1"/>
      <c r="I328" s="1"/>
      <c r="J328" s="1"/>
      <c r="K328" s="1"/>
      <c r="L328" s="1"/>
      <c r="M328" s="1"/>
      <c r="N328" s="1"/>
      <c r="O328" s="1"/>
      <c r="P328" s="1"/>
      <c r="Q328" s="1"/>
      <c r="R328" s="1"/>
      <c r="S328" s="1"/>
    </row>
    <row r="329" spans="1:19">
      <c r="A329" s="1"/>
      <c r="B329" s="1"/>
      <c r="C329" s="1"/>
      <c r="D329" s="1"/>
      <c r="E329" s="1"/>
      <c r="F329" s="1"/>
      <c r="G329" s="1"/>
      <c r="H329" s="1"/>
      <c r="I329" s="1"/>
      <c r="J329" s="1"/>
      <c r="K329" s="1"/>
      <c r="L329" s="1"/>
      <c r="M329" s="1"/>
      <c r="N329" s="1"/>
      <c r="O329" s="1"/>
      <c r="P329" s="1"/>
      <c r="Q329" s="1"/>
      <c r="R329" s="1"/>
      <c r="S329" s="1"/>
    </row>
    <row r="330" spans="1:19">
      <c r="A330" s="1"/>
      <c r="B330" s="1"/>
      <c r="C330" s="1"/>
      <c r="D330" s="1"/>
      <c r="E330" s="1"/>
      <c r="F330" s="1"/>
      <c r="G330" s="1"/>
      <c r="H330" s="1"/>
      <c r="I330" s="1"/>
      <c r="J330" s="1"/>
      <c r="K330" s="1"/>
      <c r="L330" s="1"/>
      <c r="M330" s="1"/>
      <c r="N330" s="1"/>
      <c r="O330" s="1"/>
      <c r="P330" s="1"/>
      <c r="Q330" s="1"/>
      <c r="R330" s="1"/>
      <c r="S330" s="1"/>
    </row>
    <row r="331" spans="1:19">
      <c r="A331" s="1"/>
      <c r="B331" s="1"/>
      <c r="C331" s="1"/>
      <c r="D331" s="1"/>
      <c r="E331" s="1"/>
      <c r="F331" s="1"/>
      <c r="G331" s="1"/>
      <c r="H331" s="1"/>
      <c r="I331" s="1"/>
      <c r="J331" s="1"/>
      <c r="K331" s="1"/>
      <c r="L331" s="1"/>
      <c r="M331" s="1"/>
      <c r="N331" s="1"/>
      <c r="O331" s="1"/>
      <c r="P331" s="1"/>
      <c r="Q331" s="1"/>
      <c r="R331" s="1"/>
      <c r="S331" s="1"/>
    </row>
    <row r="332" spans="1:19">
      <c r="A332" s="1"/>
      <c r="B332" s="1"/>
      <c r="C332" s="1"/>
      <c r="D332" s="1"/>
      <c r="E332" s="1"/>
      <c r="F332" s="1"/>
      <c r="G332" s="1"/>
      <c r="H332" s="1"/>
      <c r="I332" s="1"/>
      <c r="J332" s="1"/>
      <c r="K332" s="1"/>
      <c r="L332" s="1"/>
      <c r="M332" s="1"/>
      <c r="N332" s="1"/>
      <c r="O332" s="1"/>
      <c r="P332" s="1"/>
      <c r="Q332" s="1"/>
      <c r="R332" s="1"/>
      <c r="S332" s="1"/>
    </row>
    <row r="333" spans="1:19">
      <c r="A333" s="1"/>
      <c r="B333" s="1"/>
      <c r="C333" s="1"/>
      <c r="D333" s="1"/>
      <c r="E333" s="1"/>
      <c r="F333" s="1"/>
      <c r="G333" s="1"/>
      <c r="H333" s="1"/>
      <c r="I333" s="1"/>
      <c r="J333" s="1"/>
      <c r="K333" s="1"/>
      <c r="L333" s="1"/>
      <c r="M333" s="1"/>
      <c r="N333" s="1"/>
      <c r="O333" s="1"/>
      <c r="P333" s="1"/>
      <c r="Q333" s="1"/>
      <c r="R333" s="1"/>
      <c r="S333" s="1"/>
    </row>
  </sheetData>
  <autoFilter ref="A3:S32" xr:uid="{00000000-0009-0000-0000-000001000000}"/>
  <mergeCells count="2">
    <mergeCell ref="A2:S2"/>
    <mergeCell ref="A1:S1"/>
  </mergeCells>
  <conditionalFormatting sqref="A55:S1000">
    <cfRule type="expression" dxfId="15" priority="1">
      <formula>LEN(TRIM($A55))&gt;0</formula>
    </cfRule>
  </conditionalFormatting>
  <conditionalFormatting sqref="E4:E32 E55:E1000">
    <cfRule type="expression" dxfId="14" priority="6">
      <formula>ISNUMBER(SEARCH("PENDENTE",$E4))</formula>
    </cfRule>
  </conditionalFormatting>
  <conditionalFormatting sqref="N4:N32 N55:N1000">
    <cfRule type="expression" dxfId="13" priority="2">
      <formula>$N4="ALTA"</formula>
    </cfRule>
    <cfRule type="expression" dxfId="12" priority="3">
      <formula>$N4="MÉDIA"</formula>
    </cfRule>
    <cfRule type="expression" dxfId="11" priority="4">
      <formula>$N4="BAIXA"</formula>
    </cfRule>
  </conditionalFormatting>
  <conditionalFormatting sqref="P4:P32 P55:P1000">
    <cfRule type="expression" dxfId="10" priority="5">
      <formula>$P4="VALIDADO"</formula>
    </cfRule>
  </conditionalFormatting>
  <hyperlinks>
    <hyperlink ref="L4" location="'EVIDÊNCIAS'!A3" display="EV-01" xr:uid="{00000000-0004-0000-0100-000000000000}"/>
    <hyperlink ref="L5" location="'EVIDÊNCIAS'!A4" display="EV-02" xr:uid="{00000000-0004-0000-0100-000001000000}"/>
    <hyperlink ref="L6" location="'EVIDÊNCIAS'!A5" display="EV-03" xr:uid="{00000000-0004-0000-0100-000002000000}"/>
    <hyperlink ref="L7" location="'EVIDÊNCIAS'!A6" display="EV-04" xr:uid="{00000000-0004-0000-0100-000003000000}"/>
    <hyperlink ref="L8" location="'EVIDÊNCIAS'!A7" display="EV-05 | EV-06" xr:uid="{00000000-0004-0000-0100-000004000000}"/>
    <hyperlink ref="L9" location="'EVIDÊNCIAS'!A7" display="EV-05" xr:uid="{00000000-0004-0000-0100-000005000000}"/>
    <hyperlink ref="L10" location="'EVIDÊNCIAS'!A8" display="EV-06" xr:uid="{00000000-0004-0000-0100-000006000000}"/>
    <hyperlink ref="L13" location="'EVIDÊNCIAS'!A9" display="EV-07" xr:uid="{00000000-0004-0000-0100-000009000000}"/>
    <hyperlink ref="L14" location="'EVIDÊNCIAS'!A10" display="EV-08" xr:uid="{00000000-0004-0000-0100-00000A000000}"/>
    <hyperlink ref="L15" location="'EVIDÊNCIAS'!A11" display="EV-09" xr:uid="{00000000-0004-0000-0100-00000B000000}"/>
    <hyperlink ref="L16" location="'EVIDÊNCIAS'!A12" display="EV-10" xr:uid="{00000000-0004-0000-0100-00000C000000}"/>
    <hyperlink ref="L17" location="'EVIDÊNCIAS'!A13" display="EV-11" xr:uid="{00000000-0004-0000-0100-00000D000000}"/>
    <hyperlink ref="L18" location="'EVIDÊNCIAS'!A14" display="EV-12" xr:uid="{00000000-0004-0000-0100-00000E000000}"/>
    <hyperlink ref="L19" location="'EVIDÊNCIAS'!A15" display="EV-13" xr:uid="{00000000-0004-0000-0100-00000F000000}"/>
    <hyperlink ref="L20" location="'EVIDÊNCIAS'!A16" display="EV-14" xr:uid="{00000000-0004-0000-0100-000010000000}"/>
    <hyperlink ref="L21" location="'EVIDÊNCIAS'!A17" display="EV-15" xr:uid="{00000000-0004-0000-0100-000011000000}"/>
    <hyperlink ref="L22" location="'EVIDÊNCIAS'!A18" display="EV-16" xr:uid="{00000000-0004-0000-0100-000012000000}"/>
    <hyperlink ref="L23" location="'EVIDÊNCIAS'!A19" display="EV-17 | EV-18" xr:uid="{00000000-0004-0000-0100-000013000000}"/>
    <hyperlink ref="L24" location="'EVIDÊNCIAS'!A21" display="EV-19" xr:uid="{00000000-0004-0000-0100-000014000000}"/>
    <hyperlink ref="L25" location="'EVIDÊNCIAS'!A22" display="EV-20 | EV-22" xr:uid="{00000000-0004-0000-0100-000015000000}"/>
    <hyperlink ref="L26" location="'EVIDÊNCIAS'!A23" display="EV-21 | EV-20" xr:uid="{00000000-0004-0000-0100-000016000000}"/>
    <hyperlink ref="L27" location="'EVIDÊNCIAS'!A28" display="EV-26 | EV-21" xr:uid="{00000000-0004-0000-0100-000017000000}"/>
    <hyperlink ref="L28" location="'EVIDÊNCIAS'!A25" display="EV-23 | EV-24 | EV-25" xr:uid="{00000000-0004-0000-0100-000018000000}"/>
    <hyperlink ref="L29" location="'EVIDÊNCIAS'!A27" display="EV-25" xr:uid="{00000000-0004-0000-0100-000019000000}"/>
    <hyperlink ref="L30" location="'EVIDÊNCIAS'!A27" display="EV-25" xr:uid="{00000000-0004-0000-0100-00001A000000}"/>
    <hyperlink ref="L31" location="'EVIDÊNCIAS'!A13" display="EV-11 | EV-14 | EV-15 " xr:uid="{00000000-0004-0000-0100-00001B000000}"/>
    <hyperlink ref="L32" location="'EVIDÊNCIAS'!A3" display="EV-01" xr:uid="{00000000-0004-0000-0100-00001C000000}"/>
    <hyperlink ref="L11" location="'EVIDÊNCIAS'!A8" display="EV-06" xr:uid="{E0B1EC32-2E86-4D90-83AC-642545279824}"/>
    <hyperlink ref="L12" location="'EVIDÊNCIAS'!A8" display="EV-06" xr:uid="{1BBFB0C8-BC20-43F5-83D7-D082F81C9AD4}"/>
    <hyperlink ref="L33" location="'EVIDÊNCIAS'!A29" display="EV-27" xr:uid="{0C6DB85D-F7D1-45E4-B861-14E90DB9E76B}"/>
    <hyperlink ref="L34" location="'EVIDÊNCIAS'!A29" display="EV-27 | EV-32 " xr:uid="{BDC51191-39D6-4B78-8925-1BEBFBCD2824}"/>
    <hyperlink ref="L35" location="'EVIDÊNCIAS'!A31" display="EV-29 | EV-34" xr:uid="{DD372554-D6B5-4765-85E1-99B9CDEF58F8}"/>
    <hyperlink ref="L36" location="'EVIDÊNCIAS'!A31" display="EV-29 | EV-35" xr:uid="{E98DCBB6-9BB7-47C5-9A61-FCCA06D95764}"/>
    <hyperlink ref="L37" location="'EVIDÊNCIAS'!A31" display="EV-29 | EV-34" xr:uid="{93A4A31B-C906-459C-AB32-C1A5793D4C1D}"/>
    <hyperlink ref="L38" location="'EVIDÊNCIAS'!A31" display="EV-29 | EV-37" xr:uid="{96E9B984-79A7-4B99-963A-6C95B721DCE1}"/>
    <hyperlink ref="L39" location="'EVIDÊNCIAS'!A31" display="EV-29 | EV-32" xr:uid="{7363978F-966B-4600-91DE-3A811F7BA007}"/>
    <hyperlink ref="L40" location="'EVIDÊNCIAS'!A32" display="EV-30 | EV-27 | EV-36" xr:uid="{4884D466-D45A-4162-BA01-DAE05DCA8121}"/>
    <hyperlink ref="L41" location="'EVIDÊNCIAS'!A33" display="EV-31 | EV-36" xr:uid="{BF46A33F-0EC9-450D-86CB-C6E0975EF5BD}"/>
    <hyperlink ref="L42" location="'EVIDÊNCIAS'!A33" display="EV-31 | EV-33 | EV-35" xr:uid="{D74C510B-E4A8-4E5A-9C6E-F0CCA9E03C5E}"/>
    <hyperlink ref="L43" location="'EVIDÊNCIAS'!A33" display="EV-31 | EV-33" xr:uid="{B3F8D0D5-A4B0-4467-B1DE-DCEF9BB69078}"/>
    <hyperlink ref="L44" location="'EVIDÊNCIAS'!A33" display="EV-31 | EV-33 | EV-34" xr:uid="{0661B4EE-1980-4FD6-B339-F06FDF3DCF43}"/>
    <hyperlink ref="L45" location="'EVIDÊNCIAS'!A34" display="EV-32 | EV-28 | EV-37" xr:uid="{18E951F9-B7F1-4B33-B7E8-79A9CC2B72D9}"/>
    <hyperlink ref="L46" location="'EVIDÊNCIAS'!A34" display="EV-32 | EV-37" xr:uid="{63D4C6BA-8B4A-42D5-BB64-86D7BB728DF3}"/>
    <hyperlink ref="L47" location="'EVIDÊNCIAS'!A31" display="EV-29 | EV-33 | EV-36" xr:uid="{B0987D98-EC40-4728-857E-10D42C38417B}"/>
    <hyperlink ref="L48" location="'EVIDÊNCIAS'!A42" display="EV-40 | EV-43" xr:uid="{D6A4ADB5-9924-40F3-86D5-9F28C87C23C0}"/>
    <hyperlink ref="L49" location="'EVIDÊNCIAS'!A40" display="EV-38 | EV-42 | EV-43" xr:uid="{DDB1A521-7059-451F-BE5A-6F80F014C166}"/>
    <hyperlink ref="L50" location="'EVIDÊNCIAS'!A41" display="EV-39" xr:uid="{409F0BF5-ED58-434F-B95C-6FE0C3D458C9}"/>
    <hyperlink ref="L51" location="'EVIDÊNCIAS'!A45" display="EV-43 | EV-41" xr:uid="{D23EE4EC-410E-4701-848A-18444B23FA9A}"/>
    <hyperlink ref="L52" location="'EVIDÊNCIAS'!A46" display="EV-44 | EV-40 | EV-41" xr:uid="{A313F65F-AB6E-4B53-899C-FB2F44295C11}"/>
    <hyperlink ref="L53" location="'EVIDÊNCIAS'!A40" display="EV-38 | EV-40 | EV-41" xr:uid="{C300BD07-3668-4E15-8C82-4B1B7C76BC23}"/>
    <hyperlink ref="L54" location="'EVIDÊNCIAS'!A44" display="EV-42" xr:uid="{FC084B4C-13CC-4EFC-9BFA-B332B1ACC48F}"/>
  </hyperlinks>
  <printOptions horizontalCentered="1"/>
  <pageMargins left="0.25196850393700793" right="0.25196850393700793" top="0.75196850393700776" bottom="0.75196850393700776" header="0.29921259842519682" footer="0.29921259842519682"/>
  <pageSetup paperSize="9" fitToHeight="0" orientation="landscape"/>
  <headerFooter>
    <oddFooter>&amp;C&amp;"Arial"&amp;8 Página &amp;P de &amp;N</oddFooter>
  </headerFooter>
  <extLst>
    <ext xmlns:x14="http://schemas.microsoft.com/office/spreadsheetml/2009/9/main" uri="{CCE6A557-97BC-4b89-ADB6-D9C93CAAB3DF}">
      <x14:dataValidations xmlns:xm="http://schemas.microsoft.com/office/excel/2006/main" count="6">
        <x14:dataValidation type="list" allowBlank="1" errorTitle="Valor inválido" error="Selecione um valor da lista (aba LISTAS)." xr:uid="{00000000-0002-0000-0100-000000000000}">
          <x14:formula1>
            <xm:f>LISTAS!$A$2:$A$40</xm:f>
          </x14:formula1>
          <xm:sqref>F4:F32 F55:F1000</xm:sqref>
        </x14:dataValidation>
        <x14:dataValidation type="list" allowBlank="1" errorTitle="Valor inválido" error="Selecione um valor da lista (aba LISTAS)." xr:uid="{00000000-0002-0000-0100-000001000000}">
          <x14:formula1>
            <xm:f>LISTAS!$B$2:$B$20</xm:f>
          </x14:formula1>
          <xm:sqref>G4:G32 G55:G1000</xm:sqref>
        </x14:dataValidation>
        <x14:dataValidation type="list" allowBlank="1" errorTitle="Valor inválido" error="Selecione um valor da lista (aba LISTAS)." xr:uid="{00000000-0002-0000-0100-000002000000}">
          <x14:formula1>
            <xm:f>LISTAS!$C$2:$C$20</xm:f>
          </x14:formula1>
          <xm:sqref>H4:H32 H55:H1000</xm:sqref>
        </x14:dataValidation>
        <x14:dataValidation type="list" allowBlank="1" errorTitle="Valor inválido" error="Selecione um valor da lista (aba LISTAS)." xr:uid="{00000000-0002-0000-0100-000003000000}">
          <x14:formula1>
            <xm:f>LISTAS!$D$2:$D$10</xm:f>
          </x14:formula1>
          <xm:sqref>N4:N32 N55:N1000</xm:sqref>
        </x14:dataValidation>
        <x14:dataValidation type="list" allowBlank="1" errorTitle="Valor inválido" error="Selecione um valor da lista (aba LISTAS)." xr:uid="{00000000-0002-0000-0100-000004000000}">
          <x14:formula1>
            <xm:f>LISTAS!$E$2:$E$10</xm:f>
          </x14:formula1>
          <xm:sqref>P4:P32 P55:P1000</xm:sqref>
        </x14:dataValidation>
        <x14:dataValidation type="list" allowBlank="1" errorTitle="Valor inválido" error="Selecione um valor da lista (aba LISTAS)." xr:uid="{00000000-0002-0000-0100-000005000000}">
          <x14:formula1>
            <xm:f>LISTAS!$G$2:$G$10</xm:f>
          </x14:formula1>
          <xm:sqref>S4:S32 S55:S1000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E329"/>
  <sheetViews>
    <sheetView workbookViewId="0">
      <pane ySplit="2" topLeftCell="A44" activePane="bottomLeft" state="frozen"/>
      <selection pane="bottomLeft" activeCell="A45" sqref="A45"/>
    </sheetView>
  </sheetViews>
  <sheetFormatPr defaultRowHeight="15"/>
  <cols>
    <col min="1" max="1" width="12" customWidth="1"/>
    <col min="2" max="2" width="16" customWidth="1"/>
    <col min="3" max="3" width="12.85546875" bestFit="1" customWidth="1"/>
    <col min="4" max="4" width="38" customWidth="1"/>
    <col min="5" max="5" width="96.28515625" customWidth="1"/>
  </cols>
  <sheetData>
    <row r="1" spans="1:5" ht="24" customHeight="1">
      <c r="A1" s="16" t="s">
        <v>414</v>
      </c>
      <c r="B1" s="17"/>
      <c r="C1" s="17"/>
      <c r="D1" s="17"/>
      <c r="E1" s="17"/>
    </row>
    <row r="2" spans="1:5" ht="32.1" customHeight="1">
      <c r="A2" s="2" t="s">
        <v>415</v>
      </c>
      <c r="B2" s="2" t="s">
        <v>416</v>
      </c>
      <c r="C2" s="7" t="s">
        <v>34</v>
      </c>
      <c r="D2" s="2" t="s">
        <v>417</v>
      </c>
      <c r="E2" s="2" t="s">
        <v>418</v>
      </c>
    </row>
    <row r="3" spans="1:5" ht="58.5" customHeight="1">
      <c r="A3" s="3" t="s">
        <v>61</v>
      </c>
      <c r="B3" s="3" t="s">
        <v>419</v>
      </c>
      <c r="C3" s="3" t="s">
        <v>52</v>
      </c>
      <c r="D3" s="3" t="s">
        <v>420</v>
      </c>
      <c r="E3" s="3"/>
    </row>
    <row r="4" spans="1:5" ht="79.5" customHeight="1">
      <c r="A4" s="3" t="s">
        <v>73</v>
      </c>
      <c r="B4" s="3" t="s">
        <v>67</v>
      </c>
      <c r="C4" s="3" t="s">
        <v>52</v>
      </c>
      <c r="D4" s="3" t="s">
        <v>421</v>
      </c>
      <c r="E4" s="3"/>
    </row>
    <row r="5" spans="1:5" ht="87.75" customHeight="1">
      <c r="A5" s="3" t="s">
        <v>81</v>
      </c>
      <c r="B5" s="3" t="s">
        <v>77</v>
      </c>
      <c r="C5" s="3" t="s">
        <v>52</v>
      </c>
      <c r="D5" s="3" t="s">
        <v>422</v>
      </c>
      <c r="E5" s="3"/>
    </row>
    <row r="6" spans="1:5" ht="331.35" customHeight="1">
      <c r="A6" s="3" t="s">
        <v>89</v>
      </c>
      <c r="B6" s="3" t="s">
        <v>84</v>
      </c>
      <c r="C6" s="3" t="s">
        <v>52</v>
      </c>
      <c r="D6" s="3" t="s">
        <v>423</v>
      </c>
      <c r="E6" s="3"/>
    </row>
    <row r="7" spans="1:5" ht="189.6" customHeight="1">
      <c r="A7" s="3" t="s">
        <v>109</v>
      </c>
      <c r="B7" s="3" t="s">
        <v>424</v>
      </c>
      <c r="C7" s="3" t="s">
        <v>52</v>
      </c>
      <c r="D7" s="3" t="s">
        <v>425</v>
      </c>
      <c r="E7" s="3"/>
    </row>
    <row r="8" spans="1:5" ht="149.85" customHeight="1">
      <c r="A8" s="3" t="s">
        <v>116</v>
      </c>
      <c r="B8" s="3" t="s">
        <v>426</v>
      </c>
      <c r="C8" s="3" t="s">
        <v>52</v>
      </c>
      <c r="D8" s="3" t="s">
        <v>427</v>
      </c>
      <c r="E8" s="3"/>
    </row>
    <row r="9" spans="1:5" ht="94.35" customHeight="1">
      <c r="A9" s="3" t="s">
        <v>136</v>
      </c>
      <c r="B9" s="3" t="s">
        <v>130</v>
      </c>
      <c r="C9" s="3" t="s">
        <v>52</v>
      </c>
      <c r="D9" s="3" t="s">
        <v>428</v>
      </c>
      <c r="E9" s="3"/>
    </row>
    <row r="10" spans="1:5" ht="150.6" customHeight="1">
      <c r="A10" s="3" t="s">
        <v>143</v>
      </c>
      <c r="B10" s="3" t="s">
        <v>83</v>
      </c>
      <c r="C10" s="3" t="s">
        <v>52</v>
      </c>
      <c r="D10" s="3" t="s">
        <v>429</v>
      </c>
      <c r="E10" s="3"/>
    </row>
    <row r="11" spans="1:5" ht="116.25" customHeight="1">
      <c r="A11" s="3" t="s">
        <v>150</v>
      </c>
      <c r="B11" s="3" t="s">
        <v>145</v>
      </c>
      <c r="C11" s="3" t="s">
        <v>52</v>
      </c>
      <c r="D11" s="3" t="s">
        <v>430</v>
      </c>
      <c r="E11" s="3"/>
    </row>
    <row r="12" spans="1:5" ht="398.1" customHeight="1">
      <c r="A12" s="3" t="s">
        <v>157</v>
      </c>
      <c r="B12" s="3" t="s">
        <v>75</v>
      </c>
      <c r="C12" s="3" t="s">
        <v>52</v>
      </c>
      <c r="D12" s="3" t="s">
        <v>431</v>
      </c>
      <c r="E12" s="3"/>
    </row>
    <row r="13" spans="1:5" ht="159.6" customHeight="1">
      <c r="A13" s="6" t="s">
        <v>166</v>
      </c>
      <c r="B13" s="3" t="s">
        <v>432</v>
      </c>
      <c r="C13" s="3" t="s">
        <v>52</v>
      </c>
      <c r="D13" s="3" t="s">
        <v>433</v>
      </c>
      <c r="E13" s="3"/>
    </row>
    <row r="14" spans="1:5" ht="171.6" customHeight="1">
      <c r="A14" s="3" t="s">
        <v>172</v>
      </c>
      <c r="B14" s="3" t="s">
        <v>168</v>
      </c>
      <c r="C14" s="3" t="s">
        <v>52</v>
      </c>
      <c r="D14" s="3" t="s">
        <v>434</v>
      </c>
      <c r="E14" s="3"/>
    </row>
    <row r="15" spans="1:5" ht="161.85" customHeight="1">
      <c r="A15" s="3" t="s">
        <v>178</v>
      </c>
      <c r="B15" s="3" t="s">
        <v>174</v>
      </c>
      <c r="C15" s="3" t="s">
        <v>52</v>
      </c>
      <c r="D15" s="3" t="s">
        <v>435</v>
      </c>
      <c r="E15" s="3"/>
    </row>
    <row r="16" spans="1:5" ht="288.60000000000002" customHeight="1">
      <c r="A16" s="3" t="s">
        <v>184</v>
      </c>
      <c r="B16" s="3" t="s">
        <v>180</v>
      </c>
      <c r="C16" s="3" t="s">
        <v>52</v>
      </c>
      <c r="D16" s="3" t="s">
        <v>436</v>
      </c>
      <c r="E16" s="3"/>
    </row>
    <row r="17" spans="1:5" ht="218.85" customHeight="1">
      <c r="A17" s="6" t="s">
        <v>190</v>
      </c>
      <c r="B17" s="3" t="s">
        <v>437</v>
      </c>
      <c r="C17" s="3" t="s">
        <v>52</v>
      </c>
      <c r="D17" s="3" t="s">
        <v>438</v>
      </c>
      <c r="E17" s="3"/>
    </row>
    <row r="18" spans="1:5" ht="192.6" customHeight="1">
      <c r="A18" s="3" t="s">
        <v>198</v>
      </c>
      <c r="B18" s="3" t="s">
        <v>193</v>
      </c>
      <c r="C18" s="3" t="s">
        <v>52</v>
      </c>
      <c r="D18" s="3" t="s">
        <v>439</v>
      </c>
      <c r="E18" s="3"/>
    </row>
    <row r="19" spans="1:5" ht="398.1" customHeight="1">
      <c r="A19" s="3" t="s">
        <v>440</v>
      </c>
      <c r="B19" s="3" t="s">
        <v>200</v>
      </c>
      <c r="C19" s="3" t="s">
        <v>52</v>
      </c>
      <c r="D19" s="3" t="s">
        <v>441</v>
      </c>
      <c r="E19" s="3"/>
    </row>
    <row r="20" spans="1:5" ht="252.6" customHeight="1">
      <c r="A20" s="3" t="s">
        <v>442</v>
      </c>
      <c r="B20" s="3" t="s">
        <v>200</v>
      </c>
      <c r="C20" s="3" t="s">
        <v>52</v>
      </c>
      <c r="D20" s="3" t="s">
        <v>443</v>
      </c>
      <c r="E20" s="3"/>
    </row>
    <row r="21" spans="1:5" ht="63.6" customHeight="1">
      <c r="A21" s="3" t="s">
        <v>213</v>
      </c>
      <c r="B21" s="3" t="s">
        <v>186</v>
      </c>
      <c r="C21" s="3" t="s">
        <v>52</v>
      </c>
      <c r="D21" s="3" t="s">
        <v>444</v>
      </c>
      <c r="E21" s="3"/>
    </row>
    <row r="22" spans="1:5" ht="319.35000000000002" customHeight="1">
      <c r="A22" s="3" t="s">
        <v>445</v>
      </c>
      <c r="B22" s="3" t="s">
        <v>446</v>
      </c>
      <c r="C22" s="3" t="s">
        <v>52</v>
      </c>
      <c r="D22" s="3" t="s">
        <v>447</v>
      </c>
      <c r="E22" s="3"/>
    </row>
    <row r="23" spans="1:5" ht="218.85" customHeight="1">
      <c r="A23" s="3" t="s">
        <v>448</v>
      </c>
      <c r="B23" s="3" t="s">
        <v>449</v>
      </c>
      <c r="C23" s="3" t="s">
        <v>52</v>
      </c>
      <c r="D23" s="3" t="s">
        <v>450</v>
      </c>
      <c r="E23" s="3"/>
    </row>
    <row r="24" spans="1:5" ht="353.85" customHeight="1">
      <c r="A24" s="3" t="s">
        <v>451</v>
      </c>
      <c r="B24" s="3" t="s">
        <v>138</v>
      </c>
      <c r="C24" s="3" t="s">
        <v>52</v>
      </c>
      <c r="D24" s="3" t="s">
        <v>452</v>
      </c>
      <c r="E24" s="3"/>
    </row>
    <row r="25" spans="1:5" ht="167.1" customHeight="1">
      <c r="A25" s="3" t="s">
        <v>453</v>
      </c>
      <c r="B25" s="3" t="s">
        <v>237</v>
      </c>
      <c r="C25" s="3" t="s">
        <v>52</v>
      </c>
      <c r="D25" s="3" t="s">
        <v>454</v>
      </c>
      <c r="E25" s="3"/>
    </row>
    <row r="26" spans="1:5" ht="138.6" customHeight="1">
      <c r="A26" s="3" t="s">
        <v>455</v>
      </c>
      <c r="B26" s="3" t="s">
        <v>456</v>
      </c>
      <c r="C26" s="3" t="s">
        <v>52</v>
      </c>
      <c r="D26" s="3" t="s">
        <v>457</v>
      </c>
      <c r="E26" s="3"/>
    </row>
    <row r="27" spans="1:5" ht="228.6" customHeight="1">
      <c r="A27" s="3" t="s">
        <v>248</v>
      </c>
      <c r="B27" s="3" t="s">
        <v>458</v>
      </c>
      <c r="C27" s="3" t="s">
        <v>52</v>
      </c>
      <c r="D27" s="3" t="s">
        <v>459</v>
      </c>
      <c r="E27" s="3"/>
    </row>
    <row r="28" spans="1:5" ht="89.85" customHeight="1">
      <c r="A28" s="3" t="s">
        <v>460</v>
      </c>
      <c r="B28" s="3" t="s">
        <v>230</v>
      </c>
      <c r="C28" s="3" t="s">
        <v>52</v>
      </c>
      <c r="D28" s="3" t="s">
        <v>461</v>
      </c>
      <c r="E28" s="3"/>
    </row>
    <row r="29" spans="1:5" ht="75.75" customHeight="1">
      <c r="A29" s="1" t="s">
        <v>271</v>
      </c>
      <c r="B29" s="1" t="s">
        <v>462</v>
      </c>
      <c r="C29" s="1" t="s">
        <v>267</v>
      </c>
      <c r="D29" s="1" t="s">
        <v>463</v>
      </c>
      <c r="E29" s="1" t="e" vm="1">
        <v>#VALUE!</v>
      </c>
    </row>
    <row r="30" spans="1:5" ht="44.25" customHeight="1">
      <c r="A30" s="1" t="s">
        <v>464</v>
      </c>
      <c r="B30" s="1" t="s">
        <v>273</v>
      </c>
      <c r="C30" s="1" t="s">
        <v>267</v>
      </c>
      <c r="D30" s="1" t="s">
        <v>465</v>
      </c>
      <c r="E30" s="1"/>
    </row>
    <row r="31" spans="1:5" ht="160.5" customHeight="1">
      <c r="A31" s="1" t="s">
        <v>466</v>
      </c>
      <c r="B31" s="1" t="s">
        <v>467</v>
      </c>
      <c r="C31" s="1" t="s">
        <v>267</v>
      </c>
      <c r="D31" s="1" t="s">
        <v>468</v>
      </c>
      <c r="E31" s="1"/>
    </row>
    <row r="32" spans="1:5" ht="108.75" customHeight="1">
      <c r="A32" s="1" t="s">
        <v>469</v>
      </c>
      <c r="B32" s="1" t="s">
        <v>470</v>
      </c>
      <c r="C32" s="1" t="s">
        <v>267</v>
      </c>
      <c r="D32" s="1" t="s">
        <v>471</v>
      </c>
      <c r="E32" s="1"/>
    </row>
    <row r="33" spans="1:5" ht="273.75" customHeight="1">
      <c r="A33" s="1" t="s">
        <v>472</v>
      </c>
      <c r="B33" s="1" t="s">
        <v>473</v>
      </c>
      <c r="C33" s="1" t="s">
        <v>267</v>
      </c>
      <c r="D33" s="1" t="s">
        <v>474</v>
      </c>
      <c r="E33" s="1"/>
    </row>
    <row r="34" spans="1:5" ht="393.75" customHeight="1">
      <c r="A34" s="1" t="s">
        <v>475</v>
      </c>
      <c r="B34" s="1" t="s">
        <v>476</v>
      </c>
      <c r="C34" s="1" t="s">
        <v>267</v>
      </c>
      <c r="D34" s="1" t="s">
        <v>477</v>
      </c>
      <c r="E34" s="1"/>
    </row>
    <row r="35" spans="1:5" ht="256.5" customHeight="1">
      <c r="A35" s="1" t="s">
        <v>478</v>
      </c>
      <c r="B35" s="1" t="s">
        <v>479</v>
      </c>
      <c r="C35" s="1" t="s">
        <v>267</v>
      </c>
      <c r="D35" s="1" t="s">
        <v>480</v>
      </c>
      <c r="E35" s="1"/>
    </row>
    <row r="36" spans="1:5" ht="153" customHeight="1">
      <c r="A36" s="1" t="s">
        <v>481</v>
      </c>
      <c r="B36" s="1" t="s">
        <v>482</v>
      </c>
      <c r="C36" s="1" t="s">
        <v>267</v>
      </c>
      <c r="D36" s="1" t="s">
        <v>483</v>
      </c>
      <c r="E36" s="1"/>
    </row>
    <row r="37" spans="1:5" ht="150.75" customHeight="1">
      <c r="A37" s="1" t="s">
        <v>484</v>
      </c>
      <c r="B37" s="1" t="s">
        <v>485</v>
      </c>
      <c r="C37" s="1" t="s">
        <v>267</v>
      </c>
      <c r="D37" s="1" t="s">
        <v>486</v>
      </c>
      <c r="E37" s="1"/>
    </row>
    <row r="38" spans="1:5" ht="139.5" customHeight="1">
      <c r="A38" s="1" t="s">
        <v>487</v>
      </c>
      <c r="B38" s="1" t="s">
        <v>488</v>
      </c>
      <c r="C38" s="1" t="s">
        <v>267</v>
      </c>
      <c r="D38" s="1" t="s">
        <v>489</v>
      </c>
      <c r="E38" s="1"/>
    </row>
    <row r="39" spans="1:5" ht="219.75" customHeight="1">
      <c r="A39" s="1" t="s">
        <v>490</v>
      </c>
      <c r="B39" s="1" t="s">
        <v>491</v>
      </c>
      <c r="C39" s="1" t="s">
        <v>267</v>
      </c>
      <c r="D39" s="1" t="s">
        <v>492</v>
      </c>
      <c r="E39" s="1"/>
    </row>
    <row r="40" spans="1:5" ht="88.5" customHeight="1">
      <c r="A40" s="1" t="s">
        <v>493</v>
      </c>
      <c r="B40" s="1" t="s">
        <v>494</v>
      </c>
      <c r="C40" s="1" t="s">
        <v>267</v>
      </c>
      <c r="D40" s="1" t="s">
        <v>495</v>
      </c>
      <c r="E40" s="1"/>
    </row>
    <row r="41" spans="1:5" ht="165" customHeight="1">
      <c r="A41" s="1" t="s">
        <v>384</v>
      </c>
      <c r="B41" s="1" t="s">
        <v>380</v>
      </c>
      <c r="C41" s="1" t="s">
        <v>267</v>
      </c>
      <c r="D41" s="1" t="s">
        <v>496</v>
      </c>
      <c r="E41" s="1"/>
    </row>
    <row r="42" spans="1:5" ht="149.25" customHeight="1">
      <c r="A42" s="1" t="s">
        <v>497</v>
      </c>
      <c r="B42" s="1" t="s">
        <v>498</v>
      </c>
      <c r="C42" s="1" t="s">
        <v>267</v>
      </c>
      <c r="D42" s="1" t="s">
        <v>499</v>
      </c>
      <c r="E42" s="1"/>
    </row>
    <row r="43" spans="1:5" ht="251.25" customHeight="1">
      <c r="A43" s="1" t="s">
        <v>500</v>
      </c>
      <c r="B43" s="1" t="s">
        <v>501</v>
      </c>
      <c r="C43" s="1" t="s">
        <v>267</v>
      </c>
      <c r="D43" s="1" t="s">
        <v>502</v>
      </c>
      <c r="E43" s="1"/>
    </row>
    <row r="44" spans="1:5" ht="99.75" customHeight="1">
      <c r="A44" s="1" t="s">
        <v>412</v>
      </c>
      <c r="B44" s="1" t="s">
        <v>503</v>
      </c>
      <c r="C44" s="1" t="s">
        <v>267</v>
      </c>
      <c r="D44" s="1" t="s">
        <v>504</v>
      </c>
      <c r="E44" s="1"/>
    </row>
    <row r="45" spans="1:5" ht="226.5" customHeight="1">
      <c r="A45" s="1" t="s">
        <v>505</v>
      </c>
      <c r="B45" s="1" t="s">
        <v>506</v>
      </c>
      <c r="C45" s="1" t="s">
        <v>267</v>
      </c>
      <c r="D45" s="1" t="s">
        <v>507</v>
      </c>
      <c r="E45" s="1"/>
    </row>
    <row r="46" spans="1:5" ht="204.75" customHeight="1">
      <c r="A46" s="1" t="s">
        <v>508</v>
      </c>
      <c r="B46" s="1" t="s">
        <v>394</v>
      </c>
      <c r="C46" s="1" t="s">
        <v>267</v>
      </c>
      <c r="D46" s="1" t="s">
        <v>509</v>
      </c>
      <c r="E46" s="1"/>
    </row>
    <row r="47" spans="1:5">
      <c r="A47" s="1"/>
      <c r="B47" s="1"/>
      <c r="C47" s="1"/>
      <c r="D47" s="1"/>
      <c r="E47" s="1"/>
    </row>
    <row r="48" spans="1:5">
      <c r="A48" s="1"/>
      <c r="B48" s="1"/>
      <c r="C48" s="1"/>
      <c r="D48" s="1"/>
      <c r="E48" s="1"/>
    </row>
    <row r="49" spans="1:5">
      <c r="A49" s="1"/>
      <c r="B49" s="1"/>
      <c r="C49" s="1"/>
      <c r="D49" s="1"/>
      <c r="E49" s="1"/>
    </row>
    <row r="50" spans="1:5">
      <c r="A50" s="1"/>
      <c r="B50" s="1"/>
      <c r="C50" s="1"/>
      <c r="D50" s="1"/>
      <c r="E50" s="1"/>
    </row>
    <row r="51" spans="1:5">
      <c r="A51" s="1"/>
      <c r="B51" s="1"/>
      <c r="C51" s="1"/>
      <c r="D51" s="1"/>
      <c r="E51" s="1"/>
    </row>
    <row r="52" spans="1:5">
      <c r="A52" s="1"/>
      <c r="B52" s="1"/>
      <c r="C52" s="1"/>
      <c r="D52" s="1"/>
      <c r="E52" s="1"/>
    </row>
    <row r="53" spans="1:5">
      <c r="A53" s="1"/>
      <c r="B53" s="1"/>
      <c r="C53" s="1"/>
      <c r="D53" s="1"/>
      <c r="E53" s="1"/>
    </row>
    <row r="54" spans="1:5">
      <c r="A54" s="1"/>
      <c r="B54" s="1"/>
      <c r="C54" s="1"/>
      <c r="D54" s="1"/>
      <c r="E54" s="1"/>
    </row>
    <row r="55" spans="1:5">
      <c r="A55" s="1"/>
      <c r="B55" s="1"/>
      <c r="C55" s="1"/>
      <c r="D55" s="1"/>
      <c r="E55" s="1"/>
    </row>
    <row r="56" spans="1:5">
      <c r="A56" s="1"/>
      <c r="B56" s="1"/>
      <c r="C56" s="1"/>
      <c r="D56" s="1"/>
      <c r="E56" s="1"/>
    </row>
    <row r="57" spans="1:5">
      <c r="A57" s="1"/>
      <c r="B57" s="1"/>
      <c r="C57" s="1"/>
      <c r="D57" s="1"/>
      <c r="E57" s="1"/>
    </row>
    <row r="58" spans="1:5">
      <c r="A58" s="1"/>
      <c r="B58" s="1"/>
      <c r="C58" s="1"/>
      <c r="D58" s="1"/>
      <c r="E58" s="1"/>
    </row>
    <row r="59" spans="1:5">
      <c r="A59" s="1"/>
      <c r="B59" s="1"/>
      <c r="C59" s="1"/>
      <c r="D59" s="1"/>
      <c r="E59" s="1"/>
    </row>
    <row r="60" spans="1:5">
      <c r="A60" s="1"/>
      <c r="B60" s="1"/>
      <c r="C60" s="1"/>
      <c r="D60" s="1"/>
      <c r="E60" s="1"/>
    </row>
    <row r="61" spans="1:5">
      <c r="A61" s="1"/>
      <c r="B61" s="1"/>
      <c r="C61" s="1"/>
      <c r="D61" s="1"/>
      <c r="E61" s="1"/>
    </row>
    <row r="62" spans="1:5">
      <c r="A62" s="1"/>
      <c r="B62" s="1"/>
      <c r="C62" s="1"/>
      <c r="D62" s="1"/>
      <c r="E62" s="1"/>
    </row>
    <row r="63" spans="1:5">
      <c r="A63" s="1"/>
      <c r="B63" s="1"/>
      <c r="C63" s="1"/>
      <c r="D63" s="1"/>
      <c r="E63" s="1"/>
    </row>
    <row r="64" spans="1:5">
      <c r="A64" s="1"/>
      <c r="B64" s="1"/>
      <c r="C64" s="1"/>
      <c r="D64" s="1"/>
      <c r="E64" s="1"/>
    </row>
    <row r="65" spans="1:5">
      <c r="A65" s="1"/>
      <c r="B65" s="1"/>
      <c r="C65" s="1"/>
      <c r="D65" s="1"/>
      <c r="E65" s="1"/>
    </row>
    <row r="66" spans="1:5">
      <c r="A66" s="1"/>
      <c r="B66" s="1"/>
      <c r="C66" s="1"/>
      <c r="D66" s="1"/>
      <c r="E66" s="1"/>
    </row>
    <row r="67" spans="1:5">
      <c r="A67" s="1"/>
      <c r="B67" s="1"/>
      <c r="C67" s="1"/>
      <c r="D67" s="1"/>
      <c r="E67" s="1"/>
    </row>
    <row r="68" spans="1:5">
      <c r="A68" s="1"/>
      <c r="B68" s="1"/>
      <c r="C68" s="1"/>
      <c r="D68" s="1"/>
      <c r="E68" s="1"/>
    </row>
    <row r="69" spans="1:5">
      <c r="A69" s="1"/>
      <c r="B69" s="1"/>
      <c r="C69" s="1"/>
      <c r="D69" s="1"/>
      <c r="E69" s="1"/>
    </row>
    <row r="70" spans="1:5">
      <c r="A70" s="1"/>
      <c r="B70" s="1"/>
      <c r="C70" s="1"/>
      <c r="D70" s="1"/>
      <c r="E70" s="1"/>
    </row>
    <row r="71" spans="1:5">
      <c r="A71" s="1"/>
      <c r="B71" s="1"/>
      <c r="C71" s="1"/>
      <c r="D71" s="1"/>
      <c r="E71" s="1"/>
    </row>
    <row r="72" spans="1:5">
      <c r="A72" s="1"/>
      <c r="B72" s="1"/>
      <c r="C72" s="1"/>
      <c r="D72" s="1"/>
      <c r="E72" s="1"/>
    </row>
    <row r="73" spans="1:5">
      <c r="A73" s="1"/>
      <c r="B73" s="1"/>
      <c r="C73" s="1"/>
      <c r="D73" s="1"/>
      <c r="E73" s="1"/>
    </row>
    <row r="74" spans="1:5">
      <c r="A74" s="1"/>
      <c r="B74" s="1"/>
      <c r="C74" s="1"/>
      <c r="D74" s="1"/>
      <c r="E74" s="1"/>
    </row>
    <row r="75" spans="1:5">
      <c r="A75" s="1"/>
      <c r="B75" s="1"/>
      <c r="C75" s="1"/>
      <c r="D75" s="1"/>
      <c r="E75" s="1"/>
    </row>
    <row r="76" spans="1:5">
      <c r="A76" s="1"/>
      <c r="B76" s="1"/>
      <c r="C76" s="1"/>
      <c r="D76" s="1"/>
      <c r="E76" s="1"/>
    </row>
    <row r="77" spans="1:5">
      <c r="A77" s="1"/>
      <c r="B77" s="1"/>
      <c r="C77" s="1"/>
      <c r="D77" s="1"/>
      <c r="E77" s="1"/>
    </row>
    <row r="78" spans="1:5">
      <c r="A78" s="1"/>
      <c r="B78" s="1"/>
      <c r="C78" s="1"/>
      <c r="D78" s="1"/>
      <c r="E78" s="1"/>
    </row>
    <row r="79" spans="1:5">
      <c r="A79" s="1"/>
      <c r="B79" s="1"/>
      <c r="C79" s="1"/>
      <c r="D79" s="1"/>
      <c r="E79" s="1"/>
    </row>
    <row r="80" spans="1:5">
      <c r="A80" s="1"/>
      <c r="B80" s="1"/>
      <c r="C80" s="1"/>
      <c r="D80" s="1"/>
      <c r="E80" s="1"/>
    </row>
    <row r="81" spans="1:5">
      <c r="A81" s="1"/>
      <c r="B81" s="1"/>
      <c r="C81" s="1"/>
      <c r="D81" s="1"/>
      <c r="E81" s="1"/>
    </row>
    <row r="82" spans="1:5">
      <c r="A82" s="1"/>
      <c r="B82" s="1"/>
      <c r="C82" s="1"/>
      <c r="D82" s="1"/>
      <c r="E82" s="1"/>
    </row>
    <row r="83" spans="1:5">
      <c r="A83" s="1"/>
      <c r="B83" s="1"/>
      <c r="C83" s="1"/>
      <c r="D83" s="1"/>
      <c r="E83" s="1"/>
    </row>
    <row r="84" spans="1:5">
      <c r="A84" s="1"/>
      <c r="B84" s="1"/>
      <c r="C84" s="1"/>
      <c r="D84" s="1"/>
      <c r="E84" s="1"/>
    </row>
    <row r="85" spans="1:5">
      <c r="A85" s="1"/>
      <c r="B85" s="1"/>
      <c r="C85" s="1"/>
      <c r="D85" s="1"/>
      <c r="E85" s="1"/>
    </row>
    <row r="86" spans="1:5">
      <c r="A86" s="1"/>
      <c r="B86" s="1"/>
      <c r="C86" s="1"/>
      <c r="D86" s="1"/>
      <c r="E86" s="1"/>
    </row>
    <row r="87" spans="1:5">
      <c r="A87" s="1"/>
      <c r="B87" s="1"/>
      <c r="C87" s="1"/>
      <c r="D87" s="1"/>
      <c r="E87" s="1"/>
    </row>
    <row r="88" spans="1:5">
      <c r="A88" s="1"/>
      <c r="B88" s="1"/>
      <c r="C88" s="1"/>
      <c r="D88" s="1"/>
      <c r="E88" s="1"/>
    </row>
    <row r="89" spans="1:5">
      <c r="A89" s="1"/>
      <c r="B89" s="1"/>
      <c r="C89" s="1"/>
      <c r="D89" s="1"/>
      <c r="E89" s="1"/>
    </row>
    <row r="90" spans="1:5">
      <c r="A90" s="1"/>
      <c r="B90" s="1"/>
      <c r="C90" s="1"/>
      <c r="D90" s="1"/>
      <c r="E90" s="1"/>
    </row>
    <row r="91" spans="1:5">
      <c r="A91" s="1"/>
      <c r="B91" s="1"/>
      <c r="C91" s="1"/>
      <c r="D91" s="1"/>
      <c r="E91" s="1"/>
    </row>
    <row r="92" spans="1:5">
      <c r="A92" s="1"/>
      <c r="B92" s="1"/>
      <c r="C92" s="1"/>
      <c r="D92" s="1"/>
      <c r="E92" s="1"/>
    </row>
    <row r="93" spans="1:5">
      <c r="A93" s="1"/>
      <c r="B93" s="1"/>
      <c r="C93" s="1"/>
      <c r="D93" s="1"/>
      <c r="E93" s="1"/>
    </row>
    <row r="94" spans="1:5">
      <c r="A94" s="1"/>
      <c r="B94" s="1"/>
      <c r="C94" s="1"/>
      <c r="D94" s="1"/>
      <c r="E94" s="1"/>
    </row>
    <row r="95" spans="1:5">
      <c r="A95" s="1"/>
      <c r="B95" s="1"/>
      <c r="C95" s="1"/>
      <c r="D95" s="1"/>
      <c r="E95" s="1"/>
    </row>
    <row r="96" spans="1:5">
      <c r="A96" s="1"/>
      <c r="B96" s="1"/>
      <c r="C96" s="1"/>
      <c r="D96" s="1"/>
      <c r="E96" s="1"/>
    </row>
    <row r="97" spans="1:5">
      <c r="A97" s="1"/>
      <c r="B97" s="1"/>
      <c r="C97" s="1"/>
      <c r="D97" s="1"/>
      <c r="E97" s="1"/>
    </row>
    <row r="98" spans="1:5">
      <c r="A98" s="1"/>
      <c r="B98" s="1"/>
      <c r="C98" s="1"/>
      <c r="D98" s="1"/>
      <c r="E98" s="1"/>
    </row>
    <row r="99" spans="1:5">
      <c r="A99" s="1"/>
      <c r="B99" s="1"/>
      <c r="C99" s="1"/>
      <c r="D99" s="1"/>
      <c r="E99" s="1"/>
    </row>
    <row r="100" spans="1:5">
      <c r="A100" s="1"/>
      <c r="B100" s="1"/>
      <c r="C100" s="1"/>
      <c r="D100" s="1"/>
      <c r="E100" s="1"/>
    </row>
    <row r="101" spans="1:5">
      <c r="A101" s="1"/>
      <c r="B101" s="1"/>
      <c r="C101" s="1"/>
      <c r="D101" s="1"/>
      <c r="E101" s="1"/>
    </row>
    <row r="102" spans="1:5">
      <c r="A102" s="1"/>
      <c r="B102" s="1"/>
      <c r="C102" s="1"/>
      <c r="D102" s="1"/>
      <c r="E102" s="1"/>
    </row>
    <row r="103" spans="1:5">
      <c r="A103" s="1"/>
      <c r="B103" s="1"/>
      <c r="C103" s="1"/>
      <c r="D103" s="1"/>
      <c r="E103" s="1"/>
    </row>
    <row r="104" spans="1:5">
      <c r="A104" s="1"/>
      <c r="B104" s="1"/>
      <c r="C104" s="1"/>
      <c r="D104" s="1"/>
      <c r="E104" s="1"/>
    </row>
    <row r="105" spans="1:5">
      <c r="A105" s="1"/>
      <c r="B105" s="1"/>
      <c r="C105" s="1"/>
      <c r="D105" s="1"/>
      <c r="E105" s="1"/>
    </row>
    <row r="106" spans="1:5">
      <c r="A106" s="1"/>
      <c r="B106" s="1"/>
      <c r="C106" s="1"/>
      <c r="D106" s="1"/>
      <c r="E106" s="1"/>
    </row>
    <row r="107" spans="1:5">
      <c r="A107" s="1"/>
      <c r="B107" s="1"/>
      <c r="C107" s="1"/>
      <c r="D107" s="1"/>
      <c r="E107" s="1"/>
    </row>
    <row r="108" spans="1:5">
      <c r="A108" s="1"/>
      <c r="B108" s="1"/>
      <c r="C108" s="1"/>
      <c r="D108" s="1"/>
      <c r="E108" s="1"/>
    </row>
    <row r="109" spans="1:5">
      <c r="A109" s="1"/>
      <c r="B109" s="1"/>
      <c r="C109" s="1"/>
      <c r="D109" s="1"/>
      <c r="E109" s="1"/>
    </row>
    <row r="110" spans="1:5">
      <c r="A110" s="1"/>
      <c r="B110" s="1"/>
      <c r="C110" s="1"/>
      <c r="D110" s="1"/>
      <c r="E110" s="1"/>
    </row>
    <row r="111" spans="1:5">
      <c r="A111" s="1"/>
      <c r="B111" s="1"/>
      <c r="C111" s="1"/>
      <c r="D111" s="1"/>
      <c r="E111" s="1"/>
    </row>
    <row r="112" spans="1:5">
      <c r="A112" s="1"/>
      <c r="B112" s="1"/>
      <c r="C112" s="1"/>
      <c r="D112" s="1"/>
      <c r="E112" s="1"/>
    </row>
    <row r="113" spans="1:5">
      <c r="A113" s="1"/>
      <c r="B113" s="1"/>
      <c r="C113" s="1"/>
      <c r="D113" s="1"/>
      <c r="E113" s="1"/>
    </row>
    <row r="114" spans="1:5">
      <c r="A114" s="1"/>
      <c r="B114" s="1"/>
      <c r="C114" s="1"/>
      <c r="D114" s="1"/>
      <c r="E114" s="1"/>
    </row>
    <row r="115" spans="1:5">
      <c r="A115" s="1"/>
      <c r="B115" s="1"/>
      <c r="C115" s="1"/>
      <c r="D115" s="1"/>
      <c r="E115" s="1"/>
    </row>
    <row r="116" spans="1:5">
      <c r="A116" s="1"/>
      <c r="B116" s="1"/>
      <c r="C116" s="1"/>
      <c r="D116" s="1"/>
      <c r="E116" s="1"/>
    </row>
    <row r="117" spans="1:5">
      <c r="A117" s="1"/>
      <c r="B117" s="1"/>
      <c r="C117" s="1"/>
      <c r="D117" s="1"/>
      <c r="E117" s="1"/>
    </row>
    <row r="118" spans="1:5">
      <c r="A118" s="1"/>
      <c r="B118" s="1"/>
      <c r="C118" s="1"/>
      <c r="D118" s="1"/>
      <c r="E118" s="1"/>
    </row>
    <row r="119" spans="1:5">
      <c r="A119" s="1"/>
      <c r="B119" s="1"/>
      <c r="C119" s="1"/>
      <c r="D119" s="1"/>
      <c r="E119" s="1"/>
    </row>
    <row r="120" spans="1:5">
      <c r="A120" s="1"/>
      <c r="B120" s="1"/>
      <c r="C120" s="1"/>
      <c r="D120" s="1"/>
      <c r="E120" s="1"/>
    </row>
    <row r="121" spans="1:5">
      <c r="A121" s="1"/>
      <c r="B121" s="1"/>
      <c r="C121" s="1"/>
      <c r="D121" s="1"/>
      <c r="E121" s="1"/>
    </row>
    <row r="122" spans="1:5">
      <c r="A122" s="1"/>
      <c r="B122" s="1"/>
      <c r="C122" s="1"/>
      <c r="D122" s="1"/>
      <c r="E122" s="1"/>
    </row>
    <row r="123" spans="1:5">
      <c r="A123" s="1"/>
      <c r="B123" s="1"/>
      <c r="C123" s="1"/>
      <c r="D123" s="1"/>
      <c r="E123" s="1"/>
    </row>
    <row r="124" spans="1:5">
      <c r="A124" s="1"/>
      <c r="B124" s="1"/>
      <c r="C124" s="1"/>
      <c r="D124" s="1"/>
      <c r="E124" s="1"/>
    </row>
    <row r="125" spans="1:5">
      <c r="A125" s="1"/>
      <c r="B125" s="1"/>
      <c r="C125" s="1"/>
      <c r="D125" s="1"/>
      <c r="E125" s="1"/>
    </row>
    <row r="126" spans="1:5">
      <c r="A126" s="1"/>
      <c r="B126" s="1"/>
      <c r="C126" s="1"/>
      <c r="D126" s="1"/>
      <c r="E126" s="1"/>
    </row>
    <row r="127" spans="1:5">
      <c r="A127" s="1"/>
      <c r="B127" s="1"/>
      <c r="C127" s="1"/>
      <c r="D127" s="1"/>
      <c r="E127" s="1"/>
    </row>
    <row r="128" spans="1:5">
      <c r="A128" s="1"/>
      <c r="B128" s="1"/>
      <c r="C128" s="1"/>
      <c r="D128" s="1"/>
      <c r="E128" s="1"/>
    </row>
    <row r="129" spans="1:5">
      <c r="A129" s="1"/>
      <c r="B129" s="1"/>
      <c r="C129" s="1"/>
      <c r="D129" s="1"/>
      <c r="E129" s="1"/>
    </row>
    <row r="130" spans="1:5">
      <c r="A130" s="1"/>
      <c r="B130" s="1"/>
      <c r="C130" s="1"/>
      <c r="D130" s="1"/>
      <c r="E130" s="1"/>
    </row>
    <row r="131" spans="1:5">
      <c r="A131" s="1"/>
      <c r="B131" s="1"/>
      <c r="C131" s="1"/>
      <c r="D131" s="1"/>
      <c r="E131" s="1"/>
    </row>
    <row r="132" spans="1:5">
      <c r="A132" s="1"/>
      <c r="B132" s="1"/>
      <c r="C132" s="1"/>
      <c r="D132" s="1"/>
      <c r="E132" s="1"/>
    </row>
    <row r="133" spans="1:5">
      <c r="A133" s="1"/>
      <c r="B133" s="1"/>
      <c r="C133" s="1"/>
      <c r="D133" s="1"/>
      <c r="E133" s="1"/>
    </row>
    <row r="134" spans="1:5">
      <c r="A134" s="1"/>
      <c r="B134" s="1"/>
      <c r="C134" s="1"/>
      <c r="D134" s="1"/>
      <c r="E134" s="1"/>
    </row>
    <row r="135" spans="1:5">
      <c r="A135" s="1"/>
      <c r="B135" s="1"/>
      <c r="C135" s="1"/>
      <c r="D135" s="1"/>
      <c r="E135" s="1"/>
    </row>
    <row r="136" spans="1:5">
      <c r="A136" s="1"/>
      <c r="B136" s="1"/>
      <c r="C136" s="1"/>
      <c r="D136" s="1"/>
      <c r="E136" s="1"/>
    </row>
    <row r="137" spans="1:5">
      <c r="A137" s="1"/>
      <c r="B137" s="1"/>
      <c r="C137" s="1"/>
      <c r="D137" s="1"/>
      <c r="E137" s="1"/>
    </row>
    <row r="138" spans="1:5">
      <c r="A138" s="1"/>
      <c r="B138" s="1"/>
      <c r="C138" s="1"/>
      <c r="D138" s="1"/>
      <c r="E138" s="1"/>
    </row>
    <row r="139" spans="1:5">
      <c r="A139" s="1"/>
      <c r="B139" s="1"/>
      <c r="C139" s="1"/>
      <c r="D139" s="1"/>
      <c r="E139" s="1"/>
    </row>
    <row r="140" spans="1:5">
      <c r="A140" s="1"/>
      <c r="B140" s="1"/>
      <c r="C140" s="1"/>
      <c r="D140" s="1"/>
      <c r="E140" s="1"/>
    </row>
    <row r="141" spans="1:5">
      <c r="A141" s="1"/>
      <c r="B141" s="1"/>
      <c r="C141" s="1"/>
      <c r="D141" s="1"/>
      <c r="E141" s="1"/>
    </row>
    <row r="142" spans="1:5">
      <c r="A142" s="1"/>
      <c r="B142" s="1"/>
      <c r="C142" s="1"/>
      <c r="D142" s="1"/>
      <c r="E142" s="1"/>
    </row>
    <row r="143" spans="1:5">
      <c r="A143" s="1"/>
      <c r="B143" s="1"/>
      <c r="C143" s="1"/>
      <c r="D143" s="1"/>
      <c r="E143" s="1"/>
    </row>
    <row r="144" spans="1:5">
      <c r="A144" s="1"/>
      <c r="B144" s="1"/>
      <c r="C144" s="1"/>
      <c r="D144" s="1"/>
      <c r="E144" s="1"/>
    </row>
    <row r="145" spans="1:5">
      <c r="A145" s="1"/>
      <c r="B145" s="1"/>
      <c r="C145" s="1"/>
      <c r="D145" s="1"/>
      <c r="E145" s="1"/>
    </row>
    <row r="146" spans="1:5">
      <c r="A146" s="1"/>
      <c r="B146" s="1"/>
      <c r="C146" s="1"/>
      <c r="D146" s="1"/>
      <c r="E146" s="1"/>
    </row>
    <row r="147" spans="1:5">
      <c r="A147" s="1"/>
      <c r="B147" s="1"/>
      <c r="C147" s="1"/>
      <c r="D147" s="1"/>
      <c r="E147" s="1"/>
    </row>
    <row r="148" spans="1:5">
      <c r="A148" s="1"/>
      <c r="B148" s="1"/>
      <c r="C148" s="1"/>
      <c r="D148" s="1"/>
      <c r="E148" s="1"/>
    </row>
    <row r="149" spans="1:5">
      <c r="A149" s="1"/>
      <c r="B149" s="1"/>
      <c r="C149" s="1"/>
      <c r="D149" s="1"/>
      <c r="E149" s="1"/>
    </row>
    <row r="150" spans="1:5">
      <c r="A150" s="1"/>
      <c r="B150" s="1"/>
      <c r="C150" s="1"/>
      <c r="D150" s="1"/>
      <c r="E150" s="1"/>
    </row>
    <row r="151" spans="1:5">
      <c r="A151" s="1"/>
      <c r="B151" s="1"/>
      <c r="C151" s="1"/>
      <c r="D151" s="1"/>
      <c r="E151" s="1"/>
    </row>
    <row r="152" spans="1:5">
      <c r="A152" s="1"/>
      <c r="B152" s="1"/>
      <c r="C152" s="1"/>
      <c r="D152" s="1"/>
      <c r="E152" s="1"/>
    </row>
    <row r="153" spans="1:5">
      <c r="A153" s="1"/>
      <c r="B153" s="1"/>
      <c r="C153" s="1"/>
      <c r="D153" s="1"/>
      <c r="E153" s="1"/>
    </row>
    <row r="154" spans="1:5">
      <c r="A154" s="1"/>
      <c r="B154" s="1"/>
      <c r="C154" s="1"/>
      <c r="D154" s="1"/>
      <c r="E154" s="1"/>
    </row>
    <row r="155" spans="1:5">
      <c r="A155" s="1"/>
      <c r="B155" s="1"/>
      <c r="C155" s="1"/>
      <c r="D155" s="1"/>
      <c r="E155" s="1"/>
    </row>
    <row r="156" spans="1:5">
      <c r="A156" s="1"/>
      <c r="B156" s="1"/>
      <c r="C156" s="1"/>
      <c r="D156" s="1"/>
      <c r="E156" s="1"/>
    </row>
    <row r="157" spans="1:5">
      <c r="A157" s="1"/>
      <c r="B157" s="1"/>
      <c r="C157" s="1"/>
      <c r="D157" s="1"/>
      <c r="E157" s="1"/>
    </row>
    <row r="158" spans="1:5">
      <c r="A158" s="1"/>
      <c r="B158" s="1"/>
      <c r="C158" s="1"/>
      <c r="D158" s="1"/>
      <c r="E158" s="1"/>
    </row>
    <row r="159" spans="1:5">
      <c r="A159" s="1"/>
      <c r="B159" s="1"/>
      <c r="C159" s="1"/>
      <c r="D159" s="1"/>
      <c r="E159" s="1"/>
    </row>
    <row r="160" spans="1:5">
      <c r="A160" s="1"/>
      <c r="B160" s="1"/>
      <c r="C160" s="1"/>
      <c r="D160" s="1"/>
      <c r="E160" s="1"/>
    </row>
    <row r="161" spans="1:5">
      <c r="A161" s="1"/>
      <c r="B161" s="1"/>
      <c r="C161" s="1"/>
      <c r="D161" s="1"/>
      <c r="E161" s="1"/>
    </row>
    <row r="162" spans="1:5">
      <c r="A162" s="1"/>
      <c r="B162" s="1"/>
      <c r="C162" s="1"/>
      <c r="D162" s="1"/>
      <c r="E162" s="1"/>
    </row>
    <row r="163" spans="1:5">
      <c r="A163" s="1"/>
      <c r="B163" s="1"/>
      <c r="C163" s="1"/>
      <c r="D163" s="1"/>
      <c r="E163" s="1"/>
    </row>
    <row r="164" spans="1:5">
      <c r="A164" s="1"/>
      <c r="B164" s="1"/>
      <c r="C164" s="1"/>
      <c r="D164" s="1"/>
      <c r="E164" s="1"/>
    </row>
    <row r="165" spans="1:5">
      <c r="A165" s="1"/>
      <c r="B165" s="1"/>
      <c r="C165" s="1"/>
      <c r="D165" s="1"/>
      <c r="E165" s="1"/>
    </row>
    <row r="166" spans="1:5">
      <c r="A166" s="1"/>
      <c r="B166" s="1"/>
      <c r="C166" s="1"/>
      <c r="D166" s="1"/>
      <c r="E166" s="1"/>
    </row>
    <row r="167" spans="1:5">
      <c r="A167" s="1"/>
      <c r="B167" s="1"/>
      <c r="C167" s="1"/>
      <c r="D167" s="1"/>
      <c r="E167" s="1"/>
    </row>
    <row r="168" spans="1:5">
      <c r="A168" s="1"/>
      <c r="B168" s="1"/>
      <c r="C168" s="1"/>
      <c r="D168" s="1"/>
      <c r="E168" s="1"/>
    </row>
    <row r="169" spans="1:5">
      <c r="A169" s="1"/>
      <c r="B169" s="1"/>
      <c r="C169" s="1"/>
      <c r="D169" s="1"/>
      <c r="E169" s="1"/>
    </row>
    <row r="170" spans="1:5">
      <c r="A170" s="1"/>
      <c r="B170" s="1"/>
      <c r="C170" s="1"/>
      <c r="D170" s="1"/>
      <c r="E170" s="1"/>
    </row>
    <row r="171" spans="1:5">
      <c r="A171" s="1"/>
      <c r="B171" s="1"/>
      <c r="C171" s="1"/>
      <c r="D171" s="1"/>
      <c r="E171" s="1"/>
    </row>
    <row r="172" spans="1:5">
      <c r="A172" s="1"/>
      <c r="B172" s="1"/>
      <c r="C172" s="1"/>
      <c r="D172" s="1"/>
      <c r="E172" s="1"/>
    </row>
    <row r="173" spans="1:5">
      <c r="A173" s="1"/>
      <c r="B173" s="1"/>
      <c r="C173" s="1"/>
      <c r="D173" s="1"/>
      <c r="E173" s="1"/>
    </row>
    <row r="174" spans="1:5">
      <c r="A174" s="1"/>
      <c r="B174" s="1"/>
      <c r="C174" s="1"/>
      <c r="D174" s="1"/>
      <c r="E174" s="1"/>
    </row>
    <row r="175" spans="1:5">
      <c r="A175" s="1"/>
      <c r="B175" s="1"/>
      <c r="C175" s="1"/>
      <c r="D175" s="1"/>
      <c r="E175" s="1"/>
    </row>
    <row r="176" spans="1:5">
      <c r="A176" s="1"/>
      <c r="B176" s="1"/>
      <c r="C176" s="1"/>
      <c r="D176" s="1"/>
      <c r="E176" s="1"/>
    </row>
    <row r="177" spans="1:5">
      <c r="A177" s="1"/>
      <c r="B177" s="1"/>
      <c r="C177" s="1"/>
      <c r="D177" s="1"/>
      <c r="E177" s="1"/>
    </row>
    <row r="178" spans="1:5">
      <c r="A178" s="1"/>
      <c r="B178" s="1"/>
      <c r="C178" s="1"/>
      <c r="D178" s="1"/>
      <c r="E178" s="1"/>
    </row>
    <row r="179" spans="1:5">
      <c r="A179" s="1"/>
      <c r="B179" s="1"/>
      <c r="C179" s="1"/>
      <c r="D179" s="1"/>
      <c r="E179" s="1"/>
    </row>
    <row r="180" spans="1:5">
      <c r="A180" s="1"/>
      <c r="B180" s="1"/>
      <c r="C180" s="1"/>
      <c r="D180" s="1"/>
      <c r="E180" s="1"/>
    </row>
    <row r="181" spans="1:5">
      <c r="A181" s="1"/>
      <c r="B181" s="1"/>
      <c r="C181" s="1"/>
      <c r="D181" s="1"/>
      <c r="E181" s="1"/>
    </row>
    <row r="182" spans="1:5">
      <c r="A182" s="1"/>
      <c r="B182" s="1"/>
      <c r="C182" s="1"/>
      <c r="D182" s="1"/>
      <c r="E182" s="1"/>
    </row>
    <row r="183" spans="1:5">
      <c r="A183" s="1"/>
      <c r="B183" s="1"/>
      <c r="C183" s="1"/>
      <c r="D183" s="1"/>
      <c r="E183" s="1"/>
    </row>
    <row r="184" spans="1:5">
      <c r="A184" s="1"/>
      <c r="B184" s="1"/>
      <c r="C184" s="1"/>
      <c r="D184" s="1"/>
      <c r="E184" s="1"/>
    </row>
    <row r="185" spans="1:5">
      <c r="A185" s="1"/>
      <c r="B185" s="1"/>
      <c r="C185" s="1"/>
      <c r="D185" s="1"/>
      <c r="E185" s="1"/>
    </row>
    <row r="186" spans="1:5">
      <c r="A186" s="1"/>
      <c r="B186" s="1"/>
      <c r="C186" s="1"/>
      <c r="D186" s="1"/>
      <c r="E186" s="1"/>
    </row>
    <row r="187" spans="1:5">
      <c r="A187" s="1"/>
      <c r="B187" s="1"/>
      <c r="C187" s="1"/>
      <c r="D187" s="1"/>
      <c r="E187" s="1"/>
    </row>
    <row r="188" spans="1:5">
      <c r="A188" s="1"/>
      <c r="B188" s="1"/>
      <c r="C188" s="1"/>
      <c r="D188" s="1"/>
      <c r="E188" s="1"/>
    </row>
    <row r="189" spans="1:5">
      <c r="A189" s="1"/>
      <c r="B189" s="1"/>
      <c r="C189" s="1"/>
      <c r="D189" s="1"/>
      <c r="E189" s="1"/>
    </row>
    <row r="190" spans="1:5">
      <c r="A190" s="1"/>
      <c r="B190" s="1"/>
      <c r="C190" s="1"/>
      <c r="D190" s="1"/>
      <c r="E190" s="1"/>
    </row>
    <row r="191" spans="1:5">
      <c r="A191" s="1"/>
      <c r="B191" s="1"/>
      <c r="C191" s="1"/>
      <c r="D191" s="1"/>
      <c r="E191" s="1"/>
    </row>
    <row r="192" spans="1:5">
      <c r="A192" s="1"/>
      <c r="B192" s="1"/>
      <c r="C192" s="1"/>
      <c r="D192" s="1"/>
      <c r="E192" s="1"/>
    </row>
    <row r="193" spans="1:5">
      <c r="A193" s="1"/>
      <c r="B193" s="1"/>
      <c r="C193" s="1"/>
      <c r="D193" s="1"/>
      <c r="E193" s="1"/>
    </row>
    <row r="194" spans="1:5">
      <c r="A194" s="1"/>
      <c r="B194" s="1"/>
      <c r="C194" s="1"/>
      <c r="D194" s="1"/>
      <c r="E194" s="1"/>
    </row>
    <row r="195" spans="1:5">
      <c r="A195" s="1"/>
      <c r="B195" s="1"/>
      <c r="C195" s="1"/>
      <c r="D195" s="1"/>
      <c r="E195" s="1"/>
    </row>
    <row r="196" spans="1:5">
      <c r="A196" s="1"/>
      <c r="B196" s="1"/>
      <c r="C196" s="1"/>
      <c r="D196" s="1"/>
      <c r="E196" s="1"/>
    </row>
    <row r="197" spans="1:5">
      <c r="A197" s="1"/>
      <c r="B197" s="1"/>
      <c r="C197" s="1"/>
      <c r="D197" s="1"/>
      <c r="E197" s="1"/>
    </row>
    <row r="198" spans="1:5">
      <c r="A198" s="1"/>
      <c r="B198" s="1"/>
      <c r="C198" s="1"/>
      <c r="D198" s="1"/>
      <c r="E198" s="1"/>
    </row>
    <row r="199" spans="1:5">
      <c r="A199" s="1"/>
      <c r="B199" s="1"/>
      <c r="C199" s="1"/>
      <c r="D199" s="1"/>
      <c r="E199" s="1"/>
    </row>
    <row r="200" spans="1:5">
      <c r="A200" s="1"/>
      <c r="B200" s="1"/>
      <c r="C200" s="1"/>
      <c r="D200" s="1"/>
      <c r="E200" s="1"/>
    </row>
    <row r="201" spans="1:5">
      <c r="A201" s="1"/>
      <c r="B201" s="1"/>
      <c r="C201" s="1"/>
      <c r="D201" s="1"/>
      <c r="E201" s="1"/>
    </row>
    <row r="202" spans="1:5">
      <c r="A202" s="1"/>
      <c r="B202" s="1"/>
      <c r="C202" s="1"/>
      <c r="D202" s="1"/>
      <c r="E202" s="1"/>
    </row>
    <row r="203" spans="1:5">
      <c r="A203" s="1"/>
      <c r="B203" s="1"/>
      <c r="C203" s="1"/>
      <c r="D203" s="1"/>
      <c r="E203" s="1"/>
    </row>
    <row r="204" spans="1:5">
      <c r="A204" s="1"/>
      <c r="B204" s="1"/>
      <c r="C204" s="1"/>
      <c r="D204" s="1"/>
      <c r="E204" s="1"/>
    </row>
    <row r="205" spans="1:5">
      <c r="A205" s="1"/>
      <c r="B205" s="1"/>
      <c r="C205" s="1"/>
      <c r="D205" s="1"/>
      <c r="E205" s="1"/>
    </row>
    <row r="206" spans="1:5">
      <c r="A206" s="1"/>
      <c r="B206" s="1"/>
      <c r="C206" s="1"/>
      <c r="D206" s="1"/>
      <c r="E206" s="1"/>
    </row>
    <row r="207" spans="1:5">
      <c r="A207" s="1"/>
      <c r="B207" s="1"/>
      <c r="C207" s="1"/>
      <c r="D207" s="1"/>
      <c r="E207" s="1"/>
    </row>
    <row r="208" spans="1:5">
      <c r="A208" s="1"/>
      <c r="B208" s="1"/>
      <c r="C208" s="1"/>
      <c r="D208" s="1"/>
      <c r="E208" s="1"/>
    </row>
    <row r="209" spans="1:5">
      <c r="A209" s="1"/>
      <c r="B209" s="1"/>
      <c r="C209" s="1"/>
      <c r="D209" s="1"/>
      <c r="E209" s="1"/>
    </row>
    <row r="210" spans="1:5">
      <c r="A210" s="1"/>
      <c r="B210" s="1"/>
      <c r="C210" s="1"/>
      <c r="D210" s="1"/>
      <c r="E210" s="1"/>
    </row>
    <row r="211" spans="1:5">
      <c r="A211" s="1"/>
      <c r="B211" s="1"/>
      <c r="C211" s="1"/>
      <c r="D211" s="1"/>
      <c r="E211" s="1"/>
    </row>
    <row r="212" spans="1:5">
      <c r="A212" s="1"/>
      <c r="B212" s="1"/>
      <c r="C212" s="1"/>
      <c r="D212" s="1"/>
      <c r="E212" s="1"/>
    </row>
    <row r="213" spans="1:5">
      <c r="A213" s="1"/>
      <c r="B213" s="1"/>
      <c r="C213" s="1"/>
      <c r="D213" s="1"/>
      <c r="E213" s="1"/>
    </row>
    <row r="214" spans="1:5">
      <c r="A214" s="1"/>
      <c r="B214" s="1"/>
      <c r="C214" s="1"/>
      <c r="D214" s="1"/>
      <c r="E214" s="1"/>
    </row>
    <row r="215" spans="1:5">
      <c r="A215" s="1"/>
      <c r="B215" s="1"/>
      <c r="C215" s="1"/>
      <c r="D215" s="1"/>
      <c r="E215" s="1"/>
    </row>
    <row r="216" spans="1:5">
      <c r="A216" s="1"/>
      <c r="B216" s="1"/>
      <c r="C216" s="1"/>
      <c r="D216" s="1"/>
      <c r="E216" s="1"/>
    </row>
    <row r="217" spans="1:5">
      <c r="A217" s="1"/>
      <c r="B217" s="1"/>
      <c r="C217" s="1"/>
      <c r="D217" s="1"/>
      <c r="E217" s="1"/>
    </row>
    <row r="218" spans="1:5">
      <c r="A218" s="1"/>
      <c r="B218" s="1"/>
      <c r="C218" s="1"/>
      <c r="D218" s="1"/>
      <c r="E218" s="1"/>
    </row>
    <row r="219" spans="1:5">
      <c r="A219" s="1"/>
      <c r="B219" s="1"/>
      <c r="C219" s="1"/>
      <c r="D219" s="1"/>
      <c r="E219" s="1"/>
    </row>
    <row r="220" spans="1:5">
      <c r="A220" s="1"/>
      <c r="B220" s="1"/>
      <c r="C220" s="1"/>
      <c r="D220" s="1"/>
      <c r="E220" s="1"/>
    </row>
    <row r="221" spans="1:5">
      <c r="A221" s="1"/>
      <c r="B221" s="1"/>
      <c r="C221" s="1"/>
      <c r="D221" s="1"/>
      <c r="E221" s="1"/>
    </row>
    <row r="222" spans="1:5">
      <c r="A222" s="1"/>
      <c r="B222" s="1"/>
      <c r="C222" s="1"/>
      <c r="D222" s="1"/>
      <c r="E222" s="1"/>
    </row>
    <row r="223" spans="1:5">
      <c r="A223" s="1"/>
      <c r="B223" s="1"/>
      <c r="C223" s="1"/>
      <c r="D223" s="1"/>
      <c r="E223" s="1"/>
    </row>
    <row r="224" spans="1:5">
      <c r="A224" s="1"/>
      <c r="B224" s="1"/>
      <c r="C224" s="1"/>
      <c r="D224" s="1"/>
      <c r="E224" s="1"/>
    </row>
    <row r="225" spans="1:5">
      <c r="A225" s="1"/>
      <c r="B225" s="1"/>
      <c r="C225" s="1"/>
      <c r="D225" s="1"/>
      <c r="E225" s="1"/>
    </row>
    <row r="226" spans="1:5">
      <c r="A226" s="1"/>
      <c r="B226" s="1"/>
      <c r="C226" s="1"/>
      <c r="D226" s="1"/>
      <c r="E226" s="1"/>
    </row>
    <row r="227" spans="1:5">
      <c r="A227" s="1"/>
      <c r="B227" s="1"/>
      <c r="C227" s="1"/>
      <c r="D227" s="1"/>
      <c r="E227" s="1"/>
    </row>
    <row r="228" spans="1:5">
      <c r="A228" s="1"/>
      <c r="B228" s="1"/>
      <c r="C228" s="1"/>
      <c r="D228" s="1"/>
      <c r="E228" s="1"/>
    </row>
    <row r="229" spans="1:5">
      <c r="A229" s="1"/>
      <c r="B229" s="1"/>
      <c r="C229" s="1"/>
      <c r="D229" s="1"/>
      <c r="E229" s="1"/>
    </row>
    <row r="230" spans="1:5">
      <c r="A230" s="1"/>
      <c r="B230" s="1"/>
      <c r="C230" s="1"/>
      <c r="D230" s="1"/>
      <c r="E230" s="1"/>
    </row>
    <row r="231" spans="1:5">
      <c r="A231" s="1"/>
      <c r="B231" s="1"/>
      <c r="C231" s="1"/>
      <c r="D231" s="1"/>
      <c r="E231" s="1"/>
    </row>
    <row r="232" spans="1:5">
      <c r="A232" s="1"/>
      <c r="B232" s="1"/>
      <c r="C232" s="1"/>
      <c r="D232" s="1"/>
      <c r="E232" s="1"/>
    </row>
    <row r="233" spans="1:5">
      <c r="A233" s="1"/>
      <c r="B233" s="1"/>
      <c r="C233" s="1"/>
      <c r="D233" s="1"/>
      <c r="E233" s="1"/>
    </row>
    <row r="234" spans="1:5">
      <c r="A234" s="1"/>
      <c r="B234" s="1"/>
      <c r="C234" s="1"/>
      <c r="D234" s="1"/>
      <c r="E234" s="1"/>
    </row>
    <row r="235" spans="1:5">
      <c r="A235" s="1"/>
      <c r="B235" s="1"/>
      <c r="C235" s="1"/>
      <c r="D235" s="1"/>
      <c r="E235" s="1"/>
    </row>
    <row r="236" spans="1:5">
      <c r="A236" s="1"/>
      <c r="B236" s="1"/>
      <c r="C236" s="1"/>
      <c r="D236" s="1"/>
      <c r="E236" s="1"/>
    </row>
    <row r="237" spans="1:5">
      <c r="A237" s="1"/>
      <c r="B237" s="1"/>
      <c r="C237" s="1"/>
      <c r="D237" s="1"/>
      <c r="E237" s="1"/>
    </row>
    <row r="238" spans="1:5">
      <c r="A238" s="1"/>
      <c r="B238" s="1"/>
      <c r="C238" s="1"/>
      <c r="D238" s="1"/>
      <c r="E238" s="1"/>
    </row>
    <row r="239" spans="1:5">
      <c r="A239" s="1"/>
      <c r="B239" s="1"/>
      <c r="C239" s="1"/>
      <c r="D239" s="1"/>
      <c r="E239" s="1"/>
    </row>
    <row r="240" spans="1:5">
      <c r="A240" s="1"/>
      <c r="B240" s="1"/>
      <c r="C240" s="1"/>
      <c r="D240" s="1"/>
      <c r="E240" s="1"/>
    </row>
    <row r="241" spans="1:5">
      <c r="A241" s="1"/>
      <c r="B241" s="1"/>
      <c r="C241" s="1"/>
      <c r="D241" s="1"/>
      <c r="E241" s="1"/>
    </row>
    <row r="242" spans="1:5">
      <c r="A242" s="1"/>
      <c r="B242" s="1"/>
      <c r="C242" s="1"/>
      <c r="D242" s="1"/>
      <c r="E242" s="1"/>
    </row>
    <row r="243" spans="1:5">
      <c r="A243" s="1"/>
      <c r="B243" s="1"/>
      <c r="C243" s="1"/>
      <c r="D243" s="1"/>
      <c r="E243" s="1"/>
    </row>
    <row r="244" spans="1:5">
      <c r="A244" s="1"/>
      <c r="B244" s="1"/>
      <c r="C244" s="1"/>
      <c r="D244" s="1"/>
      <c r="E244" s="1"/>
    </row>
    <row r="245" spans="1:5">
      <c r="A245" s="1"/>
      <c r="B245" s="1"/>
      <c r="C245" s="1"/>
      <c r="D245" s="1"/>
      <c r="E245" s="1"/>
    </row>
    <row r="246" spans="1:5">
      <c r="A246" s="1"/>
      <c r="B246" s="1"/>
      <c r="C246" s="1"/>
      <c r="D246" s="1"/>
      <c r="E246" s="1"/>
    </row>
    <row r="247" spans="1:5">
      <c r="A247" s="1"/>
      <c r="B247" s="1"/>
      <c r="C247" s="1"/>
      <c r="D247" s="1"/>
      <c r="E247" s="1"/>
    </row>
    <row r="248" spans="1:5">
      <c r="A248" s="1"/>
      <c r="B248" s="1"/>
      <c r="C248" s="1"/>
      <c r="D248" s="1"/>
      <c r="E248" s="1"/>
    </row>
    <row r="249" spans="1:5">
      <c r="A249" s="1"/>
      <c r="B249" s="1"/>
      <c r="C249" s="1"/>
      <c r="D249" s="1"/>
      <c r="E249" s="1"/>
    </row>
    <row r="250" spans="1:5">
      <c r="A250" s="1"/>
      <c r="B250" s="1"/>
      <c r="C250" s="1"/>
      <c r="D250" s="1"/>
      <c r="E250" s="1"/>
    </row>
    <row r="251" spans="1:5">
      <c r="A251" s="1"/>
      <c r="B251" s="1"/>
      <c r="C251" s="1"/>
      <c r="D251" s="1"/>
      <c r="E251" s="1"/>
    </row>
    <row r="252" spans="1:5">
      <c r="A252" s="1"/>
      <c r="B252" s="1"/>
      <c r="C252" s="1"/>
      <c r="D252" s="1"/>
      <c r="E252" s="1"/>
    </row>
    <row r="253" spans="1:5">
      <c r="A253" s="1"/>
      <c r="B253" s="1"/>
      <c r="C253" s="1"/>
      <c r="D253" s="1"/>
      <c r="E253" s="1"/>
    </row>
    <row r="254" spans="1:5">
      <c r="A254" s="1"/>
      <c r="B254" s="1"/>
      <c r="C254" s="1"/>
      <c r="D254" s="1"/>
      <c r="E254" s="1"/>
    </row>
    <row r="255" spans="1:5">
      <c r="A255" s="1"/>
      <c r="B255" s="1"/>
      <c r="C255" s="1"/>
      <c r="D255" s="1"/>
      <c r="E255" s="1"/>
    </row>
    <row r="256" spans="1:5">
      <c r="A256" s="1"/>
      <c r="B256" s="1"/>
      <c r="C256" s="1"/>
      <c r="D256" s="1"/>
      <c r="E256" s="1"/>
    </row>
    <row r="257" spans="1:5">
      <c r="A257" s="1"/>
      <c r="B257" s="1"/>
      <c r="C257" s="1"/>
      <c r="D257" s="1"/>
      <c r="E257" s="1"/>
    </row>
    <row r="258" spans="1:5">
      <c r="A258" s="1"/>
      <c r="B258" s="1"/>
      <c r="C258" s="1"/>
      <c r="D258" s="1"/>
      <c r="E258" s="1"/>
    </row>
    <row r="259" spans="1:5">
      <c r="A259" s="1"/>
      <c r="B259" s="1"/>
      <c r="C259" s="1"/>
      <c r="D259" s="1"/>
      <c r="E259" s="1"/>
    </row>
    <row r="260" spans="1:5">
      <c r="A260" s="1"/>
      <c r="B260" s="1"/>
      <c r="C260" s="1"/>
      <c r="D260" s="1"/>
      <c r="E260" s="1"/>
    </row>
    <row r="261" spans="1:5">
      <c r="A261" s="1"/>
      <c r="B261" s="1"/>
      <c r="C261" s="1"/>
      <c r="D261" s="1"/>
      <c r="E261" s="1"/>
    </row>
    <row r="262" spans="1:5">
      <c r="A262" s="1"/>
      <c r="B262" s="1"/>
      <c r="C262" s="1"/>
      <c r="D262" s="1"/>
      <c r="E262" s="1"/>
    </row>
    <row r="263" spans="1:5">
      <c r="A263" s="1"/>
      <c r="B263" s="1"/>
      <c r="C263" s="1"/>
      <c r="D263" s="1"/>
      <c r="E263" s="1"/>
    </row>
    <row r="264" spans="1:5">
      <c r="A264" s="1"/>
      <c r="B264" s="1"/>
      <c r="C264" s="1"/>
      <c r="D264" s="1"/>
      <c r="E264" s="1"/>
    </row>
    <row r="265" spans="1:5">
      <c r="A265" s="1"/>
      <c r="B265" s="1"/>
      <c r="C265" s="1"/>
      <c r="D265" s="1"/>
      <c r="E265" s="1"/>
    </row>
    <row r="266" spans="1:5">
      <c r="A266" s="1"/>
      <c r="B266" s="1"/>
      <c r="C266" s="1"/>
      <c r="D266" s="1"/>
      <c r="E266" s="1"/>
    </row>
    <row r="267" spans="1:5">
      <c r="A267" s="1"/>
      <c r="B267" s="1"/>
      <c r="C267" s="1"/>
      <c r="D267" s="1"/>
      <c r="E267" s="1"/>
    </row>
    <row r="268" spans="1:5">
      <c r="A268" s="1"/>
      <c r="B268" s="1"/>
      <c r="C268" s="1"/>
      <c r="D268" s="1"/>
      <c r="E268" s="1"/>
    </row>
    <row r="269" spans="1:5">
      <c r="A269" s="1"/>
      <c r="B269" s="1"/>
      <c r="C269" s="1"/>
      <c r="D269" s="1"/>
      <c r="E269" s="1"/>
    </row>
    <row r="270" spans="1:5">
      <c r="A270" s="1"/>
      <c r="B270" s="1"/>
      <c r="C270" s="1"/>
      <c r="D270" s="1"/>
      <c r="E270" s="1"/>
    </row>
    <row r="271" spans="1:5">
      <c r="A271" s="1"/>
      <c r="B271" s="1"/>
      <c r="C271" s="1"/>
      <c r="D271" s="1"/>
      <c r="E271" s="1"/>
    </row>
    <row r="272" spans="1:5">
      <c r="A272" s="1"/>
      <c r="B272" s="1"/>
      <c r="C272" s="1"/>
      <c r="D272" s="1"/>
      <c r="E272" s="1"/>
    </row>
    <row r="273" spans="1:5">
      <c r="A273" s="1"/>
      <c r="B273" s="1"/>
      <c r="C273" s="1"/>
      <c r="D273" s="1"/>
      <c r="E273" s="1"/>
    </row>
    <row r="274" spans="1:5">
      <c r="A274" s="1"/>
      <c r="B274" s="1"/>
      <c r="C274" s="1"/>
      <c r="D274" s="1"/>
      <c r="E274" s="1"/>
    </row>
    <row r="275" spans="1:5">
      <c r="A275" s="1"/>
      <c r="B275" s="1"/>
      <c r="C275" s="1"/>
      <c r="D275" s="1"/>
      <c r="E275" s="1"/>
    </row>
    <row r="276" spans="1:5">
      <c r="A276" s="1"/>
      <c r="B276" s="1"/>
      <c r="C276" s="1"/>
      <c r="D276" s="1"/>
      <c r="E276" s="1"/>
    </row>
    <row r="277" spans="1:5">
      <c r="A277" s="1"/>
      <c r="B277" s="1"/>
      <c r="C277" s="1"/>
      <c r="D277" s="1"/>
      <c r="E277" s="1"/>
    </row>
    <row r="278" spans="1:5">
      <c r="A278" s="1"/>
      <c r="B278" s="1"/>
      <c r="C278" s="1"/>
      <c r="D278" s="1"/>
      <c r="E278" s="1"/>
    </row>
    <row r="279" spans="1:5">
      <c r="A279" s="1"/>
      <c r="B279" s="1"/>
      <c r="C279" s="1"/>
      <c r="D279" s="1"/>
      <c r="E279" s="1"/>
    </row>
    <row r="280" spans="1:5">
      <c r="A280" s="1"/>
      <c r="B280" s="1"/>
      <c r="C280" s="1"/>
      <c r="D280" s="1"/>
      <c r="E280" s="1"/>
    </row>
    <row r="281" spans="1:5">
      <c r="A281" s="1"/>
      <c r="B281" s="1"/>
      <c r="C281" s="1"/>
      <c r="D281" s="1"/>
      <c r="E281" s="1"/>
    </row>
    <row r="282" spans="1:5">
      <c r="A282" s="1"/>
      <c r="B282" s="1"/>
      <c r="C282" s="1"/>
      <c r="D282" s="1"/>
      <c r="E282" s="1"/>
    </row>
    <row r="283" spans="1:5">
      <c r="A283" s="1"/>
      <c r="B283" s="1"/>
      <c r="C283" s="1"/>
      <c r="D283" s="1"/>
      <c r="E283" s="1"/>
    </row>
    <row r="284" spans="1:5">
      <c r="A284" s="1"/>
      <c r="B284" s="1"/>
      <c r="C284" s="1"/>
      <c r="D284" s="1"/>
      <c r="E284" s="1"/>
    </row>
    <row r="285" spans="1:5">
      <c r="A285" s="1"/>
      <c r="B285" s="1"/>
      <c r="C285" s="1"/>
      <c r="D285" s="1"/>
      <c r="E285" s="1"/>
    </row>
    <row r="286" spans="1:5">
      <c r="A286" s="1"/>
      <c r="B286" s="1"/>
      <c r="C286" s="1"/>
      <c r="D286" s="1"/>
      <c r="E286" s="1"/>
    </row>
    <row r="287" spans="1:5">
      <c r="A287" s="1"/>
      <c r="B287" s="1"/>
      <c r="C287" s="1"/>
      <c r="D287" s="1"/>
      <c r="E287" s="1"/>
    </row>
    <row r="288" spans="1:5">
      <c r="A288" s="1"/>
      <c r="B288" s="1"/>
      <c r="C288" s="1"/>
      <c r="D288" s="1"/>
      <c r="E288" s="1"/>
    </row>
    <row r="289" spans="1:5">
      <c r="A289" s="1"/>
      <c r="B289" s="1"/>
      <c r="C289" s="1"/>
      <c r="D289" s="1"/>
      <c r="E289" s="1"/>
    </row>
    <row r="290" spans="1:5">
      <c r="A290" s="1"/>
      <c r="B290" s="1"/>
      <c r="C290" s="1"/>
      <c r="D290" s="1"/>
      <c r="E290" s="1"/>
    </row>
    <row r="291" spans="1:5">
      <c r="A291" s="1"/>
      <c r="B291" s="1"/>
      <c r="C291" s="1"/>
      <c r="D291" s="1"/>
      <c r="E291" s="1"/>
    </row>
    <row r="292" spans="1:5">
      <c r="A292" s="1"/>
      <c r="B292" s="1"/>
      <c r="C292" s="1"/>
      <c r="D292" s="1"/>
      <c r="E292" s="1"/>
    </row>
    <row r="293" spans="1:5">
      <c r="A293" s="1"/>
      <c r="B293" s="1"/>
      <c r="C293" s="1"/>
      <c r="D293" s="1"/>
      <c r="E293" s="1"/>
    </row>
    <row r="294" spans="1:5">
      <c r="A294" s="1"/>
      <c r="B294" s="1"/>
      <c r="C294" s="1"/>
      <c r="D294" s="1"/>
      <c r="E294" s="1"/>
    </row>
    <row r="295" spans="1:5">
      <c r="A295" s="1"/>
      <c r="B295" s="1"/>
      <c r="C295" s="1"/>
      <c r="D295" s="1"/>
      <c r="E295" s="1"/>
    </row>
    <row r="296" spans="1:5">
      <c r="A296" s="1"/>
      <c r="B296" s="1"/>
      <c r="C296" s="1"/>
      <c r="D296" s="1"/>
      <c r="E296" s="1"/>
    </row>
    <row r="297" spans="1:5">
      <c r="A297" s="1"/>
      <c r="B297" s="1"/>
      <c r="C297" s="1"/>
      <c r="D297" s="1"/>
      <c r="E297" s="1"/>
    </row>
    <row r="298" spans="1:5">
      <c r="A298" s="1"/>
      <c r="B298" s="1"/>
      <c r="C298" s="1"/>
      <c r="D298" s="1"/>
      <c r="E298" s="1"/>
    </row>
    <row r="299" spans="1:5">
      <c r="A299" s="1"/>
      <c r="B299" s="1"/>
      <c r="C299" s="1"/>
      <c r="D299" s="1"/>
      <c r="E299" s="1"/>
    </row>
    <row r="300" spans="1:5">
      <c r="A300" s="1"/>
      <c r="B300" s="1"/>
      <c r="C300" s="1"/>
      <c r="D300" s="1"/>
      <c r="E300" s="1"/>
    </row>
    <row r="301" spans="1:5">
      <c r="A301" s="1"/>
      <c r="B301" s="1"/>
      <c r="C301" s="1"/>
      <c r="D301" s="1"/>
      <c r="E301" s="1"/>
    </row>
    <row r="302" spans="1:5">
      <c r="A302" s="1"/>
      <c r="B302" s="1"/>
      <c r="C302" s="1"/>
      <c r="D302" s="1"/>
      <c r="E302" s="1"/>
    </row>
    <row r="303" spans="1:5">
      <c r="A303" s="1"/>
      <c r="B303" s="1"/>
      <c r="C303" s="1"/>
      <c r="D303" s="1"/>
      <c r="E303" s="1"/>
    </row>
    <row r="304" spans="1:5">
      <c r="A304" s="1"/>
      <c r="B304" s="1"/>
      <c r="C304" s="1"/>
      <c r="D304" s="1"/>
      <c r="E304" s="1"/>
    </row>
    <row r="305" spans="1:5">
      <c r="A305" s="1"/>
      <c r="B305" s="1"/>
      <c r="C305" s="1"/>
      <c r="D305" s="1"/>
      <c r="E305" s="1"/>
    </row>
    <row r="306" spans="1:5">
      <c r="A306" s="1"/>
      <c r="B306" s="1"/>
      <c r="C306" s="1"/>
      <c r="D306" s="1"/>
      <c r="E306" s="1"/>
    </row>
    <row r="307" spans="1:5">
      <c r="A307" s="1"/>
      <c r="B307" s="1"/>
      <c r="C307" s="1"/>
      <c r="D307" s="1"/>
      <c r="E307" s="1"/>
    </row>
    <row r="308" spans="1:5">
      <c r="A308" s="1"/>
      <c r="B308" s="1"/>
      <c r="C308" s="1"/>
      <c r="D308" s="1"/>
      <c r="E308" s="1"/>
    </row>
    <row r="309" spans="1:5">
      <c r="A309" s="1"/>
      <c r="B309" s="1"/>
      <c r="C309" s="1"/>
      <c r="D309" s="1"/>
      <c r="E309" s="1"/>
    </row>
    <row r="310" spans="1:5">
      <c r="A310" s="1"/>
      <c r="B310" s="1"/>
      <c r="C310" s="1"/>
      <c r="D310" s="1"/>
      <c r="E310" s="1"/>
    </row>
    <row r="311" spans="1:5">
      <c r="A311" s="1"/>
      <c r="B311" s="1"/>
      <c r="C311" s="1"/>
      <c r="D311" s="1"/>
      <c r="E311" s="1"/>
    </row>
    <row r="312" spans="1:5">
      <c r="A312" s="1"/>
      <c r="B312" s="1"/>
      <c r="C312" s="1"/>
      <c r="D312" s="1"/>
      <c r="E312" s="1"/>
    </row>
    <row r="313" spans="1:5">
      <c r="A313" s="1"/>
      <c r="B313" s="1"/>
      <c r="C313" s="1"/>
      <c r="D313" s="1"/>
      <c r="E313" s="1"/>
    </row>
    <row r="314" spans="1:5">
      <c r="A314" s="1"/>
      <c r="B314" s="1"/>
      <c r="C314" s="1"/>
      <c r="D314" s="1"/>
      <c r="E314" s="1"/>
    </row>
    <row r="315" spans="1:5">
      <c r="A315" s="1"/>
      <c r="B315" s="1"/>
      <c r="C315" s="1"/>
      <c r="D315" s="1"/>
      <c r="E315" s="1"/>
    </row>
    <row r="316" spans="1:5">
      <c r="A316" s="1"/>
      <c r="B316" s="1"/>
      <c r="C316" s="1"/>
      <c r="D316" s="1"/>
      <c r="E316" s="1"/>
    </row>
    <row r="317" spans="1:5">
      <c r="A317" s="1"/>
      <c r="B317" s="1"/>
      <c r="C317" s="1"/>
      <c r="D317" s="1"/>
      <c r="E317" s="1"/>
    </row>
    <row r="318" spans="1:5">
      <c r="A318" s="1"/>
      <c r="B318" s="1"/>
      <c r="C318" s="1"/>
      <c r="D318" s="1"/>
      <c r="E318" s="1"/>
    </row>
    <row r="319" spans="1:5">
      <c r="A319" s="1"/>
      <c r="B319" s="1"/>
      <c r="C319" s="1"/>
      <c r="D319" s="1"/>
      <c r="E319" s="1"/>
    </row>
    <row r="320" spans="1:5">
      <c r="A320" s="1"/>
      <c r="B320" s="1"/>
      <c r="C320" s="1"/>
      <c r="D320" s="1"/>
      <c r="E320" s="1"/>
    </row>
    <row r="321" spans="1:5">
      <c r="A321" s="1"/>
      <c r="B321" s="1"/>
      <c r="C321" s="1"/>
      <c r="D321" s="1"/>
      <c r="E321" s="1"/>
    </row>
    <row r="322" spans="1:5">
      <c r="A322" s="1"/>
      <c r="B322" s="1"/>
      <c r="C322" s="1"/>
      <c r="D322" s="1"/>
      <c r="E322" s="1"/>
    </row>
    <row r="323" spans="1:5">
      <c r="A323" s="1"/>
      <c r="B323" s="1"/>
      <c r="C323" s="1"/>
      <c r="D323" s="1"/>
      <c r="E323" s="1"/>
    </row>
    <row r="324" spans="1:5">
      <c r="A324" s="1"/>
      <c r="B324" s="1"/>
      <c r="C324" s="1"/>
      <c r="D324" s="1"/>
      <c r="E324" s="1"/>
    </row>
    <row r="325" spans="1:5">
      <c r="A325" s="1"/>
      <c r="B325" s="1"/>
      <c r="C325" s="1"/>
      <c r="D325" s="1"/>
      <c r="E325" s="1"/>
    </row>
    <row r="326" spans="1:5">
      <c r="A326" s="1"/>
      <c r="B326" s="1"/>
      <c r="C326" s="1"/>
      <c r="D326" s="1"/>
      <c r="E326" s="1"/>
    </row>
    <row r="327" spans="1:5">
      <c r="A327" s="1"/>
      <c r="B327" s="1"/>
      <c r="C327" s="1"/>
      <c r="D327" s="1"/>
      <c r="E327" s="1"/>
    </row>
    <row r="328" spans="1:5">
      <c r="A328" s="1"/>
      <c r="B328" s="1"/>
      <c r="C328" s="1"/>
      <c r="D328" s="1"/>
      <c r="E328" s="1"/>
    </row>
    <row r="329" spans="1:5">
      <c r="A329" s="1"/>
      <c r="B329" s="1"/>
      <c r="C329" s="1"/>
      <c r="D329" s="1"/>
      <c r="E329" s="1"/>
    </row>
  </sheetData>
  <mergeCells count="1">
    <mergeCell ref="A1:E1"/>
  </mergeCells>
  <conditionalFormatting sqref="A29:E999">
    <cfRule type="expression" dxfId="9" priority="1">
      <formula>LEN(TRIM($A29))&gt;0</formula>
    </cfRule>
  </conditionalFormatting>
  <printOptions horizontalCentered="1"/>
  <pageMargins left="0.25196850393700793" right="0.25196850393700793" top="0.75196850393700776" bottom="0.75196850393700776" header="0.29921259842519682" footer="0.29921259842519682"/>
  <pageSetup paperSize="9" fitToHeight="0" orientation="landscape"/>
  <headerFooter>
    <oddFooter>&amp;C&amp;"Arial"&amp;8 Página &amp;P de &amp;N</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H297"/>
  <sheetViews>
    <sheetView workbookViewId="0">
      <pane ySplit="3" topLeftCell="A65" activePane="bottomLeft" state="frozen"/>
      <selection pane="bottomLeft" activeCell="A71" sqref="A71"/>
    </sheetView>
  </sheetViews>
  <sheetFormatPr defaultRowHeight="15"/>
  <cols>
    <col min="1" max="1" width="10.140625" customWidth="1"/>
    <col min="2" max="2" width="14.85546875" customWidth="1"/>
    <col min="3" max="3" width="22" customWidth="1"/>
    <col min="4" max="4" width="46" customWidth="1"/>
    <col min="5" max="5" width="34" customWidth="1"/>
    <col min="6" max="6" width="16" customWidth="1"/>
    <col min="7" max="7" width="40" customWidth="1"/>
    <col min="8" max="8" width="18" customWidth="1"/>
  </cols>
  <sheetData>
    <row r="1" spans="1:8" ht="24" customHeight="1">
      <c r="A1" s="16" t="s">
        <v>510</v>
      </c>
      <c r="B1" s="16"/>
      <c r="C1" s="17"/>
      <c r="D1" s="17"/>
      <c r="E1" s="17"/>
      <c r="F1" s="17"/>
      <c r="G1" s="17"/>
      <c r="H1" s="17"/>
    </row>
    <row r="2" spans="1:8" ht="30" customHeight="1">
      <c r="A2" s="15" t="s">
        <v>511</v>
      </c>
      <c r="B2" s="15"/>
      <c r="C2" s="17"/>
      <c r="D2" s="17"/>
      <c r="E2" s="17"/>
      <c r="F2" s="17"/>
      <c r="G2" s="17"/>
      <c r="H2" s="17"/>
    </row>
    <row r="3" spans="1:8" ht="32.1" customHeight="1">
      <c r="A3" s="2" t="s">
        <v>512</v>
      </c>
      <c r="B3" s="2" t="s">
        <v>513</v>
      </c>
      <c r="C3" s="2" t="s">
        <v>514</v>
      </c>
      <c r="D3" s="2" t="s">
        <v>515</v>
      </c>
      <c r="E3" s="2" t="s">
        <v>516</v>
      </c>
      <c r="F3" s="2" t="s">
        <v>517</v>
      </c>
      <c r="G3" s="2" t="s">
        <v>518</v>
      </c>
      <c r="H3" s="2" t="s">
        <v>45</v>
      </c>
    </row>
    <row r="4" spans="1:8" ht="31.7" customHeight="1">
      <c r="A4" s="3">
        <v>1</v>
      </c>
      <c r="B4" s="3" t="s">
        <v>52</v>
      </c>
      <c r="C4" s="3" t="s">
        <v>104</v>
      </c>
      <c r="D4" s="3" t="s">
        <v>519</v>
      </c>
      <c r="E4" s="3" t="s">
        <v>520</v>
      </c>
      <c r="F4" s="3" t="s">
        <v>521</v>
      </c>
      <c r="G4" s="3" t="s">
        <v>522</v>
      </c>
      <c r="H4" s="3" t="s">
        <v>103</v>
      </c>
    </row>
    <row r="5" spans="1:8" ht="31.7" customHeight="1">
      <c r="A5" s="3">
        <v>2</v>
      </c>
      <c r="B5" s="3" t="s">
        <v>52</v>
      </c>
      <c r="C5" s="3" t="s">
        <v>104</v>
      </c>
      <c r="D5" s="3" t="s">
        <v>523</v>
      </c>
      <c r="E5" s="3" t="s">
        <v>524</v>
      </c>
      <c r="F5" s="3" t="s">
        <v>521</v>
      </c>
      <c r="G5" s="3" t="s">
        <v>525</v>
      </c>
      <c r="H5" s="3" t="s">
        <v>103</v>
      </c>
    </row>
    <row r="6" spans="1:8" ht="31.7" customHeight="1">
      <c r="A6" s="3">
        <v>3</v>
      </c>
      <c r="B6" s="3" t="s">
        <v>52</v>
      </c>
      <c r="C6" s="3" t="s">
        <v>104</v>
      </c>
      <c r="D6" s="3" t="s">
        <v>526</v>
      </c>
      <c r="E6" s="3" t="s">
        <v>524</v>
      </c>
      <c r="F6" s="3" t="s">
        <v>527</v>
      </c>
      <c r="G6" s="3" t="s">
        <v>528</v>
      </c>
      <c r="H6" s="3" t="s">
        <v>111</v>
      </c>
    </row>
    <row r="7" spans="1:8" ht="44.45" customHeight="1">
      <c r="A7" s="3">
        <v>4</v>
      </c>
      <c r="B7" s="3" t="s">
        <v>52</v>
      </c>
      <c r="C7" s="3" t="s">
        <v>104</v>
      </c>
      <c r="D7" s="3" t="s">
        <v>529</v>
      </c>
      <c r="E7" s="3" t="s">
        <v>530</v>
      </c>
      <c r="F7" s="3" t="s">
        <v>527</v>
      </c>
      <c r="G7" s="3" t="s">
        <v>531</v>
      </c>
      <c r="H7" s="3" t="s">
        <v>103</v>
      </c>
    </row>
    <row r="8" spans="1:8" ht="31.7" customHeight="1">
      <c r="A8" s="3">
        <v>5</v>
      </c>
      <c r="B8" s="3" t="s">
        <v>52</v>
      </c>
      <c r="C8" s="3" t="s">
        <v>104</v>
      </c>
      <c r="D8" s="3" t="s">
        <v>532</v>
      </c>
      <c r="E8" s="3" t="s">
        <v>533</v>
      </c>
      <c r="F8" s="3" t="s">
        <v>527</v>
      </c>
      <c r="G8" s="3" t="s">
        <v>534</v>
      </c>
      <c r="H8" s="3" t="s">
        <v>224</v>
      </c>
    </row>
    <row r="9" spans="1:8" ht="31.7" customHeight="1">
      <c r="A9" s="3">
        <v>6</v>
      </c>
      <c r="B9" s="3" t="s">
        <v>52</v>
      </c>
      <c r="C9" s="3" t="s">
        <v>535</v>
      </c>
      <c r="D9" s="3" t="s">
        <v>536</v>
      </c>
      <c r="E9" s="3" t="s">
        <v>537</v>
      </c>
      <c r="F9" s="3" t="s">
        <v>527</v>
      </c>
      <c r="G9" s="3" t="s">
        <v>538</v>
      </c>
      <c r="H9" s="3" t="s">
        <v>50</v>
      </c>
    </row>
    <row r="10" spans="1:8" ht="31.7" customHeight="1">
      <c r="A10" s="3">
        <v>7</v>
      </c>
      <c r="B10" s="3" t="s">
        <v>52</v>
      </c>
      <c r="C10" s="3" t="s">
        <v>535</v>
      </c>
      <c r="D10" s="3" t="s">
        <v>539</v>
      </c>
      <c r="E10" s="3" t="s">
        <v>524</v>
      </c>
      <c r="F10" s="3" t="s">
        <v>527</v>
      </c>
      <c r="G10" s="3" t="s">
        <v>540</v>
      </c>
      <c r="H10" s="3" t="s">
        <v>541</v>
      </c>
    </row>
    <row r="11" spans="1:8" ht="31.7" customHeight="1">
      <c r="A11" s="3">
        <v>8</v>
      </c>
      <c r="B11" s="3" t="s">
        <v>52</v>
      </c>
      <c r="C11" s="3" t="s">
        <v>535</v>
      </c>
      <c r="D11" s="3" t="s">
        <v>542</v>
      </c>
      <c r="E11" s="3" t="s">
        <v>543</v>
      </c>
      <c r="F11" s="3" t="s">
        <v>527</v>
      </c>
      <c r="G11" s="3" t="s">
        <v>544</v>
      </c>
      <c r="H11" s="3" t="s">
        <v>545</v>
      </c>
    </row>
    <row r="12" spans="1:8" ht="31.7" customHeight="1">
      <c r="A12" s="3">
        <v>9</v>
      </c>
      <c r="B12" s="3" t="s">
        <v>52</v>
      </c>
      <c r="C12" s="3" t="s">
        <v>535</v>
      </c>
      <c r="D12" s="3" t="s">
        <v>546</v>
      </c>
      <c r="E12" s="3" t="s">
        <v>547</v>
      </c>
      <c r="F12" s="3" t="s">
        <v>527</v>
      </c>
      <c r="G12" s="3" t="s">
        <v>548</v>
      </c>
      <c r="H12" s="3" t="s">
        <v>145</v>
      </c>
    </row>
    <row r="13" spans="1:8" ht="31.7" customHeight="1">
      <c r="A13" s="3">
        <v>10</v>
      </c>
      <c r="B13" s="3" t="s">
        <v>52</v>
      </c>
      <c r="C13" s="3" t="s">
        <v>535</v>
      </c>
      <c r="D13" s="3" t="s">
        <v>549</v>
      </c>
      <c r="E13" s="3" t="s">
        <v>550</v>
      </c>
      <c r="F13" s="3" t="s">
        <v>551</v>
      </c>
      <c r="G13" s="3" t="s">
        <v>552</v>
      </c>
      <c r="H13" s="3" t="s">
        <v>230</v>
      </c>
    </row>
    <row r="14" spans="1:8" ht="31.7" customHeight="1">
      <c r="A14" s="3">
        <v>11</v>
      </c>
      <c r="B14" s="3" t="s">
        <v>52</v>
      </c>
      <c r="C14" s="3" t="s">
        <v>535</v>
      </c>
      <c r="D14" s="3" t="s">
        <v>553</v>
      </c>
      <c r="E14" s="3" t="s">
        <v>554</v>
      </c>
      <c r="F14" s="3" t="s">
        <v>521</v>
      </c>
      <c r="G14" s="3" t="s">
        <v>555</v>
      </c>
      <c r="H14" s="3" t="s">
        <v>84</v>
      </c>
    </row>
    <row r="15" spans="1:8" ht="33" customHeight="1">
      <c r="A15" s="3">
        <v>12</v>
      </c>
      <c r="B15" s="3" t="s">
        <v>52</v>
      </c>
      <c r="C15" s="3" t="s">
        <v>556</v>
      </c>
      <c r="D15" s="3" t="s">
        <v>557</v>
      </c>
      <c r="E15" s="3" t="s">
        <v>558</v>
      </c>
      <c r="F15" s="3" t="s">
        <v>527</v>
      </c>
      <c r="G15" s="3" t="s">
        <v>559</v>
      </c>
      <c r="H15" s="3" t="s">
        <v>130</v>
      </c>
    </row>
    <row r="16" spans="1:8" ht="34.5" customHeight="1">
      <c r="A16" s="3">
        <v>13</v>
      </c>
      <c r="B16" s="3" t="s">
        <v>52</v>
      </c>
      <c r="C16" s="3" t="s">
        <v>556</v>
      </c>
      <c r="D16" s="3" t="s">
        <v>560</v>
      </c>
      <c r="E16" s="3" t="s">
        <v>561</v>
      </c>
      <c r="F16" s="3" t="s">
        <v>527</v>
      </c>
      <c r="G16" s="3" t="s">
        <v>562</v>
      </c>
      <c r="H16" s="3" t="s">
        <v>138</v>
      </c>
    </row>
    <row r="17" spans="1:8" ht="31.7" customHeight="1">
      <c r="A17" s="3">
        <v>14</v>
      </c>
      <c r="B17" s="3" t="s">
        <v>52</v>
      </c>
      <c r="C17" s="3" t="s">
        <v>556</v>
      </c>
      <c r="D17" s="3" t="s">
        <v>563</v>
      </c>
      <c r="E17" s="3" t="s">
        <v>558</v>
      </c>
      <c r="F17" s="3" t="s">
        <v>527</v>
      </c>
      <c r="G17" s="3" t="s">
        <v>564</v>
      </c>
      <c r="H17" s="3" t="s">
        <v>138</v>
      </c>
    </row>
    <row r="18" spans="1:8" ht="31.7" customHeight="1">
      <c r="A18" s="3">
        <v>15</v>
      </c>
      <c r="B18" s="3" t="s">
        <v>52</v>
      </c>
      <c r="C18" s="3" t="s">
        <v>556</v>
      </c>
      <c r="D18" s="3" t="s">
        <v>565</v>
      </c>
      <c r="E18" s="3" t="s">
        <v>566</v>
      </c>
      <c r="F18" s="3" t="s">
        <v>527</v>
      </c>
      <c r="G18" s="3" t="s">
        <v>567</v>
      </c>
      <c r="H18" s="3" t="s">
        <v>193</v>
      </c>
    </row>
    <row r="19" spans="1:8" ht="31.7" customHeight="1">
      <c r="A19" s="3">
        <v>16</v>
      </c>
      <c r="B19" s="3" t="s">
        <v>52</v>
      </c>
      <c r="C19" s="3" t="s">
        <v>556</v>
      </c>
      <c r="D19" s="3" t="s">
        <v>568</v>
      </c>
      <c r="E19" s="3" t="s">
        <v>569</v>
      </c>
      <c r="F19" s="3" t="s">
        <v>527</v>
      </c>
      <c r="G19" s="3" t="s">
        <v>570</v>
      </c>
      <c r="H19" s="3" t="s">
        <v>159</v>
      </c>
    </row>
    <row r="20" spans="1:8" ht="31.7" customHeight="1">
      <c r="A20" s="3">
        <v>17</v>
      </c>
      <c r="B20" s="3" t="s">
        <v>52</v>
      </c>
      <c r="C20" s="3" t="s">
        <v>556</v>
      </c>
      <c r="D20" s="3" t="s">
        <v>571</v>
      </c>
      <c r="E20" s="3" t="s">
        <v>547</v>
      </c>
      <c r="F20" s="3" t="s">
        <v>527</v>
      </c>
      <c r="G20" s="3" t="s">
        <v>572</v>
      </c>
      <c r="H20" s="3" t="s">
        <v>573</v>
      </c>
    </row>
    <row r="21" spans="1:8" ht="31.7" customHeight="1">
      <c r="A21" s="3">
        <v>18</v>
      </c>
      <c r="B21" s="3" t="s">
        <v>52</v>
      </c>
      <c r="C21" s="3" t="s">
        <v>556</v>
      </c>
      <c r="D21" s="3" t="s">
        <v>574</v>
      </c>
      <c r="E21" s="3" t="s">
        <v>575</v>
      </c>
      <c r="F21" s="3" t="s">
        <v>521</v>
      </c>
      <c r="G21" s="3" t="s">
        <v>576</v>
      </c>
      <c r="H21" s="3"/>
    </row>
    <row r="22" spans="1:8" ht="31.7" customHeight="1">
      <c r="A22" s="3">
        <v>19</v>
      </c>
      <c r="B22" s="3" t="s">
        <v>52</v>
      </c>
      <c r="C22" s="3" t="s">
        <v>161</v>
      </c>
      <c r="D22" s="3" t="s">
        <v>577</v>
      </c>
      <c r="E22" s="3" t="s">
        <v>558</v>
      </c>
      <c r="F22" s="3" t="s">
        <v>521</v>
      </c>
      <c r="G22" s="3" t="s">
        <v>578</v>
      </c>
      <c r="H22" s="3" t="s">
        <v>437</v>
      </c>
    </row>
    <row r="23" spans="1:8" ht="31.7" customHeight="1">
      <c r="A23" s="3">
        <v>20</v>
      </c>
      <c r="B23" s="3" t="s">
        <v>52</v>
      </c>
      <c r="C23" s="3" t="s">
        <v>161</v>
      </c>
      <c r="D23" s="3" t="s">
        <v>579</v>
      </c>
      <c r="E23" s="3" t="s">
        <v>558</v>
      </c>
      <c r="F23" s="3" t="s">
        <v>527</v>
      </c>
      <c r="G23" s="3" t="s">
        <v>580</v>
      </c>
      <c r="H23" s="3" t="s">
        <v>581</v>
      </c>
    </row>
    <row r="24" spans="1:8" ht="31.7" customHeight="1">
      <c r="A24" s="3">
        <v>21</v>
      </c>
      <c r="B24" s="3" t="s">
        <v>52</v>
      </c>
      <c r="C24" s="3" t="s">
        <v>161</v>
      </c>
      <c r="D24" s="3" t="s">
        <v>582</v>
      </c>
      <c r="E24" s="3" t="s">
        <v>558</v>
      </c>
      <c r="F24" s="3" t="s">
        <v>527</v>
      </c>
      <c r="G24" s="3" t="s">
        <v>583</v>
      </c>
      <c r="H24" s="3" t="s">
        <v>180</v>
      </c>
    </row>
    <row r="25" spans="1:8" ht="31.7" customHeight="1">
      <c r="A25" s="3">
        <v>22</v>
      </c>
      <c r="B25" s="3" t="s">
        <v>52</v>
      </c>
      <c r="C25" s="3" t="s">
        <v>161</v>
      </c>
      <c r="D25" s="3" t="s">
        <v>584</v>
      </c>
      <c r="E25" s="3" t="s">
        <v>558</v>
      </c>
      <c r="F25" s="3" t="s">
        <v>527</v>
      </c>
      <c r="G25" s="3" t="s">
        <v>585</v>
      </c>
      <c r="H25" s="3" t="s">
        <v>223</v>
      </c>
    </row>
    <row r="26" spans="1:8" ht="31.7" customHeight="1">
      <c r="A26" s="3">
        <v>23</v>
      </c>
      <c r="B26" s="3" t="s">
        <v>52</v>
      </c>
      <c r="C26" s="3" t="s">
        <v>161</v>
      </c>
      <c r="D26" s="3" t="s">
        <v>586</v>
      </c>
      <c r="E26" s="3" t="s">
        <v>587</v>
      </c>
      <c r="F26" s="3" t="s">
        <v>588</v>
      </c>
      <c r="G26" s="3" t="s">
        <v>589</v>
      </c>
      <c r="H26" s="3"/>
    </row>
    <row r="27" spans="1:8" ht="31.7" customHeight="1">
      <c r="A27" s="3">
        <v>24</v>
      </c>
      <c r="B27" s="3" t="s">
        <v>52</v>
      </c>
      <c r="C27" s="3" t="s">
        <v>590</v>
      </c>
      <c r="D27" s="3" t="s">
        <v>591</v>
      </c>
      <c r="E27" s="3" t="s">
        <v>592</v>
      </c>
      <c r="F27" s="3" t="s">
        <v>593</v>
      </c>
      <c r="G27" s="3" t="s">
        <v>594</v>
      </c>
      <c r="H27" s="3" t="s">
        <v>215</v>
      </c>
    </row>
    <row r="28" spans="1:8" ht="31.7" customHeight="1">
      <c r="A28" s="3">
        <v>25</v>
      </c>
      <c r="B28" s="3" t="s">
        <v>52</v>
      </c>
      <c r="C28" s="3" t="s">
        <v>590</v>
      </c>
      <c r="D28" s="3" t="s">
        <v>595</v>
      </c>
      <c r="E28" s="3" t="s">
        <v>596</v>
      </c>
      <c r="F28" s="3" t="s">
        <v>527</v>
      </c>
      <c r="G28" s="3" t="s">
        <v>597</v>
      </c>
      <c r="H28" s="3" t="s">
        <v>215</v>
      </c>
    </row>
    <row r="29" spans="1:8" ht="31.7" customHeight="1">
      <c r="A29" s="3">
        <v>26</v>
      </c>
      <c r="B29" s="3" t="s">
        <v>52</v>
      </c>
      <c r="C29" s="3" t="s">
        <v>590</v>
      </c>
      <c r="D29" s="3" t="s">
        <v>598</v>
      </c>
      <c r="E29" s="3" t="s">
        <v>599</v>
      </c>
      <c r="F29" s="3" t="s">
        <v>521</v>
      </c>
      <c r="G29" s="3" t="s">
        <v>600</v>
      </c>
      <c r="H29" s="3" t="s">
        <v>215</v>
      </c>
    </row>
    <row r="30" spans="1:8" ht="31.7" customHeight="1">
      <c r="A30" s="3">
        <v>27</v>
      </c>
      <c r="B30" s="3" t="s">
        <v>52</v>
      </c>
      <c r="C30" s="3" t="s">
        <v>590</v>
      </c>
      <c r="D30" s="3" t="s">
        <v>601</v>
      </c>
      <c r="E30" s="3" t="s">
        <v>602</v>
      </c>
      <c r="F30" s="3" t="s">
        <v>527</v>
      </c>
      <c r="G30" s="3" t="s">
        <v>603</v>
      </c>
      <c r="H30" s="3" t="s">
        <v>215</v>
      </c>
    </row>
    <row r="31" spans="1:8" ht="31.7" customHeight="1">
      <c r="A31" s="3">
        <v>28</v>
      </c>
      <c r="B31" s="3" t="s">
        <v>52</v>
      </c>
      <c r="C31" s="3" t="s">
        <v>590</v>
      </c>
      <c r="D31" s="3" t="s">
        <v>604</v>
      </c>
      <c r="E31" s="3" t="s">
        <v>602</v>
      </c>
      <c r="F31" s="3" t="s">
        <v>593</v>
      </c>
      <c r="G31" s="3" t="s">
        <v>605</v>
      </c>
      <c r="H31" s="3" t="s">
        <v>215</v>
      </c>
    </row>
    <row r="32" spans="1:8" ht="31.7" customHeight="1">
      <c r="A32" s="3">
        <v>29</v>
      </c>
      <c r="B32" s="3" t="s">
        <v>52</v>
      </c>
      <c r="C32" s="3" t="s">
        <v>590</v>
      </c>
      <c r="D32" s="3" t="s">
        <v>606</v>
      </c>
      <c r="E32" s="3" t="s">
        <v>607</v>
      </c>
      <c r="F32" s="3" t="s">
        <v>521</v>
      </c>
      <c r="G32" s="3" t="s">
        <v>608</v>
      </c>
      <c r="H32" s="3" t="s">
        <v>215</v>
      </c>
    </row>
    <row r="33" spans="1:8" ht="31.7" customHeight="1">
      <c r="A33" s="3">
        <v>30</v>
      </c>
      <c r="B33" s="3" t="s">
        <v>52</v>
      </c>
      <c r="C33" s="3" t="s">
        <v>590</v>
      </c>
      <c r="D33" s="3" t="s">
        <v>609</v>
      </c>
      <c r="E33" s="3" t="s">
        <v>610</v>
      </c>
      <c r="F33" s="3" t="s">
        <v>521</v>
      </c>
      <c r="G33" s="3" t="s">
        <v>611</v>
      </c>
      <c r="H33" s="3" t="s">
        <v>215</v>
      </c>
    </row>
    <row r="34" spans="1:8" ht="31.7" customHeight="1">
      <c r="A34" s="3">
        <v>31</v>
      </c>
      <c r="B34" s="3" t="s">
        <v>52</v>
      </c>
      <c r="C34" s="3" t="s">
        <v>590</v>
      </c>
      <c r="D34" s="3" t="s">
        <v>612</v>
      </c>
      <c r="E34" s="3" t="s">
        <v>613</v>
      </c>
      <c r="F34" s="3" t="s">
        <v>527</v>
      </c>
      <c r="G34" s="3" t="s">
        <v>614</v>
      </c>
      <c r="H34" s="3" t="s">
        <v>186</v>
      </c>
    </row>
    <row r="35" spans="1:8" ht="31.7" customHeight="1">
      <c r="A35" s="3">
        <v>32</v>
      </c>
      <c r="B35" s="3" t="s">
        <v>52</v>
      </c>
      <c r="C35" s="3" t="s">
        <v>590</v>
      </c>
      <c r="D35" s="3" t="s">
        <v>615</v>
      </c>
      <c r="E35" s="3" t="s">
        <v>616</v>
      </c>
      <c r="F35" s="3" t="s">
        <v>527</v>
      </c>
      <c r="G35" s="3" t="s">
        <v>617</v>
      </c>
      <c r="H35" s="3" t="s">
        <v>618</v>
      </c>
    </row>
    <row r="36" spans="1:8" ht="31.7" customHeight="1">
      <c r="A36" s="3">
        <v>33</v>
      </c>
      <c r="B36" s="3" t="s">
        <v>52</v>
      </c>
      <c r="C36" s="3" t="s">
        <v>590</v>
      </c>
      <c r="D36" s="3" t="s">
        <v>619</v>
      </c>
      <c r="E36" s="3" t="s">
        <v>620</v>
      </c>
      <c r="F36" s="3" t="s">
        <v>593</v>
      </c>
      <c r="G36" s="3" t="s">
        <v>621</v>
      </c>
      <c r="H36" s="3" t="s">
        <v>215</v>
      </c>
    </row>
    <row r="37" spans="1:8" ht="31.7" customHeight="1">
      <c r="A37" s="3">
        <v>34</v>
      </c>
      <c r="B37" s="3" t="s">
        <v>52</v>
      </c>
      <c r="C37" s="3" t="s">
        <v>622</v>
      </c>
      <c r="D37" s="3" t="s">
        <v>623</v>
      </c>
      <c r="E37" s="3" t="s">
        <v>624</v>
      </c>
      <c r="F37" s="3" t="s">
        <v>593</v>
      </c>
      <c r="G37" s="3" t="s">
        <v>625</v>
      </c>
      <c r="H37" s="3"/>
    </row>
    <row r="38" spans="1:8" ht="31.7" customHeight="1">
      <c r="A38" s="3">
        <v>35</v>
      </c>
      <c r="B38" s="3" t="s">
        <v>52</v>
      </c>
      <c r="C38" s="3" t="s">
        <v>622</v>
      </c>
      <c r="D38" s="3" t="s">
        <v>626</v>
      </c>
      <c r="E38" s="3" t="s">
        <v>627</v>
      </c>
      <c r="F38" s="3" t="s">
        <v>593</v>
      </c>
      <c r="G38" s="3" t="s">
        <v>625</v>
      </c>
      <c r="H38" s="3"/>
    </row>
    <row r="39" spans="1:8" ht="31.7" customHeight="1">
      <c r="A39" s="3">
        <v>36</v>
      </c>
      <c r="B39" s="3" t="s">
        <v>52</v>
      </c>
      <c r="C39" s="3" t="s">
        <v>622</v>
      </c>
      <c r="D39" s="3" t="s">
        <v>628</v>
      </c>
      <c r="E39" s="3" t="s">
        <v>629</v>
      </c>
      <c r="F39" s="3" t="s">
        <v>593</v>
      </c>
      <c r="G39" s="3" t="s">
        <v>625</v>
      </c>
      <c r="H39" s="3" t="s">
        <v>224</v>
      </c>
    </row>
    <row r="40" spans="1:8" ht="31.7" customHeight="1">
      <c r="A40" s="3">
        <v>37</v>
      </c>
      <c r="B40" s="3" t="s">
        <v>52</v>
      </c>
      <c r="C40" s="3" t="s">
        <v>630</v>
      </c>
      <c r="D40" s="3" t="s">
        <v>631</v>
      </c>
      <c r="E40" s="3" t="s">
        <v>632</v>
      </c>
      <c r="F40" s="3" t="s">
        <v>551</v>
      </c>
      <c r="G40" s="3" t="s">
        <v>633</v>
      </c>
      <c r="H40" s="3"/>
    </row>
    <row r="41" spans="1:8" ht="36">
      <c r="A41" s="3">
        <v>38</v>
      </c>
      <c r="B41" s="8">
        <v>39953</v>
      </c>
      <c r="C41" s="3" t="s">
        <v>104</v>
      </c>
      <c r="D41" s="3" t="s">
        <v>634</v>
      </c>
      <c r="E41" s="3" t="s">
        <v>635</v>
      </c>
      <c r="F41" s="9" t="s">
        <v>521</v>
      </c>
      <c r="G41" s="3" t="s">
        <v>636</v>
      </c>
      <c r="H41" s="3" t="s">
        <v>355</v>
      </c>
    </row>
    <row r="42" spans="1:8" ht="54" customHeight="1">
      <c r="A42" s="3">
        <v>39</v>
      </c>
      <c r="B42" s="8">
        <v>39953</v>
      </c>
      <c r="C42" s="3" t="s">
        <v>104</v>
      </c>
      <c r="D42" s="3" t="s">
        <v>637</v>
      </c>
      <c r="E42" s="3" t="s">
        <v>524</v>
      </c>
      <c r="F42" s="10" t="s">
        <v>588</v>
      </c>
      <c r="G42" s="3" t="s">
        <v>638</v>
      </c>
      <c r="H42" s="3" t="s">
        <v>274</v>
      </c>
    </row>
    <row r="43" spans="1:8" ht="39.75" customHeight="1">
      <c r="A43" s="3">
        <v>40</v>
      </c>
      <c r="B43" s="8">
        <v>39953</v>
      </c>
      <c r="C43" s="3" t="s">
        <v>104</v>
      </c>
      <c r="D43" s="3" t="s">
        <v>639</v>
      </c>
      <c r="E43" s="3" t="s">
        <v>524</v>
      </c>
      <c r="F43" s="11" t="s">
        <v>527</v>
      </c>
      <c r="G43" s="3" t="s">
        <v>640</v>
      </c>
      <c r="H43" s="3" t="s">
        <v>355</v>
      </c>
    </row>
    <row r="44" spans="1:8" ht="36">
      <c r="A44" s="3">
        <v>41</v>
      </c>
      <c r="B44" s="8">
        <v>39953</v>
      </c>
      <c r="C44" s="3" t="s">
        <v>535</v>
      </c>
      <c r="D44" s="3" t="s">
        <v>536</v>
      </c>
      <c r="E44" s="3" t="s">
        <v>641</v>
      </c>
      <c r="F44" s="11" t="s">
        <v>527</v>
      </c>
      <c r="G44" s="3" t="s">
        <v>642</v>
      </c>
      <c r="H44" s="3" t="s">
        <v>314</v>
      </c>
    </row>
    <row r="45" spans="1:8" ht="36">
      <c r="A45" s="3">
        <v>42</v>
      </c>
      <c r="B45" s="8">
        <v>39953</v>
      </c>
      <c r="C45" s="3" t="s">
        <v>535</v>
      </c>
      <c r="D45" s="3" t="s">
        <v>539</v>
      </c>
      <c r="E45" s="3" t="s">
        <v>524</v>
      </c>
      <c r="F45" s="11" t="s">
        <v>527</v>
      </c>
      <c r="G45" s="3" t="s">
        <v>643</v>
      </c>
      <c r="H45" s="3" t="s">
        <v>306</v>
      </c>
    </row>
    <row r="46" spans="1:8" ht="36">
      <c r="A46" s="3">
        <v>43</v>
      </c>
      <c r="B46" s="8">
        <v>39953</v>
      </c>
      <c r="C46" s="3" t="s">
        <v>535</v>
      </c>
      <c r="D46" s="3" t="s">
        <v>542</v>
      </c>
      <c r="E46" s="3" t="s">
        <v>644</v>
      </c>
      <c r="F46" s="9" t="s">
        <v>521</v>
      </c>
      <c r="G46" s="3" t="s">
        <v>645</v>
      </c>
      <c r="H46" s="3" t="s">
        <v>646</v>
      </c>
    </row>
    <row r="47" spans="1:8" ht="24">
      <c r="A47" s="3">
        <v>44</v>
      </c>
      <c r="B47" s="8">
        <v>39953</v>
      </c>
      <c r="C47" s="3" t="s">
        <v>535</v>
      </c>
      <c r="D47" s="3" t="s">
        <v>647</v>
      </c>
      <c r="E47" s="3" t="s">
        <v>648</v>
      </c>
      <c r="F47" s="11" t="s">
        <v>527</v>
      </c>
      <c r="G47" s="3" t="s">
        <v>649</v>
      </c>
      <c r="H47" s="3" t="s">
        <v>314</v>
      </c>
    </row>
    <row r="48" spans="1:8" ht="48">
      <c r="A48" s="3">
        <v>45</v>
      </c>
      <c r="B48" s="8">
        <v>39953</v>
      </c>
      <c r="C48" s="3" t="s">
        <v>535</v>
      </c>
      <c r="D48" s="3" t="s">
        <v>650</v>
      </c>
      <c r="E48" s="3" t="s">
        <v>554</v>
      </c>
      <c r="F48" s="9" t="s">
        <v>521</v>
      </c>
      <c r="G48" s="3" t="s">
        <v>651</v>
      </c>
      <c r="H48" s="3" t="s">
        <v>652</v>
      </c>
    </row>
    <row r="49" spans="1:8" ht="36">
      <c r="A49" s="3">
        <v>46</v>
      </c>
      <c r="B49" s="8">
        <v>39953</v>
      </c>
      <c r="C49" s="3" t="s">
        <v>535</v>
      </c>
      <c r="D49" s="3" t="s">
        <v>653</v>
      </c>
      <c r="E49" s="3" t="s">
        <v>654</v>
      </c>
      <c r="F49" s="11" t="s">
        <v>527</v>
      </c>
      <c r="G49" s="3" t="s">
        <v>655</v>
      </c>
      <c r="H49" s="3" t="s">
        <v>273</v>
      </c>
    </row>
    <row r="50" spans="1:8" ht="36">
      <c r="A50" s="3">
        <v>47</v>
      </c>
      <c r="B50" s="8">
        <v>39953</v>
      </c>
      <c r="C50" s="3" t="s">
        <v>535</v>
      </c>
      <c r="D50" s="3" t="s">
        <v>656</v>
      </c>
      <c r="E50" s="3" t="s">
        <v>657</v>
      </c>
      <c r="F50" s="11" t="s">
        <v>527</v>
      </c>
      <c r="G50" s="3" t="s">
        <v>658</v>
      </c>
      <c r="H50" s="3" t="s">
        <v>355</v>
      </c>
    </row>
    <row r="51" spans="1:8" ht="36">
      <c r="A51" s="3">
        <v>48</v>
      </c>
      <c r="B51" s="8">
        <v>39953</v>
      </c>
      <c r="C51" s="3" t="s">
        <v>659</v>
      </c>
      <c r="D51" s="3" t="s">
        <v>660</v>
      </c>
      <c r="E51" s="3" t="s">
        <v>661</v>
      </c>
      <c r="F51" s="11" t="s">
        <v>527</v>
      </c>
      <c r="G51" s="3" t="s">
        <v>662</v>
      </c>
      <c r="H51" s="3" t="s">
        <v>663</v>
      </c>
    </row>
    <row r="52" spans="1:8" ht="36">
      <c r="A52" s="3">
        <v>49</v>
      </c>
      <c r="B52" s="8">
        <v>39953</v>
      </c>
      <c r="C52" s="3" t="s">
        <v>659</v>
      </c>
      <c r="D52" s="3" t="s">
        <v>664</v>
      </c>
      <c r="E52" s="3" t="s">
        <v>665</v>
      </c>
      <c r="F52" s="9" t="s">
        <v>521</v>
      </c>
      <c r="G52" s="3" t="s">
        <v>666</v>
      </c>
      <c r="H52" s="3" t="s">
        <v>667</v>
      </c>
    </row>
    <row r="53" spans="1:8" ht="24">
      <c r="A53" s="3">
        <v>50</v>
      </c>
      <c r="B53" s="8">
        <v>39953</v>
      </c>
      <c r="C53" s="3" t="s">
        <v>659</v>
      </c>
      <c r="D53" s="3" t="s">
        <v>668</v>
      </c>
      <c r="E53" s="3" t="s">
        <v>665</v>
      </c>
      <c r="F53" s="11" t="s">
        <v>527</v>
      </c>
      <c r="G53" s="3" t="s">
        <v>669</v>
      </c>
      <c r="H53" s="3" t="s">
        <v>295</v>
      </c>
    </row>
    <row r="54" spans="1:8" ht="36">
      <c r="A54" s="3">
        <v>51</v>
      </c>
      <c r="B54" s="8">
        <v>39953</v>
      </c>
      <c r="C54" s="3" t="s">
        <v>659</v>
      </c>
      <c r="D54" s="3" t="s">
        <v>670</v>
      </c>
      <c r="E54" s="3" t="s">
        <v>671</v>
      </c>
      <c r="F54" s="11" t="s">
        <v>527</v>
      </c>
      <c r="G54" s="3" t="s">
        <v>672</v>
      </c>
      <c r="H54" s="3" t="s">
        <v>336</v>
      </c>
    </row>
    <row r="55" spans="1:8" ht="36">
      <c r="A55" s="3">
        <v>52</v>
      </c>
      <c r="B55" s="8">
        <v>39953</v>
      </c>
      <c r="C55" s="3" t="s">
        <v>535</v>
      </c>
      <c r="D55" s="3" t="s">
        <v>673</v>
      </c>
      <c r="E55" s="3" t="s">
        <v>674</v>
      </c>
      <c r="F55" s="11" t="s">
        <v>527</v>
      </c>
      <c r="G55" s="3" t="s">
        <v>675</v>
      </c>
      <c r="H55" s="3" t="s">
        <v>313</v>
      </c>
    </row>
    <row r="56" spans="1:8" ht="36">
      <c r="A56" s="3">
        <v>53</v>
      </c>
      <c r="B56" s="8">
        <v>39953</v>
      </c>
      <c r="C56" s="3" t="s">
        <v>535</v>
      </c>
      <c r="D56" s="3" t="s">
        <v>676</v>
      </c>
      <c r="E56" s="3" t="s">
        <v>677</v>
      </c>
      <c r="F56" s="11" t="s">
        <v>527</v>
      </c>
      <c r="G56" s="3" t="s">
        <v>678</v>
      </c>
      <c r="H56" s="3" t="s">
        <v>679</v>
      </c>
    </row>
    <row r="57" spans="1:8" ht="36">
      <c r="A57" s="3">
        <v>54</v>
      </c>
      <c r="B57" s="3" t="s">
        <v>366</v>
      </c>
      <c r="C57" s="3" t="s">
        <v>104</v>
      </c>
      <c r="D57" s="3" t="s">
        <v>680</v>
      </c>
      <c r="E57" s="3" t="s">
        <v>635</v>
      </c>
      <c r="F57" s="11" t="s">
        <v>527</v>
      </c>
      <c r="G57" s="3" t="s">
        <v>681</v>
      </c>
      <c r="H57" s="3" t="s">
        <v>393</v>
      </c>
    </row>
    <row r="58" spans="1:8" ht="24">
      <c r="A58" s="3">
        <v>55</v>
      </c>
      <c r="B58" s="3" t="s">
        <v>366</v>
      </c>
      <c r="C58" s="3" t="s">
        <v>104</v>
      </c>
      <c r="D58" s="3" t="s">
        <v>682</v>
      </c>
      <c r="E58" s="3" t="s">
        <v>683</v>
      </c>
      <c r="F58" s="11" t="s">
        <v>527</v>
      </c>
      <c r="G58" s="3" t="s">
        <v>684</v>
      </c>
      <c r="H58" s="3" t="s">
        <v>294</v>
      </c>
    </row>
    <row r="59" spans="1:8" ht="36">
      <c r="A59" s="3">
        <v>56</v>
      </c>
      <c r="B59" s="3" t="s">
        <v>366</v>
      </c>
      <c r="C59" s="3" t="s">
        <v>535</v>
      </c>
      <c r="D59" s="3" t="s">
        <v>685</v>
      </c>
      <c r="E59" s="3" t="s">
        <v>686</v>
      </c>
      <c r="F59" s="9" t="s">
        <v>521</v>
      </c>
      <c r="G59" s="3" t="s">
        <v>687</v>
      </c>
      <c r="H59" s="3" t="s">
        <v>394</v>
      </c>
    </row>
    <row r="60" spans="1:8" ht="36">
      <c r="A60" s="3">
        <v>57</v>
      </c>
      <c r="B60" s="3" t="s">
        <v>366</v>
      </c>
      <c r="C60" s="3" t="s">
        <v>535</v>
      </c>
      <c r="D60" s="3" t="s">
        <v>647</v>
      </c>
      <c r="E60" s="3" t="s">
        <v>686</v>
      </c>
      <c r="F60" s="11" t="s">
        <v>527</v>
      </c>
      <c r="G60" s="3" t="s">
        <v>688</v>
      </c>
      <c r="H60" s="3" t="s">
        <v>373</v>
      </c>
    </row>
    <row r="61" spans="1:8" ht="24">
      <c r="A61" s="3">
        <v>58</v>
      </c>
      <c r="B61" s="3" t="s">
        <v>366</v>
      </c>
      <c r="C61" s="3" t="s">
        <v>535</v>
      </c>
      <c r="D61" s="3" t="s">
        <v>689</v>
      </c>
      <c r="E61" s="3" t="s">
        <v>677</v>
      </c>
      <c r="F61" s="11" t="s">
        <v>527</v>
      </c>
      <c r="G61" s="3" t="s">
        <v>690</v>
      </c>
      <c r="H61" s="3" t="s">
        <v>494</v>
      </c>
    </row>
    <row r="62" spans="1:8" ht="36">
      <c r="A62" s="3">
        <v>59</v>
      </c>
      <c r="B62" s="3" t="s">
        <v>366</v>
      </c>
      <c r="C62" s="3" t="s">
        <v>691</v>
      </c>
      <c r="D62" s="3" t="s">
        <v>692</v>
      </c>
      <c r="E62" s="3" t="s">
        <v>693</v>
      </c>
      <c r="F62" s="11" t="s">
        <v>527</v>
      </c>
      <c r="G62" s="3" t="s">
        <v>694</v>
      </c>
      <c r="H62" s="3" t="s">
        <v>294</v>
      </c>
    </row>
    <row r="63" spans="1:8" ht="48">
      <c r="A63" s="3">
        <v>60</v>
      </c>
      <c r="B63" s="3" t="s">
        <v>366</v>
      </c>
      <c r="C63" s="3" t="s">
        <v>691</v>
      </c>
      <c r="D63" s="3" t="s">
        <v>695</v>
      </c>
      <c r="E63" s="3" t="s">
        <v>686</v>
      </c>
      <c r="F63" s="11" t="s">
        <v>527</v>
      </c>
      <c r="G63" s="3" t="s">
        <v>696</v>
      </c>
      <c r="H63" s="3" t="s">
        <v>373</v>
      </c>
    </row>
    <row r="64" spans="1:8" ht="36">
      <c r="A64" s="3">
        <v>61</v>
      </c>
      <c r="B64" s="3" t="s">
        <v>366</v>
      </c>
      <c r="C64" s="3" t="s">
        <v>691</v>
      </c>
      <c r="D64" s="3" t="s">
        <v>697</v>
      </c>
      <c r="E64" s="3" t="s">
        <v>686</v>
      </c>
      <c r="F64" s="11" t="s">
        <v>527</v>
      </c>
      <c r="G64" s="3" t="s">
        <v>698</v>
      </c>
      <c r="H64" s="3" t="s">
        <v>699</v>
      </c>
    </row>
    <row r="65" spans="1:8" ht="24">
      <c r="A65" s="3">
        <v>62</v>
      </c>
      <c r="B65" s="3" t="s">
        <v>366</v>
      </c>
      <c r="C65" s="3" t="s">
        <v>691</v>
      </c>
      <c r="D65" s="3" t="s">
        <v>700</v>
      </c>
      <c r="E65" s="3" t="s">
        <v>701</v>
      </c>
      <c r="F65" s="11" t="s">
        <v>527</v>
      </c>
      <c r="G65" s="3" t="s">
        <v>702</v>
      </c>
      <c r="H65" s="3" t="s">
        <v>387</v>
      </c>
    </row>
    <row r="66" spans="1:8" ht="24">
      <c r="A66" s="3">
        <v>63</v>
      </c>
      <c r="B66" s="3" t="s">
        <v>366</v>
      </c>
      <c r="C66" s="3" t="s">
        <v>691</v>
      </c>
      <c r="D66" s="3" t="s">
        <v>703</v>
      </c>
      <c r="E66" s="3" t="s">
        <v>704</v>
      </c>
      <c r="F66" s="11" t="s">
        <v>527</v>
      </c>
      <c r="G66" s="3" t="s">
        <v>705</v>
      </c>
      <c r="H66" s="3" t="s">
        <v>387</v>
      </c>
    </row>
    <row r="67" spans="1:8" ht="36">
      <c r="A67" s="3">
        <v>64</v>
      </c>
      <c r="B67" s="3" t="s">
        <v>366</v>
      </c>
      <c r="C67" s="3" t="s">
        <v>691</v>
      </c>
      <c r="D67" s="3" t="s">
        <v>706</v>
      </c>
      <c r="E67" s="3" t="s">
        <v>707</v>
      </c>
      <c r="F67" s="11" t="s">
        <v>527</v>
      </c>
      <c r="G67" s="3" t="s">
        <v>708</v>
      </c>
      <c r="H67" s="3" t="s">
        <v>387</v>
      </c>
    </row>
    <row r="68" spans="1:8" ht="52.5" customHeight="1">
      <c r="A68" s="3">
        <v>65</v>
      </c>
      <c r="B68" s="3" t="s">
        <v>366</v>
      </c>
      <c r="C68" s="3" t="s">
        <v>691</v>
      </c>
      <c r="D68" s="3" t="s">
        <v>709</v>
      </c>
      <c r="E68" s="3" t="s">
        <v>704</v>
      </c>
      <c r="F68" s="11" t="s">
        <v>527</v>
      </c>
      <c r="G68" s="3" t="s">
        <v>710</v>
      </c>
      <c r="H68" s="3" t="s">
        <v>387</v>
      </c>
    </row>
    <row r="69" spans="1:8" ht="36">
      <c r="A69" s="3">
        <v>66</v>
      </c>
      <c r="B69" s="3" t="s">
        <v>366</v>
      </c>
      <c r="C69" s="3" t="s">
        <v>691</v>
      </c>
      <c r="D69" s="3" t="s">
        <v>711</v>
      </c>
      <c r="E69" s="3" t="s">
        <v>704</v>
      </c>
      <c r="F69" s="11" t="s">
        <v>527</v>
      </c>
      <c r="G69" s="3" t="s">
        <v>712</v>
      </c>
      <c r="H69" s="3" t="s">
        <v>713</v>
      </c>
    </row>
    <row r="70" spans="1:8" ht="24">
      <c r="A70" s="3">
        <v>67</v>
      </c>
      <c r="B70" s="3" t="s">
        <v>366</v>
      </c>
      <c r="C70" s="3" t="s">
        <v>691</v>
      </c>
      <c r="D70" s="3" t="s">
        <v>714</v>
      </c>
      <c r="E70" s="3" t="s">
        <v>715</v>
      </c>
      <c r="F70" s="11" t="s">
        <v>527</v>
      </c>
      <c r="G70" s="3" t="s">
        <v>716</v>
      </c>
      <c r="H70" s="3" t="s">
        <v>394</v>
      </c>
    </row>
    <row r="71" spans="1:8" ht="72" customHeight="1">
      <c r="A71" s="3">
        <v>68</v>
      </c>
      <c r="B71" s="3" t="s">
        <v>366</v>
      </c>
      <c r="C71" s="3" t="s">
        <v>691</v>
      </c>
      <c r="D71" s="3" t="s">
        <v>717</v>
      </c>
      <c r="E71" s="3" t="s">
        <v>718</v>
      </c>
      <c r="F71" s="3" t="s">
        <v>593</v>
      </c>
      <c r="G71" s="3" t="s">
        <v>719</v>
      </c>
      <c r="H71" s="3" t="s">
        <v>274</v>
      </c>
    </row>
    <row r="72" spans="1:8" ht="48">
      <c r="A72" s="3">
        <v>69</v>
      </c>
      <c r="B72" s="3" t="s">
        <v>366</v>
      </c>
      <c r="C72" s="3" t="s">
        <v>691</v>
      </c>
      <c r="D72" s="3" t="s">
        <v>720</v>
      </c>
      <c r="E72" s="3" t="s">
        <v>721</v>
      </c>
      <c r="F72" s="3" t="s">
        <v>593</v>
      </c>
      <c r="G72" s="3" t="s">
        <v>722</v>
      </c>
      <c r="H72" s="3" t="s">
        <v>274</v>
      </c>
    </row>
    <row r="73" spans="1:8" ht="48">
      <c r="A73" s="3">
        <v>70</v>
      </c>
      <c r="B73" s="3" t="s">
        <v>366</v>
      </c>
      <c r="C73" s="3" t="s">
        <v>691</v>
      </c>
      <c r="D73" s="3" t="s">
        <v>723</v>
      </c>
      <c r="E73" s="3" t="s">
        <v>724</v>
      </c>
      <c r="F73" s="3" t="s">
        <v>593</v>
      </c>
      <c r="G73" s="3" t="s">
        <v>725</v>
      </c>
      <c r="H73" s="3" t="s">
        <v>274</v>
      </c>
    </row>
    <row r="74" spans="1:8" ht="48">
      <c r="A74" s="3">
        <v>71</v>
      </c>
      <c r="B74" s="3" t="s">
        <v>366</v>
      </c>
      <c r="C74" s="3" t="s">
        <v>691</v>
      </c>
      <c r="D74" s="3" t="s">
        <v>726</v>
      </c>
      <c r="E74" s="3" t="s">
        <v>727</v>
      </c>
      <c r="F74" s="3" t="s">
        <v>593</v>
      </c>
      <c r="G74" s="3" t="s">
        <v>725</v>
      </c>
      <c r="H74" s="3" t="s">
        <v>274</v>
      </c>
    </row>
    <row r="75" spans="1:8">
      <c r="A75" s="1"/>
      <c r="B75" s="1"/>
      <c r="C75" s="1"/>
      <c r="D75" s="1"/>
      <c r="E75" s="1"/>
      <c r="F75" s="1"/>
      <c r="G75" s="1"/>
      <c r="H75" s="1"/>
    </row>
    <row r="76" spans="1:8">
      <c r="A76" s="1"/>
      <c r="B76" s="1"/>
      <c r="C76" s="1"/>
      <c r="D76" s="1"/>
      <c r="E76" s="1"/>
      <c r="F76" s="1"/>
      <c r="G76" s="1"/>
      <c r="H76" s="1"/>
    </row>
    <row r="77" spans="1:8">
      <c r="A77" s="1"/>
      <c r="B77" s="1"/>
      <c r="C77" s="1"/>
      <c r="D77" s="1"/>
      <c r="E77" s="1"/>
      <c r="F77" s="1"/>
      <c r="G77" s="1"/>
      <c r="H77" s="1"/>
    </row>
    <row r="78" spans="1:8">
      <c r="A78" s="1"/>
      <c r="B78" s="1"/>
      <c r="C78" s="1"/>
      <c r="D78" s="1"/>
      <c r="E78" s="1"/>
      <c r="F78" s="1"/>
      <c r="G78" s="1"/>
      <c r="H78" s="1"/>
    </row>
    <row r="79" spans="1:8">
      <c r="A79" s="1"/>
      <c r="B79" s="1"/>
      <c r="C79" s="1"/>
      <c r="D79" s="1"/>
      <c r="E79" s="1"/>
      <c r="F79" s="1"/>
      <c r="G79" s="1"/>
      <c r="H79" s="1"/>
    </row>
    <row r="80" spans="1:8">
      <c r="A80" s="1"/>
      <c r="B80" s="1"/>
      <c r="C80" s="1"/>
      <c r="D80" s="1"/>
      <c r="E80" s="1"/>
      <c r="F80" s="1"/>
      <c r="G80" s="1"/>
      <c r="H80" s="1"/>
    </row>
    <row r="81" spans="1:8">
      <c r="A81" s="1"/>
      <c r="B81" s="1"/>
      <c r="C81" s="1"/>
      <c r="D81" s="1"/>
      <c r="E81" s="1"/>
      <c r="F81" s="1"/>
      <c r="G81" s="1"/>
      <c r="H81" s="1"/>
    </row>
    <row r="82" spans="1:8">
      <c r="A82" s="1"/>
      <c r="B82" s="1"/>
      <c r="C82" s="1"/>
      <c r="D82" s="1"/>
      <c r="E82" s="1"/>
      <c r="F82" s="1"/>
      <c r="G82" s="1"/>
      <c r="H82" s="1"/>
    </row>
    <row r="83" spans="1:8">
      <c r="A83" s="1"/>
      <c r="B83" s="1"/>
      <c r="C83" s="1"/>
      <c r="D83" s="1"/>
      <c r="E83" s="1"/>
      <c r="F83" s="1"/>
      <c r="G83" s="1"/>
      <c r="H83" s="1"/>
    </row>
    <row r="84" spans="1:8">
      <c r="A84" s="1"/>
      <c r="B84" s="1"/>
      <c r="C84" s="1"/>
      <c r="D84" s="1"/>
      <c r="E84" s="1"/>
      <c r="F84" s="1"/>
      <c r="G84" s="1"/>
      <c r="H84" s="1"/>
    </row>
    <row r="85" spans="1:8">
      <c r="A85" s="1"/>
      <c r="B85" s="1"/>
      <c r="C85" s="1"/>
      <c r="D85" s="1"/>
      <c r="E85" s="1"/>
      <c r="F85" s="1"/>
      <c r="G85" s="1"/>
      <c r="H85" s="1"/>
    </row>
    <row r="86" spans="1:8">
      <c r="A86" s="1"/>
      <c r="B86" s="1"/>
      <c r="C86" s="1"/>
      <c r="D86" s="1"/>
      <c r="E86" s="1"/>
      <c r="F86" s="1"/>
      <c r="G86" s="1"/>
      <c r="H86" s="1"/>
    </row>
    <row r="87" spans="1:8">
      <c r="A87" s="1"/>
      <c r="B87" s="1"/>
      <c r="C87" s="1"/>
      <c r="D87" s="1"/>
      <c r="E87" s="1"/>
      <c r="F87" s="1"/>
      <c r="G87" s="1"/>
      <c r="H87" s="1"/>
    </row>
    <row r="88" spans="1:8">
      <c r="A88" s="1"/>
      <c r="B88" s="1"/>
      <c r="C88" s="1"/>
      <c r="D88" s="1"/>
      <c r="E88" s="1"/>
      <c r="F88" s="1"/>
      <c r="G88" s="1"/>
      <c r="H88" s="1"/>
    </row>
    <row r="89" spans="1:8">
      <c r="A89" s="1"/>
      <c r="B89" s="1"/>
      <c r="C89" s="1"/>
      <c r="D89" s="1"/>
      <c r="E89" s="1"/>
      <c r="F89" s="1"/>
      <c r="G89" s="1"/>
      <c r="H89" s="1"/>
    </row>
    <row r="90" spans="1:8">
      <c r="A90" s="1"/>
      <c r="B90" s="1"/>
      <c r="C90" s="1"/>
      <c r="D90" s="1"/>
      <c r="E90" s="1"/>
      <c r="F90" s="1"/>
      <c r="G90" s="1"/>
      <c r="H90" s="1"/>
    </row>
    <row r="91" spans="1:8">
      <c r="A91" s="1"/>
      <c r="B91" s="1"/>
      <c r="C91" s="1"/>
      <c r="D91" s="1"/>
      <c r="E91" s="1"/>
      <c r="F91" s="1"/>
      <c r="G91" s="1"/>
      <c r="H91" s="1"/>
    </row>
    <row r="92" spans="1:8">
      <c r="A92" s="1"/>
      <c r="B92" s="1"/>
      <c r="C92" s="1"/>
      <c r="D92" s="1"/>
      <c r="E92" s="1"/>
      <c r="F92" s="1"/>
      <c r="G92" s="1"/>
      <c r="H92" s="1"/>
    </row>
    <row r="93" spans="1:8">
      <c r="A93" s="1"/>
      <c r="B93" s="1"/>
      <c r="C93" s="1"/>
      <c r="D93" s="1"/>
      <c r="E93" s="1"/>
      <c r="F93" s="1"/>
      <c r="G93" s="1"/>
      <c r="H93" s="1"/>
    </row>
    <row r="94" spans="1:8">
      <c r="A94" s="1"/>
      <c r="B94" s="1"/>
      <c r="C94" s="1"/>
      <c r="D94" s="1"/>
      <c r="E94" s="1"/>
      <c r="F94" s="1"/>
      <c r="G94" s="1"/>
      <c r="H94" s="1"/>
    </row>
    <row r="95" spans="1:8">
      <c r="A95" s="1"/>
      <c r="B95" s="1"/>
      <c r="C95" s="1"/>
      <c r="D95" s="1"/>
      <c r="E95" s="1"/>
      <c r="F95" s="1"/>
      <c r="G95" s="1"/>
      <c r="H95" s="1"/>
    </row>
    <row r="96" spans="1:8">
      <c r="A96" s="1"/>
      <c r="B96" s="1"/>
      <c r="C96" s="1"/>
      <c r="D96" s="1"/>
      <c r="E96" s="1"/>
      <c r="F96" s="1"/>
      <c r="G96" s="1"/>
      <c r="H96" s="1"/>
    </row>
    <row r="97" spans="1:8">
      <c r="A97" s="1"/>
      <c r="B97" s="1"/>
      <c r="C97" s="1"/>
      <c r="D97" s="1"/>
      <c r="E97" s="1"/>
      <c r="F97" s="1"/>
      <c r="G97" s="1"/>
      <c r="H97" s="1"/>
    </row>
    <row r="98" spans="1:8">
      <c r="A98" s="1"/>
      <c r="B98" s="1"/>
      <c r="C98" s="1"/>
      <c r="D98" s="1"/>
      <c r="E98" s="1"/>
      <c r="F98" s="1"/>
      <c r="G98" s="1"/>
      <c r="H98" s="1"/>
    </row>
    <row r="99" spans="1:8">
      <c r="A99" s="1"/>
      <c r="B99" s="1"/>
      <c r="C99" s="1"/>
      <c r="D99" s="1"/>
      <c r="E99" s="1"/>
      <c r="F99" s="1"/>
      <c r="G99" s="1"/>
      <c r="H99" s="1"/>
    </row>
    <row r="100" spans="1:8">
      <c r="A100" s="1"/>
      <c r="B100" s="1"/>
      <c r="C100" s="1"/>
      <c r="D100" s="1"/>
      <c r="E100" s="1"/>
      <c r="F100" s="1"/>
      <c r="G100" s="1"/>
      <c r="H100" s="1"/>
    </row>
    <row r="101" spans="1:8">
      <c r="A101" s="1"/>
      <c r="B101" s="1"/>
      <c r="C101" s="1"/>
      <c r="D101" s="1"/>
      <c r="E101" s="1"/>
      <c r="F101" s="1"/>
      <c r="G101" s="1"/>
      <c r="H101" s="1"/>
    </row>
    <row r="102" spans="1:8">
      <c r="A102" s="1"/>
      <c r="B102" s="1"/>
      <c r="C102" s="1"/>
      <c r="D102" s="1"/>
      <c r="E102" s="1"/>
      <c r="F102" s="1"/>
      <c r="G102" s="1"/>
      <c r="H102" s="1"/>
    </row>
    <row r="103" spans="1:8">
      <c r="A103" s="1"/>
      <c r="B103" s="1"/>
      <c r="C103" s="1"/>
      <c r="D103" s="1"/>
      <c r="E103" s="1"/>
      <c r="F103" s="1"/>
      <c r="G103" s="1"/>
      <c r="H103" s="1"/>
    </row>
    <row r="104" spans="1:8">
      <c r="A104" s="1"/>
      <c r="B104" s="1"/>
      <c r="C104" s="1"/>
      <c r="D104" s="1"/>
      <c r="E104" s="1"/>
      <c r="F104" s="1"/>
      <c r="G104" s="1"/>
      <c r="H104" s="1"/>
    </row>
    <row r="105" spans="1:8">
      <c r="A105" s="1"/>
      <c r="B105" s="1"/>
      <c r="C105" s="1"/>
      <c r="D105" s="1"/>
      <c r="E105" s="1"/>
      <c r="F105" s="1"/>
      <c r="G105" s="1"/>
      <c r="H105" s="1"/>
    </row>
    <row r="106" spans="1:8">
      <c r="A106" s="1"/>
      <c r="B106" s="1"/>
      <c r="C106" s="1"/>
      <c r="D106" s="1"/>
      <c r="E106" s="1"/>
      <c r="F106" s="1"/>
      <c r="G106" s="1"/>
      <c r="H106" s="1"/>
    </row>
    <row r="107" spans="1:8">
      <c r="A107" s="1"/>
      <c r="B107" s="1"/>
      <c r="C107" s="1"/>
      <c r="D107" s="1"/>
      <c r="E107" s="1"/>
      <c r="F107" s="1"/>
      <c r="G107" s="1"/>
      <c r="H107" s="1"/>
    </row>
    <row r="108" spans="1:8">
      <c r="A108" s="1"/>
      <c r="B108" s="1"/>
      <c r="C108" s="1"/>
      <c r="D108" s="1"/>
      <c r="E108" s="1"/>
      <c r="F108" s="1"/>
      <c r="G108" s="1"/>
      <c r="H108" s="1"/>
    </row>
    <row r="109" spans="1:8">
      <c r="A109" s="1"/>
      <c r="B109" s="1"/>
      <c r="C109" s="1"/>
      <c r="D109" s="1"/>
      <c r="E109" s="1"/>
      <c r="F109" s="1"/>
      <c r="G109" s="1"/>
      <c r="H109" s="1"/>
    </row>
    <row r="110" spans="1:8">
      <c r="A110" s="1"/>
      <c r="B110" s="1"/>
      <c r="C110" s="1"/>
      <c r="D110" s="1"/>
      <c r="E110" s="1"/>
      <c r="F110" s="1"/>
      <c r="G110" s="1"/>
      <c r="H110" s="1"/>
    </row>
    <row r="111" spans="1:8">
      <c r="A111" s="1"/>
      <c r="B111" s="1"/>
      <c r="C111" s="1"/>
      <c r="D111" s="1"/>
      <c r="E111" s="1"/>
      <c r="F111" s="1"/>
      <c r="G111" s="1"/>
      <c r="H111" s="1"/>
    </row>
    <row r="112" spans="1:8">
      <c r="A112" s="1"/>
      <c r="B112" s="1"/>
      <c r="C112" s="1"/>
      <c r="D112" s="1"/>
      <c r="E112" s="1"/>
      <c r="F112" s="1"/>
      <c r="G112" s="1"/>
      <c r="H112" s="1"/>
    </row>
    <row r="113" spans="1:8">
      <c r="A113" s="1"/>
      <c r="B113" s="1"/>
      <c r="C113" s="1"/>
      <c r="D113" s="1"/>
      <c r="E113" s="1"/>
      <c r="F113" s="1"/>
      <c r="G113" s="1"/>
      <c r="H113" s="1"/>
    </row>
    <row r="114" spans="1:8">
      <c r="A114" s="1"/>
      <c r="B114" s="1"/>
      <c r="C114" s="1"/>
      <c r="D114" s="1"/>
      <c r="E114" s="1"/>
      <c r="F114" s="1"/>
      <c r="G114" s="1"/>
      <c r="H114" s="1"/>
    </row>
    <row r="115" spans="1:8">
      <c r="A115" s="1"/>
      <c r="B115" s="1"/>
      <c r="C115" s="1"/>
      <c r="D115" s="1"/>
      <c r="E115" s="1"/>
      <c r="F115" s="1"/>
      <c r="G115" s="1"/>
      <c r="H115" s="1"/>
    </row>
    <row r="116" spans="1:8">
      <c r="A116" s="1"/>
      <c r="B116" s="1"/>
      <c r="C116" s="1"/>
      <c r="D116" s="1"/>
      <c r="E116" s="1"/>
      <c r="F116" s="1"/>
      <c r="G116" s="1"/>
      <c r="H116" s="1"/>
    </row>
    <row r="117" spans="1:8">
      <c r="A117" s="1"/>
      <c r="B117" s="1"/>
      <c r="C117" s="1"/>
      <c r="D117" s="1"/>
      <c r="E117" s="1"/>
      <c r="F117" s="1"/>
      <c r="G117" s="1"/>
      <c r="H117" s="1"/>
    </row>
    <row r="118" spans="1:8">
      <c r="A118" s="1"/>
      <c r="B118" s="1"/>
      <c r="C118" s="1"/>
      <c r="D118" s="1"/>
      <c r="E118" s="1"/>
      <c r="F118" s="1"/>
      <c r="G118" s="1"/>
      <c r="H118" s="1"/>
    </row>
    <row r="119" spans="1:8">
      <c r="A119" s="1"/>
      <c r="B119" s="1"/>
      <c r="C119" s="1"/>
      <c r="D119" s="1"/>
      <c r="E119" s="1"/>
      <c r="F119" s="1"/>
      <c r="G119" s="1"/>
      <c r="H119" s="1"/>
    </row>
    <row r="120" spans="1:8">
      <c r="A120" s="1"/>
      <c r="B120" s="1"/>
      <c r="C120" s="1"/>
      <c r="D120" s="1"/>
      <c r="E120" s="1"/>
      <c r="F120" s="1"/>
      <c r="G120" s="1"/>
      <c r="H120" s="1"/>
    </row>
    <row r="121" spans="1:8">
      <c r="A121" s="1"/>
      <c r="B121" s="1"/>
      <c r="C121" s="1"/>
      <c r="D121" s="1"/>
      <c r="E121" s="1"/>
      <c r="F121" s="1"/>
      <c r="G121" s="1"/>
      <c r="H121" s="1"/>
    </row>
    <row r="122" spans="1:8">
      <c r="A122" s="1"/>
      <c r="B122" s="1"/>
      <c r="C122" s="1"/>
      <c r="D122" s="1"/>
      <c r="E122" s="1"/>
      <c r="F122" s="1"/>
      <c r="G122" s="1"/>
      <c r="H122" s="1"/>
    </row>
    <row r="123" spans="1:8">
      <c r="A123" s="1"/>
      <c r="B123" s="1"/>
      <c r="C123" s="1"/>
      <c r="D123" s="1"/>
      <c r="E123" s="1"/>
      <c r="F123" s="1"/>
      <c r="G123" s="1"/>
      <c r="H123" s="1"/>
    </row>
    <row r="124" spans="1:8">
      <c r="A124" s="1"/>
      <c r="B124" s="1"/>
      <c r="C124" s="1"/>
      <c r="D124" s="1"/>
      <c r="E124" s="1"/>
      <c r="F124" s="1"/>
      <c r="G124" s="1"/>
      <c r="H124" s="1"/>
    </row>
    <row r="125" spans="1:8">
      <c r="A125" s="1"/>
      <c r="B125" s="1"/>
      <c r="C125" s="1"/>
      <c r="D125" s="1"/>
      <c r="E125" s="1"/>
      <c r="F125" s="1"/>
      <c r="G125" s="1"/>
      <c r="H125" s="1"/>
    </row>
    <row r="126" spans="1:8">
      <c r="A126" s="1"/>
      <c r="B126" s="1"/>
      <c r="C126" s="1"/>
      <c r="D126" s="1"/>
      <c r="E126" s="1"/>
      <c r="F126" s="1"/>
      <c r="G126" s="1"/>
      <c r="H126" s="1"/>
    </row>
    <row r="127" spans="1:8">
      <c r="A127" s="1"/>
      <c r="B127" s="1"/>
      <c r="C127" s="1"/>
      <c r="D127" s="1"/>
      <c r="E127" s="1"/>
      <c r="F127" s="1"/>
      <c r="G127" s="1"/>
      <c r="H127" s="1"/>
    </row>
    <row r="128" spans="1:8">
      <c r="A128" s="1"/>
      <c r="B128" s="1"/>
      <c r="C128" s="1"/>
      <c r="D128" s="1"/>
      <c r="E128" s="1"/>
      <c r="F128" s="1"/>
      <c r="G128" s="1"/>
      <c r="H128" s="1"/>
    </row>
    <row r="129" spans="1:8">
      <c r="A129" s="1"/>
      <c r="B129" s="1"/>
      <c r="C129" s="1"/>
      <c r="D129" s="1"/>
      <c r="E129" s="1"/>
      <c r="F129" s="1"/>
      <c r="G129" s="1"/>
      <c r="H129" s="1"/>
    </row>
    <row r="130" spans="1:8">
      <c r="A130" s="1"/>
      <c r="B130" s="1"/>
      <c r="C130" s="1"/>
      <c r="D130" s="1"/>
      <c r="E130" s="1"/>
      <c r="F130" s="1"/>
      <c r="G130" s="1"/>
      <c r="H130" s="1"/>
    </row>
    <row r="131" spans="1:8">
      <c r="A131" s="1"/>
      <c r="B131" s="1"/>
      <c r="C131" s="1"/>
      <c r="D131" s="1"/>
      <c r="E131" s="1"/>
      <c r="F131" s="1"/>
      <c r="G131" s="1"/>
      <c r="H131" s="1"/>
    </row>
    <row r="132" spans="1:8">
      <c r="A132" s="1"/>
      <c r="B132" s="1"/>
      <c r="C132" s="1"/>
      <c r="D132" s="1"/>
      <c r="E132" s="1"/>
      <c r="F132" s="1"/>
      <c r="G132" s="1"/>
      <c r="H132" s="1"/>
    </row>
    <row r="133" spans="1:8">
      <c r="A133" s="1"/>
      <c r="B133" s="1"/>
      <c r="C133" s="1"/>
      <c r="D133" s="1"/>
      <c r="E133" s="1"/>
      <c r="F133" s="1"/>
      <c r="G133" s="1"/>
      <c r="H133" s="1"/>
    </row>
    <row r="134" spans="1:8">
      <c r="A134" s="1"/>
      <c r="B134" s="1"/>
      <c r="C134" s="1"/>
      <c r="D134" s="1"/>
      <c r="E134" s="1"/>
      <c r="F134" s="1"/>
      <c r="G134" s="1"/>
      <c r="H134" s="1"/>
    </row>
    <row r="135" spans="1:8">
      <c r="A135" s="1"/>
      <c r="B135" s="1"/>
      <c r="C135" s="1"/>
      <c r="D135" s="1"/>
      <c r="E135" s="1"/>
      <c r="F135" s="1"/>
      <c r="G135" s="1"/>
      <c r="H135" s="1"/>
    </row>
    <row r="136" spans="1:8">
      <c r="A136" s="1"/>
      <c r="B136" s="1"/>
      <c r="C136" s="1"/>
      <c r="D136" s="1"/>
      <c r="E136" s="1"/>
      <c r="F136" s="1"/>
      <c r="G136" s="1"/>
      <c r="H136" s="1"/>
    </row>
    <row r="137" spans="1:8">
      <c r="A137" s="1"/>
      <c r="B137" s="1"/>
      <c r="C137" s="1"/>
      <c r="D137" s="1"/>
      <c r="E137" s="1"/>
      <c r="F137" s="1"/>
      <c r="G137" s="1"/>
      <c r="H137" s="1"/>
    </row>
    <row r="138" spans="1:8">
      <c r="A138" s="1"/>
      <c r="B138" s="1"/>
      <c r="C138" s="1"/>
      <c r="D138" s="1"/>
      <c r="E138" s="1"/>
      <c r="F138" s="1"/>
      <c r="G138" s="1"/>
      <c r="H138" s="1"/>
    </row>
    <row r="139" spans="1:8">
      <c r="A139" s="1"/>
      <c r="B139" s="1"/>
      <c r="C139" s="1"/>
      <c r="D139" s="1"/>
      <c r="E139" s="1"/>
      <c r="F139" s="1"/>
      <c r="G139" s="1"/>
      <c r="H139" s="1"/>
    </row>
    <row r="140" spans="1:8">
      <c r="A140" s="1"/>
      <c r="B140" s="1"/>
      <c r="C140" s="1"/>
      <c r="D140" s="1"/>
      <c r="E140" s="1"/>
      <c r="F140" s="1"/>
      <c r="G140" s="1"/>
      <c r="H140" s="1"/>
    </row>
    <row r="141" spans="1:8">
      <c r="A141" s="1"/>
      <c r="B141" s="1"/>
      <c r="C141" s="1"/>
      <c r="D141" s="1"/>
      <c r="E141" s="1"/>
      <c r="F141" s="1"/>
      <c r="G141" s="1"/>
      <c r="H141" s="1"/>
    </row>
    <row r="142" spans="1:8">
      <c r="A142" s="1"/>
      <c r="B142" s="1"/>
      <c r="C142" s="1"/>
      <c r="D142" s="1"/>
      <c r="E142" s="1"/>
      <c r="F142" s="1"/>
      <c r="G142" s="1"/>
      <c r="H142" s="1"/>
    </row>
    <row r="143" spans="1:8">
      <c r="A143" s="1"/>
      <c r="B143" s="1"/>
      <c r="C143" s="1"/>
      <c r="D143" s="1"/>
      <c r="E143" s="1"/>
      <c r="F143" s="1"/>
      <c r="G143" s="1"/>
      <c r="H143" s="1"/>
    </row>
    <row r="144" spans="1:8">
      <c r="A144" s="1"/>
      <c r="B144" s="1"/>
      <c r="C144" s="1"/>
      <c r="D144" s="1"/>
      <c r="E144" s="1"/>
      <c r="F144" s="1"/>
      <c r="G144" s="1"/>
      <c r="H144" s="1"/>
    </row>
    <row r="145" spans="1:8">
      <c r="A145" s="1"/>
      <c r="B145" s="1"/>
      <c r="C145" s="1"/>
      <c r="D145" s="1"/>
      <c r="E145" s="1"/>
      <c r="F145" s="1"/>
      <c r="G145" s="1"/>
      <c r="H145" s="1"/>
    </row>
    <row r="146" spans="1:8">
      <c r="A146" s="1"/>
      <c r="B146" s="1"/>
      <c r="C146" s="1"/>
      <c r="D146" s="1"/>
      <c r="E146" s="1"/>
      <c r="F146" s="1"/>
      <c r="G146" s="1"/>
      <c r="H146" s="1"/>
    </row>
    <row r="147" spans="1:8">
      <c r="A147" s="1"/>
      <c r="B147" s="1"/>
      <c r="C147" s="1"/>
      <c r="D147" s="1"/>
      <c r="E147" s="1"/>
      <c r="F147" s="1"/>
      <c r="G147" s="1"/>
      <c r="H147" s="1"/>
    </row>
    <row r="148" spans="1:8">
      <c r="A148" s="1"/>
      <c r="B148" s="1"/>
      <c r="C148" s="1"/>
      <c r="D148" s="1"/>
      <c r="E148" s="1"/>
      <c r="F148" s="1"/>
      <c r="G148" s="1"/>
      <c r="H148" s="1"/>
    </row>
    <row r="149" spans="1:8">
      <c r="A149" s="1"/>
      <c r="B149" s="1"/>
      <c r="C149" s="1"/>
      <c r="D149" s="1"/>
      <c r="E149" s="1"/>
      <c r="F149" s="1"/>
      <c r="G149" s="1"/>
      <c r="H149" s="1"/>
    </row>
    <row r="150" spans="1:8">
      <c r="A150" s="1"/>
      <c r="B150" s="1"/>
      <c r="C150" s="1"/>
      <c r="D150" s="1"/>
      <c r="E150" s="1"/>
      <c r="F150" s="1"/>
      <c r="G150" s="1"/>
      <c r="H150" s="1"/>
    </row>
    <row r="151" spans="1:8">
      <c r="A151" s="1"/>
      <c r="B151" s="1"/>
      <c r="C151" s="1"/>
      <c r="D151" s="1"/>
      <c r="E151" s="1"/>
      <c r="F151" s="1"/>
      <c r="G151" s="1"/>
      <c r="H151" s="1"/>
    </row>
    <row r="152" spans="1:8">
      <c r="A152" s="1"/>
      <c r="B152" s="1"/>
      <c r="C152" s="1"/>
      <c r="D152" s="1"/>
      <c r="E152" s="1"/>
      <c r="F152" s="1"/>
      <c r="G152" s="1"/>
      <c r="H152" s="1"/>
    </row>
    <row r="153" spans="1:8">
      <c r="A153" s="1"/>
      <c r="B153" s="1"/>
      <c r="C153" s="1"/>
      <c r="D153" s="1"/>
      <c r="E153" s="1"/>
      <c r="F153" s="1"/>
      <c r="G153" s="1"/>
      <c r="H153" s="1"/>
    </row>
    <row r="154" spans="1:8">
      <c r="A154" s="1"/>
      <c r="B154" s="1"/>
      <c r="C154" s="1"/>
      <c r="D154" s="1"/>
      <c r="E154" s="1"/>
      <c r="F154" s="1"/>
      <c r="G154" s="1"/>
      <c r="H154" s="1"/>
    </row>
    <row r="155" spans="1:8">
      <c r="A155" s="1"/>
      <c r="B155" s="1"/>
      <c r="C155" s="1"/>
      <c r="D155" s="1"/>
      <c r="E155" s="1"/>
      <c r="F155" s="1"/>
      <c r="G155" s="1"/>
      <c r="H155" s="1"/>
    </row>
    <row r="156" spans="1:8">
      <c r="A156" s="1"/>
      <c r="B156" s="1"/>
      <c r="C156" s="1"/>
      <c r="D156" s="1"/>
      <c r="E156" s="1"/>
      <c r="F156" s="1"/>
      <c r="G156" s="1"/>
      <c r="H156" s="1"/>
    </row>
    <row r="157" spans="1:8">
      <c r="A157" s="1"/>
      <c r="B157" s="1"/>
      <c r="C157" s="1"/>
      <c r="D157" s="1"/>
      <c r="E157" s="1"/>
      <c r="F157" s="1"/>
      <c r="G157" s="1"/>
      <c r="H157" s="1"/>
    </row>
    <row r="158" spans="1:8">
      <c r="A158" s="1"/>
      <c r="B158" s="1"/>
      <c r="C158" s="1"/>
      <c r="D158" s="1"/>
      <c r="E158" s="1"/>
      <c r="F158" s="1"/>
      <c r="G158" s="1"/>
      <c r="H158" s="1"/>
    </row>
    <row r="159" spans="1:8">
      <c r="A159" s="1"/>
      <c r="B159" s="1"/>
      <c r="C159" s="1"/>
      <c r="D159" s="1"/>
      <c r="E159" s="1"/>
      <c r="F159" s="1"/>
      <c r="G159" s="1"/>
      <c r="H159" s="1"/>
    </row>
    <row r="160" spans="1:8">
      <c r="A160" s="1"/>
      <c r="B160" s="1"/>
      <c r="C160" s="1"/>
      <c r="D160" s="1"/>
      <c r="E160" s="1"/>
      <c r="F160" s="1"/>
      <c r="G160" s="1"/>
      <c r="H160" s="1"/>
    </row>
    <row r="161" spans="1:8">
      <c r="A161" s="1"/>
      <c r="B161" s="1"/>
      <c r="C161" s="1"/>
      <c r="D161" s="1"/>
      <c r="E161" s="1"/>
      <c r="F161" s="1"/>
      <c r="G161" s="1"/>
      <c r="H161" s="1"/>
    </row>
    <row r="162" spans="1:8">
      <c r="A162" s="1"/>
      <c r="B162" s="1"/>
      <c r="C162" s="1"/>
      <c r="D162" s="1"/>
      <c r="E162" s="1"/>
      <c r="F162" s="1"/>
      <c r="G162" s="1"/>
      <c r="H162" s="1"/>
    </row>
    <row r="163" spans="1:8">
      <c r="A163" s="1"/>
      <c r="B163" s="1"/>
      <c r="C163" s="1"/>
      <c r="D163" s="1"/>
      <c r="E163" s="1"/>
      <c r="F163" s="1"/>
      <c r="G163" s="1"/>
      <c r="H163" s="1"/>
    </row>
    <row r="164" spans="1:8">
      <c r="A164" s="1"/>
      <c r="B164" s="1"/>
      <c r="C164" s="1"/>
      <c r="D164" s="1"/>
      <c r="E164" s="1"/>
      <c r="F164" s="1"/>
      <c r="G164" s="1"/>
      <c r="H164" s="1"/>
    </row>
    <row r="165" spans="1:8">
      <c r="A165" s="1"/>
      <c r="B165" s="1"/>
      <c r="C165" s="1"/>
      <c r="D165" s="1"/>
      <c r="E165" s="1"/>
      <c r="F165" s="1"/>
      <c r="G165" s="1"/>
      <c r="H165" s="1"/>
    </row>
    <row r="166" spans="1:8">
      <c r="A166" s="1"/>
      <c r="B166" s="1"/>
      <c r="C166" s="1"/>
      <c r="D166" s="1"/>
      <c r="E166" s="1"/>
      <c r="F166" s="1"/>
      <c r="G166" s="1"/>
      <c r="H166" s="1"/>
    </row>
    <row r="167" spans="1:8">
      <c r="A167" s="1"/>
      <c r="B167" s="1"/>
      <c r="C167" s="1"/>
      <c r="D167" s="1"/>
      <c r="E167" s="1"/>
      <c r="F167" s="1"/>
      <c r="G167" s="1"/>
      <c r="H167" s="1"/>
    </row>
    <row r="168" spans="1:8">
      <c r="A168" s="1"/>
      <c r="B168" s="1"/>
      <c r="C168" s="1"/>
      <c r="D168" s="1"/>
      <c r="E168" s="1"/>
      <c r="F168" s="1"/>
      <c r="G168" s="1"/>
      <c r="H168" s="1"/>
    </row>
    <row r="169" spans="1:8">
      <c r="A169" s="1"/>
      <c r="B169" s="1"/>
      <c r="C169" s="1"/>
      <c r="D169" s="1"/>
      <c r="E169" s="1"/>
      <c r="F169" s="1"/>
      <c r="G169" s="1"/>
      <c r="H169" s="1"/>
    </row>
    <row r="170" spans="1:8">
      <c r="A170" s="1"/>
      <c r="B170" s="1"/>
      <c r="C170" s="1"/>
      <c r="D170" s="1"/>
      <c r="E170" s="1"/>
      <c r="F170" s="1"/>
      <c r="G170" s="1"/>
      <c r="H170" s="1"/>
    </row>
    <row r="171" spans="1:8">
      <c r="A171" s="1"/>
      <c r="B171" s="1"/>
      <c r="C171" s="1"/>
      <c r="D171" s="1"/>
      <c r="E171" s="1"/>
      <c r="F171" s="1"/>
      <c r="G171" s="1"/>
      <c r="H171" s="1"/>
    </row>
    <row r="172" spans="1:8">
      <c r="A172" s="1"/>
      <c r="B172" s="1"/>
      <c r="C172" s="1"/>
      <c r="D172" s="1"/>
      <c r="E172" s="1"/>
      <c r="F172" s="1"/>
      <c r="G172" s="1"/>
      <c r="H172" s="1"/>
    </row>
    <row r="173" spans="1:8">
      <c r="A173" s="1"/>
      <c r="B173" s="1"/>
      <c r="C173" s="1"/>
      <c r="D173" s="1"/>
      <c r="E173" s="1"/>
      <c r="F173" s="1"/>
      <c r="G173" s="1"/>
      <c r="H173" s="1"/>
    </row>
    <row r="174" spans="1:8">
      <c r="A174" s="1"/>
      <c r="B174" s="1"/>
      <c r="C174" s="1"/>
      <c r="D174" s="1"/>
      <c r="E174" s="1"/>
      <c r="F174" s="1"/>
      <c r="G174" s="1"/>
      <c r="H174" s="1"/>
    </row>
    <row r="175" spans="1:8">
      <c r="A175" s="1"/>
      <c r="B175" s="1"/>
      <c r="C175" s="1"/>
      <c r="D175" s="1"/>
      <c r="E175" s="1"/>
      <c r="F175" s="1"/>
      <c r="G175" s="1"/>
      <c r="H175" s="1"/>
    </row>
    <row r="176" spans="1:8">
      <c r="A176" s="1"/>
      <c r="B176" s="1"/>
      <c r="C176" s="1"/>
      <c r="D176" s="1"/>
      <c r="E176" s="1"/>
      <c r="F176" s="1"/>
      <c r="G176" s="1"/>
      <c r="H176" s="1"/>
    </row>
    <row r="177" spans="1:8">
      <c r="A177" s="1"/>
      <c r="B177" s="1"/>
      <c r="C177" s="1"/>
      <c r="D177" s="1"/>
      <c r="E177" s="1"/>
      <c r="F177" s="1"/>
      <c r="G177" s="1"/>
      <c r="H177" s="1"/>
    </row>
    <row r="178" spans="1:8">
      <c r="A178" s="1"/>
      <c r="B178" s="1"/>
      <c r="C178" s="1"/>
      <c r="D178" s="1"/>
      <c r="E178" s="1"/>
      <c r="F178" s="1"/>
      <c r="G178" s="1"/>
      <c r="H178" s="1"/>
    </row>
    <row r="179" spans="1:8">
      <c r="A179" s="1"/>
      <c r="B179" s="1"/>
      <c r="C179" s="1"/>
      <c r="D179" s="1"/>
      <c r="E179" s="1"/>
      <c r="F179" s="1"/>
      <c r="G179" s="1"/>
      <c r="H179" s="1"/>
    </row>
    <row r="180" spans="1:8">
      <c r="A180" s="1"/>
      <c r="B180" s="1"/>
      <c r="C180" s="1"/>
      <c r="D180" s="1"/>
      <c r="E180" s="1"/>
      <c r="F180" s="1"/>
      <c r="G180" s="1"/>
      <c r="H180" s="1"/>
    </row>
    <row r="181" spans="1:8">
      <c r="A181" s="1"/>
      <c r="B181" s="1"/>
      <c r="C181" s="1"/>
      <c r="D181" s="1"/>
      <c r="E181" s="1"/>
      <c r="F181" s="1"/>
      <c r="G181" s="1"/>
      <c r="H181" s="1"/>
    </row>
    <row r="182" spans="1:8">
      <c r="A182" s="1"/>
      <c r="B182" s="1"/>
      <c r="C182" s="1"/>
      <c r="D182" s="1"/>
      <c r="E182" s="1"/>
      <c r="F182" s="1"/>
      <c r="G182" s="1"/>
      <c r="H182" s="1"/>
    </row>
    <row r="183" spans="1:8">
      <c r="A183" s="1"/>
      <c r="B183" s="1"/>
      <c r="C183" s="1"/>
      <c r="D183" s="1"/>
      <c r="E183" s="1"/>
      <c r="F183" s="1"/>
      <c r="G183" s="1"/>
      <c r="H183" s="1"/>
    </row>
    <row r="184" spans="1:8">
      <c r="A184" s="1"/>
      <c r="B184" s="1"/>
      <c r="C184" s="1"/>
      <c r="D184" s="1"/>
      <c r="E184" s="1"/>
      <c r="F184" s="1"/>
      <c r="G184" s="1"/>
      <c r="H184" s="1"/>
    </row>
    <row r="185" spans="1:8">
      <c r="A185" s="1"/>
      <c r="B185" s="1"/>
      <c r="C185" s="1"/>
      <c r="D185" s="1"/>
      <c r="E185" s="1"/>
      <c r="F185" s="1"/>
      <c r="G185" s="1"/>
      <c r="H185" s="1"/>
    </row>
    <row r="186" spans="1:8">
      <c r="A186" s="1"/>
      <c r="B186" s="1"/>
      <c r="C186" s="1"/>
      <c r="D186" s="1"/>
      <c r="E186" s="1"/>
      <c r="F186" s="1"/>
      <c r="G186" s="1"/>
      <c r="H186" s="1"/>
    </row>
    <row r="187" spans="1:8">
      <c r="A187" s="1"/>
      <c r="B187" s="1"/>
      <c r="C187" s="1"/>
      <c r="D187" s="1"/>
      <c r="E187" s="1"/>
      <c r="F187" s="1"/>
      <c r="G187" s="1"/>
      <c r="H187" s="1"/>
    </row>
    <row r="188" spans="1:8">
      <c r="A188" s="1"/>
      <c r="B188" s="1"/>
      <c r="C188" s="1"/>
      <c r="D188" s="1"/>
      <c r="E188" s="1"/>
      <c r="F188" s="1"/>
      <c r="G188" s="1"/>
      <c r="H188" s="1"/>
    </row>
    <row r="189" spans="1:8">
      <c r="A189" s="1"/>
      <c r="B189" s="1"/>
      <c r="C189" s="1"/>
      <c r="D189" s="1"/>
      <c r="E189" s="1"/>
      <c r="F189" s="1"/>
      <c r="G189" s="1"/>
      <c r="H189" s="1"/>
    </row>
    <row r="190" spans="1:8">
      <c r="A190" s="1"/>
      <c r="B190" s="1"/>
      <c r="C190" s="1"/>
      <c r="D190" s="1"/>
      <c r="E190" s="1"/>
      <c r="F190" s="1"/>
      <c r="G190" s="1"/>
      <c r="H190" s="1"/>
    </row>
    <row r="191" spans="1:8">
      <c r="A191" s="1"/>
      <c r="B191" s="1"/>
      <c r="C191" s="1"/>
      <c r="D191" s="1"/>
      <c r="E191" s="1"/>
      <c r="F191" s="1"/>
      <c r="G191" s="1"/>
      <c r="H191" s="1"/>
    </row>
    <row r="192" spans="1:8">
      <c r="A192" s="1"/>
      <c r="B192" s="1"/>
      <c r="C192" s="1"/>
      <c r="D192" s="1"/>
      <c r="E192" s="1"/>
      <c r="F192" s="1"/>
      <c r="G192" s="1"/>
      <c r="H192" s="1"/>
    </row>
    <row r="193" spans="1:8">
      <c r="A193" s="1"/>
      <c r="B193" s="1"/>
      <c r="C193" s="1"/>
      <c r="D193" s="1"/>
      <c r="E193" s="1"/>
      <c r="F193" s="1"/>
      <c r="G193" s="1"/>
      <c r="H193" s="1"/>
    </row>
    <row r="194" spans="1:8">
      <c r="A194" s="1"/>
      <c r="B194" s="1"/>
      <c r="C194" s="1"/>
      <c r="D194" s="1"/>
      <c r="E194" s="1"/>
      <c r="F194" s="1"/>
      <c r="G194" s="1"/>
      <c r="H194" s="1"/>
    </row>
    <row r="195" spans="1:8">
      <c r="A195" s="1"/>
      <c r="B195" s="1"/>
      <c r="C195" s="1"/>
      <c r="D195" s="1"/>
      <c r="E195" s="1"/>
      <c r="F195" s="1"/>
      <c r="G195" s="1"/>
      <c r="H195" s="1"/>
    </row>
    <row r="196" spans="1:8">
      <c r="A196" s="1"/>
      <c r="B196" s="1"/>
      <c r="C196" s="1"/>
      <c r="D196" s="1"/>
      <c r="E196" s="1"/>
      <c r="F196" s="1"/>
      <c r="G196" s="1"/>
      <c r="H196" s="1"/>
    </row>
    <row r="197" spans="1:8">
      <c r="A197" s="1"/>
      <c r="B197" s="1"/>
      <c r="C197" s="1"/>
      <c r="D197" s="1"/>
      <c r="E197" s="1"/>
      <c r="F197" s="1"/>
      <c r="G197" s="1"/>
      <c r="H197" s="1"/>
    </row>
    <row r="198" spans="1:8">
      <c r="A198" s="1"/>
      <c r="B198" s="1"/>
      <c r="C198" s="1"/>
      <c r="D198" s="1"/>
      <c r="E198" s="1"/>
      <c r="F198" s="1"/>
      <c r="G198" s="1"/>
      <c r="H198" s="1"/>
    </row>
    <row r="199" spans="1:8">
      <c r="A199" s="1"/>
      <c r="B199" s="1"/>
      <c r="C199" s="1"/>
      <c r="D199" s="1"/>
      <c r="E199" s="1"/>
      <c r="F199" s="1"/>
      <c r="G199" s="1"/>
      <c r="H199" s="1"/>
    </row>
    <row r="200" spans="1:8">
      <c r="A200" s="1"/>
      <c r="B200" s="1"/>
      <c r="C200" s="1"/>
      <c r="D200" s="1"/>
      <c r="E200" s="1"/>
      <c r="F200" s="1"/>
      <c r="G200" s="1"/>
      <c r="H200" s="1"/>
    </row>
    <row r="201" spans="1:8">
      <c r="A201" s="1"/>
      <c r="B201" s="1"/>
      <c r="C201" s="1"/>
      <c r="D201" s="1"/>
      <c r="E201" s="1"/>
      <c r="F201" s="1"/>
      <c r="G201" s="1"/>
      <c r="H201" s="1"/>
    </row>
    <row r="202" spans="1:8">
      <c r="A202" s="1"/>
      <c r="B202" s="1"/>
      <c r="C202" s="1"/>
      <c r="D202" s="1"/>
      <c r="E202" s="1"/>
      <c r="F202" s="1"/>
      <c r="G202" s="1"/>
      <c r="H202" s="1"/>
    </row>
    <row r="203" spans="1:8">
      <c r="A203" s="1"/>
      <c r="B203" s="1"/>
      <c r="C203" s="1"/>
      <c r="D203" s="1"/>
      <c r="E203" s="1"/>
      <c r="F203" s="1"/>
      <c r="G203" s="1"/>
      <c r="H203" s="1"/>
    </row>
    <row r="204" spans="1:8">
      <c r="A204" s="1"/>
      <c r="B204" s="1"/>
      <c r="C204" s="1"/>
      <c r="D204" s="1"/>
      <c r="E204" s="1"/>
      <c r="F204" s="1"/>
      <c r="G204" s="1"/>
      <c r="H204" s="1"/>
    </row>
    <row r="205" spans="1:8">
      <c r="A205" s="1"/>
      <c r="B205" s="1"/>
      <c r="C205" s="1"/>
      <c r="D205" s="1"/>
      <c r="E205" s="1"/>
      <c r="F205" s="1"/>
      <c r="G205" s="1"/>
      <c r="H205" s="1"/>
    </row>
    <row r="206" spans="1:8">
      <c r="A206" s="1"/>
      <c r="B206" s="1"/>
      <c r="C206" s="1"/>
      <c r="D206" s="1"/>
      <c r="E206" s="1"/>
      <c r="F206" s="1"/>
      <c r="G206" s="1"/>
      <c r="H206" s="1"/>
    </row>
    <row r="207" spans="1:8">
      <c r="A207" s="1"/>
      <c r="B207" s="1"/>
      <c r="C207" s="1"/>
      <c r="D207" s="1"/>
      <c r="E207" s="1"/>
      <c r="F207" s="1"/>
      <c r="G207" s="1"/>
      <c r="H207" s="1"/>
    </row>
    <row r="208" spans="1:8">
      <c r="A208" s="1"/>
      <c r="B208" s="1"/>
      <c r="C208" s="1"/>
      <c r="D208" s="1"/>
      <c r="E208" s="1"/>
      <c r="F208" s="1"/>
      <c r="G208" s="1"/>
      <c r="H208" s="1"/>
    </row>
    <row r="209" spans="1:8">
      <c r="A209" s="1"/>
      <c r="B209" s="1"/>
      <c r="C209" s="1"/>
      <c r="D209" s="1"/>
      <c r="E209" s="1"/>
      <c r="F209" s="1"/>
      <c r="G209" s="1"/>
      <c r="H209" s="1"/>
    </row>
    <row r="210" spans="1:8">
      <c r="A210" s="1"/>
      <c r="B210" s="1"/>
      <c r="C210" s="1"/>
      <c r="D210" s="1"/>
      <c r="E210" s="1"/>
      <c r="F210" s="1"/>
      <c r="G210" s="1"/>
      <c r="H210" s="1"/>
    </row>
    <row r="211" spans="1:8">
      <c r="A211" s="1"/>
      <c r="B211" s="1"/>
      <c r="C211" s="1"/>
      <c r="D211" s="1"/>
      <c r="E211" s="1"/>
      <c r="F211" s="1"/>
      <c r="G211" s="1"/>
      <c r="H211" s="1"/>
    </row>
    <row r="212" spans="1:8">
      <c r="A212" s="1"/>
      <c r="B212" s="1"/>
      <c r="C212" s="1"/>
      <c r="D212" s="1"/>
      <c r="E212" s="1"/>
      <c r="F212" s="1"/>
      <c r="G212" s="1"/>
      <c r="H212" s="1"/>
    </row>
    <row r="213" spans="1:8">
      <c r="A213" s="1"/>
      <c r="B213" s="1"/>
      <c r="C213" s="1"/>
      <c r="D213" s="1"/>
      <c r="E213" s="1"/>
      <c r="F213" s="1"/>
      <c r="G213" s="1"/>
      <c r="H213" s="1"/>
    </row>
    <row r="214" spans="1:8">
      <c r="A214" s="1"/>
      <c r="B214" s="1"/>
      <c r="C214" s="1"/>
      <c r="D214" s="1"/>
      <c r="E214" s="1"/>
      <c r="F214" s="1"/>
      <c r="G214" s="1"/>
      <c r="H214" s="1"/>
    </row>
    <row r="215" spans="1:8">
      <c r="A215" s="1"/>
      <c r="B215" s="1"/>
      <c r="C215" s="1"/>
      <c r="D215" s="1"/>
      <c r="E215" s="1"/>
      <c r="F215" s="1"/>
      <c r="G215" s="1"/>
      <c r="H215" s="1"/>
    </row>
    <row r="216" spans="1:8">
      <c r="A216" s="1"/>
      <c r="B216" s="1"/>
      <c r="C216" s="1"/>
      <c r="D216" s="1"/>
      <c r="E216" s="1"/>
      <c r="F216" s="1"/>
      <c r="G216" s="1"/>
      <c r="H216" s="1"/>
    </row>
    <row r="217" spans="1:8">
      <c r="A217" s="1"/>
      <c r="B217" s="1"/>
      <c r="C217" s="1"/>
      <c r="D217" s="1"/>
      <c r="E217" s="1"/>
      <c r="F217" s="1"/>
      <c r="G217" s="1"/>
      <c r="H217" s="1"/>
    </row>
    <row r="218" spans="1:8">
      <c r="A218" s="1"/>
      <c r="B218" s="1"/>
      <c r="C218" s="1"/>
      <c r="D218" s="1"/>
      <c r="E218" s="1"/>
      <c r="F218" s="1"/>
      <c r="G218" s="1"/>
      <c r="H218" s="1"/>
    </row>
    <row r="219" spans="1:8">
      <c r="A219" s="1"/>
      <c r="B219" s="1"/>
      <c r="C219" s="1"/>
      <c r="D219" s="1"/>
      <c r="E219" s="1"/>
      <c r="F219" s="1"/>
      <c r="G219" s="1"/>
      <c r="H219" s="1"/>
    </row>
    <row r="220" spans="1:8">
      <c r="A220" s="1"/>
      <c r="B220" s="1"/>
      <c r="C220" s="1"/>
      <c r="D220" s="1"/>
      <c r="E220" s="1"/>
      <c r="F220" s="1"/>
      <c r="G220" s="1"/>
      <c r="H220" s="1"/>
    </row>
    <row r="221" spans="1:8">
      <c r="A221" s="1"/>
      <c r="B221" s="1"/>
      <c r="C221" s="1"/>
      <c r="D221" s="1"/>
      <c r="E221" s="1"/>
      <c r="F221" s="1"/>
      <c r="G221" s="1"/>
      <c r="H221" s="1"/>
    </row>
    <row r="222" spans="1:8">
      <c r="A222" s="1"/>
      <c r="B222" s="1"/>
      <c r="C222" s="1"/>
      <c r="D222" s="1"/>
      <c r="E222" s="1"/>
      <c r="F222" s="1"/>
      <c r="G222" s="1"/>
      <c r="H222" s="1"/>
    </row>
    <row r="223" spans="1:8">
      <c r="A223" s="1"/>
      <c r="B223" s="1"/>
      <c r="C223" s="1"/>
      <c r="D223" s="1"/>
      <c r="E223" s="1"/>
      <c r="F223" s="1"/>
      <c r="G223" s="1"/>
      <c r="H223" s="1"/>
    </row>
    <row r="224" spans="1:8">
      <c r="A224" s="1"/>
      <c r="B224" s="1"/>
      <c r="C224" s="1"/>
      <c r="D224" s="1"/>
      <c r="E224" s="1"/>
      <c r="F224" s="1"/>
      <c r="G224" s="1"/>
      <c r="H224" s="1"/>
    </row>
    <row r="225" spans="1:8">
      <c r="A225" s="1"/>
      <c r="B225" s="1"/>
      <c r="C225" s="1"/>
      <c r="D225" s="1"/>
      <c r="E225" s="1"/>
      <c r="F225" s="1"/>
      <c r="G225" s="1"/>
      <c r="H225" s="1"/>
    </row>
    <row r="226" spans="1:8">
      <c r="A226" s="1"/>
      <c r="B226" s="1"/>
      <c r="C226" s="1"/>
      <c r="D226" s="1"/>
      <c r="E226" s="1"/>
      <c r="F226" s="1"/>
      <c r="G226" s="1"/>
      <c r="H226" s="1"/>
    </row>
    <row r="227" spans="1:8">
      <c r="A227" s="1"/>
      <c r="B227" s="1"/>
      <c r="C227" s="1"/>
      <c r="D227" s="1"/>
      <c r="E227" s="1"/>
      <c r="F227" s="1"/>
      <c r="G227" s="1"/>
      <c r="H227" s="1"/>
    </row>
    <row r="228" spans="1:8">
      <c r="A228" s="1"/>
      <c r="B228" s="1"/>
      <c r="C228" s="1"/>
      <c r="D228" s="1"/>
      <c r="E228" s="1"/>
      <c r="F228" s="1"/>
      <c r="G228" s="1"/>
      <c r="H228" s="1"/>
    </row>
    <row r="229" spans="1:8">
      <c r="A229" s="1"/>
      <c r="B229" s="1"/>
      <c r="C229" s="1"/>
      <c r="D229" s="1"/>
      <c r="E229" s="1"/>
      <c r="F229" s="1"/>
      <c r="G229" s="1"/>
      <c r="H229" s="1"/>
    </row>
    <row r="230" spans="1:8">
      <c r="A230" s="1"/>
      <c r="B230" s="1"/>
      <c r="C230" s="1"/>
      <c r="D230" s="1"/>
      <c r="E230" s="1"/>
      <c r="F230" s="1"/>
      <c r="G230" s="1"/>
      <c r="H230" s="1"/>
    </row>
    <row r="231" spans="1:8">
      <c r="A231" s="1"/>
      <c r="B231" s="1"/>
      <c r="C231" s="1"/>
      <c r="D231" s="1"/>
      <c r="E231" s="1"/>
      <c r="F231" s="1"/>
      <c r="G231" s="1"/>
      <c r="H231" s="1"/>
    </row>
    <row r="232" spans="1:8">
      <c r="A232" s="1"/>
      <c r="B232" s="1"/>
      <c r="C232" s="1"/>
      <c r="D232" s="1"/>
      <c r="E232" s="1"/>
      <c r="F232" s="1"/>
      <c r="G232" s="1"/>
      <c r="H232" s="1"/>
    </row>
    <row r="233" spans="1:8">
      <c r="A233" s="1"/>
      <c r="B233" s="1"/>
      <c r="C233" s="1"/>
      <c r="D233" s="1"/>
      <c r="E233" s="1"/>
      <c r="F233" s="1"/>
      <c r="G233" s="1"/>
      <c r="H233" s="1"/>
    </row>
    <row r="234" spans="1:8">
      <c r="A234" s="1"/>
      <c r="B234" s="1"/>
      <c r="C234" s="1"/>
      <c r="D234" s="1"/>
      <c r="E234" s="1"/>
      <c r="F234" s="1"/>
      <c r="G234" s="1"/>
      <c r="H234" s="1"/>
    </row>
    <row r="235" spans="1:8">
      <c r="A235" s="1"/>
      <c r="B235" s="1"/>
      <c r="C235" s="1"/>
      <c r="D235" s="1"/>
      <c r="E235" s="1"/>
      <c r="F235" s="1"/>
      <c r="G235" s="1"/>
      <c r="H235" s="1"/>
    </row>
    <row r="236" spans="1:8">
      <c r="A236" s="1"/>
      <c r="B236" s="1"/>
      <c r="C236" s="1"/>
      <c r="D236" s="1"/>
      <c r="E236" s="1"/>
      <c r="F236" s="1"/>
      <c r="G236" s="1"/>
      <c r="H236" s="1"/>
    </row>
    <row r="237" spans="1:8">
      <c r="A237" s="1"/>
      <c r="B237" s="1"/>
      <c r="C237" s="1"/>
      <c r="D237" s="1"/>
      <c r="E237" s="1"/>
      <c r="F237" s="1"/>
      <c r="G237" s="1"/>
      <c r="H237" s="1"/>
    </row>
    <row r="238" spans="1:8">
      <c r="A238" s="1"/>
      <c r="B238" s="1"/>
      <c r="C238" s="1"/>
      <c r="D238" s="1"/>
      <c r="E238" s="1"/>
      <c r="F238" s="1"/>
      <c r="G238" s="1"/>
      <c r="H238" s="1"/>
    </row>
    <row r="239" spans="1:8">
      <c r="A239" s="1"/>
      <c r="B239" s="1"/>
      <c r="C239" s="1"/>
      <c r="D239" s="1"/>
      <c r="E239" s="1"/>
      <c r="F239" s="1"/>
      <c r="G239" s="1"/>
      <c r="H239" s="1"/>
    </row>
    <row r="240" spans="1:8">
      <c r="A240" s="1"/>
      <c r="B240" s="1"/>
      <c r="C240" s="1"/>
      <c r="D240" s="1"/>
      <c r="E240" s="1"/>
      <c r="F240" s="1"/>
      <c r="G240" s="1"/>
      <c r="H240" s="1"/>
    </row>
    <row r="241" spans="1:8">
      <c r="A241" s="1"/>
      <c r="B241" s="1"/>
      <c r="C241" s="1"/>
      <c r="D241" s="1"/>
      <c r="E241" s="1"/>
      <c r="F241" s="1"/>
      <c r="G241" s="1"/>
      <c r="H241" s="1"/>
    </row>
    <row r="242" spans="1:8">
      <c r="A242" s="1"/>
      <c r="B242" s="1"/>
      <c r="C242" s="1"/>
      <c r="D242" s="1"/>
      <c r="E242" s="1"/>
      <c r="F242" s="1"/>
      <c r="G242" s="1"/>
      <c r="H242" s="1"/>
    </row>
    <row r="243" spans="1:8">
      <c r="A243" s="1"/>
      <c r="B243" s="1"/>
      <c r="C243" s="1"/>
      <c r="D243" s="1"/>
      <c r="E243" s="1"/>
      <c r="F243" s="1"/>
      <c r="G243" s="1"/>
      <c r="H243" s="1"/>
    </row>
    <row r="244" spans="1:8">
      <c r="A244" s="1"/>
      <c r="B244" s="1"/>
      <c r="C244" s="1"/>
      <c r="D244" s="1"/>
      <c r="E244" s="1"/>
      <c r="F244" s="1"/>
      <c r="G244" s="1"/>
      <c r="H244" s="1"/>
    </row>
    <row r="245" spans="1:8">
      <c r="A245" s="1"/>
      <c r="B245" s="1"/>
      <c r="C245" s="1"/>
      <c r="D245" s="1"/>
      <c r="E245" s="1"/>
      <c r="F245" s="1"/>
      <c r="G245" s="1"/>
      <c r="H245" s="1"/>
    </row>
    <row r="246" spans="1:8">
      <c r="A246" s="1"/>
      <c r="B246" s="1"/>
      <c r="C246" s="1"/>
      <c r="D246" s="1"/>
      <c r="E246" s="1"/>
      <c r="F246" s="1"/>
      <c r="G246" s="1"/>
      <c r="H246" s="1"/>
    </row>
    <row r="247" spans="1:8">
      <c r="A247" s="1"/>
      <c r="B247" s="1"/>
      <c r="C247" s="1"/>
      <c r="D247" s="1"/>
      <c r="E247" s="1"/>
      <c r="F247" s="1"/>
      <c r="G247" s="1"/>
      <c r="H247" s="1"/>
    </row>
    <row r="248" spans="1:8">
      <c r="A248" s="1"/>
      <c r="B248" s="1"/>
      <c r="C248" s="1"/>
      <c r="D248" s="1"/>
      <c r="E248" s="1"/>
      <c r="F248" s="1"/>
      <c r="G248" s="1"/>
      <c r="H248" s="1"/>
    </row>
    <row r="249" spans="1:8">
      <c r="A249" s="1"/>
      <c r="B249" s="1"/>
      <c r="C249" s="1"/>
      <c r="D249" s="1"/>
      <c r="E249" s="1"/>
      <c r="F249" s="1"/>
      <c r="G249" s="1"/>
      <c r="H249" s="1"/>
    </row>
    <row r="250" spans="1:8">
      <c r="A250" s="1"/>
      <c r="B250" s="1"/>
      <c r="C250" s="1"/>
      <c r="D250" s="1"/>
      <c r="E250" s="1"/>
      <c r="F250" s="1"/>
      <c r="G250" s="1"/>
      <c r="H250" s="1"/>
    </row>
    <row r="251" spans="1:8">
      <c r="A251" s="1"/>
      <c r="B251" s="1"/>
      <c r="C251" s="1"/>
      <c r="D251" s="1"/>
      <c r="E251" s="1"/>
      <c r="F251" s="1"/>
      <c r="G251" s="1"/>
      <c r="H251" s="1"/>
    </row>
    <row r="252" spans="1:8">
      <c r="A252" s="1"/>
      <c r="B252" s="1"/>
      <c r="C252" s="1"/>
      <c r="D252" s="1"/>
      <c r="E252" s="1"/>
      <c r="F252" s="1"/>
      <c r="G252" s="1"/>
      <c r="H252" s="1"/>
    </row>
    <row r="253" spans="1:8">
      <c r="A253" s="1"/>
      <c r="B253" s="1"/>
      <c r="C253" s="1"/>
      <c r="D253" s="1"/>
      <c r="E253" s="1"/>
      <c r="F253" s="1"/>
      <c r="G253" s="1"/>
      <c r="H253" s="1"/>
    </row>
    <row r="254" spans="1:8">
      <c r="A254" s="1"/>
      <c r="B254" s="1"/>
      <c r="C254" s="1"/>
      <c r="D254" s="1"/>
      <c r="E254" s="1"/>
      <c r="F254" s="1"/>
      <c r="G254" s="1"/>
      <c r="H254" s="1"/>
    </row>
    <row r="255" spans="1:8">
      <c r="A255" s="1"/>
      <c r="B255" s="1"/>
      <c r="C255" s="1"/>
      <c r="D255" s="1"/>
      <c r="E255" s="1"/>
      <c r="F255" s="1"/>
      <c r="G255" s="1"/>
      <c r="H255" s="1"/>
    </row>
    <row r="256" spans="1:8">
      <c r="A256" s="1"/>
      <c r="B256" s="1"/>
      <c r="C256" s="1"/>
      <c r="D256" s="1"/>
      <c r="E256" s="1"/>
      <c r="F256" s="1"/>
      <c r="G256" s="1"/>
      <c r="H256" s="1"/>
    </row>
    <row r="257" spans="1:8">
      <c r="A257" s="1"/>
      <c r="B257" s="1"/>
      <c r="C257" s="1"/>
      <c r="D257" s="1"/>
      <c r="E257" s="1"/>
      <c r="F257" s="1"/>
      <c r="G257" s="1"/>
      <c r="H257" s="1"/>
    </row>
    <row r="258" spans="1:8">
      <c r="A258" s="1"/>
      <c r="B258" s="1"/>
      <c r="C258" s="1"/>
      <c r="D258" s="1"/>
      <c r="E258" s="1"/>
      <c r="F258" s="1"/>
      <c r="G258" s="1"/>
      <c r="H258" s="1"/>
    </row>
    <row r="259" spans="1:8">
      <c r="A259" s="1"/>
      <c r="B259" s="1"/>
      <c r="C259" s="1"/>
      <c r="D259" s="1"/>
      <c r="E259" s="1"/>
      <c r="F259" s="1"/>
      <c r="G259" s="1"/>
      <c r="H259" s="1"/>
    </row>
    <row r="260" spans="1:8">
      <c r="A260" s="1"/>
      <c r="B260" s="1"/>
      <c r="C260" s="1"/>
      <c r="D260" s="1"/>
      <c r="E260" s="1"/>
      <c r="F260" s="1"/>
      <c r="G260" s="1"/>
      <c r="H260" s="1"/>
    </row>
    <row r="261" spans="1:8">
      <c r="A261" s="1"/>
      <c r="B261" s="1"/>
      <c r="C261" s="1"/>
      <c r="D261" s="1"/>
      <c r="E261" s="1"/>
      <c r="F261" s="1"/>
      <c r="G261" s="1"/>
      <c r="H261" s="1"/>
    </row>
    <row r="262" spans="1:8">
      <c r="A262" s="1"/>
      <c r="B262" s="1"/>
      <c r="C262" s="1"/>
      <c r="D262" s="1"/>
      <c r="E262" s="1"/>
      <c r="F262" s="1"/>
      <c r="G262" s="1"/>
      <c r="H262" s="1"/>
    </row>
    <row r="263" spans="1:8">
      <c r="A263" s="1"/>
      <c r="B263" s="1"/>
      <c r="C263" s="1"/>
      <c r="D263" s="1"/>
      <c r="E263" s="1"/>
      <c r="F263" s="1"/>
      <c r="G263" s="1"/>
      <c r="H263" s="1"/>
    </row>
    <row r="264" spans="1:8">
      <c r="A264" s="1"/>
      <c r="B264" s="1"/>
      <c r="C264" s="1"/>
      <c r="D264" s="1"/>
      <c r="E264" s="1"/>
      <c r="F264" s="1"/>
      <c r="G264" s="1"/>
      <c r="H264" s="1"/>
    </row>
    <row r="265" spans="1:8">
      <c r="A265" s="1"/>
      <c r="B265" s="1"/>
      <c r="C265" s="1"/>
      <c r="D265" s="1"/>
      <c r="E265" s="1"/>
      <c r="F265" s="1"/>
      <c r="G265" s="1"/>
      <c r="H265" s="1"/>
    </row>
    <row r="266" spans="1:8">
      <c r="A266" s="1"/>
      <c r="B266" s="1"/>
      <c r="C266" s="1"/>
      <c r="D266" s="1"/>
      <c r="E266" s="1"/>
      <c r="F266" s="1"/>
      <c r="G266" s="1"/>
      <c r="H266" s="1"/>
    </row>
    <row r="267" spans="1:8">
      <c r="A267" s="1"/>
      <c r="B267" s="1"/>
      <c r="C267" s="1"/>
      <c r="D267" s="1"/>
      <c r="E267" s="1"/>
      <c r="F267" s="1"/>
      <c r="G267" s="1"/>
      <c r="H267" s="1"/>
    </row>
    <row r="268" spans="1:8">
      <c r="A268" s="1"/>
      <c r="B268" s="1"/>
      <c r="C268" s="1"/>
      <c r="D268" s="1"/>
      <c r="E268" s="1"/>
      <c r="F268" s="1"/>
      <c r="G268" s="1"/>
      <c r="H268" s="1"/>
    </row>
    <row r="269" spans="1:8">
      <c r="A269" s="1"/>
      <c r="B269" s="1"/>
      <c r="C269" s="1"/>
      <c r="D269" s="1"/>
      <c r="E269" s="1"/>
      <c r="F269" s="1"/>
      <c r="G269" s="1"/>
      <c r="H269" s="1"/>
    </row>
    <row r="270" spans="1:8">
      <c r="A270" s="1"/>
      <c r="B270" s="1"/>
      <c r="C270" s="1"/>
      <c r="D270" s="1"/>
      <c r="E270" s="1"/>
      <c r="F270" s="1"/>
      <c r="G270" s="1"/>
      <c r="H270" s="1"/>
    </row>
    <row r="271" spans="1:8">
      <c r="A271" s="1"/>
      <c r="B271" s="1"/>
      <c r="C271" s="1"/>
      <c r="D271" s="1"/>
      <c r="E271" s="1"/>
      <c r="F271" s="1"/>
      <c r="G271" s="1"/>
      <c r="H271" s="1"/>
    </row>
    <row r="272" spans="1:8">
      <c r="A272" s="1"/>
      <c r="B272" s="1"/>
      <c r="C272" s="1"/>
      <c r="D272" s="1"/>
      <c r="E272" s="1"/>
      <c r="F272" s="1"/>
      <c r="G272" s="1"/>
      <c r="H272" s="1"/>
    </row>
    <row r="273" spans="1:8">
      <c r="A273" s="1"/>
      <c r="B273" s="1"/>
      <c r="C273" s="1"/>
      <c r="D273" s="1"/>
      <c r="E273" s="1"/>
      <c r="F273" s="1"/>
      <c r="G273" s="1"/>
      <c r="H273" s="1"/>
    </row>
    <row r="274" spans="1:8">
      <c r="A274" s="1"/>
      <c r="B274" s="1"/>
      <c r="C274" s="1"/>
      <c r="D274" s="1"/>
      <c r="E274" s="1"/>
      <c r="F274" s="1"/>
      <c r="G274" s="1"/>
      <c r="H274" s="1"/>
    </row>
    <row r="275" spans="1:8">
      <c r="A275" s="1"/>
      <c r="B275" s="1"/>
      <c r="C275" s="1"/>
      <c r="D275" s="1"/>
      <c r="E275" s="1"/>
      <c r="F275" s="1"/>
      <c r="G275" s="1"/>
      <c r="H275" s="1"/>
    </row>
    <row r="276" spans="1:8">
      <c r="A276" s="1"/>
      <c r="B276" s="1"/>
      <c r="C276" s="1"/>
      <c r="D276" s="1"/>
      <c r="E276" s="1"/>
      <c r="F276" s="1"/>
      <c r="G276" s="1"/>
      <c r="H276" s="1"/>
    </row>
    <row r="277" spans="1:8">
      <c r="A277" s="1"/>
      <c r="B277" s="1"/>
      <c r="C277" s="1"/>
      <c r="D277" s="1"/>
      <c r="E277" s="1"/>
      <c r="F277" s="1"/>
      <c r="G277" s="1"/>
      <c r="H277" s="1"/>
    </row>
    <row r="278" spans="1:8">
      <c r="A278" s="1"/>
      <c r="B278" s="1"/>
      <c r="C278" s="1"/>
      <c r="D278" s="1"/>
      <c r="E278" s="1"/>
      <c r="F278" s="1"/>
      <c r="G278" s="1"/>
      <c r="H278" s="1"/>
    </row>
    <row r="279" spans="1:8">
      <c r="A279" s="1"/>
      <c r="B279" s="1"/>
      <c r="C279" s="1"/>
      <c r="D279" s="1"/>
      <c r="E279" s="1"/>
      <c r="F279" s="1"/>
      <c r="G279" s="1"/>
      <c r="H279" s="1"/>
    </row>
    <row r="280" spans="1:8">
      <c r="A280" s="1"/>
      <c r="B280" s="1"/>
      <c r="C280" s="1"/>
      <c r="D280" s="1"/>
      <c r="E280" s="1"/>
      <c r="F280" s="1"/>
      <c r="G280" s="1"/>
      <c r="H280" s="1"/>
    </row>
    <row r="281" spans="1:8">
      <c r="A281" s="1"/>
      <c r="B281" s="1"/>
      <c r="C281" s="1"/>
      <c r="D281" s="1"/>
      <c r="E281" s="1"/>
      <c r="F281" s="1"/>
      <c r="G281" s="1"/>
      <c r="H281" s="1"/>
    </row>
    <row r="282" spans="1:8">
      <c r="A282" s="1"/>
      <c r="B282" s="1"/>
      <c r="C282" s="1"/>
      <c r="D282" s="1"/>
      <c r="E282" s="1"/>
      <c r="F282" s="1"/>
      <c r="G282" s="1"/>
      <c r="H282" s="1"/>
    </row>
    <row r="283" spans="1:8">
      <c r="A283" s="1"/>
      <c r="B283" s="1"/>
      <c r="C283" s="1"/>
      <c r="D283" s="1"/>
      <c r="E283" s="1"/>
      <c r="F283" s="1"/>
      <c r="G283" s="1"/>
      <c r="H283" s="1"/>
    </row>
    <row r="284" spans="1:8">
      <c r="A284" s="1"/>
      <c r="B284" s="1"/>
      <c r="C284" s="1"/>
      <c r="D284" s="1"/>
      <c r="E284" s="1"/>
      <c r="F284" s="1"/>
      <c r="G284" s="1"/>
      <c r="H284" s="1"/>
    </row>
    <row r="285" spans="1:8">
      <c r="A285" s="1"/>
      <c r="B285" s="1"/>
      <c r="C285" s="1"/>
      <c r="D285" s="1"/>
      <c r="E285" s="1"/>
      <c r="F285" s="1"/>
      <c r="G285" s="1"/>
      <c r="H285" s="1"/>
    </row>
    <row r="286" spans="1:8">
      <c r="A286" s="1"/>
      <c r="B286" s="1"/>
      <c r="C286" s="1"/>
      <c r="D286" s="1"/>
      <c r="E286" s="1"/>
      <c r="F286" s="1"/>
      <c r="G286" s="1"/>
      <c r="H286" s="1"/>
    </row>
    <row r="287" spans="1:8">
      <c r="A287" s="1"/>
      <c r="B287" s="1"/>
      <c r="C287" s="1"/>
      <c r="D287" s="1"/>
      <c r="E287" s="1"/>
      <c r="F287" s="1"/>
      <c r="G287" s="1"/>
      <c r="H287" s="1"/>
    </row>
    <row r="288" spans="1:8">
      <c r="A288" s="1"/>
      <c r="B288" s="1"/>
      <c r="C288" s="1"/>
      <c r="D288" s="1"/>
      <c r="E288" s="1"/>
      <c r="F288" s="1"/>
      <c r="G288" s="1"/>
      <c r="H288" s="1"/>
    </row>
    <row r="289" spans="1:8">
      <c r="A289" s="1"/>
      <c r="B289" s="1"/>
      <c r="C289" s="1"/>
      <c r="D289" s="1"/>
      <c r="E289" s="1"/>
      <c r="F289" s="1"/>
      <c r="G289" s="1"/>
      <c r="H289" s="1"/>
    </row>
    <row r="290" spans="1:8">
      <c r="A290" s="1"/>
      <c r="B290" s="1"/>
      <c r="C290" s="1"/>
      <c r="D290" s="1"/>
      <c r="E290" s="1"/>
      <c r="F290" s="1"/>
      <c r="G290" s="1"/>
      <c r="H290" s="1"/>
    </row>
    <row r="291" spans="1:8">
      <c r="A291" s="1"/>
      <c r="B291" s="1"/>
      <c r="C291" s="1"/>
      <c r="D291" s="1"/>
      <c r="E291" s="1"/>
      <c r="F291" s="1"/>
      <c r="G291" s="1"/>
      <c r="H291" s="1"/>
    </row>
    <row r="292" spans="1:8">
      <c r="A292" s="1"/>
      <c r="B292" s="1"/>
      <c r="C292" s="1"/>
      <c r="D292" s="1"/>
      <c r="E292" s="1"/>
      <c r="F292" s="1"/>
      <c r="G292" s="1"/>
      <c r="H292" s="1"/>
    </row>
    <row r="293" spans="1:8">
      <c r="A293" s="1"/>
      <c r="B293" s="1"/>
      <c r="C293" s="1"/>
      <c r="D293" s="1"/>
      <c r="E293" s="1"/>
      <c r="F293" s="1"/>
      <c r="G293" s="1"/>
      <c r="H293" s="1"/>
    </row>
    <row r="294" spans="1:8">
      <c r="A294" s="1"/>
      <c r="B294" s="1"/>
      <c r="C294" s="1"/>
      <c r="D294" s="1"/>
      <c r="E294" s="1"/>
      <c r="F294" s="1"/>
      <c r="G294" s="1"/>
      <c r="H294" s="1"/>
    </row>
    <row r="295" spans="1:8">
      <c r="A295" s="1"/>
      <c r="B295" s="1"/>
      <c r="C295" s="1"/>
      <c r="D295" s="1"/>
      <c r="E295" s="1"/>
      <c r="F295" s="1"/>
      <c r="G295" s="1"/>
      <c r="H295" s="1"/>
    </row>
    <row r="296" spans="1:8">
      <c r="A296" s="1"/>
      <c r="B296" s="1"/>
      <c r="C296" s="1"/>
      <c r="D296" s="1"/>
      <c r="E296" s="1"/>
      <c r="F296" s="1"/>
      <c r="G296" s="1"/>
      <c r="H296" s="1"/>
    </row>
    <row r="297" spans="1:8">
      <c r="A297" s="1"/>
      <c r="B297" s="1"/>
      <c r="C297" s="1"/>
      <c r="D297" s="1"/>
      <c r="E297" s="1"/>
      <c r="F297" s="1"/>
      <c r="G297" s="1"/>
      <c r="H297" s="1"/>
    </row>
  </sheetData>
  <autoFilter ref="A3:H40" xr:uid="{00000000-0009-0000-0000-000003000000}"/>
  <mergeCells count="2">
    <mergeCell ref="A2:H2"/>
    <mergeCell ref="A1:H1"/>
  </mergeCells>
  <conditionalFormatting sqref="A75:H297">
    <cfRule type="expression" dxfId="8" priority="1">
      <formula>LEN(TRIM($A75))&gt;0</formula>
    </cfRule>
  </conditionalFormatting>
  <conditionalFormatting sqref="F4:F40 F75:F297">
    <cfRule type="expression" dxfId="7" priority="2" stopIfTrue="1">
      <formula>$F4="NÃO ATENDE"</formula>
    </cfRule>
    <cfRule type="expression" dxfId="6" priority="3" stopIfTrue="1">
      <formula>$F4="ATENDE PARCIALMENTE"</formula>
    </cfRule>
    <cfRule type="expression" dxfId="5" priority="4" stopIfTrue="1">
      <formula>$F4="ATENDE"</formula>
    </cfRule>
    <cfRule type="expression" dxfId="4" priority="5" stopIfTrue="1">
      <formula>$F4="VERIFICAR"</formula>
    </cfRule>
  </conditionalFormatting>
  <printOptions horizontalCentered="1"/>
  <pageMargins left="0.25196850393700793" right="0.25196850393700793" top="0.75196850393700776" bottom="0.75196850393700776" header="0.29921259842519682" footer="0.29921259842519682"/>
  <pageSetup paperSize="9" fitToHeight="0" orientation="landscape"/>
  <headerFooter>
    <oddFooter>&amp;C&amp;"Arial"&amp;8 Página &amp;P de &amp;N</oddFooter>
  </headerFooter>
  <extLst>
    <ext xmlns:x14="http://schemas.microsoft.com/office/spreadsheetml/2009/9/main" uri="{CCE6A557-97BC-4b89-ADB6-D9C93CAAB3DF}">
      <x14:dataValidations xmlns:xm="http://schemas.microsoft.com/office/excel/2006/main" count="1">
        <x14:dataValidation type="list" allowBlank="1" errorTitle="Valor inválido" error="Selecione um valor da lista (aba LISTAS)." xr:uid="{00000000-0002-0000-0300-000000000000}">
          <x14:formula1>
            <xm:f>LISTAS!$F$2:$F$10</xm:f>
          </x14:formula1>
          <xm:sqref>F4:F40 F75:F297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G300"/>
  <sheetViews>
    <sheetView workbookViewId="0">
      <pane ySplit="3" topLeftCell="A17" activePane="bottomLeft" state="frozen"/>
      <selection pane="bottomLeft" activeCell="D30" sqref="D30"/>
    </sheetView>
  </sheetViews>
  <sheetFormatPr defaultRowHeight="15"/>
  <cols>
    <col min="1" max="1" width="7" customWidth="1"/>
    <col min="2" max="2" width="38" customWidth="1"/>
    <col min="3" max="3" width="18" customWidth="1"/>
    <col min="4" max="4" width="46" customWidth="1"/>
    <col min="5" max="5" width="16" customWidth="1"/>
    <col min="6" max="6" width="40" customWidth="1"/>
    <col min="7" max="7" width="18" customWidth="1"/>
  </cols>
  <sheetData>
    <row r="1" spans="1:7" ht="24" customHeight="1">
      <c r="A1" s="16" t="s">
        <v>728</v>
      </c>
      <c r="B1" s="17"/>
      <c r="C1" s="17"/>
      <c r="D1" s="17"/>
      <c r="E1" s="17"/>
      <c r="F1" s="17"/>
      <c r="G1" s="17"/>
    </row>
    <row r="2" spans="1:7" ht="30" customHeight="1">
      <c r="A2" s="15" t="s">
        <v>729</v>
      </c>
      <c r="B2" s="17"/>
      <c r="C2" s="17"/>
      <c r="D2" s="17"/>
      <c r="E2" s="17"/>
      <c r="F2" s="17"/>
      <c r="G2" s="17"/>
    </row>
    <row r="3" spans="1:7" ht="32.1" customHeight="1">
      <c r="A3" s="2" t="s">
        <v>512</v>
      </c>
      <c r="B3" s="2" t="s">
        <v>730</v>
      </c>
      <c r="C3" s="2" t="s">
        <v>731</v>
      </c>
      <c r="D3" s="2" t="s">
        <v>732</v>
      </c>
      <c r="E3" s="2" t="s">
        <v>517</v>
      </c>
      <c r="F3" s="2" t="s">
        <v>733</v>
      </c>
      <c r="G3" s="2" t="s">
        <v>43</v>
      </c>
    </row>
    <row r="4" spans="1:7" ht="31.7" customHeight="1">
      <c r="A4" s="3">
        <v>1</v>
      </c>
      <c r="B4" s="3" t="s">
        <v>734</v>
      </c>
      <c r="C4" s="3" t="s">
        <v>735</v>
      </c>
      <c r="D4" s="3" t="s">
        <v>736</v>
      </c>
      <c r="E4" s="3" t="s">
        <v>588</v>
      </c>
      <c r="F4" s="3" t="s">
        <v>737</v>
      </c>
      <c r="G4" s="3" t="s">
        <v>455</v>
      </c>
    </row>
    <row r="5" spans="1:7" ht="31.7" customHeight="1">
      <c r="A5" s="3">
        <v>2</v>
      </c>
      <c r="B5" s="3" t="s">
        <v>738</v>
      </c>
      <c r="C5" s="3" t="s">
        <v>739</v>
      </c>
      <c r="D5" s="3" t="s">
        <v>740</v>
      </c>
      <c r="E5" s="3" t="s">
        <v>588</v>
      </c>
      <c r="F5" s="3" t="s">
        <v>741</v>
      </c>
      <c r="G5" s="3" t="s">
        <v>451</v>
      </c>
    </row>
    <row r="6" spans="1:7" ht="31.7" customHeight="1">
      <c r="A6" s="3">
        <v>3</v>
      </c>
      <c r="B6" s="3" t="s">
        <v>742</v>
      </c>
      <c r="C6" s="3" t="s">
        <v>743</v>
      </c>
      <c r="D6" s="3" t="s">
        <v>744</v>
      </c>
      <c r="E6" s="3" t="s">
        <v>527</v>
      </c>
      <c r="F6" s="3" t="s">
        <v>745</v>
      </c>
      <c r="G6" s="3" t="s">
        <v>746</v>
      </c>
    </row>
    <row r="7" spans="1:7" ht="31.7" customHeight="1">
      <c r="A7" s="3">
        <v>4</v>
      </c>
      <c r="B7" s="3" t="s">
        <v>747</v>
      </c>
      <c r="C7" s="3" t="s">
        <v>748</v>
      </c>
      <c r="D7" s="3" t="s">
        <v>749</v>
      </c>
      <c r="E7" s="3" t="s">
        <v>527</v>
      </c>
      <c r="F7" s="3" t="s">
        <v>750</v>
      </c>
      <c r="G7" s="3" t="s">
        <v>751</v>
      </c>
    </row>
    <row r="8" spans="1:7" ht="31.7" customHeight="1">
      <c r="A8" s="3">
        <v>5</v>
      </c>
      <c r="B8" s="3" t="s">
        <v>752</v>
      </c>
      <c r="C8" s="3" t="s">
        <v>753</v>
      </c>
      <c r="D8" s="3" t="s">
        <v>754</v>
      </c>
      <c r="E8" s="3" t="s">
        <v>527</v>
      </c>
      <c r="F8" s="3" t="s">
        <v>755</v>
      </c>
      <c r="G8" s="3" t="s">
        <v>248</v>
      </c>
    </row>
    <row r="9" spans="1:7" ht="31.7" customHeight="1">
      <c r="A9" s="3">
        <v>6</v>
      </c>
      <c r="B9" s="3" t="s">
        <v>756</v>
      </c>
      <c r="C9" s="3" t="s">
        <v>757</v>
      </c>
      <c r="D9" s="3" t="s">
        <v>758</v>
      </c>
      <c r="E9" s="3" t="s">
        <v>527</v>
      </c>
      <c r="F9" s="3" t="s">
        <v>759</v>
      </c>
      <c r="G9" s="3" t="s">
        <v>109</v>
      </c>
    </row>
    <row r="10" spans="1:7" ht="18.75" customHeight="1">
      <c r="A10" s="3">
        <v>7</v>
      </c>
      <c r="B10" s="3" t="s">
        <v>760</v>
      </c>
      <c r="C10" s="3" t="s">
        <v>743</v>
      </c>
      <c r="D10" s="3" t="s">
        <v>761</v>
      </c>
      <c r="E10" s="3" t="s">
        <v>527</v>
      </c>
      <c r="F10" s="3" t="s">
        <v>762</v>
      </c>
      <c r="G10" s="3" t="s">
        <v>184</v>
      </c>
    </row>
    <row r="11" spans="1:7" ht="31.7" customHeight="1">
      <c r="A11" s="3">
        <v>8</v>
      </c>
      <c r="B11" s="3" t="s">
        <v>763</v>
      </c>
      <c r="C11" s="3" t="s">
        <v>743</v>
      </c>
      <c r="D11" s="3" t="s">
        <v>764</v>
      </c>
      <c r="E11" s="3" t="s">
        <v>521</v>
      </c>
      <c r="F11" s="3" t="s">
        <v>765</v>
      </c>
      <c r="G11" s="3" t="s">
        <v>455</v>
      </c>
    </row>
    <row r="12" spans="1:7" ht="31.7" customHeight="1">
      <c r="A12" s="3">
        <v>9</v>
      </c>
      <c r="B12" s="3" t="s">
        <v>766</v>
      </c>
      <c r="C12" s="3" t="s">
        <v>735</v>
      </c>
      <c r="D12" s="3" t="s">
        <v>767</v>
      </c>
      <c r="E12" s="3" t="s">
        <v>521</v>
      </c>
      <c r="F12" s="3" t="s">
        <v>768</v>
      </c>
      <c r="G12" s="3" t="s">
        <v>769</v>
      </c>
    </row>
    <row r="13" spans="1:7" ht="31.7" customHeight="1">
      <c r="A13" s="3">
        <v>10</v>
      </c>
      <c r="B13" s="3" t="s">
        <v>770</v>
      </c>
      <c r="C13" s="3" t="s">
        <v>771</v>
      </c>
      <c r="D13" s="3" t="s">
        <v>772</v>
      </c>
      <c r="E13" s="3" t="s">
        <v>521</v>
      </c>
      <c r="F13" s="3" t="s">
        <v>773</v>
      </c>
      <c r="G13" s="3" t="s">
        <v>774</v>
      </c>
    </row>
    <row r="14" spans="1:7" ht="31.7" customHeight="1">
      <c r="A14" s="3">
        <v>11</v>
      </c>
      <c r="B14" s="3" t="s">
        <v>775</v>
      </c>
      <c r="C14" s="3" t="s">
        <v>757</v>
      </c>
      <c r="D14" s="3" t="s">
        <v>776</v>
      </c>
      <c r="E14" s="3" t="s">
        <v>521</v>
      </c>
      <c r="F14" s="3" t="s">
        <v>777</v>
      </c>
      <c r="G14" s="3" t="s">
        <v>136</v>
      </c>
    </row>
    <row r="15" spans="1:7" ht="31.7" customHeight="1">
      <c r="A15" s="3">
        <v>12</v>
      </c>
      <c r="B15" s="3" t="s">
        <v>778</v>
      </c>
      <c r="C15" s="3" t="s">
        <v>743</v>
      </c>
      <c r="D15" s="3" t="s">
        <v>779</v>
      </c>
      <c r="E15" s="3" t="s">
        <v>521</v>
      </c>
      <c r="F15" s="3" t="s">
        <v>780</v>
      </c>
      <c r="G15" s="3"/>
    </row>
    <row r="16" spans="1:7" ht="31.7" customHeight="1">
      <c r="A16" s="3">
        <v>13</v>
      </c>
      <c r="B16" s="3" t="s">
        <v>781</v>
      </c>
      <c r="C16" s="3" t="s">
        <v>735</v>
      </c>
      <c r="D16" s="3" t="s">
        <v>625</v>
      </c>
      <c r="E16" s="3" t="s">
        <v>593</v>
      </c>
      <c r="F16" s="3" t="s">
        <v>782</v>
      </c>
      <c r="G16" s="3"/>
    </row>
    <row r="17" spans="1:7" ht="31.5" customHeight="1">
      <c r="A17" s="3">
        <v>14</v>
      </c>
      <c r="B17" s="3" t="s">
        <v>783</v>
      </c>
      <c r="C17" s="3" t="s">
        <v>735</v>
      </c>
      <c r="D17" s="3" t="s">
        <v>625</v>
      </c>
      <c r="E17" s="3" t="s">
        <v>593</v>
      </c>
      <c r="F17" s="3" t="s">
        <v>784</v>
      </c>
      <c r="G17" s="3"/>
    </row>
    <row r="18" spans="1:7" ht="31.5" customHeight="1">
      <c r="A18" s="3">
        <v>15</v>
      </c>
      <c r="B18" s="3" t="s">
        <v>785</v>
      </c>
      <c r="C18" s="3" t="s">
        <v>786</v>
      </c>
      <c r="D18" s="3" t="s">
        <v>787</v>
      </c>
      <c r="E18" s="11" t="s">
        <v>527</v>
      </c>
      <c r="F18" s="3" t="s">
        <v>788</v>
      </c>
      <c r="G18" s="3" t="s">
        <v>271</v>
      </c>
    </row>
    <row r="19" spans="1:7" ht="31.5" customHeight="1">
      <c r="A19" s="3">
        <v>16</v>
      </c>
      <c r="B19" s="3" t="s">
        <v>789</v>
      </c>
      <c r="C19" s="3" t="s">
        <v>786</v>
      </c>
      <c r="D19" s="3" t="s">
        <v>790</v>
      </c>
      <c r="E19" s="11" t="s">
        <v>527</v>
      </c>
      <c r="F19" s="3" t="s">
        <v>791</v>
      </c>
      <c r="G19" s="3" t="s">
        <v>792</v>
      </c>
    </row>
    <row r="20" spans="1:7" ht="47.25" customHeight="1">
      <c r="A20" s="3">
        <v>17</v>
      </c>
      <c r="B20" s="3" t="s">
        <v>793</v>
      </c>
      <c r="C20" s="3" t="s">
        <v>786</v>
      </c>
      <c r="D20" s="3" t="s">
        <v>794</v>
      </c>
      <c r="E20" s="11" t="s">
        <v>527</v>
      </c>
      <c r="F20" s="3" t="s">
        <v>795</v>
      </c>
      <c r="G20" s="3" t="s">
        <v>796</v>
      </c>
    </row>
    <row r="21" spans="1:7" ht="31.5" customHeight="1">
      <c r="A21" s="3">
        <v>18</v>
      </c>
      <c r="B21" s="3" t="s">
        <v>797</v>
      </c>
      <c r="C21" s="3" t="s">
        <v>786</v>
      </c>
      <c r="D21" s="3" t="s">
        <v>798</v>
      </c>
      <c r="E21" s="11" t="s">
        <v>527</v>
      </c>
      <c r="F21" s="3" t="s">
        <v>799</v>
      </c>
      <c r="G21" s="3" t="s">
        <v>466</v>
      </c>
    </row>
    <row r="22" spans="1:7" ht="31.5" customHeight="1">
      <c r="A22" s="3">
        <v>19</v>
      </c>
      <c r="B22" s="3" t="s">
        <v>800</v>
      </c>
      <c r="C22" s="3" t="s">
        <v>786</v>
      </c>
      <c r="D22" s="3" t="s">
        <v>801</v>
      </c>
      <c r="E22" s="11" t="s">
        <v>527</v>
      </c>
      <c r="F22" s="3" t="s">
        <v>802</v>
      </c>
      <c r="G22" s="3" t="s">
        <v>472</v>
      </c>
    </row>
    <row r="23" spans="1:7" ht="31.5" customHeight="1">
      <c r="A23" s="3">
        <v>20</v>
      </c>
      <c r="B23" s="3" t="s">
        <v>803</v>
      </c>
      <c r="C23" s="3" t="s">
        <v>786</v>
      </c>
      <c r="D23" s="3" t="s">
        <v>804</v>
      </c>
      <c r="E23" s="11" t="s">
        <v>527</v>
      </c>
      <c r="F23" s="3" t="s">
        <v>805</v>
      </c>
      <c r="G23" s="3" t="s">
        <v>475</v>
      </c>
    </row>
    <row r="24" spans="1:7" ht="43.5" customHeight="1">
      <c r="A24" s="3">
        <v>21</v>
      </c>
      <c r="B24" s="3" t="s">
        <v>806</v>
      </c>
      <c r="C24" s="3" t="s">
        <v>786</v>
      </c>
      <c r="D24" s="3" t="s">
        <v>807</v>
      </c>
      <c r="E24" s="9" t="s">
        <v>521</v>
      </c>
      <c r="F24" s="3" t="s">
        <v>808</v>
      </c>
      <c r="G24" s="3" t="s">
        <v>464</v>
      </c>
    </row>
    <row r="25" spans="1:7" ht="36">
      <c r="A25" s="3">
        <v>22</v>
      </c>
      <c r="B25" s="3" t="s">
        <v>809</v>
      </c>
      <c r="C25" s="3" t="s">
        <v>810</v>
      </c>
      <c r="D25" s="3" t="s">
        <v>811</v>
      </c>
      <c r="E25" s="11" t="s">
        <v>527</v>
      </c>
      <c r="F25" s="3" t="s">
        <v>812</v>
      </c>
      <c r="G25" s="3" t="s">
        <v>813</v>
      </c>
    </row>
    <row r="26" spans="1:7" ht="24">
      <c r="A26" s="3">
        <v>23</v>
      </c>
      <c r="B26" s="3" t="s">
        <v>814</v>
      </c>
      <c r="C26" s="3" t="s">
        <v>810</v>
      </c>
      <c r="D26" s="3" t="s">
        <v>815</v>
      </c>
      <c r="E26" s="11" t="s">
        <v>527</v>
      </c>
      <c r="F26" s="3" t="s">
        <v>816</v>
      </c>
      <c r="G26" s="3" t="s">
        <v>497</v>
      </c>
    </row>
    <row r="27" spans="1:7" ht="36">
      <c r="A27" s="3">
        <v>24</v>
      </c>
      <c r="B27" s="3" t="s">
        <v>817</v>
      </c>
      <c r="C27" s="3" t="s">
        <v>810</v>
      </c>
      <c r="D27" s="3" t="s">
        <v>818</v>
      </c>
      <c r="E27" s="9" t="s">
        <v>521</v>
      </c>
      <c r="F27" s="3" t="s">
        <v>819</v>
      </c>
      <c r="G27" s="3" t="s">
        <v>500</v>
      </c>
    </row>
    <row r="28" spans="1:7" ht="24">
      <c r="A28" s="3">
        <v>25</v>
      </c>
      <c r="B28" s="3" t="s">
        <v>820</v>
      </c>
      <c r="C28" s="3" t="s">
        <v>810</v>
      </c>
      <c r="D28" s="3" t="s">
        <v>821</v>
      </c>
      <c r="E28" s="11" t="s">
        <v>527</v>
      </c>
      <c r="F28" s="3" t="s">
        <v>822</v>
      </c>
      <c r="G28" s="3" t="s">
        <v>823</v>
      </c>
    </row>
    <row r="29" spans="1:7" ht="39" customHeight="1">
      <c r="A29" s="3">
        <v>26</v>
      </c>
      <c r="B29" s="3" t="s">
        <v>824</v>
      </c>
      <c r="C29" s="3" t="s">
        <v>810</v>
      </c>
      <c r="D29" s="3" t="s">
        <v>825</v>
      </c>
      <c r="E29" s="11" t="s">
        <v>527</v>
      </c>
      <c r="F29" s="3" t="s">
        <v>826</v>
      </c>
      <c r="G29" s="3" t="s">
        <v>412</v>
      </c>
    </row>
    <row r="30" spans="1:7">
      <c r="A30" s="1"/>
      <c r="B30" s="1"/>
      <c r="C30" s="1"/>
      <c r="D30" s="1"/>
      <c r="E30" s="1"/>
      <c r="F30" s="1"/>
      <c r="G30" s="1"/>
    </row>
    <row r="31" spans="1:7">
      <c r="A31" s="1"/>
      <c r="B31" s="1"/>
      <c r="C31" s="1"/>
      <c r="D31" s="1"/>
      <c r="E31" s="1"/>
      <c r="F31" s="1"/>
      <c r="G31" s="1"/>
    </row>
    <row r="32" spans="1:7">
      <c r="A32" s="1"/>
      <c r="B32" s="1"/>
      <c r="C32" s="1"/>
      <c r="D32" s="1"/>
      <c r="E32" s="1"/>
      <c r="F32" s="1"/>
      <c r="G32" s="1"/>
    </row>
    <row r="33" spans="1:7">
      <c r="A33" s="1"/>
      <c r="B33" s="1"/>
      <c r="C33" s="1"/>
      <c r="D33" s="1"/>
      <c r="E33" s="1"/>
      <c r="F33" s="1"/>
      <c r="G33" s="1"/>
    </row>
    <row r="34" spans="1:7">
      <c r="A34" s="1"/>
      <c r="B34" s="1"/>
      <c r="C34" s="1"/>
      <c r="D34" s="1"/>
      <c r="E34" s="1"/>
      <c r="F34" s="1"/>
      <c r="G34" s="1"/>
    </row>
    <row r="35" spans="1:7">
      <c r="A35" s="1"/>
      <c r="B35" s="1"/>
      <c r="C35" s="1"/>
      <c r="D35" s="1"/>
      <c r="E35" s="1"/>
      <c r="F35" s="1"/>
      <c r="G35" s="1"/>
    </row>
    <row r="36" spans="1:7">
      <c r="A36" s="1"/>
      <c r="B36" s="1"/>
      <c r="C36" s="1"/>
      <c r="D36" s="1"/>
      <c r="E36" s="1"/>
      <c r="F36" s="1"/>
      <c r="G36" s="1"/>
    </row>
    <row r="37" spans="1:7">
      <c r="A37" s="1"/>
      <c r="B37" s="1"/>
      <c r="C37" s="1"/>
      <c r="D37" s="1"/>
      <c r="E37" s="1"/>
      <c r="F37" s="1"/>
      <c r="G37" s="1"/>
    </row>
    <row r="38" spans="1:7">
      <c r="A38" s="1"/>
      <c r="B38" s="1"/>
      <c r="C38" s="1"/>
      <c r="D38" s="1"/>
      <c r="E38" s="1"/>
      <c r="F38" s="1"/>
      <c r="G38" s="1"/>
    </row>
    <row r="39" spans="1:7">
      <c r="A39" s="1"/>
      <c r="B39" s="1"/>
      <c r="C39" s="1"/>
      <c r="D39" s="1"/>
      <c r="E39" s="1"/>
      <c r="F39" s="1"/>
      <c r="G39" s="1"/>
    </row>
    <row r="40" spans="1:7">
      <c r="A40" s="1"/>
      <c r="B40" s="1"/>
      <c r="C40" s="1"/>
      <c r="D40" s="1"/>
      <c r="E40" s="1"/>
      <c r="F40" s="1"/>
      <c r="G40" s="1"/>
    </row>
    <row r="41" spans="1:7">
      <c r="A41" s="1"/>
      <c r="B41" s="1"/>
      <c r="C41" s="1"/>
      <c r="D41" s="1"/>
      <c r="E41" s="1"/>
      <c r="F41" s="1"/>
      <c r="G41" s="1"/>
    </row>
    <row r="42" spans="1:7">
      <c r="A42" s="1"/>
      <c r="B42" s="1"/>
      <c r="C42" s="1"/>
      <c r="D42" s="1"/>
      <c r="E42" s="1"/>
      <c r="F42" s="1"/>
      <c r="G42" s="1"/>
    </row>
    <row r="43" spans="1:7">
      <c r="A43" s="1"/>
      <c r="B43" s="1"/>
      <c r="C43" s="1"/>
      <c r="D43" s="1"/>
      <c r="E43" s="1"/>
      <c r="F43" s="1"/>
      <c r="G43" s="1"/>
    </row>
    <row r="44" spans="1:7">
      <c r="A44" s="1"/>
      <c r="B44" s="1"/>
      <c r="C44" s="1"/>
      <c r="D44" s="1"/>
      <c r="E44" s="1"/>
      <c r="F44" s="1"/>
      <c r="G44" s="1"/>
    </row>
    <row r="45" spans="1:7">
      <c r="A45" s="1"/>
      <c r="B45" s="1"/>
      <c r="C45" s="1"/>
      <c r="D45" s="1"/>
      <c r="E45" s="1"/>
      <c r="F45" s="1"/>
      <c r="G45" s="1"/>
    </row>
    <row r="46" spans="1:7">
      <c r="A46" s="1"/>
      <c r="B46" s="1"/>
      <c r="C46" s="1"/>
      <c r="D46" s="1"/>
      <c r="E46" s="1"/>
      <c r="F46" s="1"/>
      <c r="G46" s="1"/>
    </row>
    <row r="47" spans="1:7">
      <c r="A47" s="1"/>
      <c r="B47" s="1"/>
      <c r="C47" s="1"/>
      <c r="D47" s="1"/>
      <c r="E47" s="1"/>
      <c r="F47" s="1"/>
      <c r="G47" s="1"/>
    </row>
    <row r="48" spans="1:7">
      <c r="A48" s="1"/>
      <c r="B48" s="1"/>
      <c r="C48" s="1"/>
      <c r="D48" s="1"/>
      <c r="E48" s="1"/>
      <c r="F48" s="1"/>
      <c r="G48" s="1"/>
    </row>
    <row r="49" spans="1:7">
      <c r="A49" s="1"/>
      <c r="B49" s="1"/>
      <c r="C49" s="1"/>
      <c r="D49" s="1"/>
      <c r="E49" s="1"/>
      <c r="F49" s="1"/>
      <c r="G49" s="1"/>
    </row>
    <row r="50" spans="1:7">
      <c r="A50" s="1"/>
      <c r="B50" s="1"/>
      <c r="C50" s="1"/>
      <c r="D50" s="1"/>
      <c r="E50" s="1"/>
      <c r="F50" s="1"/>
      <c r="G50" s="1"/>
    </row>
    <row r="51" spans="1:7">
      <c r="A51" s="1"/>
      <c r="B51" s="1"/>
      <c r="C51" s="1"/>
      <c r="D51" s="1"/>
      <c r="E51" s="1"/>
      <c r="F51" s="1"/>
      <c r="G51" s="1"/>
    </row>
    <row r="52" spans="1:7">
      <c r="A52" s="1"/>
      <c r="B52" s="1"/>
      <c r="C52" s="1"/>
      <c r="D52" s="1"/>
      <c r="E52" s="1"/>
      <c r="F52" s="1"/>
      <c r="G52" s="1"/>
    </row>
    <row r="53" spans="1:7">
      <c r="A53" s="1"/>
      <c r="B53" s="1"/>
      <c r="C53" s="1"/>
      <c r="D53" s="1"/>
      <c r="E53" s="1"/>
      <c r="F53" s="1"/>
      <c r="G53" s="1"/>
    </row>
    <row r="54" spans="1:7">
      <c r="A54" s="1"/>
      <c r="B54" s="1"/>
      <c r="C54" s="1"/>
      <c r="D54" s="1"/>
      <c r="E54" s="1"/>
      <c r="F54" s="1"/>
      <c r="G54" s="1"/>
    </row>
    <row r="55" spans="1:7">
      <c r="A55" s="1"/>
      <c r="B55" s="1"/>
      <c r="C55" s="1"/>
      <c r="D55" s="1"/>
      <c r="E55" s="1"/>
      <c r="F55" s="1"/>
      <c r="G55" s="1"/>
    </row>
    <row r="56" spans="1:7">
      <c r="A56" s="1"/>
      <c r="B56" s="1"/>
      <c r="C56" s="1"/>
      <c r="D56" s="1"/>
      <c r="E56" s="1"/>
      <c r="F56" s="1"/>
      <c r="G56" s="1"/>
    </row>
    <row r="57" spans="1:7">
      <c r="A57" s="1"/>
      <c r="B57" s="1"/>
      <c r="C57" s="1"/>
      <c r="D57" s="1"/>
      <c r="E57" s="1"/>
      <c r="F57" s="1"/>
      <c r="G57" s="1"/>
    </row>
    <row r="58" spans="1:7">
      <c r="A58" s="1"/>
      <c r="B58" s="1"/>
      <c r="C58" s="1"/>
      <c r="D58" s="1"/>
      <c r="E58" s="1"/>
      <c r="F58" s="1"/>
      <c r="G58" s="1"/>
    </row>
    <row r="59" spans="1:7">
      <c r="A59" s="1"/>
      <c r="B59" s="1"/>
      <c r="C59" s="1"/>
      <c r="D59" s="1"/>
      <c r="E59" s="1"/>
      <c r="F59" s="1"/>
      <c r="G59" s="1"/>
    </row>
    <row r="60" spans="1:7">
      <c r="A60" s="1"/>
      <c r="B60" s="1"/>
      <c r="C60" s="1"/>
      <c r="D60" s="1"/>
      <c r="E60" s="1"/>
      <c r="F60" s="1"/>
      <c r="G60" s="1"/>
    </row>
    <row r="61" spans="1:7">
      <c r="A61" s="1"/>
      <c r="B61" s="1"/>
      <c r="C61" s="1"/>
      <c r="D61" s="1"/>
      <c r="E61" s="1"/>
      <c r="F61" s="1"/>
      <c r="G61" s="1"/>
    </row>
    <row r="62" spans="1:7">
      <c r="A62" s="1"/>
      <c r="B62" s="1"/>
      <c r="C62" s="1"/>
      <c r="D62" s="1"/>
      <c r="E62" s="1"/>
      <c r="F62" s="1"/>
      <c r="G62" s="1"/>
    </row>
    <row r="63" spans="1:7">
      <c r="A63" s="1"/>
      <c r="B63" s="1"/>
      <c r="C63" s="1"/>
      <c r="D63" s="1"/>
      <c r="E63" s="1"/>
      <c r="F63" s="1"/>
      <c r="G63" s="1"/>
    </row>
    <row r="64" spans="1:7">
      <c r="A64" s="1"/>
      <c r="B64" s="1"/>
      <c r="C64" s="1"/>
      <c r="D64" s="1"/>
      <c r="E64" s="1"/>
      <c r="F64" s="1"/>
      <c r="G64" s="1"/>
    </row>
    <row r="65" spans="1:7">
      <c r="A65" s="1"/>
      <c r="B65" s="1"/>
      <c r="C65" s="1"/>
      <c r="D65" s="1"/>
      <c r="E65" s="1"/>
      <c r="F65" s="1"/>
      <c r="G65" s="1"/>
    </row>
    <row r="66" spans="1:7">
      <c r="A66" s="1"/>
      <c r="B66" s="1"/>
      <c r="C66" s="1"/>
      <c r="D66" s="1"/>
      <c r="E66" s="1"/>
      <c r="F66" s="1"/>
      <c r="G66" s="1"/>
    </row>
    <row r="67" spans="1:7">
      <c r="A67" s="1"/>
      <c r="B67" s="1"/>
      <c r="C67" s="1"/>
      <c r="D67" s="1"/>
      <c r="E67" s="1"/>
      <c r="F67" s="1"/>
      <c r="G67" s="1"/>
    </row>
    <row r="68" spans="1:7">
      <c r="A68" s="1"/>
      <c r="B68" s="1"/>
      <c r="C68" s="1"/>
      <c r="D68" s="1"/>
      <c r="E68" s="1"/>
      <c r="F68" s="1"/>
      <c r="G68" s="1"/>
    </row>
    <row r="69" spans="1:7">
      <c r="A69" s="1"/>
      <c r="B69" s="1"/>
      <c r="C69" s="1"/>
      <c r="D69" s="1"/>
      <c r="E69" s="1"/>
      <c r="F69" s="1"/>
      <c r="G69" s="1"/>
    </row>
    <row r="70" spans="1:7">
      <c r="A70" s="1"/>
      <c r="B70" s="1"/>
      <c r="C70" s="1"/>
      <c r="D70" s="1"/>
      <c r="E70" s="1"/>
      <c r="F70" s="1"/>
      <c r="G70" s="1"/>
    </row>
    <row r="71" spans="1:7">
      <c r="A71" s="1"/>
      <c r="B71" s="1"/>
      <c r="C71" s="1"/>
      <c r="D71" s="1"/>
      <c r="E71" s="1"/>
      <c r="F71" s="1"/>
      <c r="G71" s="1"/>
    </row>
    <row r="72" spans="1:7">
      <c r="A72" s="1"/>
      <c r="B72" s="1"/>
      <c r="C72" s="1"/>
      <c r="D72" s="1"/>
      <c r="E72" s="1"/>
      <c r="F72" s="1"/>
      <c r="G72" s="1"/>
    </row>
    <row r="73" spans="1:7">
      <c r="A73" s="1"/>
      <c r="B73" s="1"/>
      <c r="C73" s="1"/>
      <c r="D73" s="1"/>
      <c r="E73" s="1"/>
      <c r="F73" s="1"/>
      <c r="G73" s="1"/>
    </row>
    <row r="74" spans="1:7">
      <c r="A74" s="1"/>
      <c r="B74" s="1"/>
      <c r="C74" s="1"/>
      <c r="D74" s="1"/>
      <c r="E74" s="1"/>
      <c r="F74" s="1"/>
      <c r="G74" s="1"/>
    </row>
    <row r="75" spans="1:7">
      <c r="A75" s="1"/>
      <c r="B75" s="1"/>
      <c r="C75" s="1"/>
      <c r="D75" s="1"/>
      <c r="E75" s="1"/>
      <c r="F75" s="1"/>
      <c r="G75" s="1"/>
    </row>
    <row r="76" spans="1:7">
      <c r="A76" s="1"/>
      <c r="B76" s="1"/>
      <c r="C76" s="1"/>
      <c r="D76" s="1"/>
      <c r="E76" s="1"/>
      <c r="F76" s="1"/>
      <c r="G76" s="1"/>
    </row>
    <row r="77" spans="1:7">
      <c r="A77" s="1"/>
      <c r="B77" s="1"/>
      <c r="C77" s="1"/>
      <c r="D77" s="1"/>
      <c r="E77" s="1"/>
      <c r="F77" s="1"/>
      <c r="G77" s="1"/>
    </row>
    <row r="78" spans="1:7">
      <c r="A78" s="1"/>
      <c r="B78" s="1"/>
      <c r="C78" s="1"/>
      <c r="D78" s="1"/>
      <c r="E78" s="1"/>
      <c r="F78" s="1"/>
      <c r="G78" s="1"/>
    </row>
    <row r="79" spans="1:7">
      <c r="A79" s="1"/>
      <c r="B79" s="1"/>
      <c r="C79" s="1"/>
      <c r="D79" s="1"/>
      <c r="E79" s="1"/>
      <c r="F79" s="1"/>
      <c r="G79" s="1"/>
    </row>
    <row r="80" spans="1:7">
      <c r="A80" s="1"/>
      <c r="B80" s="1"/>
      <c r="C80" s="1"/>
      <c r="D80" s="1"/>
      <c r="E80" s="1"/>
      <c r="F80" s="1"/>
      <c r="G80" s="1"/>
    </row>
    <row r="81" spans="1:7">
      <c r="A81" s="1"/>
      <c r="B81" s="1"/>
      <c r="C81" s="1"/>
      <c r="D81" s="1"/>
      <c r="E81" s="1"/>
      <c r="F81" s="1"/>
      <c r="G81" s="1"/>
    </row>
    <row r="82" spans="1:7">
      <c r="A82" s="1"/>
      <c r="B82" s="1"/>
      <c r="C82" s="1"/>
      <c r="D82" s="1"/>
      <c r="E82" s="1"/>
      <c r="F82" s="1"/>
      <c r="G82" s="1"/>
    </row>
    <row r="83" spans="1:7">
      <c r="A83" s="1"/>
      <c r="B83" s="1"/>
      <c r="C83" s="1"/>
      <c r="D83" s="1"/>
      <c r="E83" s="1"/>
      <c r="F83" s="1"/>
      <c r="G83" s="1"/>
    </row>
    <row r="84" spans="1:7">
      <c r="A84" s="1"/>
      <c r="B84" s="1"/>
      <c r="C84" s="1"/>
      <c r="D84" s="1"/>
      <c r="E84" s="1"/>
      <c r="F84" s="1"/>
      <c r="G84" s="1"/>
    </row>
    <row r="85" spans="1:7">
      <c r="A85" s="1"/>
      <c r="B85" s="1"/>
      <c r="C85" s="1"/>
      <c r="D85" s="1"/>
      <c r="E85" s="1"/>
      <c r="F85" s="1"/>
      <c r="G85" s="1"/>
    </row>
    <row r="86" spans="1:7">
      <c r="A86" s="1"/>
      <c r="B86" s="1"/>
      <c r="C86" s="1"/>
      <c r="D86" s="1"/>
      <c r="E86" s="1"/>
      <c r="F86" s="1"/>
      <c r="G86" s="1"/>
    </row>
    <row r="87" spans="1:7">
      <c r="A87" s="1"/>
      <c r="B87" s="1"/>
      <c r="C87" s="1"/>
      <c r="D87" s="1"/>
      <c r="E87" s="1"/>
      <c r="F87" s="1"/>
      <c r="G87" s="1"/>
    </row>
    <row r="88" spans="1:7">
      <c r="A88" s="1"/>
      <c r="B88" s="1"/>
      <c r="C88" s="1"/>
      <c r="D88" s="1"/>
      <c r="E88" s="1"/>
      <c r="F88" s="1"/>
      <c r="G88" s="1"/>
    </row>
    <row r="89" spans="1:7">
      <c r="A89" s="1"/>
      <c r="B89" s="1"/>
      <c r="C89" s="1"/>
      <c r="D89" s="1"/>
      <c r="E89" s="1"/>
      <c r="F89" s="1"/>
      <c r="G89" s="1"/>
    </row>
    <row r="90" spans="1:7">
      <c r="A90" s="1"/>
      <c r="B90" s="1"/>
      <c r="C90" s="1"/>
      <c r="D90" s="1"/>
      <c r="E90" s="1"/>
      <c r="F90" s="1"/>
      <c r="G90" s="1"/>
    </row>
    <row r="91" spans="1:7">
      <c r="A91" s="1"/>
      <c r="B91" s="1"/>
      <c r="C91" s="1"/>
      <c r="D91" s="1"/>
      <c r="E91" s="1"/>
      <c r="F91" s="1"/>
      <c r="G91" s="1"/>
    </row>
    <row r="92" spans="1:7">
      <c r="A92" s="1"/>
      <c r="B92" s="1"/>
      <c r="C92" s="1"/>
      <c r="D92" s="1"/>
      <c r="E92" s="1"/>
      <c r="F92" s="1"/>
      <c r="G92" s="1"/>
    </row>
    <row r="93" spans="1:7">
      <c r="A93" s="1"/>
      <c r="B93" s="1"/>
      <c r="C93" s="1"/>
      <c r="D93" s="1"/>
      <c r="E93" s="1"/>
      <c r="F93" s="1"/>
      <c r="G93" s="1"/>
    </row>
    <row r="94" spans="1:7">
      <c r="A94" s="1"/>
      <c r="B94" s="1"/>
      <c r="C94" s="1"/>
      <c r="D94" s="1"/>
      <c r="E94" s="1"/>
      <c r="F94" s="1"/>
      <c r="G94" s="1"/>
    </row>
    <row r="95" spans="1:7">
      <c r="A95" s="1"/>
      <c r="B95" s="1"/>
      <c r="C95" s="1"/>
      <c r="D95" s="1"/>
      <c r="E95" s="1"/>
      <c r="F95" s="1"/>
      <c r="G95" s="1"/>
    </row>
    <row r="96" spans="1:7">
      <c r="A96" s="1"/>
      <c r="B96" s="1"/>
      <c r="C96" s="1"/>
      <c r="D96" s="1"/>
      <c r="E96" s="1"/>
      <c r="F96" s="1"/>
      <c r="G96" s="1"/>
    </row>
    <row r="97" spans="1:7">
      <c r="A97" s="1"/>
      <c r="B97" s="1"/>
      <c r="C97" s="1"/>
      <c r="D97" s="1"/>
      <c r="E97" s="1"/>
      <c r="F97" s="1"/>
      <c r="G97" s="1"/>
    </row>
    <row r="98" spans="1:7">
      <c r="A98" s="1"/>
      <c r="B98" s="1"/>
      <c r="C98" s="1"/>
      <c r="D98" s="1"/>
      <c r="E98" s="1"/>
      <c r="F98" s="1"/>
      <c r="G98" s="1"/>
    </row>
    <row r="99" spans="1:7">
      <c r="A99" s="1"/>
      <c r="B99" s="1"/>
      <c r="C99" s="1"/>
      <c r="D99" s="1"/>
      <c r="E99" s="1"/>
      <c r="F99" s="1"/>
      <c r="G99" s="1"/>
    </row>
    <row r="100" spans="1:7">
      <c r="A100" s="1"/>
      <c r="B100" s="1"/>
      <c r="C100" s="1"/>
      <c r="D100" s="1"/>
      <c r="E100" s="1"/>
      <c r="F100" s="1"/>
      <c r="G100" s="1"/>
    </row>
    <row r="101" spans="1:7">
      <c r="A101" s="1"/>
      <c r="B101" s="1"/>
      <c r="C101" s="1"/>
      <c r="D101" s="1"/>
      <c r="E101" s="1"/>
      <c r="F101" s="1"/>
      <c r="G101" s="1"/>
    </row>
    <row r="102" spans="1:7">
      <c r="A102" s="1"/>
      <c r="B102" s="1"/>
      <c r="C102" s="1"/>
      <c r="D102" s="1"/>
      <c r="E102" s="1"/>
      <c r="F102" s="1"/>
      <c r="G102" s="1"/>
    </row>
    <row r="103" spans="1:7">
      <c r="A103" s="1"/>
      <c r="B103" s="1"/>
      <c r="C103" s="1"/>
      <c r="D103" s="1"/>
      <c r="E103" s="1"/>
      <c r="F103" s="1"/>
      <c r="G103" s="1"/>
    </row>
    <row r="104" spans="1:7">
      <c r="A104" s="1"/>
      <c r="B104" s="1"/>
      <c r="C104" s="1"/>
      <c r="D104" s="1"/>
      <c r="E104" s="1"/>
      <c r="F104" s="1"/>
      <c r="G104" s="1"/>
    </row>
    <row r="105" spans="1:7">
      <c r="A105" s="1"/>
      <c r="B105" s="1"/>
      <c r="C105" s="1"/>
      <c r="D105" s="1"/>
      <c r="E105" s="1"/>
      <c r="F105" s="1"/>
      <c r="G105" s="1"/>
    </row>
    <row r="106" spans="1:7">
      <c r="A106" s="1"/>
      <c r="B106" s="1"/>
      <c r="C106" s="1"/>
      <c r="D106" s="1"/>
      <c r="E106" s="1"/>
      <c r="F106" s="1"/>
      <c r="G106" s="1"/>
    </row>
    <row r="107" spans="1:7">
      <c r="A107" s="1"/>
      <c r="B107" s="1"/>
      <c r="C107" s="1"/>
      <c r="D107" s="1"/>
      <c r="E107" s="1"/>
      <c r="F107" s="1"/>
      <c r="G107" s="1"/>
    </row>
    <row r="108" spans="1:7">
      <c r="A108" s="1"/>
      <c r="B108" s="1"/>
      <c r="C108" s="1"/>
      <c r="D108" s="1"/>
      <c r="E108" s="1"/>
      <c r="F108" s="1"/>
      <c r="G108" s="1"/>
    </row>
    <row r="109" spans="1:7">
      <c r="A109" s="1"/>
      <c r="B109" s="1"/>
      <c r="C109" s="1"/>
      <c r="D109" s="1"/>
      <c r="E109" s="1"/>
      <c r="F109" s="1"/>
      <c r="G109" s="1"/>
    </row>
    <row r="110" spans="1:7">
      <c r="A110" s="1"/>
      <c r="B110" s="1"/>
      <c r="C110" s="1"/>
      <c r="D110" s="1"/>
      <c r="E110" s="1"/>
      <c r="F110" s="1"/>
      <c r="G110" s="1"/>
    </row>
    <row r="111" spans="1:7">
      <c r="A111" s="1"/>
      <c r="B111" s="1"/>
      <c r="C111" s="1"/>
      <c r="D111" s="1"/>
      <c r="E111" s="1"/>
      <c r="F111" s="1"/>
      <c r="G111" s="1"/>
    </row>
    <row r="112" spans="1:7">
      <c r="A112" s="1"/>
      <c r="B112" s="1"/>
      <c r="C112" s="1"/>
      <c r="D112" s="1"/>
      <c r="E112" s="1"/>
      <c r="F112" s="1"/>
      <c r="G112" s="1"/>
    </row>
    <row r="113" spans="1:7">
      <c r="A113" s="1"/>
      <c r="B113" s="1"/>
      <c r="C113" s="1"/>
      <c r="D113" s="1"/>
      <c r="E113" s="1"/>
      <c r="F113" s="1"/>
      <c r="G113" s="1"/>
    </row>
    <row r="114" spans="1:7">
      <c r="A114" s="1"/>
      <c r="B114" s="1"/>
      <c r="C114" s="1"/>
      <c r="D114" s="1"/>
      <c r="E114" s="1"/>
      <c r="F114" s="1"/>
      <c r="G114" s="1"/>
    </row>
    <row r="115" spans="1:7">
      <c r="A115" s="1"/>
      <c r="B115" s="1"/>
      <c r="C115" s="1"/>
      <c r="D115" s="1"/>
      <c r="E115" s="1"/>
      <c r="F115" s="1"/>
      <c r="G115" s="1"/>
    </row>
    <row r="116" spans="1:7">
      <c r="A116" s="1"/>
      <c r="B116" s="1"/>
      <c r="C116" s="1"/>
      <c r="D116" s="1"/>
      <c r="E116" s="1"/>
      <c r="F116" s="1"/>
      <c r="G116" s="1"/>
    </row>
    <row r="117" spans="1:7">
      <c r="A117" s="1"/>
      <c r="B117" s="1"/>
      <c r="C117" s="1"/>
      <c r="D117" s="1"/>
      <c r="E117" s="1"/>
      <c r="F117" s="1"/>
      <c r="G117" s="1"/>
    </row>
    <row r="118" spans="1:7">
      <c r="A118" s="1"/>
      <c r="B118" s="1"/>
      <c r="C118" s="1"/>
      <c r="D118" s="1"/>
      <c r="E118" s="1"/>
      <c r="F118" s="1"/>
      <c r="G118" s="1"/>
    </row>
    <row r="119" spans="1:7">
      <c r="A119" s="1"/>
      <c r="B119" s="1"/>
      <c r="C119" s="1"/>
      <c r="D119" s="1"/>
      <c r="E119" s="1"/>
      <c r="F119" s="1"/>
      <c r="G119" s="1"/>
    </row>
    <row r="120" spans="1:7">
      <c r="A120" s="1"/>
      <c r="B120" s="1"/>
      <c r="C120" s="1"/>
      <c r="D120" s="1"/>
      <c r="E120" s="1"/>
      <c r="F120" s="1"/>
      <c r="G120" s="1"/>
    </row>
    <row r="121" spans="1:7">
      <c r="A121" s="1"/>
      <c r="B121" s="1"/>
      <c r="C121" s="1"/>
      <c r="D121" s="1"/>
      <c r="E121" s="1"/>
      <c r="F121" s="1"/>
      <c r="G121" s="1"/>
    </row>
    <row r="122" spans="1:7">
      <c r="A122" s="1"/>
      <c r="B122" s="1"/>
      <c r="C122" s="1"/>
      <c r="D122" s="1"/>
      <c r="E122" s="1"/>
      <c r="F122" s="1"/>
      <c r="G122" s="1"/>
    </row>
    <row r="123" spans="1:7">
      <c r="A123" s="1"/>
      <c r="B123" s="1"/>
      <c r="C123" s="1"/>
      <c r="D123" s="1"/>
      <c r="E123" s="1"/>
      <c r="F123" s="1"/>
      <c r="G123" s="1"/>
    </row>
    <row r="124" spans="1:7">
      <c r="A124" s="1"/>
      <c r="B124" s="1"/>
      <c r="C124" s="1"/>
      <c r="D124" s="1"/>
      <c r="E124" s="1"/>
      <c r="F124" s="1"/>
      <c r="G124" s="1"/>
    </row>
    <row r="125" spans="1:7">
      <c r="A125" s="1"/>
      <c r="B125" s="1"/>
      <c r="C125" s="1"/>
      <c r="D125" s="1"/>
      <c r="E125" s="1"/>
      <c r="F125" s="1"/>
      <c r="G125" s="1"/>
    </row>
    <row r="126" spans="1:7">
      <c r="A126" s="1"/>
      <c r="B126" s="1"/>
      <c r="C126" s="1"/>
      <c r="D126" s="1"/>
      <c r="E126" s="1"/>
      <c r="F126" s="1"/>
      <c r="G126" s="1"/>
    </row>
    <row r="127" spans="1:7">
      <c r="A127" s="1"/>
      <c r="B127" s="1"/>
      <c r="C127" s="1"/>
      <c r="D127" s="1"/>
      <c r="E127" s="1"/>
      <c r="F127" s="1"/>
      <c r="G127" s="1"/>
    </row>
    <row r="128" spans="1:7">
      <c r="A128" s="1"/>
      <c r="B128" s="1"/>
      <c r="C128" s="1"/>
      <c r="D128" s="1"/>
      <c r="E128" s="1"/>
      <c r="F128" s="1"/>
      <c r="G128" s="1"/>
    </row>
    <row r="129" spans="1:7">
      <c r="A129" s="1"/>
      <c r="B129" s="1"/>
      <c r="C129" s="1"/>
      <c r="D129" s="1"/>
      <c r="E129" s="1"/>
      <c r="F129" s="1"/>
      <c r="G129" s="1"/>
    </row>
    <row r="130" spans="1:7">
      <c r="A130" s="1"/>
      <c r="B130" s="1"/>
      <c r="C130" s="1"/>
      <c r="D130" s="1"/>
      <c r="E130" s="1"/>
      <c r="F130" s="1"/>
      <c r="G130" s="1"/>
    </row>
    <row r="131" spans="1:7">
      <c r="A131" s="1"/>
      <c r="B131" s="1"/>
      <c r="C131" s="1"/>
      <c r="D131" s="1"/>
      <c r="E131" s="1"/>
      <c r="F131" s="1"/>
      <c r="G131" s="1"/>
    </row>
    <row r="132" spans="1:7">
      <c r="A132" s="1"/>
      <c r="B132" s="1"/>
      <c r="C132" s="1"/>
      <c r="D132" s="1"/>
      <c r="E132" s="1"/>
      <c r="F132" s="1"/>
      <c r="G132" s="1"/>
    </row>
    <row r="133" spans="1:7">
      <c r="A133" s="1"/>
      <c r="B133" s="1"/>
      <c r="C133" s="1"/>
      <c r="D133" s="1"/>
      <c r="E133" s="1"/>
      <c r="F133" s="1"/>
      <c r="G133" s="1"/>
    </row>
    <row r="134" spans="1:7">
      <c r="A134" s="1"/>
      <c r="B134" s="1"/>
      <c r="C134" s="1"/>
      <c r="D134" s="1"/>
      <c r="E134" s="1"/>
      <c r="F134" s="1"/>
      <c r="G134" s="1"/>
    </row>
    <row r="135" spans="1:7">
      <c r="A135" s="1"/>
      <c r="B135" s="1"/>
      <c r="C135" s="1"/>
      <c r="D135" s="1"/>
      <c r="E135" s="1"/>
      <c r="F135" s="1"/>
      <c r="G135" s="1"/>
    </row>
    <row r="136" spans="1:7">
      <c r="A136" s="1"/>
      <c r="B136" s="1"/>
      <c r="C136" s="1"/>
      <c r="D136" s="1"/>
      <c r="E136" s="1"/>
      <c r="F136" s="1"/>
      <c r="G136" s="1"/>
    </row>
    <row r="137" spans="1:7">
      <c r="A137" s="1"/>
      <c r="B137" s="1"/>
      <c r="C137" s="1"/>
      <c r="D137" s="1"/>
      <c r="E137" s="1"/>
      <c r="F137" s="1"/>
      <c r="G137" s="1"/>
    </row>
    <row r="138" spans="1:7">
      <c r="A138" s="1"/>
      <c r="B138" s="1"/>
      <c r="C138" s="1"/>
      <c r="D138" s="1"/>
      <c r="E138" s="1"/>
      <c r="F138" s="1"/>
      <c r="G138" s="1"/>
    </row>
    <row r="139" spans="1:7">
      <c r="A139" s="1"/>
      <c r="B139" s="1"/>
      <c r="C139" s="1"/>
      <c r="D139" s="1"/>
      <c r="E139" s="1"/>
      <c r="F139" s="1"/>
      <c r="G139" s="1"/>
    </row>
    <row r="140" spans="1:7">
      <c r="A140" s="1"/>
      <c r="B140" s="1"/>
      <c r="C140" s="1"/>
      <c r="D140" s="1"/>
      <c r="E140" s="1"/>
      <c r="F140" s="1"/>
      <c r="G140" s="1"/>
    </row>
    <row r="141" spans="1:7">
      <c r="A141" s="1"/>
      <c r="B141" s="1"/>
      <c r="C141" s="1"/>
      <c r="D141" s="1"/>
      <c r="E141" s="1"/>
      <c r="F141" s="1"/>
      <c r="G141" s="1"/>
    </row>
    <row r="142" spans="1:7">
      <c r="A142" s="1"/>
      <c r="B142" s="1"/>
      <c r="C142" s="1"/>
      <c r="D142" s="1"/>
      <c r="E142" s="1"/>
      <c r="F142" s="1"/>
      <c r="G142" s="1"/>
    </row>
    <row r="143" spans="1:7">
      <c r="A143" s="1"/>
      <c r="B143" s="1"/>
      <c r="C143" s="1"/>
      <c r="D143" s="1"/>
      <c r="E143" s="1"/>
      <c r="F143" s="1"/>
      <c r="G143" s="1"/>
    </row>
    <row r="144" spans="1:7">
      <c r="A144" s="1"/>
      <c r="B144" s="1"/>
      <c r="C144" s="1"/>
      <c r="D144" s="1"/>
      <c r="E144" s="1"/>
      <c r="F144" s="1"/>
      <c r="G144" s="1"/>
    </row>
    <row r="145" spans="1:7">
      <c r="A145" s="1"/>
      <c r="B145" s="1"/>
      <c r="C145" s="1"/>
      <c r="D145" s="1"/>
      <c r="E145" s="1"/>
      <c r="F145" s="1"/>
      <c r="G145" s="1"/>
    </row>
    <row r="146" spans="1:7">
      <c r="A146" s="1"/>
      <c r="B146" s="1"/>
      <c r="C146" s="1"/>
      <c r="D146" s="1"/>
      <c r="E146" s="1"/>
      <c r="F146" s="1"/>
      <c r="G146" s="1"/>
    </row>
    <row r="147" spans="1:7">
      <c r="A147" s="1"/>
      <c r="B147" s="1"/>
      <c r="C147" s="1"/>
      <c r="D147" s="1"/>
      <c r="E147" s="1"/>
      <c r="F147" s="1"/>
      <c r="G147" s="1"/>
    </row>
    <row r="148" spans="1:7">
      <c r="A148" s="1"/>
      <c r="B148" s="1"/>
      <c r="C148" s="1"/>
      <c r="D148" s="1"/>
      <c r="E148" s="1"/>
      <c r="F148" s="1"/>
      <c r="G148" s="1"/>
    </row>
    <row r="149" spans="1:7">
      <c r="A149" s="1"/>
      <c r="B149" s="1"/>
      <c r="C149" s="1"/>
      <c r="D149" s="1"/>
      <c r="E149" s="1"/>
      <c r="F149" s="1"/>
      <c r="G149" s="1"/>
    </row>
    <row r="150" spans="1:7">
      <c r="A150" s="1"/>
      <c r="B150" s="1"/>
      <c r="C150" s="1"/>
      <c r="D150" s="1"/>
      <c r="E150" s="1"/>
      <c r="F150" s="1"/>
      <c r="G150" s="1"/>
    </row>
    <row r="151" spans="1:7">
      <c r="A151" s="1"/>
      <c r="B151" s="1"/>
      <c r="C151" s="1"/>
      <c r="D151" s="1"/>
      <c r="E151" s="1"/>
      <c r="F151" s="1"/>
      <c r="G151" s="1"/>
    </row>
    <row r="152" spans="1:7">
      <c r="A152" s="1"/>
      <c r="B152" s="1"/>
      <c r="C152" s="1"/>
      <c r="D152" s="1"/>
      <c r="E152" s="1"/>
      <c r="F152" s="1"/>
      <c r="G152" s="1"/>
    </row>
    <row r="153" spans="1:7">
      <c r="A153" s="1"/>
      <c r="B153" s="1"/>
      <c r="C153" s="1"/>
      <c r="D153" s="1"/>
      <c r="E153" s="1"/>
      <c r="F153" s="1"/>
      <c r="G153" s="1"/>
    </row>
    <row r="154" spans="1:7">
      <c r="A154" s="1"/>
      <c r="B154" s="1"/>
      <c r="C154" s="1"/>
      <c r="D154" s="1"/>
      <c r="E154" s="1"/>
      <c r="F154" s="1"/>
      <c r="G154" s="1"/>
    </row>
    <row r="155" spans="1:7">
      <c r="A155" s="1"/>
      <c r="B155" s="1"/>
      <c r="C155" s="1"/>
      <c r="D155" s="1"/>
      <c r="E155" s="1"/>
      <c r="F155" s="1"/>
      <c r="G155" s="1"/>
    </row>
    <row r="156" spans="1:7">
      <c r="A156" s="1"/>
      <c r="B156" s="1"/>
      <c r="C156" s="1"/>
      <c r="D156" s="1"/>
      <c r="E156" s="1"/>
      <c r="F156" s="1"/>
      <c r="G156" s="1"/>
    </row>
    <row r="157" spans="1:7">
      <c r="A157" s="1"/>
      <c r="B157" s="1"/>
      <c r="C157" s="1"/>
      <c r="D157" s="1"/>
      <c r="E157" s="1"/>
      <c r="F157" s="1"/>
      <c r="G157" s="1"/>
    </row>
    <row r="158" spans="1:7">
      <c r="A158" s="1"/>
      <c r="B158" s="1"/>
      <c r="C158" s="1"/>
      <c r="D158" s="1"/>
      <c r="E158" s="1"/>
      <c r="F158" s="1"/>
      <c r="G158" s="1"/>
    </row>
    <row r="159" spans="1:7">
      <c r="A159" s="1"/>
      <c r="B159" s="1"/>
      <c r="C159" s="1"/>
      <c r="D159" s="1"/>
      <c r="E159" s="1"/>
      <c r="F159" s="1"/>
      <c r="G159" s="1"/>
    </row>
    <row r="160" spans="1:7">
      <c r="A160" s="1"/>
      <c r="B160" s="1"/>
      <c r="C160" s="1"/>
      <c r="D160" s="1"/>
      <c r="E160" s="1"/>
      <c r="F160" s="1"/>
      <c r="G160" s="1"/>
    </row>
    <row r="161" spans="1:7">
      <c r="A161" s="1"/>
      <c r="B161" s="1"/>
      <c r="C161" s="1"/>
      <c r="D161" s="1"/>
      <c r="E161" s="1"/>
      <c r="F161" s="1"/>
      <c r="G161" s="1"/>
    </row>
    <row r="162" spans="1:7">
      <c r="A162" s="1"/>
      <c r="B162" s="1"/>
      <c r="C162" s="1"/>
      <c r="D162" s="1"/>
      <c r="E162" s="1"/>
      <c r="F162" s="1"/>
      <c r="G162" s="1"/>
    </row>
    <row r="163" spans="1:7">
      <c r="A163" s="1"/>
      <c r="B163" s="1"/>
      <c r="C163" s="1"/>
      <c r="D163" s="1"/>
      <c r="E163" s="1"/>
      <c r="F163" s="1"/>
      <c r="G163" s="1"/>
    </row>
    <row r="164" spans="1:7">
      <c r="A164" s="1"/>
      <c r="B164" s="1"/>
      <c r="C164" s="1"/>
      <c r="D164" s="1"/>
      <c r="E164" s="1"/>
      <c r="F164" s="1"/>
      <c r="G164" s="1"/>
    </row>
    <row r="165" spans="1:7">
      <c r="A165" s="1"/>
      <c r="B165" s="1"/>
      <c r="C165" s="1"/>
      <c r="D165" s="1"/>
      <c r="E165" s="1"/>
      <c r="F165" s="1"/>
      <c r="G165" s="1"/>
    </row>
    <row r="166" spans="1:7">
      <c r="A166" s="1"/>
      <c r="B166" s="1"/>
      <c r="C166" s="1"/>
      <c r="D166" s="1"/>
      <c r="E166" s="1"/>
      <c r="F166" s="1"/>
      <c r="G166" s="1"/>
    </row>
    <row r="167" spans="1:7">
      <c r="A167" s="1"/>
      <c r="B167" s="1"/>
      <c r="C167" s="1"/>
      <c r="D167" s="1"/>
      <c r="E167" s="1"/>
      <c r="F167" s="1"/>
      <c r="G167" s="1"/>
    </row>
    <row r="168" spans="1:7">
      <c r="A168" s="1"/>
      <c r="B168" s="1"/>
      <c r="C168" s="1"/>
      <c r="D168" s="1"/>
      <c r="E168" s="1"/>
      <c r="F168" s="1"/>
      <c r="G168" s="1"/>
    </row>
    <row r="169" spans="1:7">
      <c r="A169" s="1"/>
      <c r="B169" s="1"/>
      <c r="C169" s="1"/>
      <c r="D169" s="1"/>
      <c r="E169" s="1"/>
      <c r="F169" s="1"/>
      <c r="G169" s="1"/>
    </row>
    <row r="170" spans="1:7">
      <c r="A170" s="1"/>
      <c r="B170" s="1"/>
      <c r="C170" s="1"/>
      <c r="D170" s="1"/>
      <c r="E170" s="1"/>
      <c r="F170" s="1"/>
      <c r="G170" s="1"/>
    </row>
    <row r="171" spans="1:7">
      <c r="A171" s="1"/>
      <c r="B171" s="1"/>
      <c r="C171" s="1"/>
      <c r="D171" s="1"/>
      <c r="E171" s="1"/>
      <c r="F171" s="1"/>
      <c r="G171" s="1"/>
    </row>
    <row r="172" spans="1:7">
      <c r="A172" s="1"/>
      <c r="B172" s="1"/>
      <c r="C172" s="1"/>
      <c r="D172" s="1"/>
      <c r="E172" s="1"/>
      <c r="F172" s="1"/>
      <c r="G172" s="1"/>
    </row>
    <row r="173" spans="1:7">
      <c r="A173" s="1"/>
      <c r="B173" s="1"/>
      <c r="C173" s="1"/>
      <c r="D173" s="1"/>
      <c r="E173" s="1"/>
      <c r="F173" s="1"/>
      <c r="G173" s="1"/>
    </row>
    <row r="174" spans="1:7">
      <c r="A174" s="1"/>
      <c r="B174" s="1"/>
      <c r="C174" s="1"/>
      <c r="D174" s="1"/>
      <c r="E174" s="1"/>
      <c r="F174" s="1"/>
      <c r="G174" s="1"/>
    </row>
    <row r="175" spans="1:7">
      <c r="A175" s="1"/>
      <c r="B175" s="1"/>
      <c r="C175" s="1"/>
      <c r="D175" s="1"/>
      <c r="E175" s="1"/>
      <c r="F175" s="1"/>
      <c r="G175" s="1"/>
    </row>
    <row r="176" spans="1:7">
      <c r="A176" s="1"/>
      <c r="B176" s="1"/>
      <c r="C176" s="1"/>
      <c r="D176" s="1"/>
      <c r="E176" s="1"/>
      <c r="F176" s="1"/>
      <c r="G176" s="1"/>
    </row>
    <row r="177" spans="1:7">
      <c r="A177" s="1"/>
      <c r="B177" s="1"/>
      <c r="C177" s="1"/>
      <c r="D177" s="1"/>
      <c r="E177" s="1"/>
      <c r="F177" s="1"/>
      <c r="G177" s="1"/>
    </row>
    <row r="178" spans="1:7">
      <c r="A178" s="1"/>
      <c r="B178" s="1"/>
      <c r="C178" s="1"/>
      <c r="D178" s="1"/>
      <c r="E178" s="1"/>
      <c r="F178" s="1"/>
      <c r="G178" s="1"/>
    </row>
    <row r="179" spans="1:7">
      <c r="A179" s="1"/>
      <c r="B179" s="1"/>
      <c r="C179" s="1"/>
      <c r="D179" s="1"/>
      <c r="E179" s="1"/>
      <c r="F179" s="1"/>
      <c r="G179" s="1"/>
    </row>
    <row r="180" spans="1:7">
      <c r="A180" s="1"/>
      <c r="B180" s="1"/>
      <c r="C180" s="1"/>
      <c r="D180" s="1"/>
      <c r="E180" s="1"/>
      <c r="F180" s="1"/>
      <c r="G180" s="1"/>
    </row>
    <row r="181" spans="1:7">
      <c r="A181" s="1"/>
      <c r="B181" s="1"/>
      <c r="C181" s="1"/>
      <c r="D181" s="1"/>
      <c r="E181" s="1"/>
      <c r="F181" s="1"/>
      <c r="G181" s="1"/>
    </row>
    <row r="182" spans="1:7">
      <c r="A182" s="1"/>
      <c r="B182" s="1"/>
      <c r="C182" s="1"/>
      <c r="D182" s="1"/>
      <c r="E182" s="1"/>
      <c r="F182" s="1"/>
      <c r="G182" s="1"/>
    </row>
    <row r="183" spans="1:7">
      <c r="A183" s="1"/>
      <c r="B183" s="1"/>
      <c r="C183" s="1"/>
      <c r="D183" s="1"/>
      <c r="E183" s="1"/>
      <c r="F183" s="1"/>
      <c r="G183" s="1"/>
    </row>
    <row r="184" spans="1:7">
      <c r="A184" s="1"/>
      <c r="B184" s="1"/>
      <c r="C184" s="1"/>
      <c r="D184" s="1"/>
      <c r="E184" s="1"/>
      <c r="F184" s="1"/>
      <c r="G184" s="1"/>
    </row>
    <row r="185" spans="1:7">
      <c r="A185" s="1"/>
      <c r="B185" s="1"/>
      <c r="C185" s="1"/>
      <c r="D185" s="1"/>
      <c r="E185" s="1"/>
      <c r="F185" s="1"/>
      <c r="G185" s="1"/>
    </row>
    <row r="186" spans="1:7">
      <c r="A186" s="1"/>
      <c r="B186" s="1"/>
      <c r="C186" s="1"/>
      <c r="D186" s="1"/>
      <c r="E186" s="1"/>
      <c r="F186" s="1"/>
      <c r="G186" s="1"/>
    </row>
    <row r="187" spans="1:7">
      <c r="A187" s="1"/>
      <c r="B187" s="1"/>
      <c r="C187" s="1"/>
      <c r="D187" s="1"/>
      <c r="E187" s="1"/>
      <c r="F187" s="1"/>
      <c r="G187" s="1"/>
    </row>
    <row r="188" spans="1:7">
      <c r="A188" s="1"/>
      <c r="B188" s="1"/>
      <c r="C188" s="1"/>
      <c r="D188" s="1"/>
      <c r="E188" s="1"/>
      <c r="F188" s="1"/>
      <c r="G188" s="1"/>
    </row>
    <row r="189" spans="1:7">
      <c r="A189" s="1"/>
      <c r="B189" s="1"/>
      <c r="C189" s="1"/>
      <c r="D189" s="1"/>
      <c r="E189" s="1"/>
      <c r="F189" s="1"/>
      <c r="G189" s="1"/>
    </row>
    <row r="190" spans="1:7">
      <c r="A190" s="1"/>
      <c r="B190" s="1"/>
      <c r="C190" s="1"/>
      <c r="D190" s="1"/>
      <c r="E190" s="1"/>
      <c r="F190" s="1"/>
      <c r="G190" s="1"/>
    </row>
    <row r="191" spans="1:7">
      <c r="A191" s="1"/>
      <c r="B191" s="1"/>
      <c r="C191" s="1"/>
      <c r="D191" s="1"/>
      <c r="E191" s="1"/>
      <c r="F191" s="1"/>
      <c r="G191" s="1"/>
    </row>
    <row r="192" spans="1:7">
      <c r="A192" s="1"/>
      <c r="B192" s="1"/>
      <c r="C192" s="1"/>
      <c r="D192" s="1"/>
      <c r="E192" s="1"/>
      <c r="F192" s="1"/>
      <c r="G192" s="1"/>
    </row>
    <row r="193" spans="1:7">
      <c r="A193" s="1"/>
      <c r="B193" s="1"/>
      <c r="C193" s="1"/>
      <c r="D193" s="1"/>
      <c r="E193" s="1"/>
      <c r="F193" s="1"/>
      <c r="G193" s="1"/>
    </row>
    <row r="194" spans="1:7">
      <c r="A194" s="1"/>
      <c r="B194" s="1"/>
      <c r="C194" s="1"/>
      <c r="D194" s="1"/>
      <c r="E194" s="1"/>
      <c r="F194" s="1"/>
      <c r="G194" s="1"/>
    </row>
    <row r="195" spans="1:7">
      <c r="A195" s="1"/>
      <c r="B195" s="1"/>
      <c r="C195" s="1"/>
      <c r="D195" s="1"/>
      <c r="E195" s="1"/>
      <c r="F195" s="1"/>
      <c r="G195" s="1"/>
    </row>
    <row r="196" spans="1:7">
      <c r="A196" s="1"/>
      <c r="B196" s="1"/>
      <c r="C196" s="1"/>
      <c r="D196" s="1"/>
      <c r="E196" s="1"/>
      <c r="F196" s="1"/>
      <c r="G196" s="1"/>
    </row>
    <row r="197" spans="1:7">
      <c r="A197" s="1"/>
      <c r="B197" s="1"/>
      <c r="C197" s="1"/>
      <c r="D197" s="1"/>
      <c r="E197" s="1"/>
      <c r="F197" s="1"/>
      <c r="G197" s="1"/>
    </row>
    <row r="198" spans="1:7">
      <c r="A198" s="1"/>
      <c r="B198" s="1"/>
      <c r="C198" s="1"/>
      <c r="D198" s="1"/>
      <c r="E198" s="1"/>
      <c r="F198" s="1"/>
      <c r="G198" s="1"/>
    </row>
    <row r="199" spans="1:7">
      <c r="A199" s="1"/>
      <c r="B199" s="1"/>
      <c r="C199" s="1"/>
      <c r="D199" s="1"/>
      <c r="E199" s="1"/>
      <c r="F199" s="1"/>
      <c r="G199" s="1"/>
    </row>
    <row r="200" spans="1:7">
      <c r="A200" s="1"/>
      <c r="B200" s="1"/>
      <c r="C200" s="1"/>
      <c r="D200" s="1"/>
      <c r="E200" s="1"/>
      <c r="F200" s="1"/>
      <c r="G200" s="1"/>
    </row>
    <row r="201" spans="1:7">
      <c r="A201" s="1"/>
      <c r="B201" s="1"/>
      <c r="C201" s="1"/>
      <c r="D201" s="1"/>
      <c r="E201" s="1"/>
      <c r="F201" s="1"/>
      <c r="G201" s="1"/>
    </row>
    <row r="202" spans="1:7">
      <c r="A202" s="1"/>
      <c r="B202" s="1"/>
      <c r="C202" s="1"/>
      <c r="D202" s="1"/>
      <c r="E202" s="1"/>
      <c r="F202" s="1"/>
      <c r="G202" s="1"/>
    </row>
    <row r="203" spans="1:7">
      <c r="A203" s="1"/>
      <c r="B203" s="1"/>
      <c r="C203" s="1"/>
      <c r="D203" s="1"/>
      <c r="E203" s="1"/>
      <c r="F203" s="1"/>
      <c r="G203" s="1"/>
    </row>
    <row r="204" spans="1:7">
      <c r="A204" s="1"/>
      <c r="B204" s="1"/>
      <c r="C204" s="1"/>
      <c r="D204" s="1"/>
      <c r="E204" s="1"/>
      <c r="F204" s="1"/>
      <c r="G204" s="1"/>
    </row>
    <row r="205" spans="1:7">
      <c r="A205" s="1"/>
      <c r="B205" s="1"/>
      <c r="C205" s="1"/>
      <c r="D205" s="1"/>
      <c r="E205" s="1"/>
      <c r="F205" s="1"/>
      <c r="G205" s="1"/>
    </row>
    <row r="206" spans="1:7">
      <c r="A206" s="1"/>
      <c r="B206" s="1"/>
      <c r="C206" s="1"/>
      <c r="D206" s="1"/>
      <c r="E206" s="1"/>
      <c r="F206" s="1"/>
      <c r="G206" s="1"/>
    </row>
    <row r="207" spans="1:7">
      <c r="A207" s="1"/>
      <c r="B207" s="1"/>
      <c r="C207" s="1"/>
      <c r="D207" s="1"/>
      <c r="E207" s="1"/>
      <c r="F207" s="1"/>
      <c r="G207" s="1"/>
    </row>
    <row r="208" spans="1:7">
      <c r="A208" s="1"/>
      <c r="B208" s="1"/>
      <c r="C208" s="1"/>
      <c r="D208" s="1"/>
      <c r="E208" s="1"/>
      <c r="F208" s="1"/>
      <c r="G208" s="1"/>
    </row>
    <row r="209" spans="1:7">
      <c r="A209" s="1"/>
      <c r="B209" s="1"/>
      <c r="C209" s="1"/>
      <c r="D209" s="1"/>
      <c r="E209" s="1"/>
      <c r="F209" s="1"/>
      <c r="G209" s="1"/>
    </row>
    <row r="210" spans="1:7">
      <c r="A210" s="1"/>
      <c r="B210" s="1"/>
      <c r="C210" s="1"/>
      <c r="D210" s="1"/>
      <c r="E210" s="1"/>
      <c r="F210" s="1"/>
      <c r="G210" s="1"/>
    </row>
    <row r="211" spans="1:7">
      <c r="A211" s="1"/>
      <c r="B211" s="1"/>
      <c r="C211" s="1"/>
      <c r="D211" s="1"/>
      <c r="E211" s="1"/>
      <c r="F211" s="1"/>
      <c r="G211" s="1"/>
    </row>
    <row r="212" spans="1:7">
      <c r="A212" s="1"/>
      <c r="B212" s="1"/>
      <c r="C212" s="1"/>
      <c r="D212" s="1"/>
      <c r="E212" s="1"/>
      <c r="F212" s="1"/>
      <c r="G212" s="1"/>
    </row>
    <row r="213" spans="1:7">
      <c r="A213" s="1"/>
      <c r="B213" s="1"/>
      <c r="C213" s="1"/>
      <c r="D213" s="1"/>
      <c r="E213" s="1"/>
      <c r="F213" s="1"/>
      <c r="G213" s="1"/>
    </row>
    <row r="214" spans="1:7">
      <c r="A214" s="1"/>
      <c r="B214" s="1"/>
      <c r="C214" s="1"/>
      <c r="D214" s="1"/>
      <c r="E214" s="1"/>
      <c r="F214" s="1"/>
      <c r="G214" s="1"/>
    </row>
    <row r="215" spans="1:7">
      <c r="A215" s="1"/>
      <c r="B215" s="1"/>
      <c r="C215" s="1"/>
      <c r="D215" s="1"/>
      <c r="E215" s="1"/>
      <c r="F215" s="1"/>
      <c r="G215" s="1"/>
    </row>
    <row r="216" spans="1:7">
      <c r="A216" s="1"/>
      <c r="B216" s="1"/>
      <c r="C216" s="1"/>
      <c r="D216" s="1"/>
      <c r="E216" s="1"/>
      <c r="F216" s="1"/>
      <c r="G216" s="1"/>
    </row>
    <row r="217" spans="1:7">
      <c r="A217" s="1"/>
      <c r="B217" s="1"/>
      <c r="C217" s="1"/>
      <c r="D217" s="1"/>
      <c r="E217" s="1"/>
      <c r="F217" s="1"/>
      <c r="G217" s="1"/>
    </row>
    <row r="218" spans="1:7">
      <c r="A218" s="1"/>
      <c r="B218" s="1"/>
      <c r="C218" s="1"/>
      <c r="D218" s="1"/>
      <c r="E218" s="1"/>
      <c r="F218" s="1"/>
      <c r="G218" s="1"/>
    </row>
    <row r="219" spans="1:7">
      <c r="A219" s="1"/>
      <c r="B219" s="1"/>
      <c r="C219" s="1"/>
      <c r="D219" s="1"/>
      <c r="E219" s="1"/>
      <c r="F219" s="1"/>
      <c r="G219" s="1"/>
    </row>
    <row r="220" spans="1:7">
      <c r="A220" s="1"/>
      <c r="B220" s="1"/>
      <c r="C220" s="1"/>
      <c r="D220" s="1"/>
      <c r="E220" s="1"/>
      <c r="F220" s="1"/>
      <c r="G220" s="1"/>
    </row>
    <row r="221" spans="1:7">
      <c r="A221" s="1"/>
      <c r="B221" s="1"/>
      <c r="C221" s="1"/>
      <c r="D221" s="1"/>
      <c r="E221" s="1"/>
      <c r="F221" s="1"/>
      <c r="G221" s="1"/>
    </row>
    <row r="222" spans="1:7">
      <c r="A222" s="1"/>
      <c r="B222" s="1"/>
      <c r="C222" s="1"/>
      <c r="D222" s="1"/>
      <c r="E222" s="1"/>
      <c r="F222" s="1"/>
      <c r="G222" s="1"/>
    </row>
    <row r="223" spans="1:7">
      <c r="A223" s="1"/>
      <c r="B223" s="1"/>
      <c r="C223" s="1"/>
      <c r="D223" s="1"/>
      <c r="E223" s="1"/>
      <c r="F223" s="1"/>
      <c r="G223" s="1"/>
    </row>
    <row r="224" spans="1:7">
      <c r="A224" s="1"/>
      <c r="B224" s="1"/>
      <c r="C224" s="1"/>
      <c r="D224" s="1"/>
      <c r="E224" s="1"/>
      <c r="F224" s="1"/>
      <c r="G224" s="1"/>
    </row>
    <row r="225" spans="1:7">
      <c r="A225" s="1"/>
      <c r="B225" s="1"/>
      <c r="C225" s="1"/>
      <c r="D225" s="1"/>
      <c r="E225" s="1"/>
      <c r="F225" s="1"/>
      <c r="G225" s="1"/>
    </row>
    <row r="226" spans="1:7">
      <c r="A226" s="1"/>
      <c r="B226" s="1"/>
      <c r="C226" s="1"/>
      <c r="D226" s="1"/>
      <c r="E226" s="1"/>
      <c r="F226" s="1"/>
      <c r="G226" s="1"/>
    </row>
    <row r="227" spans="1:7">
      <c r="A227" s="1"/>
      <c r="B227" s="1"/>
      <c r="C227" s="1"/>
      <c r="D227" s="1"/>
      <c r="E227" s="1"/>
      <c r="F227" s="1"/>
      <c r="G227" s="1"/>
    </row>
    <row r="228" spans="1:7">
      <c r="A228" s="1"/>
      <c r="B228" s="1"/>
      <c r="C228" s="1"/>
      <c r="D228" s="1"/>
      <c r="E228" s="1"/>
      <c r="F228" s="1"/>
      <c r="G228" s="1"/>
    </row>
    <row r="229" spans="1:7">
      <c r="A229" s="1"/>
      <c r="B229" s="1"/>
      <c r="C229" s="1"/>
      <c r="D229" s="1"/>
      <c r="E229" s="1"/>
      <c r="F229" s="1"/>
      <c r="G229" s="1"/>
    </row>
    <row r="230" spans="1:7">
      <c r="A230" s="1"/>
      <c r="B230" s="1"/>
      <c r="C230" s="1"/>
      <c r="D230" s="1"/>
      <c r="E230" s="1"/>
      <c r="F230" s="1"/>
      <c r="G230" s="1"/>
    </row>
    <row r="231" spans="1:7">
      <c r="A231" s="1"/>
      <c r="B231" s="1"/>
      <c r="C231" s="1"/>
      <c r="D231" s="1"/>
      <c r="E231" s="1"/>
      <c r="F231" s="1"/>
      <c r="G231" s="1"/>
    </row>
    <row r="232" spans="1:7">
      <c r="A232" s="1"/>
      <c r="B232" s="1"/>
      <c r="C232" s="1"/>
      <c r="D232" s="1"/>
      <c r="E232" s="1"/>
      <c r="F232" s="1"/>
      <c r="G232" s="1"/>
    </row>
    <row r="233" spans="1:7">
      <c r="A233" s="1"/>
      <c r="B233" s="1"/>
      <c r="C233" s="1"/>
      <c r="D233" s="1"/>
      <c r="E233" s="1"/>
      <c r="F233" s="1"/>
      <c r="G233" s="1"/>
    </row>
    <row r="234" spans="1:7">
      <c r="A234" s="1"/>
      <c r="B234" s="1"/>
      <c r="C234" s="1"/>
      <c r="D234" s="1"/>
      <c r="E234" s="1"/>
      <c r="F234" s="1"/>
      <c r="G234" s="1"/>
    </row>
    <row r="235" spans="1:7">
      <c r="A235" s="1"/>
      <c r="B235" s="1"/>
      <c r="C235" s="1"/>
      <c r="D235" s="1"/>
      <c r="E235" s="1"/>
      <c r="F235" s="1"/>
      <c r="G235" s="1"/>
    </row>
    <row r="236" spans="1:7">
      <c r="A236" s="1"/>
      <c r="B236" s="1"/>
      <c r="C236" s="1"/>
      <c r="D236" s="1"/>
      <c r="E236" s="1"/>
      <c r="F236" s="1"/>
      <c r="G236" s="1"/>
    </row>
    <row r="237" spans="1:7">
      <c r="A237" s="1"/>
      <c r="B237" s="1"/>
      <c r="C237" s="1"/>
      <c r="D237" s="1"/>
      <c r="E237" s="1"/>
      <c r="F237" s="1"/>
      <c r="G237" s="1"/>
    </row>
    <row r="238" spans="1:7">
      <c r="A238" s="1"/>
      <c r="B238" s="1"/>
      <c r="C238" s="1"/>
      <c r="D238" s="1"/>
      <c r="E238" s="1"/>
      <c r="F238" s="1"/>
      <c r="G238" s="1"/>
    </row>
    <row r="239" spans="1:7">
      <c r="A239" s="1"/>
      <c r="B239" s="1"/>
      <c r="C239" s="1"/>
      <c r="D239" s="1"/>
      <c r="E239" s="1"/>
      <c r="F239" s="1"/>
      <c r="G239" s="1"/>
    </row>
    <row r="240" spans="1:7">
      <c r="A240" s="1"/>
      <c r="B240" s="1"/>
      <c r="C240" s="1"/>
      <c r="D240" s="1"/>
      <c r="E240" s="1"/>
      <c r="F240" s="1"/>
      <c r="G240" s="1"/>
    </row>
    <row r="241" spans="1:7">
      <c r="A241" s="1"/>
      <c r="B241" s="1"/>
      <c r="C241" s="1"/>
      <c r="D241" s="1"/>
      <c r="E241" s="1"/>
      <c r="F241" s="1"/>
      <c r="G241" s="1"/>
    </row>
    <row r="242" spans="1:7">
      <c r="A242" s="1"/>
      <c r="B242" s="1"/>
      <c r="C242" s="1"/>
      <c r="D242" s="1"/>
      <c r="E242" s="1"/>
      <c r="F242" s="1"/>
      <c r="G242" s="1"/>
    </row>
    <row r="243" spans="1:7">
      <c r="A243" s="1"/>
      <c r="B243" s="1"/>
      <c r="C243" s="1"/>
      <c r="D243" s="1"/>
      <c r="E243" s="1"/>
      <c r="F243" s="1"/>
      <c r="G243" s="1"/>
    </row>
    <row r="244" spans="1:7">
      <c r="A244" s="1"/>
      <c r="B244" s="1"/>
      <c r="C244" s="1"/>
      <c r="D244" s="1"/>
      <c r="E244" s="1"/>
      <c r="F244" s="1"/>
      <c r="G244" s="1"/>
    </row>
    <row r="245" spans="1:7">
      <c r="A245" s="1"/>
      <c r="B245" s="1"/>
      <c r="C245" s="1"/>
      <c r="D245" s="1"/>
      <c r="E245" s="1"/>
      <c r="F245" s="1"/>
      <c r="G245" s="1"/>
    </row>
    <row r="246" spans="1:7">
      <c r="A246" s="1"/>
      <c r="B246" s="1"/>
      <c r="C246" s="1"/>
      <c r="D246" s="1"/>
      <c r="E246" s="1"/>
      <c r="F246" s="1"/>
      <c r="G246" s="1"/>
    </row>
    <row r="247" spans="1:7">
      <c r="A247" s="1"/>
      <c r="B247" s="1"/>
      <c r="C247" s="1"/>
      <c r="D247" s="1"/>
      <c r="E247" s="1"/>
      <c r="F247" s="1"/>
      <c r="G247" s="1"/>
    </row>
    <row r="248" spans="1:7">
      <c r="A248" s="1"/>
      <c r="B248" s="1"/>
      <c r="C248" s="1"/>
      <c r="D248" s="1"/>
      <c r="E248" s="1"/>
      <c r="F248" s="1"/>
      <c r="G248" s="1"/>
    </row>
    <row r="249" spans="1:7">
      <c r="A249" s="1"/>
      <c r="B249" s="1"/>
      <c r="C249" s="1"/>
      <c r="D249" s="1"/>
      <c r="E249" s="1"/>
      <c r="F249" s="1"/>
      <c r="G249" s="1"/>
    </row>
    <row r="250" spans="1:7">
      <c r="A250" s="1"/>
      <c r="B250" s="1"/>
      <c r="C250" s="1"/>
      <c r="D250" s="1"/>
      <c r="E250" s="1"/>
      <c r="F250" s="1"/>
      <c r="G250" s="1"/>
    </row>
    <row r="251" spans="1:7">
      <c r="A251" s="1"/>
      <c r="B251" s="1"/>
      <c r="C251" s="1"/>
      <c r="D251" s="1"/>
      <c r="E251" s="1"/>
      <c r="F251" s="1"/>
      <c r="G251" s="1"/>
    </row>
    <row r="252" spans="1:7">
      <c r="A252" s="1"/>
      <c r="B252" s="1"/>
      <c r="C252" s="1"/>
      <c r="D252" s="1"/>
      <c r="E252" s="1"/>
      <c r="F252" s="1"/>
      <c r="G252" s="1"/>
    </row>
    <row r="253" spans="1:7">
      <c r="A253" s="1"/>
      <c r="B253" s="1"/>
      <c r="C253" s="1"/>
      <c r="D253" s="1"/>
      <c r="E253" s="1"/>
      <c r="F253" s="1"/>
      <c r="G253" s="1"/>
    </row>
    <row r="254" spans="1:7">
      <c r="A254" s="1"/>
      <c r="B254" s="1"/>
      <c r="C254" s="1"/>
      <c r="D254" s="1"/>
      <c r="E254" s="1"/>
      <c r="F254" s="1"/>
      <c r="G254" s="1"/>
    </row>
    <row r="255" spans="1:7">
      <c r="A255" s="1"/>
      <c r="B255" s="1"/>
      <c r="C255" s="1"/>
      <c r="D255" s="1"/>
      <c r="E255" s="1"/>
      <c r="F255" s="1"/>
      <c r="G255" s="1"/>
    </row>
    <row r="256" spans="1:7">
      <c r="A256" s="1"/>
      <c r="B256" s="1"/>
      <c r="C256" s="1"/>
      <c r="D256" s="1"/>
      <c r="E256" s="1"/>
      <c r="F256" s="1"/>
      <c r="G256" s="1"/>
    </row>
    <row r="257" spans="1:7">
      <c r="A257" s="1"/>
      <c r="B257" s="1"/>
      <c r="C257" s="1"/>
      <c r="D257" s="1"/>
      <c r="E257" s="1"/>
      <c r="F257" s="1"/>
      <c r="G257" s="1"/>
    </row>
    <row r="258" spans="1:7">
      <c r="A258" s="1"/>
      <c r="B258" s="1"/>
      <c r="C258" s="1"/>
      <c r="D258" s="1"/>
      <c r="E258" s="1"/>
      <c r="F258" s="1"/>
      <c r="G258" s="1"/>
    </row>
    <row r="259" spans="1:7">
      <c r="A259" s="1"/>
      <c r="B259" s="1"/>
      <c r="C259" s="1"/>
      <c r="D259" s="1"/>
      <c r="E259" s="1"/>
      <c r="F259" s="1"/>
      <c r="G259" s="1"/>
    </row>
    <row r="260" spans="1:7">
      <c r="A260" s="1"/>
      <c r="B260" s="1"/>
      <c r="C260" s="1"/>
      <c r="D260" s="1"/>
      <c r="E260" s="1"/>
      <c r="F260" s="1"/>
      <c r="G260" s="1"/>
    </row>
    <row r="261" spans="1:7">
      <c r="A261" s="1"/>
      <c r="B261" s="1"/>
      <c r="C261" s="1"/>
      <c r="D261" s="1"/>
      <c r="E261" s="1"/>
      <c r="F261" s="1"/>
      <c r="G261" s="1"/>
    </row>
    <row r="262" spans="1:7">
      <c r="A262" s="1"/>
      <c r="B262" s="1"/>
      <c r="C262" s="1"/>
      <c r="D262" s="1"/>
      <c r="E262" s="1"/>
      <c r="F262" s="1"/>
      <c r="G262" s="1"/>
    </row>
    <row r="263" spans="1:7">
      <c r="A263" s="1"/>
      <c r="B263" s="1"/>
      <c r="C263" s="1"/>
      <c r="D263" s="1"/>
      <c r="E263" s="1"/>
      <c r="F263" s="1"/>
      <c r="G263" s="1"/>
    </row>
    <row r="264" spans="1:7">
      <c r="A264" s="1"/>
      <c r="B264" s="1"/>
      <c r="C264" s="1"/>
      <c r="D264" s="1"/>
      <c r="E264" s="1"/>
      <c r="F264" s="1"/>
      <c r="G264" s="1"/>
    </row>
    <row r="265" spans="1:7">
      <c r="A265" s="1"/>
      <c r="B265" s="1"/>
      <c r="C265" s="1"/>
      <c r="D265" s="1"/>
      <c r="E265" s="1"/>
      <c r="F265" s="1"/>
      <c r="G265" s="1"/>
    </row>
    <row r="266" spans="1:7">
      <c r="A266" s="1"/>
      <c r="B266" s="1"/>
      <c r="C266" s="1"/>
      <c r="D266" s="1"/>
      <c r="E266" s="1"/>
      <c r="F266" s="1"/>
      <c r="G266" s="1"/>
    </row>
    <row r="267" spans="1:7">
      <c r="A267" s="1"/>
      <c r="B267" s="1"/>
      <c r="C267" s="1"/>
      <c r="D267" s="1"/>
      <c r="E267" s="1"/>
      <c r="F267" s="1"/>
      <c r="G267" s="1"/>
    </row>
    <row r="268" spans="1:7">
      <c r="A268" s="1"/>
      <c r="B268" s="1"/>
      <c r="C268" s="1"/>
      <c r="D268" s="1"/>
      <c r="E268" s="1"/>
      <c r="F268" s="1"/>
      <c r="G268" s="1"/>
    </row>
    <row r="269" spans="1:7">
      <c r="A269" s="1"/>
      <c r="B269" s="1"/>
      <c r="C269" s="1"/>
      <c r="D269" s="1"/>
      <c r="E269" s="1"/>
      <c r="F269" s="1"/>
      <c r="G269" s="1"/>
    </row>
    <row r="270" spans="1:7">
      <c r="A270" s="1"/>
      <c r="B270" s="1"/>
      <c r="C270" s="1"/>
      <c r="D270" s="1"/>
      <c r="E270" s="1"/>
      <c r="F270" s="1"/>
      <c r="G270" s="1"/>
    </row>
    <row r="271" spans="1:7">
      <c r="A271" s="1"/>
      <c r="B271" s="1"/>
      <c r="C271" s="1"/>
      <c r="D271" s="1"/>
      <c r="E271" s="1"/>
      <c r="F271" s="1"/>
      <c r="G271" s="1"/>
    </row>
    <row r="272" spans="1:7">
      <c r="A272" s="1"/>
      <c r="B272" s="1"/>
      <c r="C272" s="1"/>
      <c r="D272" s="1"/>
      <c r="E272" s="1"/>
      <c r="F272" s="1"/>
      <c r="G272" s="1"/>
    </row>
    <row r="273" spans="1:7">
      <c r="A273" s="1"/>
      <c r="B273" s="1"/>
      <c r="C273" s="1"/>
      <c r="D273" s="1"/>
      <c r="E273" s="1"/>
      <c r="F273" s="1"/>
      <c r="G273" s="1"/>
    </row>
    <row r="274" spans="1:7">
      <c r="A274" s="1"/>
      <c r="B274" s="1"/>
      <c r="C274" s="1"/>
      <c r="D274" s="1"/>
      <c r="E274" s="1"/>
      <c r="F274" s="1"/>
      <c r="G274" s="1"/>
    </row>
    <row r="275" spans="1:7">
      <c r="A275" s="1"/>
      <c r="B275" s="1"/>
      <c r="C275" s="1"/>
      <c r="D275" s="1"/>
      <c r="E275" s="1"/>
      <c r="F275" s="1"/>
      <c r="G275" s="1"/>
    </row>
    <row r="276" spans="1:7">
      <c r="A276" s="1"/>
      <c r="B276" s="1"/>
      <c r="C276" s="1"/>
      <c r="D276" s="1"/>
      <c r="E276" s="1"/>
      <c r="F276" s="1"/>
      <c r="G276" s="1"/>
    </row>
    <row r="277" spans="1:7">
      <c r="A277" s="1"/>
      <c r="B277" s="1"/>
      <c r="C277" s="1"/>
      <c r="D277" s="1"/>
      <c r="E277" s="1"/>
      <c r="F277" s="1"/>
      <c r="G277" s="1"/>
    </row>
    <row r="278" spans="1:7">
      <c r="A278" s="1"/>
      <c r="B278" s="1"/>
      <c r="C278" s="1"/>
      <c r="D278" s="1"/>
      <c r="E278" s="1"/>
      <c r="F278" s="1"/>
      <c r="G278" s="1"/>
    </row>
    <row r="279" spans="1:7">
      <c r="A279" s="1"/>
      <c r="B279" s="1"/>
      <c r="C279" s="1"/>
      <c r="D279" s="1"/>
      <c r="E279" s="1"/>
      <c r="F279" s="1"/>
      <c r="G279" s="1"/>
    </row>
    <row r="280" spans="1:7">
      <c r="A280" s="1"/>
      <c r="B280" s="1"/>
      <c r="C280" s="1"/>
      <c r="D280" s="1"/>
      <c r="E280" s="1"/>
      <c r="F280" s="1"/>
      <c r="G280" s="1"/>
    </row>
    <row r="281" spans="1:7">
      <c r="A281" s="1"/>
      <c r="B281" s="1"/>
      <c r="C281" s="1"/>
      <c r="D281" s="1"/>
      <c r="E281" s="1"/>
      <c r="F281" s="1"/>
      <c r="G281" s="1"/>
    </row>
    <row r="282" spans="1:7">
      <c r="A282" s="1"/>
      <c r="B282" s="1"/>
      <c r="C282" s="1"/>
      <c r="D282" s="1"/>
      <c r="E282" s="1"/>
      <c r="F282" s="1"/>
      <c r="G282" s="1"/>
    </row>
    <row r="283" spans="1:7">
      <c r="A283" s="1"/>
      <c r="B283" s="1"/>
      <c r="C283" s="1"/>
      <c r="D283" s="1"/>
      <c r="E283" s="1"/>
      <c r="F283" s="1"/>
      <c r="G283" s="1"/>
    </row>
    <row r="284" spans="1:7">
      <c r="A284" s="1"/>
      <c r="B284" s="1"/>
      <c r="C284" s="1"/>
      <c r="D284" s="1"/>
      <c r="E284" s="1"/>
      <c r="F284" s="1"/>
      <c r="G284" s="1"/>
    </row>
    <row r="285" spans="1:7">
      <c r="A285" s="1"/>
      <c r="B285" s="1"/>
      <c r="C285" s="1"/>
      <c r="D285" s="1"/>
      <c r="E285" s="1"/>
      <c r="F285" s="1"/>
      <c r="G285" s="1"/>
    </row>
    <row r="286" spans="1:7">
      <c r="A286" s="1"/>
      <c r="B286" s="1"/>
      <c r="C286" s="1"/>
      <c r="D286" s="1"/>
      <c r="E286" s="1"/>
      <c r="F286" s="1"/>
      <c r="G286" s="1"/>
    </row>
    <row r="287" spans="1:7">
      <c r="A287" s="1"/>
      <c r="B287" s="1"/>
      <c r="C287" s="1"/>
      <c r="D287" s="1"/>
      <c r="E287" s="1"/>
      <c r="F287" s="1"/>
      <c r="G287" s="1"/>
    </row>
    <row r="288" spans="1:7">
      <c r="A288" s="1"/>
      <c r="B288" s="1"/>
      <c r="C288" s="1"/>
      <c r="D288" s="1"/>
      <c r="E288" s="1"/>
      <c r="F288" s="1"/>
      <c r="G288" s="1"/>
    </row>
    <row r="289" spans="1:7">
      <c r="A289" s="1"/>
      <c r="B289" s="1"/>
      <c r="C289" s="1"/>
      <c r="D289" s="1"/>
      <c r="E289" s="1"/>
      <c r="F289" s="1"/>
      <c r="G289" s="1"/>
    </row>
    <row r="290" spans="1:7">
      <c r="A290" s="1"/>
      <c r="B290" s="1"/>
      <c r="C290" s="1"/>
      <c r="D290" s="1"/>
      <c r="E290" s="1"/>
      <c r="F290" s="1"/>
      <c r="G290" s="1"/>
    </row>
    <row r="291" spans="1:7">
      <c r="A291" s="1"/>
      <c r="B291" s="1"/>
      <c r="C291" s="1"/>
      <c r="D291" s="1"/>
      <c r="E291" s="1"/>
      <c r="F291" s="1"/>
      <c r="G291" s="1"/>
    </row>
    <row r="292" spans="1:7">
      <c r="A292" s="1"/>
      <c r="B292" s="1"/>
      <c r="C292" s="1"/>
      <c r="D292" s="1"/>
      <c r="E292" s="1"/>
      <c r="F292" s="1"/>
      <c r="G292" s="1"/>
    </row>
    <row r="293" spans="1:7">
      <c r="A293" s="1"/>
      <c r="B293" s="1"/>
      <c r="C293" s="1"/>
      <c r="D293" s="1"/>
      <c r="E293" s="1"/>
      <c r="F293" s="1"/>
      <c r="G293" s="1"/>
    </row>
    <row r="294" spans="1:7">
      <c r="A294" s="1"/>
      <c r="B294" s="1"/>
      <c r="C294" s="1"/>
      <c r="D294" s="1"/>
      <c r="E294" s="1"/>
      <c r="F294" s="1"/>
      <c r="G294" s="1"/>
    </row>
    <row r="295" spans="1:7">
      <c r="A295" s="1"/>
      <c r="B295" s="1"/>
      <c r="C295" s="1"/>
      <c r="D295" s="1"/>
      <c r="E295" s="1"/>
      <c r="F295" s="1"/>
      <c r="G295" s="1"/>
    </row>
    <row r="296" spans="1:7">
      <c r="A296" s="1"/>
      <c r="B296" s="1"/>
      <c r="C296" s="1"/>
      <c r="D296" s="1"/>
      <c r="E296" s="1"/>
      <c r="F296" s="1"/>
      <c r="G296" s="1"/>
    </row>
    <row r="297" spans="1:7">
      <c r="A297" s="1"/>
      <c r="B297" s="1"/>
      <c r="C297" s="1"/>
      <c r="D297" s="1"/>
      <c r="E297" s="1"/>
      <c r="F297" s="1"/>
      <c r="G297" s="1"/>
    </row>
    <row r="298" spans="1:7">
      <c r="A298" s="1"/>
      <c r="B298" s="1"/>
      <c r="C298" s="1"/>
      <c r="D298" s="1"/>
      <c r="E298" s="1"/>
      <c r="F298" s="1"/>
      <c r="G298" s="1"/>
    </row>
    <row r="299" spans="1:7">
      <c r="A299" s="1"/>
      <c r="B299" s="1"/>
      <c r="C299" s="1"/>
      <c r="D299" s="1"/>
      <c r="E299" s="1"/>
      <c r="F299" s="1"/>
      <c r="G299" s="1"/>
    </row>
    <row r="300" spans="1:7">
      <c r="A300" s="1"/>
      <c r="B300" s="1"/>
      <c r="C300" s="1"/>
      <c r="D300" s="1"/>
      <c r="E300" s="1"/>
      <c r="F300" s="1"/>
      <c r="G300" s="1"/>
    </row>
  </sheetData>
  <autoFilter ref="A3:G17" xr:uid="{00000000-0009-0000-0000-000004000000}"/>
  <mergeCells count="2">
    <mergeCell ref="A2:G2"/>
    <mergeCell ref="A1:G1"/>
  </mergeCells>
  <conditionalFormatting sqref="A30:G300">
    <cfRule type="expression" dxfId="3" priority="1">
      <formula>LEN(TRIM($A30))&gt;0</formula>
    </cfRule>
  </conditionalFormatting>
  <conditionalFormatting sqref="E4:E17 E30:E300">
    <cfRule type="expression" dxfId="2" priority="2" stopIfTrue="1">
      <formula>$E4="NÃO ATENDE"</formula>
    </cfRule>
    <cfRule type="expression" dxfId="1" priority="3" stopIfTrue="1">
      <formula>$E4="ATENDE PARCIALMENTE"</formula>
    </cfRule>
    <cfRule type="expression" dxfId="0" priority="4" stopIfTrue="1">
      <formula>$E4="ATENDE"</formula>
    </cfRule>
  </conditionalFormatting>
  <printOptions horizontalCentered="1"/>
  <pageMargins left="0.25196850393700793" right="0.25196850393700793" top="0.75196850393700776" bottom="0.75196850393700776" header="0.29921259842519682" footer="0.29921259842519682"/>
  <pageSetup paperSize="9" fitToHeight="0" orientation="landscape"/>
  <headerFooter>
    <oddFooter>&amp;C&amp;"Arial"&amp;8 Página &amp;P de &amp;N</oddFooter>
  </headerFooter>
  <extLst>
    <ext xmlns:x14="http://schemas.microsoft.com/office/spreadsheetml/2009/9/main" uri="{CCE6A557-97BC-4b89-ADB6-D9C93CAAB3DF}">
      <x14:dataValidations xmlns:xm="http://schemas.microsoft.com/office/excel/2006/main" count="1">
        <x14:dataValidation type="list" allowBlank="1" errorTitle="Valor inválido" error="Selecione um valor da lista (aba LISTAS)." xr:uid="{00000000-0002-0000-0400-000000000000}">
          <x14:formula1>
            <xm:f>LISTAS!$F$2:$F$10</xm:f>
          </x14:formula1>
          <xm:sqref>E4:E17 E30:E300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C39"/>
  <sheetViews>
    <sheetView workbookViewId="0">
      <pane ySplit="3" topLeftCell="A4" activePane="bottomLeft" state="frozen"/>
      <selection pane="bottomLeft" activeCell="B10" sqref="B10"/>
    </sheetView>
  </sheetViews>
  <sheetFormatPr defaultRowHeight="15"/>
  <cols>
    <col min="1" max="1" width="44" customWidth="1"/>
    <col min="2" max="2" width="16" customWidth="1"/>
    <col min="3" max="3" width="50" customWidth="1"/>
  </cols>
  <sheetData>
    <row r="1" spans="1:3" ht="24" customHeight="1">
      <c r="A1" s="16" t="s">
        <v>827</v>
      </c>
      <c r="B1" s="17"/>
      <c r="C1" s="17"/>
    </row>
    <row r="2" spans="1:3" ht="30" customHeight="1">
      <c r="A2" s="15" t="s">
        <v>828</v>
      </c>
      <c r="B2" s="17"/>
      <c r="C2" s="17"/>
    </row>
    <row r="3" spans="1:3" ht="32.1" customHeight="1">
      <c r="A3" s="2" t="s">
        <v>829</v>
      </c>
      <c r="B3" s="2" t="s">
        <v>830</v>
      </c>
      <c r="C3" s="2" t="s">
        <v>732</v>
      </c>
    </row>
    <row r="4" spans="1:3" ht="57.2" customHeight="1">
      <c r="A4" s="3" t="s">
        <v>831</v>
      </c>
      <c r="B4" s="3">
        <f>COUNTIF('REGISTRO DE ACHADOS'!$A$4:$A$1000,"AC-*")</f>
        <v>51</v>
      </c>
      <c r="C4" s="3" t="s">
        <v>832</v>
      </c>
    </row>
    <row r="5" spans="1:3" ht="57.2" customHeight="1">
      <c r="A5" s="3" t="s">
        <v>833</v>
      </c>
      <c r="B5" s="3">
        <f>COUNTIF('REGISTRO DE ACHADOS'!$N$4:$N$1000,"ALTA")</f>
        <v>30</v>
      </c>
      <c r="C5" s="3"/>
    </row>
    <row r="6" spans="1:3" ht="57.2" customHeight="1">
      <c r="A6" s="3" t="s">
        <v>834</v>
      </c>
      <c r="B6" s="3">
        <f>COUNTIF('REGISTRO DE ACHADOS'!$N$4:$N$1000,"MÉDIA")</f>
        <v>16</v>
      </c>
      <c r="C6" s="3"/>
    </row>
    <row r="7" spans="1:3" ht="57.2" customHeight="1">
      <c r="A7" s="3" t="s">
        <v>835</v>
      </c>
      <c r="B7" s="3">
        <f>COUNTIF('REGISTRO DE ACHADOS'!$N$4:$N$1000,"BAIXA")</f>
        <v>5</v>
      </c>
      <c r="C7" s="3"/>
    </row>
    <row r="8" spans="1:3" ht="57.2" customHeight="1">
      <c r="A8" s="3" t="s">
        <v>836</v>
      </c>
      <c r="B8" s="3">
        <f>COUNTIF('REGISTRO DE ACHADOS'!$P$4:$P$1000,"ABERTO")</f>
        <v>50</v>
      </c>
      <c r="C8" s="3"/>
    </row>
    <row r="9" spans="1:3" ht="69.95" customHeight="1">
      <c r="A9" s="3" t="s">
        <v>837</v>
      </c>
      <c r="B9" s="3">
        <f>COUNTIF('REGISTRO DE ACHADOS'!$P$4:$P$1000,"ENVIADO AO DESENVOLVEDOR")</f>
        <v>1</v>
      </c>
      <c r="C9" s="3"/>
    </row>
    <row r="10" spans="1:3" ht="57.2" customHeight="1">
      <c r="A10" s="3" t="s">
        <v>838</v>
      </c>
      <c r="B10" s="3">
        <f>COUNTIF('REGISTRO DE ACHADOS'!$P$4:$P$1000,"EM CORREÇÃO")</f>
        <v>0</v>
      </c>
      <c r="C10" s="3"/>
    </row>
    <row r="11" spans="1:3" ht="69.95" customHeight="1">
      <c r="A11" s="3" t="s">
        <v>839</v>
      </c>
      <c r="B11" s="3">
        <f>COUNTIF('REGISTRO DE ACHADOS'!$P$4:$P$1000,"CORRIGIDO - AGUARDANDO RETESTE")</f>
        <v>0</v>
      </c>
      <c r="C11" s="3"/>
    </row>
    <row r="12" spans="1:3" ht="57.2" customHeight="1">
      <c r="A12" s="3" t="s">
        <v>840</v>
      </c>
      <c r="B12" s="3">
        <f>COUNTIF('REGISTRO DE ACHADOS'!$P$4:$P$1000,"VALIDADO")</f>
        <v>0</v>
      </c>
      <c r="C12" s="3"/>
    </row>
    <row r="13" spans="1:3" ht="57.2" customHeight="1">
      <c r="A13" s="3" t="s">
        <v>841</v>
      </c>
      <c r="B13" s="3">
        <f>COUNTIF('REGISTRO DE ACHADOS'!$P$4:$P$1000,"NÃO PROCEDE")</f>
        <v>0</v>
      </c>
      <c r="C13" s="3"/>
    </row>
    <row r="14" spans="1:3" ht="57.2" customHeight="1">
      <c r="A14" s="3" t="s">
        <v>842</v>
      </c>
      <c r="B14" s="3">
        <f>COUNTIF('REGISTRO DE ACHADOS'!$G$4:$G$1000,"LEITURA DO FÓLIO")</f>
        <v>24</v>
      </c>
      <c r="C14" s="3"/>
    </row>
    <row r="15" spans="1:3" ht="69.95" customHeight="1">
      <c r="A15" s="3" t="s">
        <v>843</v>
      </c>
      <c r="B15" s="3">
        <f>COUNTIF('REGISTRO DE ACHADOS'!$G$4:$G$1000,"LEITURA DO TÍTULO / DOCUMENTOS")</f>
        <v>3</v>
      </c>
      <c r="C15" s="3"/>
    </row>
    <row r="16" spans="1:3" ht="69.95" customHeight="1">
      <c r="A16" s="3" t="s">
        <v>844</v>
      </c>
      <c r="B16" s="3">
        <f>COUNTIF('REGISTRO DE ACHADOS'!$G$4:$G$1000,"NATUREZA DO ATO (LNA)")</f>
        <v>6</v>
      </c>
      <c r="C16" s="3"/>
    </row>
    <row r="17" spans="1:3" ht="57.2" customHeight="1">
      <c r="A17" s="3" t="s">
        <v>845</v>
      </c>
      <c r="B17" s="3">
        <f>COUNTIF('REGISTRO DE ACHADOS'!$G$4:$G$1000,"EXAME / EXIGÊNCIAS")</f>
        <v>6</v>
      </c>
      <c r="C17" s="3"/>
    </row>
    <row r="18" spans="1:3" ht="57.2" customHeight="1">
      <c r="A18" s="3" t="s">
        <v>846</v>
      </c>
      <c r="B18" s="3">
        <f>COUNTIF('REGISTRO DE ACHADOS'!$G$4:$G$1000,"NOTA DE EXIGÊNCIA")</f>
        <v>2</v>
      </c>
      <c r="C18" s="3"/>
    </row>
    <row r="19" spans="1:3" ht="69.95" customHeight="1">
      <c r="A19" s="3" t="s">
        <v>847</v>
      </c>
      <c r="B19" s="3">
        <f>COUNTIF('REGISTRO DE ACHADOS'!$G$4:$G$1000,"INTERFACE / USABILIDADE")</f>
        <v>10</v>
      </c>
      <c r="C19" s="3"/>
    </row>
    <row r="20" spans="1:3" ht="57.2" customHeight="1">
      <c r="A20" s="3" t="s">
        <v>848</v>
      </c>
      <c r="B20" s="3">
        <f>COUNTIF('REGISTRO DE ACHADOS'!$H$4:$H$1000,"ERRO DE LEITURA")</f>
        <v>15</v>
      </c>
      <c r="C20" s="3"/>
    </row>
    <row r="21" spans="1:3" ht="69.95" customHeight="1">
      <c r="A21" s="3" t="s">
        <v>849</v>
      </c>
      <c r="B21" s="3">
        <f>COUNTIF('REGISTRO DE ACHADOS'!$H$4:$H$1000,"ERRO DE CLASSIFICAÇÃO")</f>
        <v>14</v>
      </c>
      <c r="C21" s="3"/>
    </row>
    <row r="22" spans="1:3" ht="69.95" customHeight="1">
      <c r="A22" s="3" t="s">
        <v>850</v>
      </c>
      <c r="B22" s="3">
        <f>COUNTIF('REGISTRO DE ACHADOS'!$H$4:$H$1000,"FALSO POSITIVO (EXIGÊNCIA INDEVIDA)")</f>
        <v>5</v>
      </c>
      <c r="C22" s="3"/>
    </row>
    <row r="23" spans="1:3" ht="69.95" customHeight="1">
      <c r="A23" s="3" t="s">
        <v>851</v>
      </c>
      <c r="B23" s="3">
        <f>COUNTIF('REGISTRO DE ACHADOS'!$H$4:$H$1000,"FALSO NEGATIVO (ÓBICE NÃO APONTADO)")</f>
        <v>0</v>
      </c>
      <c r="C23" s="3"/>
    </row>
    <row r="24" spans="1:3" ht="69.95" customHeight="1">
      <c r="A24" s="3" t="s">
        <v>852</v>
      </c>
      <c r="B24" s="3">
        <f>COUNTIF('REGISTRO DE ACHADOS'!$H$4:$H$1000,"NÃO CONFORMIDADE NORMATIVA")</f>
        <v>3</v>
      </c>
      <c r="C24" s="3"/>
    </row>
    <row r="25" spans="1:3" ht="69.95" customHeight="1">
      <c r="A25" s="3" t="s">
        <v>853</v>
      </c>
      <c r="B25" s="3">
        <f>COUNTIF('REGISTRO DE ACHADOS'!$H$4:$H$1000,"INCONSISTÊNCIA DE INTERFACE")</f>
        <v>6</v>
      </c>
      <c r="C25" s="3"/>
    </row>
    <row r="26" spans="1:3" ht="57.2" customHeight="1">
      <c r="A26" s="3" t="s">
        <v>854</v>
      </c>
      <c r="B26" s="3">
        <f>COUNTIF('REGISTRO DE ACHADOS'!$H$4:$H$1000,"DÚVIDA OPERACIONAL")</f>
        <v>3</v>
      </c>
      <c r="C26" s="3"/>
    </row>
    <row r="27" spans="1:3" ht="57.2" customHeight="1">
      <c r="A27" s="3" t="s">
        <v>855</v>
      </c>
      <c r="B27" s="3">
        <f>COUNTIF('REGISTRO DE ACHADOS'!$H$4:$H$1000,"SUGESTÃO DE MELHORIA")</f>
        <v>5</v>
      </c>
      <c r="C27" s="3"/>
    </row>
    <row r="28" spans="1:3" ht="57.2" customHeight="1">
      <c r="A28" s="3" t="s">
        <v>856</v>
      </c>
      <c r="B28" s="3">
        <f>COUNTIF('REGISTRO DE ACHADOS'!$E$4:$E$1000,"*PENDENTE*")</f>
        <v>1</v>
      </c>
      <c r="C28" s="3" t="s">
        <v>857</v>
      </c>
    </row>
    <row r="29" spans="1:3" ht="44.45" customHeight="1">
      <c r="A29" s="3" t="s">
        <v>858</v>
      </c>
      <c r="B29" s="3">
        <f>COUNTIF('CHECKLIST ITN 004'!$F$4:$F$297,"ATENDE")</f>
        <v>2</v>
      </c>
      <c r="C29" s="3"/>
    </row>
    <row r="30" spans="1:3" ht="57.2" customHeight="1">
      <c r="A30" s="3" t="s">
        <v>859</v>
      </c>
      <c r="B30" s="3">
        <f>COUNTIF('CHECKLIST ITN 004'!$F$4:$F$297,"ATENDE PARCIALMENTE")</f>
        <v>13</v>
      </c>
      <c r="C30" s="3"/>
    </row>
    <row r="31" spans="1:3" ht="57.2" customHeight="1">
      <c r="A31" s="3" t="s">
        <v>860</v>
      </c>
      <c r="B31" s="3">
        <f>COUNTIF('CHECKLIST ITN 004'!$F$4:$F$297,"NÃO ATENDE")</f>
        <v>44</v>
      </c>
      <c r="C31" s="3"/>
    </row>
    <row r="32" spans="1:3" ht="57.2" customHeight="1">
      <c r="A32" s="3" t="s">
        <v>861</v>
      </c>
      <c r="B32" s="3">
        <f>COUNTIF('CHECKLIST ITN 004'!$F$4:$F$297,"VERIFICAR")</f>
        <v>2</v>
      </c>
      <c r="C32" s="3"/>
    </row>
    <row r="33" spans="1:3" ht="57.2" customHeight="1">
      <c r="A33" s="3" t="s">
        <v>862</v>
      </c>
      <c r="B33" s="3">
        <f>COUNTIF('CHECKLIST ITN 004'!$F$4:$F$297,"NÃO VERIFICADO")</f>
        <v>10</v>
      </c>
      <c r="C33" s="3"/>
    </row>
    <row r="34" spans="1:3" ht="57.2" customHeight="1">
      <c r="A34" s="3" t="s">
        <v>863</v>
      </c>
      <c r="B34" s="3">
        <f>COUNTIF('CHECKLIST INTERFACE'!$E$4:$E$300,"ATENDE")</f>
        <v>2</v>
      </c>
      <c r="C34" s="3"/>
    </row>
    <row r="35" spans="1:3" ht="57.2" customHeight="1">
      <c r="A35" s="3" t="s">
        <v>864</v>
      </c>
      <c r="B35" s="3">
        <f>COUNTIF('CHECKLIST INTERFACE'!$E$4:$E$300,"ATENDE PARCIALMENTE")</f>
        <v>7</v>
      </c>
      <c r="C35" s="3"/>
    </row>
    <row r="36" spans="1:3" ht="57.2" customHeight="1">
      <c r="A36" s="3" t="s">
        <v>865</v>
      </c>
      <c r="B36" s="3">
        <f>COUNTIF('CHECKLIST INTERFACE'!$E$4:$E$300,"NÃO ATENDE")</f>
        <v>15</v>
      </c>
      <c r="C36" s="3"/>
    </row>
    <row r="37" spans="1:3" ht="57.2" customHeight="1">
      <c r="A37" s="3" t="s">
        <v>866</v>
      </c>
      <c r="B37" s="3">
        <f>COUNTIF('CHECKLIST INTERFACE'!$E$4:$E$300,"VERIFICAR")</f>
        <v>0</v>
      </c>
      <c r="C37" s="3"/>
    </row>
    <row r="38" spans="1:3" ht="57.2" customHeight="1">
      <c r="A38" s="3" t="s">
        <v>867</v>
      </c>
      <c r="B38" s="3">
        <f>COUNTIF('CHECKLIST INTERFACE'!$E$4:$E$300,"NÃO VERIFICADO")</f>
        <v>2</v>
      </c>
      <c r="C38" s="3"/>
    </row>
    <row r="39" spans="1:3" ht="172.35" customHeight="1">
      <c r="A39" s="3" t="s">
        <v>868</v>
      </c>
      <c r="B39" s="5">
        <f>IFERROR(COUNTIF('CHECKLIST ITN 004'!$F$4:$F$297,"ATENDE")/(COUNTA('CHECKLIST ITN 004'!$F$4:$F$297)-COUNTIF('CHECKLIST ITN 004'!$F$4:$F$297,"NÃO VERIFICADO")-COUNTIF('CHECKLIST ITN 004'!$F$4:$F$297,"NÃO SE APLICA")),0)</f>
        <v>3.2786885245901641E-2</v>
      </c>
      <c r="C39" s="3" t="s">
        <v>869</v>
      </c>
    </row>
  </sheetData>
  <mergeCells count="2">
    <mergeCell ref="A1:C1"/>
    <mergeCell ref="A2:C2"/>
  </mergeCells>
  <printOptions horizontalCentered="1"/>
  <pageMargins left="0.25196850393700793" right="0.25196850393700793" top="0.75196850393700776" bottom="0.75196850393700776" header="0.29921259842519682" footer="0.29921259842519682"/>
  <pageSetup paperSize="9" fitToHeight="0" orientation="landscape"/>
  <headerFooter>
    <oddFooter>&amp;C&amp;"Arial"&amp;8 Página &amp;P de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29"/>
  <sheetViews>
    <sheetView tabSelected="1" workbookViewId="0">
      <selection activeCell="C28" sqref="C28"/>
    </sheetView>
  </sheetViews>
  <sheetFormatPr defaultRowHeight="15"/>
  <cols>
    <col min="1" max="7" width="34" customWidth="1"/>
  </cols>
  <sheetData>
    <row r="1" spans="1:7">
      <c r="A1" s="2" t="s">
        <v>37</v>
      </c>
      <c r="B1" s="2" t="s">
        <v>38</v>
      </c>
      <c r="C1" s="2" t="s">
        <v>39</v>
      </c>
      <c r="D1" s="2" t="s">
        <v>18</v>
      </c>
      <c r="E1" s="2" t="s">
        <v>46</v>
      </c>
      <c r="F1" s="2" t="s">
        <v>517</v>
      </c>
      <c r="G1" s="2" t="s">
        <v>49</v>
      </c>
    </row>
    <row r="2" spans="1:7">
      <c r="A2" s="3" t="s">
        <v>870</v>
      </c>
      <c r="B2" s="3" t="s">
        <v>56</v>
      </c>
      <c r="C2" s="3" t="s">
        <v>57</v>
      </c>
      <c r="D2" s="3" t="s">
        <v>63</v>
      </c>
      <c r="E2" s="3" t="s">
        <v>76</v>
      </c>
      <c r="F2" s="3" t="s">
        <v>588</v>
      </c>
      <c r="G2" s="3" t="s">
        <v>66</v>
      </c>
    </row>
    <row r="3" spans="1:7" ht="25.5">
      <c r="A3" s="3" t="s">
        <v>55</v>
      </c>
      <c r="B3" s="3" t="s">
        <v>132</v>
      </c>
      <c r="C3" s="3" t="s">
        <v>69</v>
      </c>
      <c r="D3" s="3" t="s">
        <v>101</v>
      </c>
      <c r="E3" s="3" t="s">
        <v>65</v>
      </c>
      <c r="F3" s="3" t="s">
        <v>521</v>
      </c>
      <c r="G3" s="3" t="s">
        <v>871</v>
      </c>
    </row>
    <row r="4" spans="1:7" ht="25.5">
      <c r="A4" s="3" t="s">
        <v>68</v>
      </c>
      <c r="B4" s="3" t="s">
        <v>104</v>
      </c>
      <c r="C4" s="3" t="s">
        <v>162</v>
      </c>
      <c r="D4" s="3" t="s">
        <v>123</v>
      </c>
      <c r="E4" s="3" t="s">
        <v>872</v>
      </c>
      <c r="F4" s="3" t="s">
        <v>527</v>
      </c>
      <c r="G4" s="3" t="s">
        <v>873</v>
      </c>
    </row>
    <row r="5" spans="1:7" ht="25.5">
      <c r="A5" s="3" t="s">
        <v>85</v>
      </c>
      <c r="B5" s="3" t="s">
        <v>161</v>
      </c>
      <c r="C5" s="3" t="s">
        <v>874</v>
      </c>
      <c r="E5" s="3" t="s">
        <v>875</v>
      </c>
      <c r="F5" s="3" t="s">
        <v>551</v>
      </c>
    </row>
    <row r="6" spans="1:7">
      <c r="A6" s="3" t="s">
        <v>93</v>
      </c>
      <c r="B6" s="3" t="s">
        <v>208</v>
      </c>
      <c r="C6" s="3" t="s">
        <v>209</v>
      </c>
      <c r="E6" s="3" t="s">
        <v>876</v>
      </c>
      <c r="F6" s="3" t="s">
        <v>593</v>
      </c>
    </row>
    <row r="7" spans="1:7" ht="25.5">
      <c r="A7" s="3" t="s">
        <v>131</v>
      </c>
      <c r="B7" s="3" t="s">
        <v>94</v>
      </c>
      <c r="C7" s="3" t="s">
        <v>125</v>
      </c>
      <c r="E7" s="3" t="s">
        <v>877</v>
      </c>
      <c r="F7" s="3" t="s">
        <v>878</v>
      </c>
    </row>
    <row r="8" spans="1:7">
      <c r="A8" s="3" t="s">
        <v>139</v>
      </c>
      <c r="C8" s="3" t="s">
        <v>105</v>
      </c>
    </row>
    <row r="9" spans="1:7">
      <c r="A9" s="3" t="s">
        <v>146</v>
      </c>
      <c r="C9" s="3" t="s">
        <v>95</v>
      </c>
    </row>
    <row r="10" spans="1:7">
      <c r="A10" s="3" t="s">
        <v>153</v>
      </c>
    </row>
    <row r="11" spans="1:7">
      <c r="A11" s="3" t="s">
        <v>217</v>
      </c>
    </row>
    <row r="12" spans="1:7">
      <c r="A12" s="3" t="s">
        <v>879</v>
      </c>
    </row>
    <row r="13" spans="1:7" ht="25.5">
      <c r="A13" s="3" t="s">
        <v>112</v>
      </c>
    </row>
    <row r="14" spans="1:7">
      <c r="A14" s="3" t="s">
        <v>160</v>
      </c>
    </row>
    <row r="15" spans="1:7">
      <c r="A15" s="3" t="s">
        <v>194</v>
      </c>
    </row>
    <row r="16" spans="1:7">
      <c r="A16" s="3" t="s">
        <v>201</v>
      </c>
    </row>
    <row r="17" spans="1:1">
      <c r="A17" s="3" t="s">
        <v>231</v>
      </c>
    </row>
    <row r="18" spans="1:1">
      <c r="A18" s="3" t="s">
        <v>238</v>
      </c>
    </row>
    <row r="19" spans="1:1">
      <c r="A19" s="3" t="s">
        <v>244</v>
      </c>
    </row>
    <row r="20" spans="1:1" ht="25.5">
      <c r="A20" s="3" t="s">
        <v>207</v>
      </c>
    </row>
    <row r="21" spans="1:1">
      <c r="A21" s="3" t="s">
        <v>880</v>
      </c>
    </row>
    <row r="22" spans="1:1">
      <c r="A22" s="3" t="s">
        <v>881</v>
      </c>
    </row>
    <row r="23" spans="1:1">
      <c r="A23" s="3" t="s">
        <v>882</v>
      </c>
    </row>
    <row r="24" spans="1:1" ht="24">
      <c r="A24" s="3" t="s">
        <v>268</v>
      </c>
    </row>
    <row r="25" spans="1:1" ht="24">
      <c r="A25" s="13" t="s">
        <v>281</v>
      </c>
    </row>
    <row r="26" spans="1:1" ht="24">
      <c r="A26" s="13" t="s">
        <v>315</v>
      </c>
    </row>
    <row r="27" spans="1:1" ht="24">
      <c r="A27" s="13" t="s">
        <v>408</v>
      </c>
    </row>
    <row r="28" spans="1:1" ht="36">
      <c r="A28" s="13" t="s">
        <v>323</v>
      </c>
    </row>
    <row r="29" spans="1:1" ht="24">
      <c r="A29" s="13" t="s">
        <v>348</v>
      </c>
    </row>
  </sheetData>
  <printOptions horizontalCentered="1"/>
  <pageMargins left="0.25196850393700793" right="0.25196850393700793" top="0.75196850393700776" bottom="0.75196850393700776" header="0.29921259842519682" footer="0.29921259842519682"/>
  <pageSetup paperSize="9" fitToHeight="0" orientation="landscape"/>
  <headerFooter>
    <oddFooter>&amp;C&amp;"Arial"&amp;8 Página &amp;P de &amp;N</oddFooter>
  </headerFooter>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2026-09-29T14:01:56Z</dcterms:created>
  <dcterms:modified xsi:type="dcterms:W3CDTF">2026-10-05T13:39:28Z</dcterms:modified>
  <cp:category/>
  <cp:contentStatus/>
</cp:coreProperties>
</file>