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2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BACK!$A$1:$T$91</definedName>
    <definedName name="_xlnm.Print_Area" localSheetId="2">FORM9!$A$1:$AF$77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<sst xmlns="http://schemas.openxmlformats.org/spreadsheetml/2006/main" count="211">
  <si>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</si>
  <si>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</si>
  <si>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</si>
  <si>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</si>
  <si>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</si>
  <si>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</si>
  <si>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</si>
  <si>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</si>
  <si>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SIMON, JONATHAN JR.    D.</t>
  </si>
  <si>
    <t>Date of Birth / Year</t>
  </si>
  <si>
    <t>Month</t>
  </si>
  <si>
    <t>JUNE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</si>
  <si>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</si>
  <si>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</si>
  <si>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</si>
  <si>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</si>
  <si>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</si>
  <si>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</si>
  <si>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</si>
  <si>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</si>
  <si>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</si>
  <si>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</si>
  <si>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FE SIMON</t>
  </si>
  <si>
    <t>Occupation:</t>
  </si>
  <si>
    <t>HOUSEWIFE</t>
  </si>
  <si>
    <t>LRN:</t>
  </si>
  <si>
    <t>Address of Parent/Guardian:</t>
  </si>
  <si>
    <t>HILLS VIEW,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</si>
  <si>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</si>
  <si>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</si>
  <si>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</si>
  <si>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</si>
  <si>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</si>
  <si>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</si>
  <si>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</si>
  <si>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</si>
  <si>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JOHN</t>
  </si>
  <si>
    <t xml:space="preserve">             School Year: </t>
  </si>
  <si>
    <t>2015-2016</t>
  </si>
  <si>
    <t xml:space="preserve">School: </t>
  </si>
  <si>
    <t xml:space="preserve">TISA NATIONAL HIGH SCHOOL </t>
  </si>
  <si>
    <t xml:space="preserve"> Class Adviser:</t>
  </si>
  <si>
    <t>GEORGINA C. REYES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</si>
  <si>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</si>
  <si>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</si>
  <si>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</si>
  <si>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</si>
  <si>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</si>
  <si>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</si>
  <si>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</si>
  <si>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</si>
  <si>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</si>
  <si>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</si>
  <si>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</si>
  <si>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</si>
  <si>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</si>
  <si>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</si>
  <si>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</si>
  <si>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</si>
  <si>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</si>
  <si>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</si>
  <si>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</si>
  <si>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</si>
  <si>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</si>
  <si>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</si>
  <si>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</si>
  <si>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</si>
  <si>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</si>
  <si>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</si>
  <si>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</si>
  <si>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</si>
  <si>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</si>
  <si>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</si>
  <si>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</si>
  <si>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</si>
  <si>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</si>
  <si>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</si>
  <si>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</si>
  <si>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</si>
  <si>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</si>
  <si>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</si>
  <si>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</si>
  <si>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</si>
  <si>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</si>
  <si>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</si>
  <si>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</si>
  <si>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</si>
  <si>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</si>
  <si>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</si>
  <si>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</si>
  <si>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</si>
  <si>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HEBREWS</t>
  </si>
  <si>
    <t xml:space="preserve">                School Year: </t>
  </si>
  <si>
    <t>2016-2017</t>
  </si>
  <si>
    <t>Class Adviser:</t>
  </si>
  <si>
    <t>MARY GWENDOLYN C. PAJARON</t>
  </si>
  <si>
    <t>VIII</t>
  </si>
  <si>
    <t>GRADE IX</t>
  </si>
  <si>
    <t>KINDNESS</t>
  </si>
  <si>
    <t>2017-2018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</si>
  <si>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</si>
  <si>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</si>
  <si>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</si>
  <si>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</si>
  <si>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</si>
  <si>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</si>
  <si>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</si>
  <si>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</si>
  <si>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</si>
  <si>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</si>
  <si>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</si>
  <si>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</si>
  <si>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</si>
  <si>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</si>
  <si>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</si>
  <si>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</si>
  <si>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</si>
  <si>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</si>
  <si>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</si>
  <si>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</si>
  <si>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</si>
  <si>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</si>
  <si>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</si>
  <si>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</si>
  <si>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</si>
  <si>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</si>
  <si>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</si>
  <si>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</si>
  <si>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</si>
  <si>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RHEA ERIKA M. HORMILLADA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</si>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</sst>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0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00.00"/>
    <numFmt numFmtId="181" formatCode="0.00_ "/>
  </numFmts>
  <fonts count="90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b/>
      <sz val="10"/>
      <color theme="8" tint="-0.5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5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8" fillId="0" borderId="45" applyNumberFormat="0" applyFill="0" applyAlignment="0" applyProtection="0">
      <alignment vertical="center"/>
    </xf>
    <xf numFmtId="0" fontId="46" fillId="0" borderId="5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0" fillId="14" borderId="48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7" fillId="29" borderId="0" applyNumberFormat="0" applyBorder="0" applyAlignment="0" applyProtection="0">
      <alignment vertical="center"/>
    </xf>
    <xf numFmtId="0" fontId="77" fillId="9" borderId="46" applyNumberFormat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88" fillId="9" borderId="48" applyNumberFormat="0" applyAlignment="0" applyProtection="0">
      <alignment vertical="center"/>
    </xf>
    <xf numFmtId="0" fontId="86" fillId="0" borderId="51" applyNumberFormat="0" applyFill="0" applyAlignment="0" applyProtection="0">
      <alignment vertical="center"/>
    </xf>
    <xf numFmtId="0" fontId="84" fillId="0" borderId="49" applyNumberFormat="0" applyFill="0" applyAlignment="0" applyProtection="0">
      <alignment vertical="center"/>
    </xf>
    <xf numFmtId="0" fontId="81" fillId="18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6" fillId="0" borderId="0"/>
    <xf numFmtId="0" fontId="71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5" fillId="0" borderId="13" xfId="0" applyFont="1" applyBorder="1" applyAlignment="1">
      <alignment horizontal="center"/>
    </xf>
    <xf numFmtId="180" fontId="56" fillId="0" borderId="12" xfId="0" applyNumberFormat="1" applyFont="1" applyBorder="1" applyAlignment="1">
      <alignment horizontal="center" vertical="center"/>
    </xf>
    <xf numFmtId="180" fontId="56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0" fontId="57" fillId="0" borderId="21" xfId="0" applyFont="1" applyBorder="1" applyAlignment="1">
      <alignment horizontal="center" vertical="center" wrapText="1"/>
    </xf>
    <xf numFmtId="177" fontId="56" fillId="0" borderId="12" xfId="0" applyNumberFormat="1" applyFont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77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6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6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77" fontId="56" fillId="0" borderId="13" xfId="0" applyNumberFormat="1" applyFont="1" applyBorder="1" applyAlignment="1">
      <alignment horizontal="center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55" fillId="0" borderId="12" xfId="0" applyFont="1" applyFill="1" applyBorder="1" applyAlignment="1">
      <alignment horizont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77" fontId="56" fillId="0" borderId="12" xfId="0" applyNumberFormat="1" applyFont="1" applyFill="1" applyBorder="1" applyAlignment="1">
      <alignment horizontal="center" vertical="center"/>
    </xf>
    <xf numFmtId="180" fontId="13" fillId="0" borderId="12" xfId="0" applyNumberFormat="1" applyFont="1" applyFill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/>
    </xf>
    <xf numFmtId="0" fontId="6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56" fillId="0" borderId="13" xfId="0" applyNumberFormat="1" applyFont="1" applyFill="1" applyBorder="1" applyAlignment="1">
      <alignment horizontal="center" vertical="center"/>
    </xf>
    <xf numFmtId="180" fontId="13" fillId="0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  <dxf>
      <font>
        <color theme="6" tint="-0.5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32015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49275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90" zoomScaleNormal="90" topLeftCell="A72" workbookViewId="0">
      <selection activeCell="P49" sqref="P49:Q56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5.71428571428571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8"/>
      <c r="O6" s="181"/>
      <c r="P6" s="309"/>
      <c r="Q6" s="308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29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0">
        <v>2001</v>
      </c>
      <c r="O10" s="311" t="s">
        <v>10</v>
      </c>
      <c r="P10" s="312" t="s">
        <v>11</v>
      </c>
      <c r="Q10" s="312"/>
      <c r="R10" s="244" t="s">
        <v>12</v>
      </c>
      <c r="S10" s="330">
        <v>10</v>
      </c>
      <c r="T10" s="245" t="s">
        <v>13</v>
      </c>
      <c r="U10" s="331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3" t="s">
        <v>17</v>
      </c>
      <c r="L11" s="314" t="s">
        <v>18</v>
      </c>
      <c r="M11" s="314"/>
      <c r="N11" s="314"/>
      <c r="O11" s="314"/>
      <c r="P11" s="315" t="s">
        <v>19</v>
      </c>
      <c r="Q11" s="315"/>
      <c r="R11" s="332" t="s">
        <v>20</v>
      </c>
      <c r="S11" s="332"/>
      <c r="T11" s="332"/>
      <c r="U11" s="332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6" t="s">
        <v>24</v>
      </c>
      <c r="N12" s="316"/>
      <c r="O12" s="316"/>
      <c r="P12" s="316"/>
      <c r="Q12" s="316"/>
      <c r="R12" s="228" t="s">
        <v>25</v>
      </c>
      <c r="S12" s="333">
        <v>119868070284</v>
      </c>
      <c r="T12" s="333"/>
      <c r="U12" s="333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7" t="s">
        <v>30</v>
      </c>
      <c r="P14" s="317"/>
      <c r="Q14" s="317"/>
      <c r="R14" s="334" t="s">
        <v>31</v>
      </c>
      <c r="S14" s="334"/>
      <c r="T14" s="335" t="s">
        <v>32</v>
      </c>
      <c r="U14" s="336">
        <v>78.2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8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37" t="s">
        <v>38</v>
      </c>
      <c r="T16" s="337"/>
      <c r="U16" s="337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38" t="s">
        <v>42</v>
      </c>
      <c r="T17" s="338"/>
      <c r="U17" s="338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8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232" t="s">
        <v>46</v>
      </c>
      <c r="Q19" s="232"/>
      <c r="R19" s="250" t="s">
        <v>47</v>
      </c>
      <c r="S19" s="251"/>
      <c r="T19" s="339" t="s">
        <v>48</v>
      </c>
      <c r="U19" s="340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232"/>
      <c r="Q20" s="232"/>
      <c r="R20" s="254"/>
      <c r="S20" s="255"/>
      <c r="T20" s="341"/>
      <c r="U20" s="342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78</v>
      </c>
      <c r="I21" s="319"/>
      <c r="J21" s="303">
        <v>77</v>
      </c>
      <c r="K21" s="319"/>
      <c r="L21" s="303">
        <v>75</v>
      </c>
      <c r="M21" s="319"/>
      <c r="N21" s="303">
        <v>76</v>
      </c>
      <c r="O21" s="319"/>
      <c r="P21" s="320">
        <v>76.5</v>
      </c>
      <c r="Q21" s="343"/>
      <c r="R21" s="344" t="s">
        <v>55</v>
      </c>
      <c r="S21" s="345"/>
      <c r="T21" s="346" t="s">
        <v>56</v>
      </c>
      <c r="U21" s="347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19"/>
      <c r="J22" s="303">
        <v>82</v>
      </c>
      <c r="K22" s="319"/>
      <c r="L22" s="303">
        <v>78</v>
      </c>
      <c r="M22" s="319"/>
      <c r="N22" s="303">
        <v>77</v>
      </c>
      <c r="O22" s="319"/>
      <c r="P22" s="320">
        <v>79.25</v>
      </c>
      <c r="Q22" s="343"/>
      <c r="R22" s="344" t="s">
        <v>55</v>
      </c>
      <c r="S22" s="345"/>
      <c r="T22" s="348"/>
      <c r="U22" s="349"/>
    </row>
    <row r="23" ht="13.5" customHeight="1" spans="2:21"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19"/>
      <c r="J23" s="303">
        <v>80</v>
      </c>
      <c r="K23" s="319"/>
      <c r="L23" s="303">
        <v>78</v>
      </c>
      <c r="M23" s="319"/>
      <c r="N23" s="303">
        <v>84</v>
      </c>
      <c r="O23" s="319"/>
      <c r="P23" s="320">
        <v>79.25</v>
      </c>
      <c r="Q23" s="343"/>
      <c r="R23" s="344" t="s">
        <v>55</v>
      </c>
      <c r="S23" s="345"/>
      <c r="T23" s="348"/>
      <c r="U23" s="349"/>
    </row>
    <row r="24" ht="13.5" customHeight="1" spans="2:21">
      <c r="B24" s="302" t="s">
        <v>53</v>
      </c>
      <c r="C24" s="302"/>
      <c r="D24" s="194" t="s">
        <v>60</v>
      </c>
      <c r="E24" s="194"/>
      <c r="F24" s="194"/>
      <c r="G24" s="195"/>
      <c r="H24" s="303">
        <v>79</v>
      </c>
      <c r="I24" s="319"/>
      <c r="J24" s="303">
        <v>80</v>
      </c>
      <c r="K24" s="319"/>
      <c r="L24" s="303">
        <v>79</v>
      </c>
      <c r="M24" s="319"/>
      <c r="N24" s="303">
        <v>80</v>
      </c>
      <c r="O24" s="319"/>
      <c r="P24" s="320">
        <v>79.5</v>
      </c>
      <c r="Q24" s="343"/>
      <c r="R24" s="344" t="s">
        <v>55</v>
      </c>
      <c r="S24" s="345"/>
      <c r="T24" s="348"/>
      <c r="U24" s="349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71</v>
      </c>
      <c r="I25" s="319"/>
      <c r="J25" s="303">
        <v>88</v>
      </c>
      <c r="K25" s="319"/>
      <c r="L25" s="303">
        <v>76</v>
      </c>
      <c r="M25" s="319"/>
      <c r="N25" s="303">
        <v>76</v>
      </c>
      <c r="O25" s="319"/>
      <c r="P25" s="320">
        <v>76.25</v>
      </c>
      <c r="Q25" s="343"/>
      <c r="R25" s="344" t="s">
        <v>55</v>
      </c>
      <c r="S25" s="345"/>
      <c r="T25" s="348"/>
      <c r="U25" s="349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82</v>
      </c>
      <c r="I26" s="319"/>
      <c r="J26" s="303">
        <v>85</v>
      </c>
      <c r="K26" s="319"/>
      <c r="L26" s="303">
        <v>79</v>
      </c>
      <c r="M26" s="319"/>
      <c r="N26" s="303">
        <v>78</v>
      </c>
      <c r="O26" s="319"/>
      <c r="P26" s="320">
        <v>81</v>
      </c>
      <c r="Q26" s="343"/>
      <c r="R26" s="344" t="s">
        <v>55</v>
      </c>
      <c r="S26" s="345"/>
      <c r="T26" s="348"/>
      <c r="U26" s="349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80</v>
      </c>
      <c r="I27" s="319"/>
      <c r="J27" s="303">
        <v>79</v>
      </c>
      <c r="K27" s="319"/>
      <c r="L27" s="303">
        <v>80</v>
      </c>
      <c r="M27" s="319"/>
      <c r="N27" s="303">
        <v>79</v>
      </c>
      <c r="O27" s="319"/>
      <c r="P27" s="320">
        <v>79.5</v>
      </c>
      <c r="Q27" s="343"/>
      <c r="R27" s="344" t="s">
        <v>55</v>
      </c>
      <c r="S27" s="345"/>
      <c r="T27" s="348"/>
      <c r="U27" s="349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3">
        <v>75</v>
      </c>
      <c r="I28" s="319"/>
      <c r="J28" s="303">
        <v>76</v>
      </c>
      <c r="K28" s="319"/>
      <c r="L28" s="303">
        <v>77</v>
      </c>
      <c r="M28" s="319"/>
      <c r="N28" s="303">
        <v>77</v>
      </c>
      <c r="O28" s="319"/>
      <c r="P28" s="320">
        <v>76.25</v>
      </c>
      <c r="Q28" s="343"/>
      <c r="R28" s="344" t="s">
        <v>55</v>
      </c>
      <c r="S28" s="345"/>
      <c r="T28" s="348"/>
      <c r="U28" s="349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3">
        <v>75</v>
      </c>
      <c r="I29" s="319"/>
      <c r="J29" s="303">
        <v>72</v>
      </c>
      <c r="K29" s="319"/>
      <c r="L29" s="303">
        <v>76</v>
      </c>
      <c r="M29" s="319"/>
      <c r="N29" s="303">
        <v>76</v>
      </c>
      <c r="O29" s="319"/>
      <c r="P29" s="321"/>
      <c r="Q29" s="350"/>
      <c r="R29" s="344" t="s">
        <v>55</v>
      </c>
      <c r="S29" s="345"/>
      <c r="T29" s="348"/>
      <c r="U29" s="349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3">
        <v>75</v>
      </c>
      <c r="I30" s="319"/>
      <c r="J30" s="303">
        <v>78</v>
      </c>
      <c r="K30" s="319"/>
      <c r="L30" s="303">
        <v>78</v>
      </c>
      <c r="M30" s="319"/>
      <c r="N30" s="303">
        <v>76</v>
      </c>
      <c r="O30" s="319"/>
      <c r="P30" s="321"/>
      <c r="Q30" s="350"/>
      <c r="R30" s="344" t="s">
        <v>55</v>
      </c>
      <c r="S30" s="345"/>
      <c r="T30" s="348"/>
      <c r="U30" s="349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3">
        <v>75</v>
      </c>
      <c r="I31" s="319"/>
      <c r="J31" s="303">
        <v>76</v>
      </c>
      <c r="K31" s="319"/>
      <c r="L31" s="303">
        <v>76</v>
      </c>
      <c r="M31" s="319"/>
      <c r="N31" s="303">
        <v>76</v>
      </c>
      <c r="O31" s="319"/>
      <c r="P31" s="321"/>
      <c r="Q31" s="350"/>
      <c r="R31" s="344" t="s">
        <v>55</v>
      </c>
      <c r="S31" s="345"/>
      <c r="T31" s="348"/>
      <c r="U31" s="349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3">
        <v>75</v>
      </c>
      <c r="I32" s="319"/>
      <c r="J32" s="303">
        <v>76</v>
      </c>
      <c r="K32" s="319"/>
      <c r="L32" s="303">
        <v>75</v>
      </c>
      <c r="M32" s="319"/>
      <c r="N32" s="303">
        <v>78</v>
      </c>
      <c r="O32" s="319"/>
      <c r="P32" s="321"/>
      <c r="Q32" s="350"/>
      <c r="R32" s="344" t="s">
        <v>55</v>
      </c>
      <c r="S32" s="345"/>
      <c r="T32" s="348"/>
      <c r="U32" s="349"/>
    </row>
    <row r="33" ht="13.5" customHeight="1" spans="2:21">
      <c r="B33" s="193"/>
      <c r="C33" s="193"/>
      <c r="D33" s="201"/>
      <c r="E33" s="201"/>
      <c r="F33" s="201"/>
      <c r="G33" s="200"/>
      <c r="H33" s="196"/>
      <c r="I33" s="197"/>
      <c r="J33" s="196"/>
      <c r="K33" s="197"/>
      <c r="L33" s="196"/>
      <c r="M33" s="197"/>
      <c r="N33" s="196"/>
      <c r="O33" s="197"/>
      <c r="P33" s="233"/>
      <c r="Q33" s="234"/>
      <c r="R33" s="258"/>
      <c r="S33" s="259"/>
      <c r="T33" s="351" t="s">
        <v>69</v>
      </c>
      <c r="U33" s="352"/>
    </row>
    <row r="34" ht="13.5" customHeight="1" spans="2:21">
      <c r="B34" s="193"/>
      <c r="C34" s="193"/>
      <c r="D34" s="201"/>
      <c r="E34" s="201"/>
      <c r="F34" s="201"/>
      <c r="G34" s="200"/>
      <c r="H34" s="196"/>
      <c r="I34" s="197"/>
      <c r="J34" s="196"/>
      <c r="K34" s="197"/>
      <c r="L34" s="196"/>
      <c r="M34" s="197"/>
      <c r="N34" s="196"/>
      <c r="O34" s="197"/>
      <c r="P34" s="233"/>
      <c r="Q34" s="234"/>
      <c r="R34" s="258"/>
      <c r="S34" s="259"/>
      <c r="T34" s="353"/>
      <c r="U34" s="354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2">
        <v>78.44</v>
      </c>
      <c r="N36" s="322"/>
      <c r="O36" s="323"/>
      <c r="P36" s="238" t="s">
        <v>73</v>
      </c>
      <c r="Q36" s="238"/>
      <c r="R36" s="238"/>
      <c r="S36" s="238"/>
      <c r="T36" s="285">
        <v>8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4" t="s">
        <v>75</v>
      </c>
      <c r="H37" s="304"/>
      <c r="I37" s="324"/>
      <c r="J37" s="304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76</v>
      </c>
      <c r="C38" s="210"/>
      <c r="D38" s="210"/>
      <c r="E38" s="305"/>
      <c r="F38" s="306"/>
      <c r="G38" s="304" t="s">
        <v>75</v>
      </c>
      <c r="H38" s="304"/>
      <c r="I38" s="304"/>
      <c r="J38" s="304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7"/>
      <c r="C39" s="307"/>
      <c r="D39" s="307"/>
      <c r="E39" s="307"/>
      <c r="F39" s="307"/>
      <c r="G39" s="307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77</v>
      </c>
      <c r="C40" s="216"/>
      <c r="D40" s="216"/>
      <c r="E40" s="216"/>
      <c r="F40" s="216"/>
      <c r="G40" s="216"/>
      <c r="H40" s="217"/>
      <c r="I40" s="218" t="s">
        <v>11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5">
        <v>21</v>
      </c>
      <c r="J41" s="325">
        <v>22</v>
      </c>
      <c r="K41" s="325">
        <v>19</v>
      </c>
      <c r="L41" s="325">
        <v>21</v>
      </c>
      <c r="M41" s="325">
        <v>22</v>
      </c>
      <c r="N41" s="325">
        <v>20</v>
      </c>
      <c r="O41" s="325">
        <v>14</v>
      </c>
      <c r="P41" s="325">
        <v>20</v>
      </c>
      <c r="Q41" s="355">
        <v>20</v>
      </c>
      <c r="R41" s="325">
        <v>21</v>
      </c>
      <c r="S41" s="325">
        <v>1</v>
      </c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5">
        <v>21</v>
      </c>
      <c r="J42" s="325">
        <v>22</v>
      </c>
      <c r="K42" s="325">
        <v>17</v>
      </c>
      <c r="L42" s="325">
        <v>21</v>
      </c>
      <c r="M42" s="325">
        <v>22</v>
      </c>
      <c r="N42" s="325">
        <v>20</v>
      </c>
      <c r="O42" s="325">
        <v>14</v>
      </c>
      <c r="P42" s="325">
        <v>18</v>
      </c>
      <c r="Q42" s="355">
        <v>19</v>
      </c>
      <c r="R42" s="325">
        <v>21</v>
      </c>
      <c r="S42" s="325">
        <v>1</v>
      </c>
      <c r="T42" s="356">
        <v>196</v>
      </c>
      <c r="U42" s="357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37" t="s">
        <v>93</v>
      </c>
      <c r="T44" s="337"/>
      <c r="U44" s="337"/>
    </row>
    <row r="45" ht="13.5" customHeight="1" spans="2:21">
      <c r="B45" s="185" t="s">
        <v>39</v>
      </c>
      <c r="C45" s="185"/>
      <c r="D45" s="183" t="s">
        <v>40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94</v>
      </c>
      <c r="Q45" s="230"/>
      <c r="R45" s="230"/>
      <c r="S45" s="358" t="s">
        <v>95</v>
      </c>
      <c r="T45" s="358"/>
      <c r="U45" s="358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8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6" t="s">
        <v>46</v>
      </c>
      <c r="Q47" s="326"/>
      <c r="R47" s="250" t="s">
        <v>47</v>
      </c>
      <c r="S47" s="251"/>
      <c r="T47" s="339" t="s">
        <v>48</v>
      </c>
      <c r="U47" s="340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6"/>
      <c r="Q48" s="326"/>
      <c r="R48" s="254"/>
      <c r="S48" s="255"/>
      <c r="T48" s="341"/>
      <c r="U48" s="342"/>
    </row>
    <row r="49" ht="13.5" customHeight="1" spans="2:21">
      <c r="B49" s="302" t="s">
        <v>96</v>
      </c>
      <c r="C49" s="302"/>
      <c r="D49" s="194" t="s">
        <v>54</v>
      </c>
      <c r="E49" s="194"/>
      <c r="F49" s="194"/>
      <c r="G49" s="195"/>
      <c r="H49" s="303">
        <v>75</v>
      </c>
      <c r="I49" s="319"/>
      <c r="J49" s="303">
        <v>75</v>
      </c>
      <c r="K49" s="319"/>
      <c r="L49" s="303">
        <v>75</v>
      </c>
      <c r="M49" s="319"/>
      <c r="N49" s="303">
        <v>75</v>
      </c>
      <c r="O49" s="319"/>
      <c r="P49" s="327">
        <v>75</v>
      </c>
      <c r="Q49" s="359"/>
      <c r="R49" s="344" t="s">
        <v>55</v>
      </c>
      <c r="S49" s="345"/>
      <c r="T49" s="346" t="s">
        <v>56</v>
      </c>
      <c r="U49" s="347" t="s">
        <v>57</v>
      </c>
    </row>
    <row r="50" ht="13.5" customHeight="1" spans="2:21">
      <c r="B50" s="302" t="s">
        <v>96</v>
      </c>
      <c r="C50" s="302"/>
      <c r="D50" s="194" t="s">
        <v>58</v>
      </c>
      <c r="E50" s="194"/>
      <c r="F50" s="194"/>
      <c r="G50" s="195"/>
      <c r="H50" s="303">
        <v>75</v>
      </c>
      <c r="I50" s="319"/>
      <c r="J50" s="303">
        <v>75</v>
      </c>
      <c r="K50" s="319"/>
      <c r="L50" s="303">
        <v>78</v>
      </c>
      <c r="M50" s="319"/>
      <c r="N50" s="303">
        <v>77</v>
      </c>
      <c r="O50" s="319"/>
      <c r="P50" s="327">
        <v>76</v>
      </c>
      <c r="Q50" s="359"/>
      <c r="R50" s="344" t="s">
        <v>55</v>
      </c>
      <c r="S50" s="345"/>
      <c r="T50" s="348"/>
      <c r="U50" s="349"/>
    </row>
    <row r="51" ht="13.5" customHeight="1" spans="2:21">
      <c r="B51" s="302" t="s">
        <v>96</v>
      </c>
      <c r="C51" s="302"/>
      <c r="D51" s="194" t="s">
        <v>59</v>
      </c>
      <c r="E51" s="194"/>
      <c r="F51" s="194"/>
      <c r="G51" s="195"/>
      <c r="H51" s="303">
        <v>78</v>
      </c>
      <c r="I51" s="319"/>
      <c r="J51" s="303">
        <v>75</v>
      </c>
      <c r="K51" s="319"/>
      <c r="L51" s="303">
        <v>75</v>
      </c>
      <c r="M51" s="319"/>
      <c r="N51" s="303">
        <v>87</v>
      </c>
      <c r="O51" s="319"/>
      <c r="P51" s="327">
        <v>79</v>
      </c>
      <c r="Q51" s="359"/>
      <c r="R51" s="344" t="s">
        <v>55</v>
      </c>
      <c r="S51" s="345"/>
      <c r="T51" s="348"/>
      <c r="U51" s="349"/>
    </row>
    <row r="52" ht="13.5" customHeight="1" spans="2:21">
      <c r="B52" s="302" t="s">
        <v>96</v>
      </c>
      <c r="C52" s="302"/>
      <c r="D52" s="194" t="s">
        <v>60</v>
      </c>
      <c r="E52" s="194"/>
      <c r="F52" s="194"/>
      <c r="G52" s="195"/>
      <c r="H52" s="303">
        <v>76</v>
      </c>
      <c r="I52" s="319"/>
      <c r="J52" s="303">
        <v>75</v>
      </c>
      <c r="K52" s="319"/>
      <c r="L52" s="303">
        <v>75</v>
      </c>
      <c r="M52" s="319"/>
      <c r="N52" s="303">
        <v>76</v>
      </c>
      <c r="O52" s="319"/>
      <c r="P52" s="327">
        <v>76</v>
      </c>
      <c r="Q52" s="359"/>
      <c r="R52" s="344" t="s">
        <v>55</v>
      </c>
      <c r="S52" s="345"/>
      <c r="T52" s="348"/>
      <c r="U52" s="349"/>
    </row>
    <row r="53" ht="13.5" customHeight="1" spans="2:21">
      <c r="B53" s="302" t="s">
        <v>96</v>
      </c>
      <c r="C53" s="302"/>
      <c r="D53" s="198" t="s">
        <v>61</v>
      </c>
      <c r="E53" s="195"/>
      <c r="F53" s="195"/>
      <c r="G53" s="195"/>
      <c r="H53" s="303">
        <v>79</v>
      </c>
      <c r="I53" s="319"/>
      <c r="J53" s="303">
        <v>78</v>
      </c>
      <c r="K53" s="319"/>
      <c r="L53" s="303">
        <v>75</v>
      </c>
      <c r="M53" s="319"/>
      <c r="N53" s="303">
        <v>76</v>
      </c>
      <c r="O53" s="319"/>
      <c r="P53" s="327">
        <v>77</v>
      </c>
      <c r="Q53" s="359"/>
      <c r="R53" s="344" t="s">
        <v>55</v>
      </c>
      <c r="S53" s="345"/>
      <c r="T53" s="348"/>
      <c r="U53" s="349"/>
    </row>
    <row r="54" ht="13.5" customHeight="1" spans="2:21">
      <c r="B54" s="302" t="s">
        <v>96</v>
      </c>
      <c r="C54" s="302"/>
      <c r="D54" s="198" t="s">
        <v>62</v>
      </c>
      <c r="E54" s="195"/>
      <c r="F54" s="195"/>
      <c r="G54" s="195"/>
      <c r="H54" s="303">
        <v>79</v>
      </c>
      <c r="I54" s="319"/>
      <c r="J54" s="303">
        <v>77</v>
      </c>
      <c r="K54" s="319"/>
      <c r="L54" s="303">
        <v>78</v>
      </c>
      <c r="M54" s="319"/>
      <c r="N54" s="303">
        <v>83</v>
      </c>
      <c r="O54" s="319"/>
      <c r="P54" s="327">
        <v>79</v>
      </c>
      <c r="Q54" s="359"/>
      <c r="R54" s="344" t="s">
        <v>55</v>
      </c>
      <c r="S54" s="345"/>
      <c r="T54" s="348"/>
      <c r="U54" s="349"/>
    </row>
    <row r="55" ht="13.5" customHeight="1" spans="2:21">
      <c r="B55" s="302" t="s">
        <v>96</v>
      </c>
      <c r="C55" s="302"/>
      <c r="D55" s="198" t="s">
        <v>63</v>
      </c>
      <c r="E55" s="195"/>
      <c r="F55" s="195"/>
      <c r="G55" s="195"/>
      <c r="H55" s="303">
        <v>70</v>
      </c>
      <c r="I55" s="319"/>
      <c r="J55" s="303">
        <v>81</v>
      </c>
      <c r="K55" s="319"/>
      <c r="L55" s="303">
        <v>80</v>
      </c>
      <c r="M55" s="319"/>
      <c r="N55" s="303">
        <v>75</v>
      </c>
      <c r="O55" s="319"/>
      <c r="P55" s="327">
        <v>77</v>
      </c>
      <c r="Q55" s="359"/>
      <c r="R55" s="344" t="s">
        <v>55</v>
      </c>
      <c r="S55" s="345"/>
      <c r="T55" s="348"/>
      <c r="U55" s="349"/>
    </row>
    <row r="56" ht="13.5" customHeight="1" spans="2:21">
      <c r="B56" s="302" t="s">
        <v>96</v>
      </c>
      <c r="C56" s="302"/>
      <c r="D56" s="199" t="s">
        <v>64</v>
      </c>
      <c r="E56" s="200"/>
      <c r="F56" s="200"/>
      <c r="G56" s="200"/>
      <c r="H56" s="303">
        <v>79</v>
      </c>
      <c r="I56" s="319"/>
      <c r="J56" s="303">
        <v>80</v>
      </c>
      <c r="K56" s="319"/>
      <c r="L56" s="303">
        <v>80</v>
      </c>
      <c r="M56" s="319"/>
      <c r="N56" s="303">
        <v>76</v>
      </c>
      <c r="O56" s="319"/>
      <c r="P56" s="327">
        <v>79</v>
      </c>
      <c r="Q56" s="359"/>
      <c r="R56" s="344" t="s">
        <v>55</v>
      </c>
      <c r="S56" s="345"/>
      <c r="T56" s="348"/>
      <c r="U56" s="349"/>
    </row>
    <row r="57" ht="13.5" customHeight="1" spans="2:21">
      <c r="B57" s="302" t="s">
        <v>96</v>
      </c>
      <c r="C57" s="302"/>
      <c r="D57" s="201" t="s">
        <v>65</v>
      </c>
      <c r="E57" s="201"/>
      <c r="F57" s="201"/>
      <c r="G57" s="200"/>
      <c r="H57" s="303">
        <v>75</v>
      </c>
      <c r="I57" s="319"/>
      <c r="J57" s="303">
        <v>75</v>
      </c>
      <c r="K57" s="319"/>
      <c r="L57" s="303">
        <v>80</v>
      </c>
      <c r="M57" s="319"/>
      <c r="N57" s="303">
        <v>76</v>
      </c>
      <c r="O57" s="319"/>
      <c r="P57" s="320"/>
      <c r="Q57" s="343"/>
      <c r="R57" s="344" t="s">
        <v>55</v>
      </c>
      <c r="S57" s="345"/>
      <c r="T57" s="348"/>
      <c r="U57" s="349"/>
    </row>
    <row r="58" ht="13.5" customHeight="1" spans="2:21">
      <c r="B58" s="302" t="s">
        <v>96</v>
      </c>
      <c r="C58" s="302"/>
      <c r="D58" s="202" t="s">
        <v>66</v>
      </c>
      <c r="E58" s="203"/>
      <c r="F58" s="203"/>
      <c r="G58" s="204"/>
      <c r="H58" s="303">
        <v>80</v>
      </c>
      <c r="I58" s="319"/>
      <c r="J58" s="303">
        <v>79</v>
      </c>
      <c r="K58" s="319"/>
      <c r="L58" s="303">
        <v>82</v>
      </c>
      <c r="M58" s="319"/>
      <c r="N58" s="303">
        <v>77</v>
      </c>
      <c r="O58" s="319"/>
      <c r="P58" s="320"/>
      <c r="Q58" s="343"/>
      <c r="R58" s="344" t="s">
        <v>55</v>
      </c>
      <c r="S58" s="345"/>
      <c r="T58" s="348"/>
      <c r="U58" s="349"/>
    </row>
    <row r="59" ht="13.5" customHeight="1" spans="2:21">
      <c r="B59" s="302" t="s">
        <v>96</v>
      </c>
      <c r="C59" s="302"/>
      <c r="D59" s="205" t="s">
        <v>67</v>
      </c>
      <c r="E59" s="206"/>
      <c r="F59" s="206"/>
      <c r="G59" s="207"/>
      <c r="H59" s="303">
        <v>83</v>
      </c>
      <c r="I59" s="319"/>
      <c r="J59" s="303">
        <v>82</v>
      </c>
      <c r="K59" s="319"/>
      <c r="L59" s="303">
        <v>81</v>
      </c>
      <c r="M59" s="319"/>
      <c r="N59" s="303">
        <v>75</v>
      </c>
      <c r="O59" s="319"/>
      <c r="P59" s="320"/>
      <c r="Q59" s="343"/>
      <c r="R59" s="344" t="s">
        <v>55</v>
      </c>
      <c r="S59" s="345"/>
      <c r="T59" s="348"/>
      <c r="U59" s="349"/>
    </row>
    <row r="60" ht="13.5" customHeight="1" spans="2:21">
      <c r="B60" s="302" t="s">
        <v>96</v>
      </c>
      <c r="C60" s="302"/>
      <c r="D60" s="201" t="s">
        <v>68</v>
      </c>
      <c r="E60" s="201"/>
      <c r="F60" s="201"/>
      <c r="G60" s="200"/>
      <c r="H60" s="303">
        <v>79</v>
      </c>
      <c r="I60" s="319"/>
      <c r="J60" s="303">
        <v>82</v>
      </c>
      <c r="K60" s="319"/>
      <c r="L60" s="303">
        <v>75</v>
      </c>
      <c r="M60" s="319"/>
      <c r="N60" s="303">
        <v>75</v>
      </c>
      <c r="O60" s="319"/>
      <c r="P60" s="320"/>
      <c r="Q60" s="343"/>
      <c r="R60" s="344" t="s">
        <v>55</v>
      </c>
      <c r="S60" s="345"/>
      <c r="T60" s="348"/>
      <c r="U60" s="349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233"/>
      <c r="Q61" s="234"/>
      <c r="R61" s="258"/>
      <c r="S61" s="259"/>
      <c r="T61" s="351" t="s">
        <v>69</v>
      </c>
      <c r="U61" s="352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3"/>
      <c r="U62" s="354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97</v>
      </c>
      <c r="H64" s="227"/>
      <c r="I64" s="227"/>
      <c r="J64" s="227"/>
      <c r="K64" s="236" t="s">
        <v>72</v>
      </c>
      <c r="L64" s="236"/>
      <c r="M64" s="328">
        <v>77</v>
      </c>
      <c r="N64" s="328"/>
      <c r="O64" s="328"/>
      <c r="P64" s="238" t="s">
        <v>73</v>
      </c>
      <c r="Q64" s="238"/>
      <c r="R64" s="238"/>
      <c r="S64" s="238"/>
      <c r="T64" s="360">
        <v>9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1" t="s">
        <v>75</v>
      </c>
      <c r="H65" s="361"/>
      <c r="I65" s="361"/>
      <c r="J65" s="361"/>
      <c r="K65" s="182"/>
      <c r="L65" s="182"/>
      <c r="M65" s="182"/>
      <c r="N65" s="182"/>
      <c r="O65" s="182"/>
      <c r="P65" s="363"/>
      <c r="Q65" s="182"/>
      <c r="R65" s="182"/>
      <c r="S65" s="182"/>
      <c r="T65" s="182"/>
      <c r="U65" s="182"/>
    </row>
    <row r="66" ht="13.5" customHeight="1" spans="2:21">
      <c r="B66" s="210" t="s">
        <v>76</v>
      </c>
      <c r="C66" s="210"/>
      <c r="D66" s="210"/>
      <c r="E66" s="182"/>
      <c r="F66" s="211"/>
      <c r="G66" s="361" t="s">
        <v>75</v>
      </c>
      <c r="H66" s="361"/>
      <c r="I66" s="361"/>
      <c r="J66" s="361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8"/>
      <c r="Q67" s="239"/>
      <c r="R67" s="235"/>
      <c r="S67" s="235"/>
      <c r="T67" s="235"/>
      <c r="U67" s="228"/>
    </row>
    <row r="68" ht="13.5" customHeight="1" spans="2:21">
      <c r="B68" s="215" t="s">
        <v>77</v>
      </c>
      <c r="C68" s="216"/>
      <c r="D68" s="216"/>
      <c r="E68" s="216"/>
      <c r="F68" s="216"/>
      <c r="G68" s="216"/>
      <c r="H68" s="217"/>
      <c r="I68" s="218" t="s">
        <v>11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4">
        <v>14</v>
      </c>
      <c r="J69" s="364">
        <v>20</v>
      </c>
      <c r="K69" s="364">
        <v>23</v>
      </c>
      <c r="L69" s="364">
        <v>21</v>
      </c>
      <c r="M69" s="364">
        <v>15</v>
      </c>
      <c r="N69" s="364">
        <v>21</v>
      </c>
      <c r="O69" s="364">
        <v>15</v>
      </c>
      <c r="P69" s="364">
        <v>22</v>
      </c>
      <c r="Q69" s="371">
        <v>20</v>
      </c>
      <c r="R69" s="364">
        <v>23</v>
      </c>
      <c r="S69" s="364">
        <v>8</v>
      </c>
      <c r="T69" s="364">
        <v>202</v>
      </c>
      <c r="U69" s="364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4">
        <v>14</v>
      </c>
      <c r="J70" s="365">
        <v>19</v>
      </c>
      <c r="K70" s="365">
        <v>23</v>
      </c>
      <c r="L70" s="365">
        <v>18</v>
      </c>
      <c r="M70" s="365">
        <v>14</v>
      </c>
      <c r="N70" s="365">
        <v>17</v>
      </c>
      <c r="O70" s="365">
        <v>13</v>
      </c>
      <c r="P70" s="365">
        <v>18</v>
      </c>
      <c r="Q70" s="372">
        <v>18</v>
      </c>
      <c r="R70" s="365">
        <v>23</v>
      </c>
      <c r="S70" s="365">
        <v>8</v>
      </c>
      <c r="T70" s="373">
        <v>185</v>
      </c>
      <c r="U70" s="374"/>
    </row>
    <row r="71" ht="7.5" customHeight="1"/>
    <row r="72" ht="13.5" customHeight="1" spans="2:21">
      <c r="B72" s="185" t="s">
        <v>33</v>
      </c>
      <c r="C72" s="185"/>
      <c r="D72" s="185"/>
      <c r="E72" s="183" t="s">
        <v>97</v>
      </c>
      <c r="F72" s="183"/>
      <c r="G72" s="183"/>
      <c r="H72" s="183"/>
      <c r="I72" s="183"/>
      <c r="J72" s="229" t="s">
        <v>35</v>
      </c>
      <c r="K72" s="229"/>
      <c r="L72" s="183" t="s">
        <v>98</v>
      </c>
      <c r="M72" s="183"/>
      <c r="N72" s="183"/>
      <c r="O72" s="228" t="s">
        <v>92</v>
      </c>
      <c r="P72" s="228"/>
      <c r="Q72" s="228"/>
      <c r="R72" s="228"/>
      <c r="S72" s="337" t="s">
        <v>99</v>
      </c>
      <c r="T72" s="337"/>
      <c r="U72" s="337"/>
    </row>
    <row r="73" ht="13.5" customHeight="1" spans="2:21">
      <c r="B73" s="185" t="s">
        <v>39</v>
      </c>
      <c r="C73" s="185"/>
      <c r="D73" s="183" t="s">
        <v>40</v>
      </c>
      <c r="E73" s="183"/>
      <c r="F73" s="183"/>
      <c r="G73" s="183"/>
      <c r="H73" s="183"/>
      <c r="I73" s="183"/>
      <c r="J73" s="184"/>
      <c r="K73" s="184"/>
      <c r="L73" s="184"/>
      <c r="M73" s="184"/>
      <c r="P73" s="230" t="s">
        <v>94</v>
      </c>
      <c r="Q73" s="230"/>
      <c r="R73" s="230"/>
      <c r="S73" s="358" t="s">
        <v>100</v>
      </c>
      <c r="T73" s="358"/>
      <c r="U73" s="358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8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39" t="s">
        <v>48</v>
      </c>
      <c r="U75" s="340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1"/>
      <c r="U76" s="342"/>
    </row>
    <row r="77" ht="13.5" customHeight="1" spans="2:21">
      <c r="B77" s="302" t="s">
        <v>101</v>
      </c>
      <c r="C77" s="302"/>
      <c r="D77" s="194" t="s">
        <v>54</v>
      </c>
      <c r="E77" s="194"/>
      <c r="F77" s="194"/>
      <c r="G77" s="195"/>
      <c r="H77" s="362">
        <v>73</v>
      </c>
      <c r="I77" s="366"/>
      <c r="J77" s="362">
        <v>72</v>
      </c>
      <c r="K77" s="366"/>
      <c r="L77" s="362">
        <v>73</v>
      </c>
      <c r="M77" s="366"/>
      <c r="N77" s="362">
        <v>80</v>
      </c>
      <c r="O77" s="366"/>
      <c r="P77" s="367">
        <f t="shared" ref="P77:P84" si="0">ROUND(AVERAGE(H77:O77),0)</f>
        <v>75</v>
      </c>
      <c r="Q77" s="375"/>
      <c r="R77" s="344" t="s">
        <v>55</v>
      </c>
      <c r="S77" s="345"/>
      <c r="T77" s="346" t="s">
        <v>56</v>
      </c>
      <c r="U77" s="347" t="s">
        <v>57</v>
      </c>
    </row>
    <row r="78" ht="13.5" customHeight="1" spans="2:21">
      <c r="B78" s="302" t="s">
        <v>101</v>
      </c>
      <c r="C78" s="302"/>
      <c r="D78" s="194" t="s">
        <v>58</v>
      </c>
      <c r="E78" s="194"/>
      <c r="F78" s="194"/>
      <c r="G78" s="195"/>
      <c r="H78" s="362">
        <v>75</v>
      </c>
      <c r="I78" s="366"/>
      <c r="J78" s="362">
        <v>76</v>
      </c>
      <c r="K78" s="366"/>
      <c r="L78" s="362">
        <v>76</v>
      </c>
      <c r="M78" s="366"/>
      <c r="N78" s="362">
        <v>74</v>
      </c>
      <c r="O78" s="366"/>
      <c r="P78" s="367">
        <f t="shared" si="0"/>
        <v>75</v>
      </c>
      <c r="Q78" s="375"/>
      <c r="R78" s="344" t="s">
        <v>55</v>
      </c>
      <c r="S78" s="345"/>
      <c r="T78" s="348"/>
      <c r="U78" s="349"/>
    </row>
    <row r="79" ht="13.5" customHeight="1" spans="2:21">
      <c r="B79" s="302" t="s">
        <v>101</v>
      </c>
      <c r="C79" s="302"/>
      <c r="D79" s="194" t="s">
        <v>59</v>
      </c>
      <c r="E79" s="194"/>
      <c r="F79" s="194"/>
      <c r="G79" s="195"/>
      <c r="H79" s="362">
        <v>76</v>
      </c>
      <c r="I79" s="366"/>
      <c r="J79" s="362">
        <v>72</v>
      </c>
      <c r="K79" s="366"/>
      <c r="L79" s="362">
        <v>76</v>
      </c>
      <c r="M79" s="366"/>
      <c r="N79" s="362">
        <v>79</v>
      </c>
      <c r="O79" s="366"/>
      <c r="P79" s="367">
        <f t="shared" si="0"/>
        <v>76</v>
      </c>
      <c r="Q79" s="375"/>
      <c r="R79" s="344" t="s">
        <v>55</v>
      </c>
      <c r="S79" s="345"/>
      <c r="T79" s="348"/>
      <c r="U79" s="349"/>
    </row>
    <row r="80" ht="13.5" customHeight="1" spans="2:21">
      <c r="B80" s="302" t="s">
        <v>101</v>
      </c>
      <c r="C80" s="302"/>
      <c r="D80" s="194" t="s">
        <v>60</v>
      </c>
      <c r="E80" s="194"/>
      <c r="F80" s="194"/>
      <c r="G80" s="195"/>
      <c r="H80" s="362">
        <v>71</v>
      </c>
      <c r="I80" s="366"/>
      <c r="J80" s="362">
        <v>72</v>
      </c>
      <c r="K80" s="366"/>
      <c r="L80" s="362">
        <v>76</v>
      </c>
      <c r="M80" s="366"/>
      <c r="N80" s="362">
        <v>80</v>
      </c>
      <c r="O80" s="366"/>
      <c r="P80" s="367">
        <f t="shared" si="0"/>
        <v>75</v>
      </c>
      <c r="Q80" s="375"/>
      <c r="R80" s="344" t="s">
        <v>55</v>
      </c>
      <c r="S80" s="345"/>
      <c r="T80" s="348"/>
      <c r="U80" s="349"/>
    </row>
    <row r="81" ht="13.5" customHeight="1" spans="2:21">
      <c r="B81" s="302" t="s">
        <v>101</v>
      </c>
      <c r="C81" s="302"/>
      <c r="D81" s="198" t="s">
        <v>61</v>
      </c>
      <c r="E81" s="195"/>
      <c r="F81" s="195"/>
      <c r="G81" s="195"/>
      <c r="H81" s="362">
        <v>70</v>
      </c>
      <c r="I81" s="366"/>
      <c r="J81" s="362">
        <v>70</v>
      </c>
      <c r="K81" s="366"/>
      <c r="L81" s="362">
        <v>75</v>
      </c>
      <c r="M81" s="366"/>
      <c r="N81" s="362">
        <v>83</v>
      </c>
      <c r="O81" s="366"/>
      <c r="P81" s="367">
        <f t="shared" si="0"/>
        <v>75</v>
      </c>
      <c r="Q81" s="375"/>
      <c r="R81" s="344" t="s">
        <v>55</v>
      </c>
      <c r="S81" s="345"/>
      <c r="T81" s="348"/>
      <c r="U81" s="349"/>
    </row>
    <row r="82" ht="13.5" customHeight="1" spans="2:21">
      <c r="B82" s="302" t="s">
        <v>101</v>
      </c>
      <c r="C82" s="302"/>
      <c r="D82" s="198" t="s">
        <v>62</v>
      </c>
      <c r="E82" s="195"/>
      <c r="F82" s="195"/>
      <c r="G82" s="195"/>
      <c r="H82" s="362">
        <v>73</v>
      </c>
      <c r="I82" s="366"/>
      <c r="J82" s="362">
        <v>75</v>
      </c>
      <c r="K82" s="366"/>
      <c r="L82" s="362">
        <v>75</v>
      </c>
      <c r="M82" s="366"/>
      <c r="N82" s="362">
        <v>75</v>
      </c>
      <c r="O82" s="366"/>
      <c r="P82" s="367">
        <f t="shared" si="0"/>
        <v>75</v>
      </c>
      <c r="Q82" s="375"/>
      <c r="R82" s="344" t="s">
        <v>55</v>
      </c>
      <c r="S82" s="345"/>
      <c r="T82" s="348"/>
      <c r="U82" s="349"/>
    </row>
    <row r="83" ht="13.5" customHeight="1" spans="2:21">
      <c r="B83" s="302" t="s">
        <v>101</v>
      </c>
      <c r="C83" s="302"/>
      <c r="D83" s="198" t="s">
        <v>63</v>
      </c>
      <c r="E83" s="195"/>
      <c r="F83" s="195"/>
      <c r="G83" s="195"/>
      <c r="H83" s="362">
        <v>75</v>
      </c>
      <c r="I83" s="366"/>
      <c r="J83" s="362">
        <v>70</v>
      </c>
      <c r="K83" s="366"/>
      <c r="L83" s="362">
        <v>70</v>
      </c>
      <c r="M83" s="366"/>
      <c r="N83" s="362">
        <v>83</v>
      </c>
      <c r="O83" s="366"/>
      <c r="P83" s="367">
        <f t="shared" si="0"/>
        <v>75</v>
      </c>
      <c r="Q83" s="375"/>
      <c r="R83" s="344" t="s">
        <v>55</v>
      </c>
      <c r="S83" s="345"/>
      <c r="T83" s="348"/>
      <c r="U83" s="349"/>
    </row>
    <row r="84" ht="13.5" customHeight="1" spans="2:21">
      <c r="B84" s="302" t="s">
        <v>101</v>
      </c>
      <c r="C84" s="302"/>
      <c r="D84" s="199" t="s">
        <v>64</v>
      </c>
      <c r="E84" s="200"/>
      <c r="F84" s="200"/>
      <c r="G84" s="200"/>
      <c r="H84" s="362">
        <v>72</v>
      </c>
      <c r="I84" s="366"/>
      <c r="J84" s="362">
        <v>73</v>
      </c>
      <c r="K84" s="366"/>
      <c r="L84" s="362">
        <v>77</v>
      </c>
      <c r="M84" s="366"/>
      <c r="N84" s="362">
        <v>81</v>
      </c>
      <c r="O84" s="366"/>
      <c r="P84" s="367">
        <f t="shared" si="0"/>
        <v>76</v>
      </c>
      <c r="Q84" s="375"/>
      <c r="R84" s="344" t="s">
        <v>55</v>
      </c>
      <c r="S84" s="345"/>
      <c r="T84" s="348"/>
      <c r="U84" s="349"/>
    </row>
    <row r="85" ht="13.5" customHeight="1" spans="2:21">
      <c r="B85" s="302" t="s">
        <v>101</v>
      </c>
      <c r="C85" s="302"/>
      <c r="D85" s="201" t="s">
        <v>65</v>
      </c>
      <c r="E85" s="201"/>
      <c r="F85" s="201"/>
      <c r="G85" s="200"/>
      <c r="H85" s="362">
        <v>71</v>
      </c>
      <c r="I85" s="366"/>
      <c r="J85" s="362">
        <v>73</v>
      </c>
      <c r="K85" s="366"/>
      <c r="L85" s="362">
        <v>78</v>
      </c>
      <c r="M85" s="366"/>
      <c r="N85" s="362">
        <v>81</v>
      </c>
      <c r="O85" s="366"/>
      <c r="P85" s="368"/>
      <c r="Q85" s="376"/>
      <c r="R85" s="344" t="s">
        <v>55</v>
      </c>
      <c r="S85" s="345"/>
      <c r="T85" s="348"/>
      <c r="U85" s="349"/>
    </row>
    <row r="86" ht="13.5" customHeight="1" spans="2:21">
      <c r="B86" s="302" t="s">
        <v>101</v>
      </c>
      <c r="C86" s="302"/>
      <c r="D86" s="202" t="s">
        <v>66</v>
      </c>
      <c r="E86" s="203"/>
      <c r="F86" s="203"/>
      <c r="G86" s="204"/>
      <c r="H86" s="362">
        <v>72</v>
      </c>
      <c r="I86" s="366"/>
      <c r="J86" s="362">
        <v>73</v>
      </c>
      <c r="K86" s="366"/>
      <c r="L86" s="362">
        <v>77</v>
      </c>
      <c r="M86" s="366"/>
      <c r="N86" s="362">
        <v>81</v>
      </c>
      <c r="O86" s="366"/>
      <c r="P86" s="368"/>
      <c r="Q86" s="376"/>
      <c r="R86" s="344" t="s">
        <v>55</v>
      </c>
      <c r="S86" s="345"/>
      <c r="T86" s="348"/>
      <c r="U86" s="349"/>
    </row>
    <row r="87" ht="13.5" customHeight="1" spans="2:21">
      <c r="B87" s="302" t="s">
        <v>101</v>
      </c>
      <c r="C87" s="302"/>
      <c r="D87" s="205" t="s">
        <v>67</v>
      </c>
      <c r="E87" s="206"/>
      <c r="F87" s="206"/>
      <c r="G87" s="207"/>
      <c r="H87" s="362">
        <v>73</v>
      </c>
      <c r="I87" s="366"/>
      <c r="J87" s="362">
        <v>72</v>
      </c>
      <c r="K87" s="366"/>
      <c r="L87" s="362">
        <v>78</v>
      </c>
      <c r="M87" s="366"/>
      <c r="N87" s="362">
        <v>82</v>
      </c>
      <c r="O87" s="366"/>
      <c r="P87" s="368"/>
      <c r="Q87" s="376"/>
      <c r="R87" s="344" t="s">
        <v>55</v>
      </c>
      <c r="S87" s="345"/>
      <c r="T87" s="348"/>
      <c r="U87" s="349"/>
    </row>
    <row r="88" ht="13.5" customHeight="1" spans="2:21">
      <c r="B88" s="302" t="s">
        <v>101</v>
      </c>
      <c r="C88" s="302"/>
      <c r="D88" s="201" t="s">
        <v>68</v>
      </c>
      <c r="E88" s="201"/>
      <c r="F88" s="201"/>
      <c r="G88" s="200"/>
      <c r="H88" s="362">
        <v>72</v>
      </c>
      <c r="I88" s="366"/>
      <c r="J88" s="362">
        <v>73</v>
      </c>
      <c r="K88" s="366"/>
      <c r="L88" s="362">
        <v>73</v>
      </c>
      <c r="M88" s="366"/>
      <c r="N88" s="362">
        <v>81</v>
      </c>
      <c r="O88" s="366"/>
      <c r="P88" s="368"/>
      <c r="Q88" s="376"/>
      <c r="R88" s="344" t="s">
        <v>55</v>
      </c>
      <c r="S88" s="345"/>
      <c r="T88" s="348"/>
      <c r="U88" s="349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1" t="s">
        <v>69</v>
      </c>
      <c r="U89" s="352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3"/>
      <c r="U90" s="354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102</v>
      </c>
      <c r="H92" s="227"/>
      <c r="I92" s="227"/>
      <c r="J92" s="227"/>
      <c r="K92" s="236" t="s">
        <v>72</v>
      </c>
      <c r="L92" s="236"/>
      <c r="M92" s="369">
        <f>ROUND(AVERAGE(P77:Q84),0)</f>
        <v>75</v>
      </c>
      <c r="N92" s="369"/>
      <c r="O92" s="369"/>
      <c r="P92" s="238" t="s">
        <v>73</v>
      </c>
      <c r="Q92" s="238"/>
      <c r="R92" s="238"/>
      <c r="S92" s="238"/>
      <c r="T92" s="360">
        <v>10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1" t="s">
        <v>75</v>
      </c>
      <c r="H93" s="361"/>
      <c r="I93" s="361"/>
      <c r="J93" s="361"/>
      <c r="K93" s="182"/>
      <c r="L93" s="182"/>
      <c r="M93" s="182"/>
      <c r="N93" s="182"/>
      <c r="O93" s="182"/>
      <c r="P93" s="363"/>
      <c r="Q93" s="182"/>
      <c r="R93" s="182"/>
      <c r="S93" s="182"/>
      <c r="T93" s="182"/>
      <c r="U93" s="182"/>
    </row>
    <row r="94" ht="13.5" customHeight="1" spans="2:21">
      <c r="B94" s="210" t="s">
        <v>76</v>
      </c>
      <c r="C94" s="210"/>
      <c r="D94" s="210"/>
      <c r="E94" s="182"/>
      <c r="F94" s="211"/>
      <c r="G94" s="361" t="s">
        <v>75</v>
      </c>
      <c r="H94" s="361"/>
      <c r="I94" s="361"/>
      <c r="J94" s="361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8"/>
      <c r="Q95" s="239"/>
      <c r="R95" s="235"/>
      <c r="S95" s="235"/>
      <c r="T95" s="235"/>
      <c r="U95" s="228"/>
    </row>
    <row r="96" ht="13.5" customHeight="1" spans="2:21">
      <c r="B96" s="215" t="s">
        <v>77</v>
      </c>
      <c r="C96" s="216"/>
      <c r="D96" s="216"/>
      <c r="E96" s="216"/>
      <c r="F96" s="216"/>
      <c r="G96" s="216"/>
      <c r="H96" s="217"/>
      <c r="I96" s="218" t="s">
        <v>11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7">
        <v>19</v>
      </c>
      <c r="R97" s="302">
        <v>20</v>
      </c>
      <c r="S97" s="302">
        <v>6</v>
      </c>
      <c r="T97" s="378">
        <f>I97+J97+K97+L97+M97+N97+O97+P97+Q97+R97+S97</f>
        <v>204</v>
      </c>
      <c r="U97" s="378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0">
        <v>18</v>
      </c>
      <c r="J98" s="370">
        <v>16</v>
      </c>
      <c r="K98" s="370">
        <v>18</v>
      </c>
      <c r="L98" s="370">
        <v>14</v>
      </c>
      <c r="M98" s="370">
        <v>21</v>
      </c>
      <c r="N98" s="370">
        <v>15</v>
      </c>
      <c r="O98" s="370">
        <v>16</v>
      </c>
      <c r="P98" s="370">
        <v>22</v>
      </c>
      <c r="Q98" s="379">
        <v>18</v>
      </c>
      <c r="R98" s="370">
        <v>19</v>
      </c>
      <c r="S98" s="370">
        <v>6</v>
      </c>
      <c r="T98" s="378">
        <f>I98+J98+K98+L98+M98+N98+O98+P98+Q98+R98+S98</f>
        <v>183</v>
      </c>
      <c r="U98" s="378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T33:T34">
    <cfRule type="containsBlanks" dxfId="0" priority="15">
      <formula>LEN(TRIM(T33))=0</formula>
    </cfRule>
    <cfRule type="cellIs" dxfId="1" priority="14" operator="lessThan">
      <formula>75</formula>
    </cfRule>
    <cfRule type="containsText" dxfId="2" priority="13" operator="between" text="70">
      <formula>NOT(ISERROR(SEARCH("70",T33)))</formula>
    </cfRule>
    <cfRule type="expression" dxfId="0" priority="12">
      <formula>"IF+$M$36&lt;75"</formula>
    </cfRule>
  </conditionalFormatting>
  <conditionalFormatting sqref="T61:T62">
    <cfRule type="containsBlanks" dxfId="0" priority="10">
      <formula>LEN(TRIM(T61))=0</formula>
    </cfRule>
    <cfRule type="cellIs" dxfId="1" priority="9" operator="lessThan">
      <formula>75</formula>
    </cfRule>
    <cfRule type="containsText" dxfId="2" priority="8" operator="between" text="70">
      <formula>NOT(ISERROR(SEARCH("70",T61)))</formula>
    </cfRule>
    <cfRule type="expression" dxfId="0" priority="7">
      <formula>"IF+$M$36&lt;75"</formula>
    </cfRule>
  </conditionalFormatting>
  <conditionalFormatting sqref="T89:T90">
    <cfRule type="containsBlanks" dxfId="0" priority="5">
      <formula>LEN(TRIM(T89))=0</formula>
    </cfRule>
    <cfRule type="cellIs" dxfId="1" priority="4" operator="lessThan">
      <formula>75</formula>
    </cfRule>
    <cfRule type="containsText" dxfId="2" priority="3" operator="between" text="70">
      <formula>NOT(ISERROR(SEARCH("70",T89)))</formula>
    </cfRule>
    <cfRule type="expression" dxfId="0" priority="2">
      <formula>"IF+$M$36&lt;75"</formula>
    </cfRule>
  </conditionalFormatting>
  <conditionalFormatting sqref="H21:S32">
    <cfRule type="cellIs" dxfId="3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3" priority="16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T91" sqref="A1:T91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103</v>
      </c>
      <c r="B3" s="182"/>
      <c r="C3" s="183" t="str">
        <f>FRONT!C10</f>
        <v>SIMON, JONATHAN JR.    D.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2001</v>
      </c>
      <c r="N3" s="226" t="s">
        <v>10</v>
      </c>
      <c r="O3" s="227" t="str">
        <f>FRONT!P10</f>
        <v>JUNE</v>
      </c>
      <c r="P3" s="227"/>
      <c r="Q3" s="244" t="s">
        <v>12</v>
      </c>
      <c r="R3" s="183">
        <f>FRONT!S10</f>
        <v>10</v>
      </c>
      <c r="S3" s="245" t="s">
        <v>13</v>
      </c>
      <c r="T3" s="246" t="str">
        <f>FRONT!U10</f>
        <v>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94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76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77</v>
      </c>
      <c r="B29" s="216"/>
      <c r="C29" s="216"/>
      <c r="D29" s="216"/>
      <c r="E29" s="216"/>
      <c r="F29" s="216"/>
      <c r="G29" s="217"/>
      <c r="H29" s="218" t="s">
        <v>11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94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76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77</v>
      </c>
      <c r="B57" s="216"/>
      <c r="C57" s="216"/>
      <c r="D57" s="216"/>
      <c r="E57" s="216"/>
      <c r="F57" s="216"/>
      <c r="G57" s="217"/>
      <c r="H57" s="218" t="s">
        <v>11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104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105</v>
      </c>
      <c r="B62" s="223"/>
      <c r="C62" s="223"/>
      <c r="D62" s="223"/>
      <c r="E62" s="223"/>
      <c r="F62" s="223" t="s">
        <v>106</v>
      </c>
      <c r="G62" s="223"/>
      <c r="H62" s="223"/>
      <c r="I62" s="223"/>
      <c r="J62" s="223"/>
      <c r="K62" s="223" t="s">
        <v>107</v>
      </c>
      <c r="L62" s="223"/>
      <c r="M62" s="223"/>
      <c r="N62" s="223"/>
      <c r="O62" s="223"/>
      <c r="P62" s="223" t="s">
        <v>108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109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110</v>
      </c>
      <c r="B68" s="224"/>
      <c r="C68" s="224"/>
      <c r="D68" s="224"/>
      <c r="E68" s="224"/>
      <c r="F68" s="224" t="s">
        <v>111</v>
      </c>
      <c r="G68" s="224"/>
      <c r="H68" s="224"/>
      <c r="I68" s="224"/>
      <c r="J68" s="224"/>
      <c r="K68" s="224" t="s">
        <v>112</v>
      </c>
      <c r="L68" s="224"/>
      <c r="M68" s="224"/>
      <c r="N68" s="224"/>
      <c r="O68" s="224"/>
      <c r="P68" s="224" t="s">
        <v>113</v>
      </c>
      <c r="Q68" s="224"/>
      <c r="R68" s="224"/>
      <c r="S68" s="224"/>
      <c r="T68" s="224"/>
    </row>
    <row r="69" s="179" customFormat="1" ht="18.75" customHeight="1" spans="1:20">
      <c r="A69" s="268" t="s">
        <v>114</v>
      </c>
      <c r="B69" s="268"/>
      <c r="C69" s="269" t="s">
        <v>115</v>
      </c>
      <c r="D69" s="270"/>
      <c r="E69" s="271"/>
      <c r="F69" s="268" t="s">
        <v>114</v>
      </c>
      <c r="G69" s="268"/>
      <c r="H69" s="269" t="s">
        <v>115</v>
      </c>
      <c r="I69" s="270"/>
      <c r="J69" s="271"/>
      <c r="K69" s="268" t="s">
        <v>114</v>
      </c>
      <c r="L69" s="268"/>
      <c r="M69" s="269" t="s">
        <v>115</v>
      </c>
      <c r="N69" s="270"/>
      <c r="O69" s="271"/>
      <c r="P69" s="268" t="s">
        <v>114</v>
      </c>
      <c r="Q69" s="268"/>
      <c r="R69" s="269" t="s">
        <v>115</v>
      </c>
      <c r="S69" s="270"/>
      <c r="T69" s="271"/>
    </row>
    <row r="70" ht="12" customHeight="1" spans="1:20">
      <c r="A70" s="272" t="s">
        <v>54</v>
      </c>
      <c r="B70" s="272"/>
      <c r="C70" s="273" t="s">
        <v>116</v>
      </c>
      <c r="D70" s="274"/>
      <c r="E70" s="275"/>
      <c r="F70" s="272" t="s">
        <v>54</v>
      </c>
      <c r="G70" s="272"/>
      <c r="H70" s="276" t="s">
        <v>117</v>
      </c>
      <c r="I70" s="281"/>
      <c r="J70" s="282"/>
      <c r="K70" s="272" t="s">
        <v>54</v>
      </c>
      <c r="L70" s="272"/>
      <c r="M70" s="276" t="s">
        <v>118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119</v>
      </c>
      <c r="B71" s="272"/>
      <c r="C71" s="273" t="s">
        <v>116</v>
      </c>
      <c r="D71" s="274"/>
      <c r="E71" s="275"/>
      <c r="F71" s="272" t="s">
        <v>119</v>
      </c>
      <c r="G71" s="272"/>
      <c r="H71" s="276" t="s">
        <v>117</v>
      </c>
      <c r="I71" s="281"/>
      <c r="J71" s="282"/>
      <c r="K71" s="272" t="s">
        <v>119</v>
      </c>
      <c r="L71" s="272"/>
      <c r="M71" s="276" t="s">
        <v>118</v>
      </c>
      <c r="N71" s="281"/>
      <c r="O71" s="282"/>
      <c r="P71" s="272" t="s">
        <v>119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116</v>
      </c>
      <c r="D72" s="274"/>
      <c r="E72" s="275"/>
      <c r="F72" s="272" t="s">
        <v>59</v>
      </c>
      <c r="G72" s="272"/>
      <c r="H72" s="276" t="s">
        <v>117</v>
      </c>
      <c r="I72" s="281"/>
      <c r="J72" s="282"/>
      <c r="K72" s="272" t="s">
        <v>59</v>
      </c>
      <c r="L72" s="272"/>
      <c r="M72" s="276" t="s">
        <v>118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116</v>
      </c>
      <c r="D73" s="274"/>
      <c r="E73" s="275"/>
      <c r="F73" s="272" t="s">
        <v>60</v>
      </c>
      <c r="G73" s="272"/>
      <c r="H73" s="276" t="s">
        <v>117</v>
      </c>
      <c r="I73" s="281"/>
      <c r="J73" s="282"/>
      <c r="K73" s="272" t="s">
        <v>60</v>
      </c>
      <c r="L73" s="272"/>
      <c r="M73" s="276" t="s">
        <v>118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120</v>
      </c>
      <c r="B74" s="272"/>
      <c r="C74" s="273" t="s">
        <v>116</v>
      </c>
      <c r="D74" s="274"/>
      <c r="E74" s="275"/>
      <c r="F74" s="272" t="s">
        <v>120</v>
      </c>
      <c r="G74" s="272"/>
      <c r="H74" s="276" t="s">
        <v>117</v>
      </c>
      <c r="I74" s="281"/>
      <c r="J74" s="282"/>
      <c r="K74" s="272" t="s">
        <v>120</v>
      </c>
      <c r="L74" s="272"/>
      <c r="M74" s="276" t="s">
        <v>118</v>
      </c>
      <c r="N74" s="281"/>
      <c r="O74" s="282"/>
      <c r="P74" s="272" t="s">
        <v>120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116</v>
      </c>
      <c r="D75" s="274"/>
      <c r="E75" s="275"/>
      <c r="F75" s="272" t="s">
        <v>63</v>
      </c>
      <c r="G75" s="272"/>
      <c r="H75" s="276" t="s">
        <v>117</v>
      </c>
      <c r="I75" s="281"/>
      <c r="J75" s="282"/>
      <c r="K75" s="272" t="s">
        <v>63</v>
      </c>
      <c r="L75" s="272"/>
      <c r="M75" s="276" t="s">
        <v>118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121</v>
      </c>
      <c r="B76" s="272"/>
      <c r="C76" s="273" t="s">
        <v>116</v>
      </c>
      <c r="D76" s="274"/>
      <c r="E76" s="275"/>
      <c r="F76" s="272" t="s">
        <v>121</v>
      </c>
      <c r="G76" s="272"/>
      <c r="H76" s="276" t="s">
        <v>117</v>
      </c>
      <c r="I76" s="281"/>
      <c r="J76" s="282"/>
      <c r="K76" s="272" t="s">
        <v>121</v>
      </c>
      <c r="L76" s="272"/>
      <c r="M76" s="276" t="s">
        <v>118</v>
      </c>
      <c r="N76" s="281"/>
      <c r="O76" s="282"/>
      <c r="P76" s="272" t="s">
        <v>121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116</v>
      </c>
      <c r="D77" s="274"/>
      <c r="E77" s="275"/>
      <c r="F77" s="272" t="s">
        <v>64</v>
      </c>
      <c r="G77" s="272"/>
      <c r="H77" s="276" t="s">
        <v>117</v>
      </c>
      <c r="I77" s="281"/>
      <c r="J77" s="282"/>
      <c r="K77" s="272" t="s">
        <v>64</v>
      </c>
      <c r="L77" s="272"/>
      <c r="M77" s="276" t="s">
        <v>118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122</v>
      </c>
      <c r="B78" s="272"/>
      <c r="C78" s="273" t="s">
        <v>116</v>
      </c>
      <c r="D78" s="274"/>
      <c r="E78" s="275"/>
      <c r="F78" s="272" t="s">
        <v>122</v>
      </c>
      <c r="G78" s="272"/>
      <c r="H78" s="276" t="s">
        <v>117</v>
      </c>
      <c r="I78" s="281"/>
      <c r="J78" s="282"/>
      <c r="K78" s="272" t="s">
        <v>122</v>
      </c>
      <c r="L78" s="272"/>
      <c r="M78" s="276" t="s">
        <v>118</v>
      </c>
      <c r="N78" s="281"/>
      <c r="O78" s="282"/>
      <c r="P78" s="272" t="s">
        <v>122</v>
      </c>
      <c r="Q78" s="272"/>
      <c r="R78" s="287"/>
      <c r="S78" s="288"/>
      <c r="T78" s="289"/>
    </row>
    <row r="79" ht="12" customHeight="1" spans="1:20">
      <c r="A79" s="272" t="s">
        <v>123</v>
      </c>
      <c r="B79" s="272"/>
      <c r="C79" s="273" t="s">
        <v>116</v>
      </c>
      <c r="D79" s="274"/>
      <c r="E79" s="275"/>
      <c r="F79" s="272" t="s">
        <v>123</v>
      </c>
      <c r="G79" s="272"/>
      <c r="H79" s="276" t="s">
        <v>117</v>
      </c>
      <c r="I79" s="281"/>
      <c r="J79" s="282"/>
      <c r="K79" s="272" t="s">
        <v>123</v>
      </c>
      <c r="L79" s="272"/>
      <c r="M79" s="276" t="s">
        <v>118</v>
      </c>
      <c r="N79" s="281"/>
      <c r="O79" s="282"/>
      <c r="P79" s="272" t="s">
        <v>123</v>
      </c>
      <c r="Q79" s="272"/>
      <c r="R79" s="287"/>
      <c r="S79" s="288"/>
      <c r="T79" s="289"/>
    </row>
    <row r="80" ht="12" customHeight="1" spans="1:40">
      <c r="A80" s="272" t="s">
        <v>124</v>
      </c>
      <c r="B80" s="272"/>
      <c r="C80" s="273" t="s">
        <v>116</v>
      </c>
      <c r="D80" s="274"/>
      <c r="E80" s="275"/>
      <c r="F80" s="272" t="s">
        <v>124</v>
      </c>
      <c r="G80" s="272"/>
      <c r="H80" s="276" t="s">
        <v>117</v>
      </c>
      <c r="I80" s="281"/>
      <c r="J80" s="282"/>
      <c r="K80" s="272" t="s">
        <v>124</v>
      </c>
      <c r="L80" s="272"/>
      <c r="M80" s="276" t="s">
        <v>118</v>
      </c>
      <c r="N80" s="281"/>
      <c r="O80" s="282"/>
      <c r="P80" s="272" t="s">
        <v>124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125</v>
      </c>
      <c r="B81" s="272"/>
      <c r="C81" s="273" t="s">
        <v>116</v>
      </c>
      <c r="D81" s="274"/>
      <c r="E81" s="275"/>
      <c r="F81" s="272" t="s">
        <v>125</v>
      </c>
      <c r="G81" s="272"/>
      <c r="H81" s="276" t="s">
        <v>117</v>
      </c>
      <c r="I81" s="281"/>
      <c r="J81" s="282"/>
      <c r="K81" s="272" t="s">
        <v>125</v>
      </c>
      <c r="L81" s="272"/>
      <c r="M81" s="276" t="s">
        <v>118</v>
      </c>
      <c r="N81" s="281"/>
      <c r="O81" s="282"/>
      <c r="P81" s="272" t="s">
        <v>125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126</v>
      </c>
      <c r="B83" s="277"/>
      <c r="C83" s="277"/>
      <c r="D83" s="277"/>
      <c r="E83" s="277"/>
      <c r="F83" s="277"/>
      <c r="G83" s="277"/>
      <c r="H83" s="277"/>
      <c r="I83" s="283" t="str">
        <f>C3</f>
        <v>SIMON, JONATHAN JR.    D.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127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128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 t="s">
        <v>129</v>
      </c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130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131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abSelected="1" topLeftCell="A40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99047619047619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133</v>
      </c>
    </row>
    <row r="6" s="1" customFormat="1" spans="1:37">
      <c r="A6" s="6"/>
      <c r="B6" s="5" t="s">
        <v>134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135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137</v>
      </c>
    </row>
    <row r="9" s="1" customFormat="1" spans="1:36">
      <c r="A9" s="6"/>
      <c r="B9" s="10" t="s">
        <v>138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140</v>
      </c>
      <c r="B11" s="11"/>
      <c r="C11" s="12" t="str">
        <f>FRONT!C10</f>
        <v>SIMON, JONATHAN JR.    D.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141</v>
      </c>
      <c r="P11" s="69"/>
      <c r="Q11" s="69"/>
      <c r="R11" s="6" t="s">
        <v>142</v>
      </c>
      <c r="S11" s="6"/>
      <c r="T11" s="14">
        <f>FRONT!N10</f>
        <v>2001</v>
      </c>
      <c r="U11" s="14"/>
      <c r="V11" s="14"/>
      <c r="W11" s="6" t="s">
        <v>143</v>
      </c>
      <c r="X11" s="6"/>
      <c r="Y11" s="119" t="str">
        <f>FRONT!P10</f>
        <v>JUNE</v>
      </c>
      <c r="Z11" s="119"/>
      <c r="AA11" s="119"/>
      <c r="AB11" s="119"/>
      <c r="AC11" s="6" t="s">
        <v>144</v>
      </c>
      <c r="AD11" s="6"/>
      <c r="AE11" s="14">
        <f>FRONT!S10</f>
        <v>10</v>
      </c>
      <c r="AF11" s="14"/>
      <c r="AG11" s="3"/>
      <c r="AH11" s="3"/>
      <c r="AI11" s="3"/>
      <c r="AJ11" s="3"/>
      <c r="AK11" s="1" t="s">
        <v>145</v>
      </c>
    </row>
    <row r="12" s="1" customFormat="1" ht="14.25" customHeight="1" spans="1:37">
      <c r="A12" s="11" t="s">
        <v>146</v>
      </c>
      <c r="B12" s="11"/>
      <c r="C12" s="11"/>
      <c r="D12" s="11"/>
      <c r="E12" s="3" t="s">
        <v>147</v>
      </c>
      <c r="F12" s="13" t="s">
        <v>148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149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150</v>
      </c>
      <c r="Z12" s="120"/>
      <c r="AA12" s="120"/>
      <c r="AB12" s="120"/>
      <c r="AC12" s="120"/>
      <c r="AD12" s="121" t="str">
        <f>[1]FRONT!R11</f>
        <v>NA</v>
      </c>
      <c r="AE12" s="121"/>
      <c r="AF12" s="121"/>
      <c r="AG12" s="3"/>
      <c r="AH12" s="3"/>
      <c r="AI12" s="3"/>
      <c r="AJ12" s="3"/>
      <c r="AK12" s="1" t="s">
        <v>132</v>
      </c>
    </row>
    <row r="13" s="1" customFormat="1" spans="1:37">
      <c r="A13" s="11" t="s">
        <v>151</v>
      </c>
      <c r="B13" s="11"/>
      <c r="C13" s="11"/>
      <c r="D13" s="11"/>
      <c r="E13" s="3" t="s">
        <v>147</v>
      </c>
      <c r="F13" s="3"/>
      <c r="G13" s="14" t="str">
        <f>FRONT!E12</f>
        <v>FE SIMON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152</v>
      </c>
      <c r="U13" s="13"/>
      <c r="V13" s="13"/>
      <c r="W13" s="13"/>
      <c r="X13" s="103" t="str">
        <f>FRONT!M12</f>
        <v>HOUSEWIFE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153</v>
      </c>
    </row>
    <row r="14" s="1" customFormat="1" spans="1:37">
      <c r="A14" s="5" t="s">
        <v>154</v>
      </c>
      <c r="B14" s="5"/>
      <c r="C14" s="5"/>
      <c r="D14" s="5"/>
      <c r="E14" s="5"/>
      <c r="F14" s="5"/>
      <c r="G14" s="5"/>
      <c r="H14" s="5"/>
      <c r="I14" s="3" t="s">
        <v>147</v>
      </c>
      <c r="J14" s="70" t="str">
        <f>FRONT!F14</f>
        <v>TISA II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155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156</v>
      </c>
      <c r="AB14" s="13"/>
      <c r="AC14" s="13"/>
      <c r="AD14" s="13"/>
      <c r="AE14" s="13"/>
      <c r="AF14" s="122">
        <f>FRONT!U14</f>
        <v>78.2</v>
      </c>
      <c r="AG14" s="3"/>
      <c r="AH14" s="3"/>
      <c r="AI14" s="3"/>
      <c r="AJ14" s="3"/>
      <c r="AK14" s="1" t="s">
        <v>157</v>
      </c>
    </row>
    <row r="15" s="1" customFormat="1" spans="1:36">
      <c r="A15" s="15" t="s">
        <v>158</v>
      </c>
      <c r="B15" s="15"/>
      <c r="C15" s="15"/>
      <c r="D15" s="15"/>
      <c r="E15" s="15"/>
      <c r="F15" s="15"/>
      <c r="G15" s="15"/>
      <c r="H15" s="15"/>
      <c r="I15" s="3" t="s">
        <v>147</v>
      </c>
      <c r="J15" s="71" t="s">
        <v>159</v>
      </c>
      <c r="K15" s="71"/>
      <c r="L15" s="71"/>
      <c r="M15" s="71"/>
      <c r="N15" s="71"/>
      <c r="O15" s="71"/>
      <c r="P15" s="71"/>
      <c r="Q15" s="71"/>
      <c r="R15" s="71"/>
      <c r="S15" s="105" t="s">
        <v>160</v>
      </c>
      <c r="T15" s="105"/>
      <c r="U15" s="106">
        <f>FRONT!S12</f>
        <v>119868070284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161</v>
      </c>
      <c r="B17" s="16"/>
      <c r="C17" s="16"/>
      <c r="D17" s="16"/>
      <c r="E17" s="16"/>
      <c r="F17" s="16"/>
      <c r="G17" s="16"/>
      <c r="H17" s="16"/>
      <c r="I17" s="72" t="s">
        <v>155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162</v>
      </c>
      <c r="R17" s="16"/>
      <c r="S17" s="16"/>
      <c r="T17" s="16"/>
      <c r="U17" s="16"/>
      <c r="V17" s="16"/>
      <c r="W17" s="16"/>
      <c r="X17" s="16"/>
      <c r="Y17" s="72" t="s">
        <v>155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163</v>
      </c>
    </row>
    <row r="18" s="1" customFormat="1" ht="12.95" customHeight="1" spans="1:36">
      <c r="A18" s="17" t="s">
        <v>164</v>
      </c>
      <c r="B18" s="17"/>
      <c r="C18" s="3" t="s">
        <v>147</v>
      </c>
      <c r="D18" s="18" t="str">
        <f>FRONT!D17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164</v>
      </c>
      <c r="R18" s="108"/>
      <c r="S18" s="3" t="s">
        <v>147</v>
      </c>
      <c r="T18" s="18" t="str">
        <f>FRONT!D45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165</v>
      </c>
      <c r="B19" s="17"/>
      <c r="C19" s="3" t="s">
        <v>147</v>
      </c>
      <c r="D19" s="19" t="s">
        <v>166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167</v>
      </c>
      <c r="R19" s="108"/>
      <c r="S19" s="3" t="s">
        <v>147</v>
      </c>
      <c r="T19" s="19" t="s">
        <v>166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169</v>
      </c>
      <c r="B21" s="21" t="s">
        <v>114</v>
      </c>
      <c r="C21" s="22"/>
      <c r="D21" s="22"/>
      <c r="E21" s="22"/>
      <c r="F21" s="23"/>
      <c r="G21" s="24" t="s">
        <v>170</v>
      </c>
      <c r="H21" s="25"/>
      <c r="I21" s="21" t="s">
        <v>171</v>
      </c>
      <c r="J21" s="22"/>
      <c r="K21" s="23"/>
      <c r="L21" s="21" t="s">
        <v>172</v>
      </c>
      <c r="M21" s="22"/>
      <c r="N21" s="22"/>
      <c r="O21" s="75" t="s">
        <v>173</v>
      </c>
      <c r="P21" s="76"/>
      <c r="Q21" s="20" t="s">
        <v>169</v>
      </c>
      <c r="R21" s="22" t="s">
        <v>114</v>
      </c>
      <c r="S21" s="22"/>
      <c r="T21" s="22"/>
      <c r="U21" s="22"/>
      <c r="V21" s="23"/>
      <c r="W21" s="24" t="s">
        <v>170</v>
      </c>
      <c r="X21" s="25"/>
      <c r="Y21" s="124"/>
      <c r="Z21" s="21" t="s">
        <v>171</v>
      </c>
      <c r="AA21" s="22"/>
      <c r="AB21" s="23"/>
      <c r="AC21" s="21" t="s">
        <v>172</v>
      </c>
      <c r="AD21" s="22"/>
      <c r="AE21" s="22"/>
      <c r="AF21" s="75" t="s">
        <v>173</v>
      </c>
      <c r="AG21" s="3"/>
      <c r="AH21" s="3"/>
      <c r="AI21" s="3"/>
      <c r="AJ21" s="3"/>
    </row>
    <row r="22" s="1" customFormat="1" spans="1:36">
      <c r="A22" s="26" t="s">
        <v>174</v>
      </c>
      <c r="B22" s="27"/>
      <c r="C22" s="28"/>
      <c r="D22" s="28"/>
      <c r="E22" s="28"/>
      <c r="F22" s="29"/>
      <c r="G22" s="30"/>
      <c r="H22" s="31"/>
      <c r="I22" s="27" t="s">
        <v>175</v>
      </c>
      <c r="J22" s="28"/>
      <c r="K22" s="29"/>
      <c r="L22" s="27" t="s">
        <v>176</v>
      </c>
      <c r="M22" s="28"/>
      <c r="N22" s="28"/>
      <c r="O22" s="77"/>
      <c r="P22" s="76"/>
      <c r="Q22" s="26" t="s">
        <v>177</v>
      </c>
      <c r="R22" s="28"/>
      <c r="S22" s="28"/>
      <c r="T22" s="28"/>
      <c r="U22" s="28"/>
      <c r="V22" s="29"/>
      <c r="W22" s="30"/>
      <c r="X22" s="31"/>
      <c r="Y22" s="125"/>
      <c r="Z22" s="27" t="s">
        <v>175</v>
      </c>
      <c r="AA22" s="28"/>
      <c r="AB22" s="29"/>
      <c r="AC22" s="27" t="s">
        <v>176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178</v>
      </c>
      <c r="C23" s="34"/>
      <c r="D23" s="34"/>
      <c r="E23" s="34"/>
      <c r="F23" s="35"/>
      <c r="G23" s="36">
        <f>FRONT!P21</f>
        <v>76.5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178</v>
      </c>
      <c r="S23" s="34"/>
      <c r="T23" s="34"/>
      <c r="U23" s="34"/>
      <c r="V23" s="35"/>
      <c r="W23" s="53">
        <f>FRONT!P49</f>
        <v>75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179</v>
      </c>
      <c r="C24" s="34"/>
      <c r="D24" s="34"/>
      <c r="E24" s="34"/>
      <c r="F24" s="35"/>
      <c r="G24" s="36">
        <f>FRONT!P22</f>
        <v>79.25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179</v>
      </c>
      <c r="S24" s="34"/>
      <c r="T24" s="34"/>
      <c r="U24" s="34"/>
      <c r="V24" s="35"/>
      <c r="W24" s="53">
        <f>FRONT!P50</f>
        <v>76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180</v>
      </c>
      <c r="C25" s="34"/>
      <c r="D25" s="34"/>
      <c r="E25" s="34"/>
      <c r="F25" s="35"/>
      <c r="G25" s="36">
        <f>FRONT!P23</f>
        <v>79.25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180</v>
      </c>
      <c r="S25" s="34"/>
      <c r="T25" s="34"/>
      <c r="U25" s="34"/>
      <c r="V25" s="35"/>
      <c r="W25" s="53">
        <f>FRONT!P51</f>
        <v>79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181</v>
      </c>
      <c r="C26" s="34"/>
      <c r="D26" s="34"/>
      <c r="E26" s="34"/>
      <c r="F26" s="35"/>
      <c r="G26" s="36">
        <f>FRONT!P24</f>
        <v>79.5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181</v>
      </c>
      <c r="S26" s="34"/>
      <c r="T26" s="34"/>
      <c r="U26" s="34"/>
      <c r="V26" s="35"/>
      <c r="W26" s="53">
        <f>FRONT!P52</f>
        <v>76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182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182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183</v>
      </c>
      <c r="C28" s="34"/>
      <c r="D28" s="34"/>
      <c r="E28" s="34"/>
      <c r="F28" s="35"/>
      <c r="G28" s="36">
        <f>FRONT!P25</f>
        <v>76.25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183</v>
      </c>
      <c r="S28" s="34"/>
      <c r="T28" s="34"/>
      <c r="U28" s="34"/>
      <c r="V28" s="35"/>
      <c r="W28" s="53">
        <f>FRONT!P53</f>
        <v>77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184</v>
      </c>
      <c r="C29" s="34"/>
      <c r="D29" s="34"/>
      <c r="E29" s="34"/>
      <c r="F29" s="35"/>
      <c r="G29" s="36">
        <f>FRONT!P26</f>
        <v>81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184</v>
      </c>
      <c r="S29" s="34"/>
      <c r="T29" s="34"/>
      <c r="U29" s="34"/>
      <c r="V29" s="35"/>
      <c r="W29" s="53">
        <f>FRONT!P54</f>
        <v>79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79.5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77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76.25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185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185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186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186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187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187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188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188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189</v>
      </c>
      <c r="B36" s="47"/>
      <c r="C36" s="47"/>
      <c r="D36" s="47"/>
      <c r="E36" s="47"/>
      <c r="F36" s="48" t="s">
        <v>147</v>
      </c>
      <c r="G36" s="49">
        <f>FRONT!T41</f>
        <v>201</v>
      </c>
      <c r="H36" s="49"/>
      <c r="I36" s="95" t="s">
        <v>190</v>
      </c>
      <c r="J36" s="95"/>
      <c r="K36" s="95"/>
      <c r="L36" s="96"/>
      <c r="M36" s="96"/>
      <c r="N36" s="96"/>
      <c r="O36" s="97"/>
      <c r="P36" s="97"/>
      <c r="Q36" s="47" t="s">
        <v>189</v>
      </c>
      <c r="R36" s="47"/>
      <c r="S36" s="47"/>
      <c r="T36" s="47"/>
      <c r="U36" s="3" t="s">
        <v>147</v>
      </c>
      <c r="W36" s="49">
        <f>FRONT!T69</f>
        <v>202</v>
      </c>
      <c r="X36" s="49"/>
      <c r="Y36" s="49"/>
      <c r="Z36" s="95" t="s">
        <v>190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191</v>
      </c>
      <c r="B37" s="47"/>
      <c r="C37" s="47"/>
      <c r="D37" s="47"/>
      <c r="E37" s="47"/>
      <c r="F37" s="47" t="s">
        <v>147</v>
      </c>
      <c r="G37" s="49">
        <f>FRONT!T42</f>
        <v>196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192</v>
      </c>
      <c r="R37" s="47"/>
      <c r="S37" s="47"/>
      <c r="T37" s="47"/>
      <c r="U37" s="3" t="s">
        <v>147</v>
      </c>
      <c r="W37" s="49">
        <f>FRONT!T70</f>
        <v>185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193</v>
      </c>
      <c r="B38" s="50"/>
      <c r="C38" s="50"/>
      <c r="D38" s="50"/>
      <c r="E38" s="50"/>
      <c r="F38" s="51" t="s">
        <v>147</v>
      </c>
      <c r="G38" s="52">
        <f>FRONT!T36</f>
        <v>8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193</v>
      </c>
      <c r="R38" s="50"/>
      <c r="S38" s="50"/>
      <c r="T38" s="50"/>
      <c r="U38" s="51" t="s">
        <v>147</v>
      </c>
      <c r="V38" s="51"/>
      <c r="W38" s="52">
        <f>FRONT!T64</f>
        <v>9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194</v>
      </c>
      <c r="B40" s="16"/>
      <c r="C40" s="16"/>
      <c r="D40" s="16"/>
      <c r="E40" s="16"/>
      <c r="F40" s="16"/>
      <c r="G40" s="16"/>
      <c r="H40" s="16"/>
      <c r="I40" s="5" t="s">
        <v>155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195</v>
      </c>
      <c r="R40" s="16"/>
      <c r="S40" s="16"/>
      <c r="T40" s="16"/>
      <c r="U40" s="16"/>
      <c r="V40" s="16"/>
      <c r="W40" s="16"/>
      <c r="X40" s="16"/>
      <c r="Y40" s="5" t="s">
        <v>155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164</v>
      </c>
      <c r="B41" s="11"/>
      <c r="C41" s="3" t="s">
        <v>147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164</v>
      </c>
      <c r="R41" s="15"/>
      <c r="S41" s="3" t="s">
        <v>147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165</v>
      </c>
      <c r="B42" s="11"/>
      <c r="C42" s="3" t="s">
        <v>147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167</v>
      </c>
      <c r="R42" s="15"/>
      <c r="S42" s="3" t="s">
        <v>147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169</v>
      </c>
      <c r="B44" s="22" t="s">
        <v>114</v>
      </c>
      <c r="C44" s="22"/>
      <c r="D44" s="22"/>
      <c r="E44" s="22"/>
      <c r="F44" s="23"/>
      <c r="G44" s="24" t="s">
        <v>170</v>
      </c>
      <c r="H44" s="25"/>
      <c r="I44" s="21" t="s">
        <v>171</v>
      </c>
      <c r="J44" s="22"/>
      <c r="K44" s="23"/>
      <c r="L44" s="21" t="s">
        <v>172</v>
      </c>
      <c r="M44" s="22"/>
      <c r="N44" s="22"/>
      <c r="O44" s="75" t="s">
        <v>173</v>
      </c>
      <c r="P44" s="76"/>
      <c r="Q44" s="20" t="s">
        <v>169</v>
      </c>
      <c r="R44" s="22" t="s">
        <v>114</v>
      </c>
      <c r="S44" s="22"/>
      <c r="T44" s="22"/>
      <c r="U44" s="22"/>
      <c r="V44" s="23"/>
      <c r="W44" s="24" t="s">
        <v>170</v>
      </c>
      <c r="X44" s="25"/>
      <c r="Y44" s="124"/>
      <c r="Z44" s="21" t="s">
        <v>171</v>
      </c>
      <c r="AA44" s="22"/>
      <c r="AB44" s="23"/>
      <c r="AC44" s="21" t="s">
        <v>172</v>
      </c>
      <c r="AD44" s="22"/>
      <c r="AE44" s="22"/>
      <c r="AF44" s="75" t="s">
        <v>173</v>
      </c>
      <c r="AG44" s="3"/>
      <c r="AH44" s="3"/>
      <c r="AI44" s="3"/>
      <c r="AJ44" s="3"/>
    </row>
    <row r="45" s="1" customFormat="1" spans="1:36">
      <c r="A45" s="26" t="s">
        <v>177</v>
      </c>
      <c r="B45" s="28"/>
      <c r="C45" s="28"/>
      <c r="D45" s="28"/>
      <c r="E45" s="28"/>
      <c r="F45" s="29"/>
      <c r="G45" s="30"/>
      <c r="H45" s="31"/>
      <c r="I45" s="27" t="s">
        <v>175</v>
      </c>
      <c r="J45" s="28"/>
      <c r="K45" s="29"/>
      <c r="L45" s="27" t="s">
        <v>176</v>
      </c>
      <c r="M45" s="28"/>
      <c r="N45" s="28"/>
      <c r="O45" s="77"/>
      <c r="P45" s="76"/>
      <c r="Q45" s="26" t="s">
        <v>177</v>
      </c>
      <c r="R45" s="28"/>
      <c r="S45" s="28"/>
      <c r="T45" s="28"/>
      <c r="U45" s="28"/>
      <c r="V45" s="29"/>
      <c r="W45" s="30"/>
      <c r="X45" s="31"/>
      <c r="Y45" s="125"/>
      <c r="Z45" s="27" t="s">
        <v>175</v>
      </c>
      <c r="AA45" s="28"/>
      <c r="AB45" s="29"/>
      <c r="AC45" s="27" t="s">
        <v>176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178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178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179</v>
      </c>
      <c r="C47" s="34"/>
      <c r="D47" s="34"/>
      <c r="E47" s="34"/>
      <c r="F47" s="35"/>
      <c r="G47" s="53">
        <f>FRONT!P78</f>
        <v>75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179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180</v>
      </c>
      <c r="C48" s="34"/>
      <c r="D48" s="34"/>
      <c r="E48" s="34"/>
      <c r="F48" s="35"/>
      <c r="G48" s="53">
        <f>FRONT!P79</f>
        <v>76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180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181</v>
      </c>
      <c r="C49" s="34"/>
      <c r="D49" s="34"/>
      <c r="E49" s="34"/>
      <c r="F49" s="35"/>
      <c r="G49" s="53">
        <f>FRONT!P80</f>
        <v>75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181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182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182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183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183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184</v>
      </c>
      <c r="C52" s="34"/>
      <c r="D52" s="34"/>
      <c r="E52" s="34"/>
      <c r="F52" s="35"/>
      <c r="G52" s="53">
        <f>FRONT!P82</f>
        <v>75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184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75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76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185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185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186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186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187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187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188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188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189</v>
      </c>
      <c r="B60" s="47"/>
      <c r="C60" s="47"/>
      <c r="D60" s="47"/>
      <c r="E60" s="47"/>
      <c r="F60" s="48" t="s">
        <v>147</v>
      </c>
      <c r="G60" s="49">
        <f>FRONT!T97</f>
        <v>204</v>
      </c>
      <c r="H60" s="49"/>
      <c r="I60" s="95" t="s">
        <v>190</v>
      </c>
      <c r="J60" s="95"/>
      <c r="K60" s="95"/>
      <c r="L60" s="96"/>
      <c r="M60" s="96"/>
      <c r="N60" s="96"/>
      <c r="O60" s="97"/>
      <c r="P60" s="97"/>
      <c r="Q60" s="47" t="s">
        <v>189</v>
      </c>
      <c r="R60" s="47"/>
      <c r="S60" s="47"/>
      <c r="T60" s="47"/>
      <c r="U60" s="3" t="s">
        <v>147</v>
      </c>
      <c r="W60" s="116"/>
      <c r="X60" s="116"/>
      <c r="Y60" s="116"/>
      <c r="Z60" s="95" t="s">
        <v>190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191</v>
      </c>
      <c r="B61" s="47"/>
      <c r="C61" s="47"/>
      <c r="D61" s="47"/>
      <c r="E61" s="47"/>
      <c r="F61" s="47" t="s">
        <v>147</v>
      </c>
      <c r="G61" s="49">
        <f>FRONT!T98</f>
        <v>183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192</v>
      </c>
      <c r="R61" s="47"/>
      <c r="S61" s="47"/>
      <c r="T61" s="47"/>
      <c r="U61" s="3" t="s">
        <v>147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193</v>
      </c>
      <c r="B62" s="65"/>
      <c r="C62" s="65"/>
      <c r="D62" s="65"/>
      <c r="E62" s="65"/>
      <c r="F62" s="51" t="s">
        <v>147</v>
      </c>
      <c r="G62" s="66">
        <f>FRONT!T92</f>
        <v>10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193</v>
      </c>
      <c r="R62" s="65"/>
      <c r="S62" s="65"/>
      <c r="T62" s="65"/>
      <c r="U62" s="51" t="s">
        <v>147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196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197</v>
      </c>
      <c r="P64" s="101"/>
      <c r="Q64" s="101"/>
      <c r="R64" s="101"/>
      <c r="S64" s="101"/>
      <c r="T64" s="101"/>
      <c r="U64" s="101"/>
      <c r="V64" s="118" t="str">
        <f>CONCATENATE(C11)</f>
        <v>SIMON, JONATHAN JR.    D.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198</v>
      </c>
      <c r="B65" s="129"/>
      <c r="C65" s="129"/>
      <c r="D65" s="130"/>
      <c r="E65" s="131" t="s">
        <v>199</v>
      </c>
      <c r="F65" s="132"/>
      <c r="G65" s="132"/>
      <c r="H65" s="132"/>
      <c r="I65" s="155" t="s">
        <v>200</v>
      </c>
      <c r="J65" s="156"/>
      <c r="K65" s="156"/>
      <c r="L65" s="157"/>
      <c r="M65" s="158" t="s">
        <v>201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179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202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178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180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203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204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182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205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183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206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207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208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209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210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1" priority="3" operator="equal">
      <formula>0</formula>
    </cfRule>
  </conditionalFormatting>
  <conditionalFormatting sqref="AD40:AF40">
    <cfRule type="cellIs" dxfId="1" priority="2" operator="equal">
      <formula>0</formula>
    </cfRule>
  </conditionalFormatting>
  <conditionalFormatting sqref="T41:AF41">
    <cfRule type="cellIs" dxfId="1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