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45621"/>
</workbook>
</file>

<file path=xl/calcChain.xml><?xml version="1.0" encoding="utf-8"?>
<calcChain xmlns="http://schemas.openxmlformats.org/spreadsheetml/2006/main">
  <c r="H3" i="1" l="1"/>
  <c r="G3" i="1"/>
  <c r="D3" i="1"/>
  <c r="C3" i="1"/>
  <c r="E3" i="1" s="1"/>
  <c r="B3" i="1"/>
  <c r="I3" i="1" l="1"/>
  <c r="H4" i="1"/>
  <c r="G4" i="1"/>
  <c r="D4" i="1"/>
  <c r="C4" i="1"/>
  <c r="B4" i="1"/>
  <c r="E4" i="1" l="1"/>
  <c r="I4" i="1"/>
  <c r="H6" i="1"/>
  <c r="G6" i="1"/>
  <c r="D6" i="1"/>
  <c r="C6" i="1"/>
  <c r="B6" i="1"/>
  <c r="H5" i="1"/>
  <c r="G5" i="1"/>
  <c r="D5" i="1"/>
  <c r="C5" i="1"/>
  <c r="B5" i="1"/>
  <c r="H2" i="1"/>
  <c r="G2" i="1"/>
  <c r="D2" i="1"/>
  <c r="C2" i="1"/>
  <c r="B2" i="1"/>
  <c r="E6" i="1" l="1"/>
  <c r="I6" i="1"/>
  <c r="E2" i="1" l="1"/>
  <c r="I2" i="1"/>
  <c r="L3" i="1" l="1"/>
  <c r="L5" i="1"/>
  <c r="L1" i="1"/>
  <c r="L6" i="1"/>
  <c r="L2" i="1"/>
  <c r="I5" i="1"/>
  <c r="E5" i="1"/>
  <c r="N3" i="1" l="1"/>
  <c r="L7" i="1" l="1"/>
  <c r="N2" i="1" l="1"/>
  <c r="N1" i="1" l="1"/>
  <c r="P3" i="1"/>
</calcChain>
</file>

<file path=xl/sharedStrings.xml><?xml version="1.0" encoding="utf-8"?>
<sst xmlns="http://schemas.openxmlformats.org/spreadsheetml/2006/main" count="23" uniqueCount="23">
  <si>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</si>
  <si>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</si>
  <si>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</si>
  <si>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</si>
  <si>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</si>
  <si>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</si>
  <si>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</si>
  <si>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</si>
  <si>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</si>
  <si>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</si>
  <si>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Installation</t>
  </si>
  <si>
    <t>RDOs</t>
  </si>
  <si>
    <t>Total Tests Tracked:</t>
  </si>
  <si>
    <t>Automated Tests:</t>
  </si>
  <si>
    <t>Percentage Automated:</t>
  </si>
  <si>
    <t>% Automated</t>
  </si>
  <si>
    <t>% Automateable</t>
  </si>
  <si>
    <t>% of Test Cases Automated</t>
  </si>
  <si>
    <t>% of Test Suites Automated</t>
  </si>
  <si>
    <t>% of Automateable</t>
  </si>
  <si>
    <t>CRUD</t>
  </si>
  <si>
    <t>Running</t>
  </si>
  <si>
    <t>JobHistory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</si>
</sst>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0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1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2" xfId="0" applyNumberFormat="1" applyBorder="1" applyAlignment="1">
      <alignment horizont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UD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stallation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JobHistory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DOs/_Test_Suite_Statistic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unning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33</v>
          </cell>
        </row>
        <row r="2">
          <cell r="H2">
            <v>2</v>
          </cell>
        </row>
        <row r="3">
          <cell r="H3">
            <v>23</v>
          </cell>
        </row>
        <row r="5">
          <cell r="H5">
            <v>243</v>
          </cell>
        </row>
        <row r="6">
          <cell r="H6">
            <v>176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1</v>
          </cell>
        </row>
        <row r="4">
          <cell r="G4">
            <v>9</v>
          </cell>
        </row>
        <row r="5">
          <cell r="G5">
            <v>3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4</v>
          </cell>
          <cell r="G1">
            <v>0</v>
          </cell>
        </row>
        <row r="2">
          <cell r="G2">
            <v>0</v>
          </cell>
        </row>
        <row r="4">
          <cell r="G4">
            <v>20</v>
          </cell>
        </row>
        <row r="5">
          <cell r="G5">
            <v>3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5</v>
          </cell>
          <cell r="G1">
            <v>0</v>
          </cell>
        </row>
        <row r="2">
          <cell r="G2">
            <v>5</v>
          </cell>
        </row>
        <row r="4">
          <cell r="G4">
            <v>62</v>
          </cell>
        </row>
        <row r="5">
          <cell r="G5">
            <v>62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12</v>
          </cell>
          <cell r="G1">
            <v>3</v>
          </cell>
        </row>
        <row r="2">
          <cell r="G2">
            <v>7</v>
          </cell>
        </row>
        <row r="4">
          <cell r="G4">
            <v>63</v>
          </cell>
        </row>
        <row r="5">
          <cell r="G5">
            <v>17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"/>
  <sheetViews>
    <sheetView tabSelected="1" zoomScaleNormal="100" workbookViewId="0">
      <selection activeCell="H3" sqref="H3"/>
    </sheetView>
  </sheetViews>
  <sheetFormatPr defaultRowHeight="15" x14ac:dyDescent="0.25"/>
  <cols>
    <col min="1" max="1" width="19.7109375" style="2" customWidth="1"/>
    <col min="2" max="2" width="14.7109375" style="2" customWidth="1"/>
    <col min="3" max="3" width="11.7109375" style="2" customWidth="1"/>
    <col min="4" max="4" width="9.7109375" style="2" customWidth="1"/>
    <col min="5" max="5" width="15.7109375" style="20" customWidth="1"/>
    <col min="6" max="6" width="4.7109375" style="17" customWidth="1"/>
    <col min="7" max="7" width="11.7109375" style="13" customWidth="1"/>
    <col min="8" max="8" width="9.7109375" style="1" customWidth="1"/>
    <col min="9" max="9" width="14.7109375" style="23" customWidth="1"/>
    <col min="10" max="10" width="4.7109375" style="4" customWidth="1"/>
    <col min="11" max="11" width="25.7109375" style="6" customWidth="1"/>
    <col min="12" max="12" width="7.7109375" style="6" customWidth="1"/>
    <col min="13" max="13" width="16.7109375" customWidth="1"/>
    <col min="14" max="14" width="7.7109375" customWidth="1"/>
    <col min="15" max="15" width="18.7109375" customWidth="1"/>
    <col min="16" max="16" width="6.140625" bestFit="1" customWidth="1"/>
  </cols>
  <sheetData>
    <row r="1" spans="1:16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18" t="s">
        <v>18</v>
      </c>
      <c r="F1" s="15"/>
      <c r="G1" s="11" t="s">
        <v>3</v>
      </c>
      <c r="H1" s="5" t="s">
        <v>2</v>
      </c>
      <c r="I1" s="21" t="s">
        <v>17</v>
      </c>
      <c r="J1" s="10"/>
      <c r="K1" s="8" t="s">
        <v>9</v>
      </c>
      <c r="L1" s="4">
        <f>SUM($D:$D)</f>
        <v>57</v>
      </c>
      <c r="M1" s="3" t="s">
        <v>16</v>
      </c>
      <c r="N1" s="7">
        <f>N2/L1</f>
        <v>0.7192982456140351</v>
      </c>
    </row>
    <row r="2" spans="1:16" ht="15" customHeight="1" x14ac:dyDescent="0.25">
      <c r="A2" s="2" t="s">
        <v>20</v>
      </c>
      <c r="B2" s="9">
        <f>[1]Sheet1!$H$2</f>
        <v>2</v>
      </c>
      <c r="C2" s="9">
        <f>[1]Sheet1!$H$3</f>
        <v>23</v>
      </c>
      <c r="D2" s="9">
        <f>[1]Sheet1!$H$1</f>
        <v>33</v>
      </c>
      <c r="E2" s="19">
        <f t="shared" ref="E2" si="0">C2/D2</f>
        <v>0.69696969696969702</v>
      </c>
      <c r="F2" s="16"/>
      <c r="G2" s="12">
        <f>[1]Sheet1!$H$6</f>
        <v>176</v>
      </c>
      <c r="H2" s="9">
        <f>[1]Sheet1!$H$5</f>
        <v>243</v>
      </c>
      <c r="I2" s="22">
        <f t="shared" ref="I2" si="1">G2/H2</f>
        <v>0.72427983539094654</v>
      </c>
      <c r="J2" s="14"/>
      <c r="K2" s="4" t="s">
        <v>0</v>
      </c>
      <c r="L2" s="4">
        <f>SUM($B:$B)</f>
        <v>5</v>
      </c>
      <c r="M2" s="3" t="s">
        <v>1</v>
      </c>
      <c r="N2" s="3">
        <f>SUM(L2:L3)</f>
        <v>41</v>
      </c>
    </row>
    <row r="3" spans="1:16" x14ac:dyDescent="0.25">
      <c r="A3" s="2" t="s">
        <v>10</v>
      </c>
      <c r="B3" s="9">
        <f>[2]Sheet1!$G$1</f>
        <v>0</v>
      </c>
      <c r="C3" s="9">
        <f>[2]Sheet1!$G$2</f>
        <v>1</v>
      </c>
      <c r="D3" s="9">
        <f>[2]Sheet1!$E$1</f>
        <v>3</v>
      </c>
      <c r="E3" s="19">
        <f>C3/D3</f>
        <v>0.33333333333333331</v>
      </c>
      <c r="F3" s="16"/>
      <c r="G3" s="12">
        <f>[2]Sheet1!$G$5</f>
        <v>3</v>
      </c>
      <c r="H3" s="9">
        <f>[2]Sheet1!$G$4</f>
        <v>9</v>
      </c>
      <c r="I3" s="22">
        <f>G3/H3</f>
        <v>0.33333333333333331</v>
      </c>
      <c r="J3" s="14"/>
      <c r="K3" s="4" t="s">
        <v>4</v>
      </c>
      <c r="L3" s="4">
        <f>SUM($C:$C)</f>
        <v>36</v>
      </c>
      <c r="M3" s="3" t="s">
        <v>15</v>
      </c>
      <c r="N3" s="7">
        <f>L3/L1</f>
        <v>0.63157894736842102</v>
      </c>
      <c r="O3" t="s">
        <v>19</v>
      </c>
      <c r="P3" s="24">
        <f>L3/N2</f>
        <v>0.87804878048780488</v>
      </c>
    </row>
    <row r="4" spans="1:16" x14ac:dyDescent="0.25">
      <c r="A4" s="2" t="s">
        <v>22</v>
      </c>
      <c r="B4" s="9">
        <f>[3]Sheet1!$G$1</f>
        <v>0</v>
      </c>
      <c r="C4" s="9">
        <f>[3]Sheet1!$G$2</f>
        <v>0</v>
      </c>
      <c r="D4" s="9">
        <f>[3]Sheet1!$E$1</f>
        <v>4</v>
      </c>
      <c r="E4" s="19">
        <f>C4/D4</f>
        <v>0</v>
      </c>
      <c r="F4" s="16"/>
      <c r="G4" s="12">
        <f>[3]Sheet1!$G$5</f>
        <v>3</v>
      </c>
      <c r="H4" s="9">
        <f>[3]Sheet1!$G$4</f>
        <v>20</v>
      </c>
      <c r="I4" s="22">
        <f>G4/H4</f>
        <v>0.15</v>
      </c>
      <c r="J4" s="14"/>
      <c r="K4" s="4"/>
      <c r="L4" s="4"/>
      <c r="M4" s="3"/>
    </row>
    <row r="5" spans="1:16" x14ac:dyDescent="0.25">
      <c r="A5" s="2" t="s">
        <v>11</v>
      </c>
      <c r="B5" s="9">
        <f>[4]Sheet1!$G$1</f>
        <v>0</v>
      </c>
      <c r="C5" s="9">
        <f>[4]Sheet1!$G$2</f>
        <v>5</v>
      </c>
      <c r="D5" s="9">
        <f>[4]Sheet1!$E$1</f>
        <v>5</v>
      </c>
      <c r="E5" s="19">
        <f>C5/D5</f>
        <v>1</v>
      </c>
      <c r="F5" s="16"/>
      <c r="G5" s="12">
        <f>[4]Sheet1!$G$5</f>
        <v>62</v>
      </c>
      <c r="H5" s="9">
        <f>[4]Sheet1!$G$4</f>
        <v>62</v>
      </c>
      <c r="I5" s="22">
        <f>G5/H5</f>
        <v>1</v>
      </c>
      <c r="J5" s="14"/>
      <c r="K5" s="4" t="s">
        <v>12</v>
      </c>
      <c r="L5" s="4">
        <f xml:space="preserve"> SUM($H:$H)</f>
        <v>397</v>
      </c>
      <c r="M5" s="3"/>
    </row>
    <row r="6" spans="1:16" x14ac:dyDescent="0.25">
      <c r="A6" s="2" t="s">
        <v>21</v>
      </c>
      <c r="B6" s="9">
        <f>[5]Sheet1!$G$1</f>
        <v>3</v>
      </c>
      <c r="C6" s="9">
        <f>[5]Sheet1!$G$2</f>
        <v>7</v>
      </c>
      <c r="D6" s="9">
        <f>[5]Sheet1!$E$1</f>
        <v>12</v>
      </c>
      <c r="E6" s="19">
        <f t="shared" ref="E6" si="2">C6/D6</f>
        <v>0.58333333333333337</v>
      </c>
      <c r="F6" s="16"/>
      <c r="G6" s="12">
        <f>[5]Sheet1!$G$5</f>
        <v>17</v>
      </c>
      <c r="H6" s="9">
        <f>[5]Sheet1!$G$4</f>
        <v>63</v>
      </c>
      <c r="I6" s="22">
        <f t="shared" ref="I6" si="3">G6/H6</f>
        <v>0.26984126984126983</v>
      </c>
      <c r="J6" s="14"/>
      <c r="K6" s="4" t="s">
        <v>13</v>
      </c>
      <c r="L6" s="4">
        <f xml:space="preserve"> SUM($G:$G)</f>
        <v>261</v>
      </c>
      <c r="M6" s="3"/>
    </row>
    <row r="7" spans="1:16" x14ac:dyDescent="0.25">
      <c r="B7" s="9"/>
      <c r="C7" s="9"/>
      <c r="D7" s="9"/>
      <c r="E7" s="19"/>
      <c r="F7" s="16"/>
      <c r="G7" s="12"/>
      <c r="H7" s="9"/>
      <c r="I7" s="22"/>
      <c r="J7" s="14"/>
      <c r="K7" s="4" t="s">
        <v>14</v>
      </c>
      <c r="L7" s="7">
        <f>L6/L5</f>
        <v>0.65743073047858946</v>
      </c>
      <c r="M7" s="3"/>
    </row>
    <row r="8" spans="1:16" x14ac:dyDescent="0.25">
      <c r="B8" s="9"/>
      <c r="C8" s="9"/>
      <c r="D8" s="9"/>
      <c r="E8" s="19"/>
      <c r="F8" s="16"/>
      <c r="G8" s="12"/>
      <c r="H8" s="9"/>
      <c r="I8" s="22"/>
      <c r="J8" s="14"/>
    </row>
    <row r="9" spans="1:16" x14ac:dyDescent="0.25">
      <c r="B9" s="9"/>
      <c r="C9" s="9"/>
      <c r="D9" s="9"/>
      <c r="E9" s="19"/>
      <c r="F9" s="16"/>
      <c r="G9" s="12"/>
      <c r="H9" s="9"/>
      <c r="I9" s="22"/>
      <c r="J9" s="14"/>
    </row>
    <row r="10" spans="1:16" x14ac:dyDescent="0.25">
      <c r="B10" s="9"/>
      <c r="C10" s="9"/>
      <c r="D10" s="9"/>
      <c r="E10" s="19"/>
      <c r="F10" s="16"/>
      <c r="G10" s="12"/>
      <c r="H10" s="9"/>
      <c r="I10" s="22"/>
      <c r="J10" s="14"/>
    </row>
    <row r="11" spans="1:16" ht="15" customHeight="1" x14ac:dyDescent="0.25">
      <c r="B11" s="9"/>
      <c r="C11" s="9"/>
      <c r="D11" s="9"/>
      <c r="E11" s="19"/>
      <c r="F11" s="16"/>
      <c r="G11" s="12"/>
      <c r="H11" s="9"/>
      <c r="I11" s="22"/>
      <c r="J11" s="14"/>
    </row>
    <row r="12" spans="1:16" x14ac:dyDescent="0.25">
      <c r="B12" s="9"/>
      <c r="C12" s="9"/>
      <c r="D12" s="9"/>
      <c r="E12" s="19"/>
      <c r="F12" s="16"/>
      <c r="G12" s="12"/>
      <c r="H12" s="9"/>
      <c r="I12" s="22"/>
      <c r="J12" s="14"/>
    </row>
    <row r="13" spans="1:16" x14ac:dyDescent="0.25">
      <c r="B13" s="9"/>
      <c r="C13" s="9"/>
      <c r="D13" s="9"/>
      <c r="E13" s="19"/>
      <c r="F13" s="16"/>
      <c r="G13" s="12"/>
      <c r="H13" s="9"/>
      <c r="I13" s="22"/>
      <c r="J13" s="14"/>
    </row>
    <row r="14" spans="1:16" x14ac:dyDescent="0.25">
      <c r="B14" s="9"/>
      <c r="C14" s="9"/>
      <c r="D14" s="9"/>
      <c r="E14" s="19"/>
      <c r="F14" s="16"/>
      <c r="G14" s="12"/>
      <c r="H14" s="9"/>
      <c r="I14" s="22"/>
      <c r="J14" s="14"/>
    </row>
    <row r="15" spans="1:16" x14ac:dyDescent="0.25">
      <c r="J15" s="14"/>
    </row>
    <row r="16" spans="1:16" x14ac:dyDescent="0.25">
      <c r="J16" s="14"/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K8:K1048576">
    <cfRule type="containsText" dxfId="0" priority="42" operator="containsText" text="Outdated">
      <formula>NOT(ISERROR(SEARCH("Outdated",K8)))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2015-02-24T18:32:52Z</dcterms:modified>
</cp:coreProperties>
</file>