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80" windowHeight="7392"/>
  </bookViews>
  <sheets>
    <sheet name="工作表1" sheetId="2" r:id="rId1"/>
  </sheets>
  <calcPr calcId="145621"/>
</workbook>
</file>

<file path=xl/calcChain.xml><?xml version="1.0" encoding="utf-8"?>
<calcChain xmlns="http://schemas.openxmlformats.org/spreadsheetml/2006/main">
  <c r="E8" i="2" l="1"/>
  <c r="B3" i="2"/>
  <c r="B10" i="2" l="1"/>
  <c r="D10" i="2" s="1"/>
  <c r="E10" i="2" s="1"/>
  <c r="B14" i="2"/>
  <c r="D14" i="2" s="1"/>
  <c r="E14" i="2" s="1"/>
  <c r="B11" i="2"/>
  <c r="D11" i="2" s="1"/>
  <c r="E11" i="2" s="1"/>
  <c r="B4" i="2"/>
  <c r="E4" i="2" s="1"/>
  <c r="D12" i="2"/>
  <c r="E12" i="2" s="1"/>
  <c r="B13" i="2"/>
  <c r="D13" i="2" s="1"/>
  <c r="E13" i="2" s="1"/>
  <c r="B5" i="2" l="1"/>
  <c r="B6" i="2" s="1"/>
</calcChain>
</file>

<file path=xl/sharedStrings.xml><?xml version="1.0" encoding="utf-8"?>
<sst xmlns="http://schemas.openxmlformats.org/spreadsheetml/2006/main" count="13" uniqueCount="11">
  <si>
    <t>(CNR+1) = EPWM clock source frequency/prescaler/EPWM output frequency</t>
  </si>
  <si>
    <t>TARGET Freq</t>
    <phoneticPr fontId="1" type="noConversion"/>
  </si>
  <si>
    <t>prescaler</t>
    <phoneticPr fontId="1" type="noConversion"/>
  </si>
  <si>
    <t>CNR+1</t>
    <phoneticPr fontId="1" type="noConversion"/>
  </si>
  <si>
    <t>(CNR+1)/65535</t>
    <phoneticPr fontId="1" type="noConversion"/>
  </si>
  <si>
    <t>CAPTURE</t>
    <phoneticPr fontId="1" type="noConversion"/>
  </si>
  <si>
    <t>CAPTURE (ns)</t>
    <phoneticPr fontId="1" type="noConversion"/>
  </si>
  <si>
    <t>12 bit</t>
    <phoneticPr fontId="1" type="noConversion"/>
  </si>
  <si>
    <t>Clock Freq</t>
    <phoneticPr fontId="1" type="noConversion"/>
  </si>
  <si>
    <t>target psc</t>
    <phoneticPr fontId="1" type="noConversion"/>
  </si>
  <si>
    <t xml:space="preserve">capture clock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</si>
</sst>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9" sqref="G9"/>
    </sheetView>
  </sheetViews>
  <sheetFormatPr defaultRowHeight="15.6" x14ac:dyDescent="0.3"/>
  <cols>
    <col min="1" max="1" width="13.44140625" style="1" customWidth="1"/>
    <col min="2" max="2" width="18.109375" style="1" customWidth="1"/>
    <col min="3" max="3" width="18.88671875" style="1" customWidth="1"/>
    <col min="4" max="4" width="16.109375" style="1" customWidth="1"/>
    <col min="5" max="5" width="15.33203125" style="1" customWidth="1"/>
    <col min="6" max="16384" width="8.88671875" style="1"/>
  </cols>
  <sheetData>
    <row r="1" spans="1:5" s="2" customFormat="1" x14ac:dyDescent="0.3">
      <c r="A1" s="2" t="s">
        <v>0</v>
      </c>
    </row>
    <row r="2" spans="1:5" s="2" customFormat="1" x14ac:dyDescent="0.3"/>
    <row r="3" spans="1:5" s="2" customFormat="1" x14ac:dyDescent="0.3">
      <c r="A3" s="1" t="s">
        <v>8</v>
      </c>
      <c r="B3" s="4">
        <f>A12</f>
        <v>192000000</v>
      </c>
    </row>
    <row r="4" spans="1:5" s="2" customFormat="1" x14ac:dyDescent="0.3">
      <c r="A4" s="1" t="s">
        <v>2</v>
      </c>
      <c r="B4" s="4">
        <f>B12</f>
        <v>293</v>
      </c>
      <c r="C4" s="2" t="s">
        <v>7</v>
      </c>
      <c r="D4" s="2" t="s">
        <v>10</v>
      </c>
      <c r="E4" s="2">
        <f>B3/B4</f>
        <v>655290.10238907847</v>
      </c>
    </row>
    <row r="5" spans="1:5" x14ac:dyDescent="0.3">
      <c r="A5" s="1" t="s">
        <v>5</v>
      </c>
      <c r="B5" s="1">
        <f>($B$4*1/$B$3)</f>
        <v>1.5260416666666666E-6</v>
      </c>
    </row>
    <row r="6" spans="1:5" x14ac:dyDescent="0.3">
      <c r="A6" s="1" t="s">
        <v>6</v>
      </c>
      <c r="B6" s="5">
        <f>B5*10^9</f>
        <v>1526.0416666666667</v>
      </c>
    </row>
    <row r="8" spans="1:5" x14ac:dyDescent="0.3">
      <c r="D8" s="1" t="s">
        <v>9</v>
      </c>
      <c r="E8" s="4">
        <f>A12/65535/C12</f>
        <v>292.97322041657128</v>
      </c>
    </row>
    <row r="9" spans="1:5" x14ac:dyDescent="0.3">
      <c r="A9" s="1" t="s">
        <v>8</v>
      </c>
      <c r="B9" s="1" t="s">
        <v>2</v>
      </c>
      <c r="C9" s="1" t="s">
        <v>1</v>
      </c>
      <c r="D9" s="1" t="s">
        <v>3</v>
      </c>
      <c r="E9" s="1" t="s">
        <v>4</v>
      </c>
    </row>
    <row r="10" spans="1:5" x14ac:dyDescent="0.3">
      <c r="B10" s="4">
        <f>B12-2</f>
        <v>291</v>
      </c>
      <c r="D10" s="4">
        <f>($A$12/$B$10)/$C$12</f>
        <v>65979.381443298975</v>
      </c>
      <c r="E10" s="4">
        <f>D10/65535</f>
        <v>1.0067808261737847</v>
      </c>
    </row>
    <row r="11" spans="1:5" x14ac:dyDescent="0.3">
      <c r="B11" s="4">
        <f>B12-1</f>
        <v>292</v>
      </c>
      <c r="D11" s="4">
        <f>($A$12/$B$11)/$C$12</f>
        <v>65753.424657534255</v>
      </c>
      <c r="E11" s="4">
        <f>D11/65535</f>
        <v>1.0033329466320937</v>
      </c>
    </row>
    <row r="12" spans="1:5" x14ac:dyDescent="0.3">
      <c r="A12" s="3">
        <v>192000000</v>
      </c>
      <c r="B12" s="3">
        <v>293</v>
      </c>
      <c r="C12" s="3">
        <v>10</v>
      </c>
      <c r="D12" s="4">
        <f>($A$12/$B$12)/$C$12</f>
        <v>65529.010238907846</v>
      </c>
      <c r="E12" s="4">
        <f>D12/65535</f>
        <v>0.99990860210433885</v>
      </c>
    </row>
    <row r="13" spans="1:5" x14ac:dyDescent="0.3">
      <c r="B13" s="4">
        <f>B12+1</f>
        <v>294</v>
      </c>
      <c r="D13" s="4">
        <f>($A$12/$B$13)/$C$12</f>
        <v>65306.1224489796</v>
      </c>
      <c r="E13" s="4">
        <f>D13/65535</f>
        <v>0.99650755243731748</v>
      </c>
    </row>
    <row r="14" spans="1:5" x14ac:dyDescent="0.3">
      <c r="B14" s="4">
        <f>B12+2</f>
        <v>295</v>
      </c>
      <c r="D14" s="4">
        <f>($A$12/$B$14)/$C$12</f>
        <v>65084.745762711871</v>
      </c>
      <c r="E14" s="4">
        <f>D14/65535</f>
        <v>0.99312956073414005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Chen(陳凱盈)(TPE)</dc:creator>
  <cp:lastModifiedBy>Avery Chen(陳凱盈)(TNA)</cp:lastModifiedBy>
  <dcterms:created xsi:type="dcterms:W3CDTF">2015-05-26T07:36:50Z</dcterms:created>
  <dcterms:modified xsi:type="dcterms:W3CDTF">2020-08-21T07:34:05Z</dcterms:modified>
</cp:coreProperties>
</file>