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/>
  </bookViews>
  <sheets>
    <sheet name="ADC" sheetId="4" r:id="rId1"/>
    <sheet name="工作表1" sheetId="1" r:id="rId2"/>
    <sheet name="工作表2" sheetId="2" r:id="rId3"/>
    <sheet name="工作表3" sheetId="3" r:id="rId4"/>
  </sheets>
  <calcPr calcId="145621"/>
</workbook>
</file>

<file path=xl/calcChain.xml><?xml version="1.0" encoding="utf-8"?>
<calcChain xmlns="http://schemas.openxmlformats.org/spreadsheetml/2006/main">
  <c r="C18" i="4" l="1"/>
  <c r="C23" i="4"/>
  <c r="C22" i="4"/>
  <c r="C17" i="4" l="1"/>
  <c r="C12" i="4"/>
  <c r="D8" i="4" l="1"/>
  <c r="C15" i="4" s="1"/>
  <c r="D10" i="4" l="1"/>
  <c r="D6" i="4" l="1"/>
  <c r="C20" i="4" l="1"/>
  <c r="C3" i="4"/>
  <c r="C2" i="4"/>
</calcChain>
</file>

<file path=xl/sharedStrings.xml><?xml version="1.0" encoding="utf-8"?>
<sst xmlns="http://schemas.openxmlformats.org/spreadsheetml/2006/main" count="26" uniqueCount="26">
  <si>
    <t>HEX</t>
    <phoneticPr fontId="2" type="noConversion"/>
  </si>
  <si>
    <t>target MCU flash (KB)</t>
    <phoneticPr fontId="2" type="noConversion"/>
  </si>
  <si>
    <t>MCU flash page size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</si>
  <si>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</si>
  <si>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</si>
  <si>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</si>
  <si>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LAST page (checksum) start address</t>
    <phoneticPr fontId="2" type="noConversion"/>
  </si>
  <si>
    <t>checksum address</t>
    <phoneticPr fontId="2" type="noConversion"/>
  </si>
  <si>
    <t>data flash start address</t>
    <phoneticPr fontId="2" type="noConversion"/>
  </si>
  <si>
    <t>APROM remain size (KB)</t>
    <phoneticPr fontId="2" type="noConversion"/>
  </si>
  <si>
    <t>total boot loader size (KB)</t>
    <phoneticPr fontId="2" type="noConversion"/>
  </si>
  <si>
    <t>total data flash size (KB)</t>
    <phoneticPr fontId="2" type="noConversion"/>
  </si>
  <si>
    <t>/* for ICP tool , data flash config setting*/</t>
    <phoneticPr fontId="2" type="noConversion"/>
  </si>
  <si>
    <t>/* for generateChecksum , generateCRCbinary.cmd*/</t>
    <phoneticPr fontId="2" type="noConversion"/>
  </si>
  <si>
    <t>/* \AP\KEIL\obj\APROM_application.bin file size*/</t>
    <phoneticPr fontId="2" type="noConversion"/>
  </si>
  <si>
    <t>/* for \ISP_HID_20\KEIL\hid_20_iap.sct*/</t>
    <phoneticPr fontId="2" type="noConversion"/>
  </si>
  <si>
    <t>/* for verify_application_chksum in \ISP_HID_20\main.c */</t>
    <phoneticPr fontId="2" type="noConversion"/>
  </si>
  <si>
    <t>/* for APROM_APPLICATION_SIZE in \ISP_HID_20\isp_user.h*/</t>
    <phoneticPr fontId="2" type="noConversion"/>
  </si>
  <si>
    <t>/* generateChecksum , generateCRCbinary.cmd*/</t>
    <phoneticPr fontId="2" type="noConversion"/>
  </si>
  <si>
    <t>boot loader in APROM start address</t>
    <phoneticPr fontId="2" type="noConversion"/>
  </si>
  <si>
    <t>boot loader in APROM length</t>
    <phoneticPr fontId="2" type="noConversion"/>
  </si>
  <si>
    <t>/* for ICP tool , APROM address , to programming boot loader */</t>
    <phoneticPr fontId="2" type="noConversion"/>
  </si>
  <si>
    <t>/* for ICP tool , APROM address , to programming application */</t>
    <phoneticPr fontId="2" type="noConversion"/>
  </si>
  <si>
    <t>*LDROM not use , in IAP mode , put boot loader at first of ARPOM address</t>
    <phoneticPr fontId="2" type="noConversion"/>
  </si>
  <si>
    <t>application in APROM start address</t>
    <phoneticPr fontId="2" type="noConversion"/>
  </si>
  <si>
    <t>application in APROM 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</si>
</sst>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  <font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24</xdr:row>
      <xdr:rowOff>22860</xdr:rowOff>
    </xdr:from>
    <xdr:to>
      <xdr:col>4</xdr:col>
      <xdr:colOff>211075</xdr:colOff>
      <xdr:row>36</xdr:row>
      <xdr:rowOff>195980</xdr:rowOff>
    </xdr:to>
    <xdr:grpSp>
      <xdr:nvGrpSpPr>
        <xdr:cNvPr id="9" name="群組 8"/>
        <xdr:cNvGrpSpPr/>
      </xdr:nvGrpSpPr>
      <xdr:grpSpPr>
        <a:xfrm>
          <a:off x="114300" y="4777740"/>
          <a:ext cx="7000495" cy="2550560"/>
          <a:chOff x="114300" y="4777740"/>
          <a:chExt cx="7000495" cy="2550560"/>
        </a:xfrm>
      </xdr:grpSpPr>
      <xdr:sp macro="" textlink="">
        <xdr:nvSpPr>
          <xdr:cNvPr id="2" name="圓角矩形 1"/>
          <xdr:cNvSpPr/>
        </xdr:nvSpPr>
        <xdr:spPr>
          <a:xfrm>
            <a:off x="2758440" y="4777740"/>
            <a:ext cx="1800000" cy="541020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LDROM_Bootloader.bin</a:t>
            </a:r>
            <a:endParaRPr lang="zh-TW" altLang="en-US" sz="1100"/>
          </a:p>
        </xdr:txBody>
      </xdr:sp>
      <xdr:pic>
        <xdr:nvPicPr>
          <xdr:cNvPr id="3" name="圖片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4300" y="4777740"/>
            <a:ext cx="2621507" cy="2423370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4" name="圓角矩形 3"/>
          <xdr:cNvSpPr/>
        </xdr:nvSpPr>
        <xdr:spPr>
          <a:xfrm>
            <a:off x="2743200" y="7002780"/>
            <a:ext cx="1800000" cy="180000"/>
          </a:xfrm>
          <a:prstGeom prst="roundRect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APROM_Bootloader.bin</a:t>
            </a:r>
            <a:endParaRPr lang="zh-TW" altLang="en-US" sz="1100"/>
          </a:p>
        </xdr:txBody>
      </xdr:sp>
      <xdr:sp macro="" textlink="">
        <xdr:nvSpPr>
          <xdr:cNvPr id="5" name="文字方塊 4"/>
          <xdr:cNvSpPr txBox="1"/>
        </xdr:nvSpPr>
        <xdr:spPr>
          <a:xfrm>
            <a:off x="4869180" y="7063740"/>
            <a:ext cx="2245615" cy="26456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boot loader in APROM start address</a:t>
            </a:r>
            <a:endParaRPr lang="zh-TW" altLang="en-US" sz="1100"/>
          </a:p>
        </xdr:txBody>
      </xdr:sp>
      <xdr:cxnSp macro="">
        <xdr:nvCxnSpPr>
          <xdr:cNvPr id="7" name="直線單箭頭接點 6"/>
          <xdr:cNvCxnSpPr/>
        </xdr:nvCxnSpPr>
        <xdr:spPr>
          <a:xfrm>
            <a:off x="4564380" y="7178040"/>
            <a:ext cx="281940" cy="0"/>
          </a:xfrm>
          <a:prstGeom prst="straightConnector1">
            <a:avLst/>
          </a:prstGeom>
          <a:ln w="381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單箭頭接點 11"/>
          <xdr:cNvCxnSpPr/>
        </xdr:nvCxnSpPr>
        <xdr:spPr>
          <a:xfrm flipV="1">
            <a:off x="2766060" y="6065520"/>
            <a:ext cx="289560" cy="175260"/>
          </a:xfrm>
          <a:prstGeom prst="straightConnector1">
            <a:avLst/>
          </a:prstGeom>
          <a:ln w="381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文字方塊 13"/>
          <xdr:cNvSpPr txBox="1"/>
        </xdr:nvSpPr>
        <xdr:spPr>
          <a:xfrm>
            <a:off x="3116580" y="5890260"/>
            <a:ext cx="1520994" cy="26456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data flash start address</a:t>
            </a:r>
            <a:endParaRPr lang="zh-TW" altLang="en-US" sz="1100"/>
          </a:p>
        </xdr:txBody>
      </xdr:sp>
      <xdr:sp macro="" textlink="">
        <xdr:nvSpPr>
          <xdr:cNvPr id="15" name="圓角矩形 14"/>
          <xdr:cNvSpPr/>
        </xdr:nvSpPr>
        <xdr:spPr>
          <a:xfrm>
            <a:off x="2743200" y="6294120"/>
            <a:ext cx="1080000" cy="1800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  <xdr:cxnSp macro="">
        <xdr:nvCxnSpPr>
          <xdr:cNvPr id="16" name="直線單箭頭接點 15"/>
          <xdr:cNvCxnSpPr/>
        </xdr:nvCxnSpPr>
        <xdr:spPr>
          <a:xfrm flipV="1">
            <a:off x="3832860" y="6347460"/>
            <a:ext cx="304800" cy="121920"/>
          </a:xfrm>
          <a:prstGeom prst="straightConnector1">
            <a:avLst/>
          </a:prstGeom>
          <a:ln w="381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字方塊 17"/>
          <xdr:cNvSpPr txBox="1"/>
        </xdr:nvSpPr>
        <xdr:spPr>
          <a:xfrm>
            <a:off x="4198620" y="6179820"/>
            <a:ext cx="1231684" cy="26456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checksum address</a:t>
            </a:r>
            <a:endParaRPr lang="zh-TW" altLang="en-US" sz="1100"/>
          </a:p>
        </xdr:txBody>
      </xdr:sp>
      <xdr:sp macro="" textlink="">
        <xdr:nvSpPr>
          <xdr:cNvPr id="21" name="圓角矩形 20"/>
          <xdr:cNvSpPr/>
        </xdr:nvSpPr>
        <xdr:spPr>
          <a:xfrm>
            <a:off x="2750820" y="6499860"/>
            <a:ext cx="1800000" cy="48006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application</a:t>
            </a:r>
            <a:r>
              <a:rPr lang="en-US" altLang="zh-TW" sz="1100" baseline="0"/>
              <a:t> code</a:t>
            </a:r>
            <a:endParaRPr lang="zh-TW" altLang="en-US" sz="1100"/>
          </a:p>
        </xdr:txBody>
      </xdr:sp>
      <xdr:sp macro="" textlink="">
        <xdr:nvSpPr>
          <xdr:cNvPr id="20" name="文字方塊 19"/>
          <xdr:cNvSpPr txBox="1"/>
        </xdr:nvSpPr>
        <xdr:spPr>
          <a:xfrm>
            <a:off x="4876800" y="6560820"/>
            <a:ext cx="2144113" cy="26456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TW" sz="1100"/>
              <a:t>application in APROM start address</a:t>
            </a:r>
            <a:endParaRPr lang="zh-TW" altLang="en-US" sz="1100"/>
          </a:p>
        </xdr:txBody>
      </xdr:sp>
      <xdr:cxnSp macro="">
        <xdr:nvCxnSpPr>
          <xdr:cNvPr id="22" name="直線單箭頭接點 21"/>
          <xdr:cNvCxnSpPr/>
        </xdr:nvCxnSpPr>
        <xdr:spPr>
          <a:xfrm flipV="1">
            <a:off x="4564380" y="6720840"/>
            <a:ext cx="259080" cy="251460"/>
          </a:xfrm>
          <a:prstGeom prst="straightConnector1">
            <a:avLst/>
          </a:prstGeom>
          <a:ln w="38100"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/>
          <xdr:cNvCxnSpPr/>
        </xdr:nvCxnSpPr>
        <xdr:spPr>
          <a:xfrm flipH="1">
            <a:off x="2788920" y="4846320"/>
            <a:ext cx="1706880" cy="43434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直線接點 16"/>
          <xdr:cNvCxnSpPr/>
        </xdr:nvCxnSpPr>
        <xdr:spPr>
          <a:xfrm flipH="1" flipV="1">
            <a:off x="2819400" y="4815840"/>
            <a:ext cx="1706880" cy="46482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13" workbookViewId="0">
      <selection activeCell="F30" sqref="F30"/>
    </sheetView>
  </sheetViews>
  <sheetFormatPr defaultRowHeight="15.6" x14ac:dyDescent="0.3"/>
  <cols>
    <col min="1" max="1" width="39.109375" style="1" bestFit="1" customWidth="1"/>
    <col min="2" max="2" width="8.88671875" style="1"/>
    <col min="3" max="3" width="27.33203125" style="1" bestFit="1" customWidth="1"/>
    <col min="4" max="4" width="25.33203125" style="1" bestFit="1" customWidth="1"/>
    <col min="5" max="5" width="10" style="1" customWidth="1"/>
    <col min="6" max="6" width="8.88671875" style="1"/>
    <col min="7" max="7" width="6" style="1" bestFit="1" customWidth="1"/>
    <col min="8" max="16384" width="8.88671875" style="1"/>
  </cols>
  <sheetData>
    <row r="1" spans="1:6" x14ac:dyDescent="0.3">
      <c r="C1" s="1" t="s">
        <v>0</v>
      </c>
    </row>
    <row r="2" spans="1:6" x14ac:dyDescent="0.3">
      <c r="A2" s="3" t="s">
        <v>1</v>
      </c>
      <c r="B2" s="4">
        <v>512</v>
      </c>
      <c r="C2" s="2" t="str">
        <f xml:space="preserve"> DEC2HEX(B2*1024)</f>
        <v>80000</v>
      </c>
    </row>
    <row r="3" spans="1:6" x14ac:dyDescent="0.3">
      <c r="A3" s="3" t="s">
        <v>2</v>
      </c>
      <c r="B3" s="4">
        <v>4</v>
      </c>
      <c r="C3" s="2" t="str">
        <f xml:space="preserve"> DEC2HEX(B3*1024)</f>
        <v>1000</v>
      </c>
    </row>
    <row r="4" spans="1:6" x14ac:dyDescent="0.3">
      <c r="A4" s="3" t="s">
        <v>3</v>
      </c>
      <c r="B4" s="4">
        <v>4</v>
      </c>
    </row>
    <row r="5" spans="1:6" x14ac:dyDescent="0.3">
      <c r="D5" s="1" t="s">
        <v>9</v>
      </c>
    </row>
    <row r="6" spans="1:6" x14ac:dyDescent="0.3">
      <c r="A6" s="3" t="s">
        <v>4</v>
      </c>
      <c r="B6" s="4">
        <v>20</v>
      </c>
      <c r="D6" s="2">
        <f xml:space="preserve"> B2 - B7 - B6</f>
        <v>488</v>
      </c>
      <c r="F6" s="5" t="s">
        <v>14</v>
      </c>
    </row>
    <row r="7" spans="1:6" x14ac:dyDescent="0.3">
      <c r="A7" s="3" t="s">
        <v>5</v>
      </c>
      <c r="B7" s="4">
        <v>4</v>
      </c>
      <c r="D7" s="1" t="s">
        <v>10</v>
      </c>
    </row>
    <row r="8" spans="1:6" x14ac:dyDescent="0.3">
      <c r="A8" s="6"/>
      <c r="D8" s="2">
        <f xml:space="preserve"> B6</f>
        <v>20</v>
      </c>
      <c r="F8" s="7" t="s">
        <v>23</v>
      </c>
    </row>
    <row r="9" spans="1:6" x14ac:dyDescent="0.3">
      <c r="A9" s="6"/>
      <c r="D9" s="1" t="s">
        <v>11</v>
      </c>
    </row>
    <row r="10" spans="1:6" x14ac:dyDescent="0.3">
      <c r="A10" s="6"/>
      <c r="D10" s="2">
        <f>B7</f>
        <v>4</v>
      </c>
    </row>
    <row r="12" spans="1:6" x14ac:dyDescent="0.3">
      <c r="A12" s="1" t="s">
        <v>19</v>
      </c>
      <c r="C12" s="2">
        <f xml:space="preserve"> 0</f>
        <v>0</v>
      </c>
      <c r="D12" s="7"/>
      <c r="F12" s="5" t="s">
        <v>18</v>
      </c>
    </row>
    <row r="13" spans="1:6" x14ac:dyDescent="0.3">
      <c r="F13" s="5" t="s">
        <v>17</v>
      </c>
    </row>
    <row r="14" spans="1:6" x14ac:dyDescent="0.3">
      <c r="F14" s="5" t="s">
        <v>21</v>
      </c>
    </row>
    <row r="15" spans="1:6" x14ac:dyDescent="0.3">
      <c r="A15" s="1" t="s">
        <v>20</v>
      </c>
      <c r="C15" s="2" t="str">
        <f xml:space="preserve"> DEC2HEX(D8*1024)</f>
        <v>5000</v>
      </c>
      <c r="F15" s="5" t="s">
        <v>15</v>
      </c>
    </row>
    <row r="16" spans="1:6" x14ac:dyDescent="0.3">
      <c r="F16" s="5"/>
    </row>
    <row r="17" spans="1:6" x14ac:dyDescent="0.3">
      <c r="A17" s="1" t="s">
        <v>24</v>
      </c>
      <c r="C17" s="2" t="str">
        <f>DEC2HEX((B6)*1024)</f>
        <v>5000</v>
      </c>
      <c r="F17" s="5" t="s">
        <v>22</v>
      </c>
    </row>
    <row r="18" spans="1:6" x14ac:dyDescent="0.3">
      <c r="A18" s="1" t="s">
        <v>25</v>
      </c>
      <c r="C18" s="2" t="str">
        <f>DEC2HEX((B2-B6-B7)*1024)</f>
        <v>7A000</v>
      </c>
      <c r="F18" s="5"/>
    </row>
    <row r="19" spans="1:6" x14ac:dyDescent="0.3">
      <c r="F19" s="5"/>
    </row>
    <row r="20" spans="1:6" x14ac:dyDescent="0.3">
      <c r="A20" s="1" t="s">
        <v>8</v>
      </c>
      <c r="C20" s="2" t="str">
        <f>DEC2HEX((B2 - B7)*1024)</f>
        <v>7F000</v>
      </c>
      <c r="F20" s="5" t="s">
        <v>12</v>
      </c>
    </row>
    <row r="22" spans="1:6" x14ac:dyDescent="0.3">
      <c r="A22" s="1" t="s">
        <v>6</v>
      </c>
      <c r="C22" s="2" t="str">
        <f xml:space="preserve"> DEC2HEX((B2 - B7- B3)*1024)</f>
        <v>7E000</v>
      </c>
      <c r="F22" s="5"/>
    </row>
    <row r="23" spans="1:6" x14ac:dyDescent="0.3">
      <c r="A23" s="1" t="s">
        <v>7</v>
      </c>
      <c r="C23" s="2" t="str">
        <f xml:space="preserve"> DEC2HEX((B2 - B7)*1024 - 4)</f>
        <v>7EFFC</v>
      </c>
      <c r="F23" s="5" t="s">
        <v>13</v>
      </c>
    </row>
    <row r="24" spans="1:6" x14ac:dyDescent="0.3">
      <c r="F24" s="5" t="s">
        <v>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ADC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2022-01-12T09:02:19Z</dcterms:modified>
</cp:coreProperties>
</file>