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n\Akademik\Tugas_Akhir\Final_Project\"/>
    </mc:Choice>
  </mc:AlternateContent>
  <xr:revisionPtr revIDLastSave="0" documentId="13_ncr:1_{10400A05-CD27-4223-9C6C-FC376370A82C}" xr6:coauthVersionLast="45" xr6:coauthVersionMax="45" xr10:uidLastSave="{00000000-0000-0000-0000-000000000000}"/>
  <bookViews>
    <workbookView xWindow="28680" yWindow="-120" windowWidth="15600" windowHeight="11160" activeTab="1" xr2:uid="{C9247463-4DE4-4307-B1F9-E43CC65143A5}"/>
  </bookViews>
  <sheets>
    <sheet name="Diversity" sheetId="1" r:id="rId1"/>
    <sheet name="Exretur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D3" i="2"/>
  <c r="E3" i="2"/>
  <c r="F3" i="2"/>
  <c r="F5" i="2" s="1"/>
  <c r="G3" i="2"/>
  <c r="B4" i="2"/>
  <c r="C4" i="2"/>
  <c r="D4" i="2"/>
  <c r="E4" i="2"/>
  <c r="G4" i="2"/>
  <c r="H4" i="2"/>
  <c r="B5" i="2"/>
  <c r="C5" i="2"/>
  <c r="D5" i="2"/>
  <c r="E5" i="2"/>
  <c r="G5" i="2"/>
  <c r="H5" i="2"/>
  <c r="F4" i="2" l="1"/>
  <c r="P28" i="1"/>
  <c r="O29" i="1"/>
  <c r="K26" i="1" l="1"/>
  <c r="H28" i="1"/>
  <c r="K28" i="1" s="1"/>
  <c r="H27" i="1"/>
  <c r="K27" i="1" s="1"/>
  <c r="H26" i="1"/>
  <c r="O21" i="1"/>
  <c r="N21" i="1"/>
  <c r="N20" i="1"/>
  <c r="H20" i="1"/>
  <c r="K20" i="1" s="1"/>
  <c r="H19" i="1"/>
  <c r="K19" i="1" s="1"/>
  <c r="H18" i="1"/>
  <c r="K18" i="1" s="1"/>
  <c r="W8" i="1"/>
  <c r="S8" i="1" a="1"/>
  <c r="S8" i="1" s="1"/>
  <c r="O10" i="1"/>
  <c r="N10" i="1"/>
  <c r="N9" i="1"/>
  <c r="P9" i="1"/>
  <c r="P8" i="1"/>
  <c r="O8" i="1"/>
  <c r="K8" i="1"/>
  <c r="K9" i="1"/>
  <c r="K7" i="1"/>
  <c r="H8" i="1"/>
  <c r="H9" i="1"/>
  <c r="H7" i="1"/>
  <c r="E9" i="1"/>
  <c r="E7" i="1"/>
  <c r="E8" i="1"/>
  <c r="N28" i="1" l="1"/>
  <c r="O27" i="1"/>
  <c r="N29" i="1"/>
  <c r="P27" i="1"/>
  <c r="S19" i="1" a="1"/>
  <c r="S19" i="1" s="1"/>
  <c r="W19" i="1" s="1"/>
  <c r="S27" i="1" l="1" a="1"/>
  <c r="S27" i="1" s="1"/>
  <c r="W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<sst xmlns="http://schemas.openxmlformats.org/spreadsheetml/2006/main" count="61" uniqueCount="17">
  <si>
    <t>sim(x1,x2)</t>
  </si>
  <si>
    <t>x1</t>
  </si>
  <si>
    <t>x2</t>
  </si>
  <si>
    <t>x3</t>
  </si>
  <si>
    <t>sim(x1,x3)</t>
  </si>
  <si>
    <t>sim(x2,x3)</t>
  </si>
  <si>
    <t>d(x1,x2)</t>
  </si>
  <si>
    <t>d(x1,x3)</t>
  </si>
  <si>
    <t>d(x2,x3)</t>
  </si>
  <si>
    <t>f(x1,x2)</t>
  </si>
  <si>
    <t>f(x1,x3)</t>
  </si>
  <si>
    <t>F(X)</t>
  </si>
  <si>
    <t>F(X)^-1</t>
  </si>
  <si>
    <t>f(x2,x3)</t>
  </si>
  <si>
    <t>pi</t>
  </si>
  <si>
    <t>ci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</si>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</sst>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E336-F0AF-4DC1-916C-64B0303F9BE7}">
  <dimension ref="D3:W29"/>
  <sheetViews>
    <sheetView topLeftCell="K19" workbookViewId="0">
      <selection activeCell="N40" sqref="N40"/>
    </sheetView>
  </sheetViews>
  <sheetFormatPr defaultRowHeight="14.4" x14ac:dyDescent="0.3"/>
  <cols>
    <col min="4" max="4" width="10" customWidth="1"/>
    <col min="15" max="16" width="11" bestFit="1" customWidth="1"/>
  </cols>
  <sheetData>
    <row r="3" spans="4:23" x14ac:dyDescent="0.3">
      <c r="E3" t="s">
        <v>1</v>
      </c>
      <c r="F3">
        <v>0</v>
      </c>
      <c r="G3">
        <v>1</v>
      </c>
      <c r="H3">
        <v>1</v>
      </c>
      <c r="I3">
        <v>0</v>
      </c>
    </row>
    <row r="4" spans="4:23" x14ac:dyDescent="0.3">
      <c r="E4" t="s">
        <v>2</v>
      </c>
      <c r="F4">
        <v>1</v>
      </c>
      <c r="G4">
        <v>1</v>
      </c>
      <c r="H4">
        <v>1</v>
      </c>
      <c r="I4">
        <v>0</v>
      </c>
    </row>
    <row r="5" spans="4:23" x14ac:dyDescent="0.3">
      <c r="E5" t="s">
        <v>3</v>
      </c>
      <c r="F5">
        <v>1</v>
      </c>
      <c r="G5">
        <v>1</v>
      </c>
      <c r="H5">
        <v>0</v>
      </c>
      <c r="I5">
        <v>0</v>
      </c>
    </row>
    <row r="7" spans="4:23" x14ac:dyDescent="0.3">
      <c r="D7" t="s">
        <v>0</v>
      </c>
      <c r="E7">
        <f>2/(1+2)</f>
        <v>0.66666666666666663</v>
      </c>
      <c r="G7" t="s">
        <v>6</v>
      </c>
      <c r="H7">
        <f>1-E7</f>
        <v>0.33333333333333337</v>
      </c>
      <c r="J7" t="s">
        <v>9</v>
      </c>
      <c r="K7">
        <f>EXP(-0.5*H7)</f>
        <v>0.84648172489061402</v>
      </c>
      <c r="M7" t="s">
        <v>11</v>
      </c>
      <c r="N7" t="s">
        <v>1</v>
      </c>
      <c r="O7" t="s">
        <v>2</v>
      </c>
      <c r="P7" t="s">
        <v>3</v>
      </c>
      <c r="R7" t="s">
        <v>12</v>
      </c>
    </row>
    <row r="8" spans="4:23" x14ac:dyDescent="0.3">
      <c r="D8" t="s">
        <v>4</v>
      </c>
      <c r="E8">
        <f>1/(1+1+1)</f>
        <v>0.33333333333333331</v>
      </c>
      <c r="G8" t="s">
        <v>7</v>
      </c>
      <c r="H8">
        <f t="shared" ref="H8:H9" si="0">1-E8</f>
        <v>0.66666666666666674</v>
      </c>
      <c r="J8" t="s">
        <v>10</v>
      </c>
      <c r="K8">
        <f t="shared" ref="K8:K9" si="1">EXP(-0.5*H8)</f>
        <v>0.71653131057378927</v>
      </c>
      <c r="M8" t="s">
        <v>1</v>
      </c>
      <c r="N8">
        <v>1</v>
      </c>
      <c r="O8">
        <f>K7</f>
        <v>0.84648172489061402</v>
      </c>
      <c r="P8">
        <f>K8</f>
        <v>0.71653131057378927</v>
      </c>
      <c r="S8" cm="1">
        <f t="array" ref="S8:U10">MINVERSE(N8:P10)</f>
        <v>3.5277264731571281</v>
      </c>
      <c r="T8">
        <v>-2.9861559899403272</v>
      </c>
      <c r="U8">
        <v>-1.7763568394002505E-15</v>
      </c>
      <c r="W8">
        <f>SUM(_xlfn.ANCHORARRAY(S8))</f>
        <v>1.1662819328671987</v>
      </c>
    </row>
    <row r="9" spans="4:23" x14ac:dyDescent="0.3">
      <c r="D9" t="s">
        <v>5</v>
      </c>
      <c r="E9">
        <f>2/(1+2)</f>
        <v>0.66666666666666663</v>
      </c>
      <c r="G9" t="s">
        <v>8</v>
      </c>
      <c r="H9">
        <f t="shared" si="0"/>
        <v>0.33333333333333337</v>
      </c>
      <c r="K9">
        <f t="shared" si="1"/>
        <v>0.84648172489061402</v>
      </c>
      <c r="M9" t="s">
        <v>2</v>
      </c>
      <c r="N9">
        <f>K7</f>
        <v>0.84648172489061402</v>
      </c>
      <c r="O9">
        <v>1</v>
      </c>
      <c r="P9">
        <f>K9</f>
        <v>0.84648172489061402</v>
      </c>
      <c r="S9">
        <v>-2.9861559899403267</v>
      </c>
      <c r="T9">
        <v>6.0554529463142526</v>
      </c>
      <c r="U9">
        <v>-2.9861559899403258</v>
      </c>
    </row>
    <row r="10" spans="4:23" x14ac:dyDescent="0.3">
      <c r="M10" t="s">
        <v>3</v>
      </c>
      <c r="N10">
        <f>K8</f>
        <v>0.71653131057378927</v>
      </c>
      <c r="O10">
        <f>K9</f>
        <v>0.84648172489061402</v>
      </c>
      <c r="P10">
        <v>1</v>
      </c>
      <c r="S10">
        <v>-1.5666252620314965E-15</v>
      </c>
      <c r="T10">
        <v>-2.9861559899403254</v>
      </c>
      <c r="U10">
        <v>3.5277264731571267</v>
      </c>
    </row>
    <row r="14" spans="4:23" x14ac:dyDescent="0.3">
      <c r="E14" t="s">
        <v>1</v>
      </c>
      <c r="F14">
        <v>0</v>
      </c>
      <c r="G14">
        <v>1</v>
      </c>
      <c r="H14">
        <v>1</v>
      </c>
      <c r="I14">
        <v>0</v>
      </c>
    </row>
    <row r="15" spans="4:23" x14ac:dyDescent="0.3">
      <c r="E15" t="s">
        <v>2</v>
      </c>
      <c r="F15">
        <v>1</v>
      </c>
      <c r="G15">
        <v>1</v>
      </c>
      <c r="H15">
        <v>1</v>
      </c>
      <c r="I15">
        <v>0</v>
      </c>
    </row>
    <row r="16" spans="4:23" x14ac:dyDescent="0.3">
      <c r="E16" t="s">
        <v>3</v>
      </c>
      <c r="F16">
        <v>1</v>
      </c>
      <c r="G16">
        <v>1</v>
      </c>
      <c r="H16">
        <v>0</v>
      </c>
      <c r="I16">
        <v>0</v>
      </c>
    </row>
    <row r="18" spans="4:23" x14ac:dyDescent="0.3">
      <c r="D18" t="s">
        <v>0</v>
      </c>
      <c r="E18">
        <v>1</v>
      </c>
      <c r="G18" t="s">
        <v>6</v>
      </c>
      <c r="H18">
        <f>1-E18</f>
        <v>0</v>
      </c>
      <c r="J18" t="s">
        <v>9</v>
      </c>
      <c r="K18">
        <f>EXP(-0.5*H18)</f>
        <v>1</v>
      </c>
      <c r="M18" t="s">
        <v>11</v>
      </c>
      <c r="N18" t="s">
        <v>1</v>
      </c>
      <c r="O18" t="s">
        <v>2</v>
      </c>
      <c r="P18" t="s">
        <v>3</v>
      </c>
      <c r="R18" t="s">
        <v>12</v>
      </c>
    </row>
    <row r="19" spans="4:23" x14ac:dyDescent="0.3">
      <c r="D19" t="s">
        <v>4</v>
      </c>
      <c r="E19">
        <v>1</v>
      </c>
      <c r="G19" t="s">
        <v>7</v>
      </c>
      <c r="H19">
        <f t="shared" ref="H19:H20" si="2">1-E19</f>
        <v>0</v>
      </c>
      <c r="J19" t="s">
        <v>10</v>
      </c>
      <c r="K19">
        <f t="shared" ref="K19:K20" si="3">EXP(-0.5*H19)</f>
        <v>1</v>
      </c>
      <c r="M19" t="s">
        <v>1</v>
      </c>
      <c r="N19">
        <v>1</v>
      </c>
      <c r="O19" s="1">
        <v>0.99999998000000001</v>
      </c>
      <c r="P19">
        <v>0.99999999969999998</v>
      </c>
      <c r="S19" cm="1">
        <f t="array" ref="S19:U21">MINVERSE(N19:P21)</f>
        <v>-219725889.1563077</v>
      </c>
      <c r="T19">
        <v>55755445.546968564</v>
      </c>
      <c r="U19">
        <v>163970445.77363917</v>
      </c>
      <c r="W19">
        <f>SUM(_xlfn.ANCHORARRAY(S19))</f>
        <v>1.0000000298023224</v>
      </c>
    </row>
    <row r="20" spans="4:23" x14ac:dyDescent="0.3">
      <c r="D20" t="s">
        <v>5</v>
      </c>
      <c r="E20">
        <v>1</v>
      </c>
      <c r="G20" t="s">
        <v>8</v>
      </c>
      <c r="H20">
        <f t="shared" si="2"/>
        <v>0</v>
      </c>
      <c r="K20">
        <f t="shared" si="3"/>
        <v>1</v>
      </c>
      <c r="M20" t="s">
        <v>2</v>
      </c>
      <c r="N20" s="1">
        <f>O19</f>
        <v>0.99999998000000001</v>
      </c>
      <c r="O20">
        <v>1</v>
      </c>
      <c r="P20">
        <v>0.99999996000000002</v>
      </c>
      <c r="S20">
        <v>55755445.546968572</v>
      </c>
      <c r="T20">
        <v>-1647944.3400036569</v>
      </c>
      <c r="U20">
        <v>-54107501.25615605</v>
      </c>
    </row>
    <row r="21" spans="4:23" x14ac:dyDescent="0.3">
      <c r="M21" t="s">
        <v>3</v>
      </c>
      <c r="N21">
        <f>P19</f>
        <v>0.99999999969999998</v>
      </c>
      <c r="O21">
        <f>P20</f>
        <v>0.99999996000000002</v>
      </c>
      <c r="P21">
        <v>1</v>
      </c>
      <c r="S21">
        <v>163970445.77363917</v>
      </c>
      <c r="T21">
        <v>-54107501.25615605</v>
      </c>
      <c r="U21">
        <v>-109862945.63259202</v>
      </c>
    </row>
    <row r="22" spans="4:23" x14ac:dyDescent="0.3">
      <c r="E22" t="s">
        <v>1</v>
      </c>
      <c r="F22">
        <v>0</v>
      </c>
      <c r="G22">
        <v>1</v>
      </c>
      <c r="H22">
        <v>1</v>
      </c>
      <c r="I22">
        <v>0</v>
      </c>
    </row>
    <row r="23" spans="4:23" x14ac:dyDescent="0.3">
      <c r="E23" t="s">
        <v>2</v>
      </c>
      <c r="F23">
        <v>1</v>
      </c>
      <c r="G23">
        <v>0</v>
      </c>
      <c r="H23">
        <v>0</v>
      </c>
      <c r="I23">
        <v>0</v>
      </c>
    </row>
    <row r="24" spans="4:23" x14ac:dyDescent="0.3">
      <c r="E24" t="s">
        <v>3</v>
      </c>
      <c r="F24">
        <v>0</v>
      </c>
      <c r="G24">
        <v>0</v>
      </c>
      <c r="H24">
        <v>0</v>
      </c>
      <c r="I24">
        <v>1</v>
      </c>
    </row>
    <row r="26" spans="4:23" x14ac:dyDescent="0.3">
      <c r="D26" t="s">
        <v>0</v>
      </c>
      <c r="E26">
        <v>0</v>
      </c>
      <c r="G26" t="s">
        <v>6</v>
      </c>
      <c r="H26">
        <f>1-E26</f>
        <v>1</v>
      </c>
      <c r="J26" t="s">
        <v>9</v>
      </c>
      <c r="K26">
        <f>EXP(-0.5*H26)</f>
        <v>0.60653065971263342</v>
      </c>
      <c r="M26" t="s">
        <v>11</v>
      </c>
      <c r="N26" t="s">
        <v>1</v>
      </c>
      <c r="O26" t="s">
        <v>2</v>
      </c>
      <c r="P26" t="s">
        <v>3</v>
      </c>
      <c r="R26" t="s">
        <v>12</v>
      </c>
    </row>
    <row r="27" spans="4:23" x14ac:dyDescent="0.3">
      <c r="D27" t="s">
        <v>4</v>
      </c>
      <c r="E27">
        <v>0</v>
      </c>
      <c r="G27" t="s">
        <v>7</v>
      </c>
      <c r="H27">
        <f t="shared" ref="H27:H28" si="4">1-E27</f>
        <v>1</v>
      </c>
      <c r="J27" t="s">
        <v>10</v>
      </c>
      <c r="K27">
        <f t="shared" ref="K27:K28" si="5">EXP(-0.5*H27)</f>
        <v>0.60653065971263342</v>
      </c>
      <c r="M27" t="s">
        <v>1</v>
      </c>
      <c r="N27">
        <v>1</v>
      </c>
      <c r="O27">
        <f>K26</f>
        <v>0.60653065971263342</v>
      </c>
      <c r="P27">
        <f>K27</f>
        <v>0.60653065971263342</v>
      </c>
      <c r="S27" cm="1">
        <f t="array" ref="S27:U29">MINVERSE(N27:P29)</f>
        <v>1.8449503089837345</v>
      </c>
      <c r="T27">
        <v>-0.69654377355306407</v>
      </c>
      <c r="U27">
        <v>-0.69654377355306418</v>
      </c>
      <c r="W27">
        <f>SUM(_xlfn.ANCHORARRAY(S27))</f>
        <v>1.3555882856328187</v>
      </c>
    </row>
    <row r="28" spans="4:23" x14ac:dyDescent="0.3">
      <c r="D28" t="s">
        <v>5</v>
      </c>
      <c r="E28">
        <v>0</v>
      </c>
      <c r="G28" t="s">
        <v>8</v>
      </c>
      <c r="H28">
        <f t="shared" si="4"/>
        <v>1</v>
      </c>
      <c r="J28" t="s">
        <v>13</v>
      </c>
      <c r="K28">
        <f t="shared" si="5"/>
        <v>0.60653065971263342</v>
      </c>
      <c r="M28" t="s">
        <v>2</v>
      </c>
      <c r="N28">
        <f>K26</f>
        <v>0.60653065971263342</v>
      </c>
      <c r="O28">
        <v>1</v>
      </c>
      <c r="P28">
        <f>K28</f>
        <v>0.60653065971263342</v>
      </c>
      <c r="S28">
        <v>-0.69654377355306407</v>
      </c>
      <c r="T28">
        <v>1.8449503089837342</v>
      </c>
      <c r="U28">
        <v>-0.69654377355306418</v>
      </c>
    </row>
    <row r="29" spans="4:23" x14ac:dyDescent="0.3">
      <c r="M29" t="s">
        <v>3</v>
      </c>
      <c r="N29">
        <f>K27</f>
        <v>0.60653065971263342</v>
      </c>
      <c r="O29">
        <f>K28</f>
        <v>0.60653065971263342</v>
      </c>
      <c r="P29">
        <v>1</v>
      </c>
      <c r="S29">
        <v>-0.69654377355306418</v>
      </c>
      <c r="T29">
        <v>-0.69654377355306407</v>
      </c>
      <c r="U29">
        <v>1.8449503089837345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6F5A-F249-4839-A0DF-7986D313BED4}">
  <dimension ref="A1:H5"/>
  <sheetViews>
    <sheetView tabSelected="1" workbookViewId="0">
      <selection activeCell="E13" sqref="E13"/>
    </sheetView>
  </sheetViews>
  <sheetFormatPr defaultRowHeight="14.4" x14ac:dyDescent="0.3"/>
  <sheetData>
    <row r="1" spans="1:8" x14ac:dyDescent="0.3">
      <c r="A1" t="s">
        <v>16</v>
      </c>
      <c r="B1">
        <v>1250</v>
      </c>
      <c r="C1">
        <v>1250</v>
      </c>
      <c r="D1">
        <v>1250</v>
      </c>
      <c r="E1">
        <v>1250</v>
      </c>
      <c r="F1">
        <v>1250</v>
      </c>
      <c r="G1">
        <v>1250</v>
      </c>
      <c r="H1">
        <v>1250</v>
      </c>
    </row>
    <row r="2" spans="1:8" x14ac:dyDescent="0.3">
      <c r="A2" t="s">
        <v>15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  <c r="H2">
        <v>250</v>
      </c>
    </row>
    <row r="3" spans="1:8" x14ac:dyDescent="0.3">
      <c r="A3" t="s">
        <v>14</v>
      </c>
      <c r="B3">
        <v>0</v>
      </c>
      <c r="C3">
        <f ca="1">RAND()</f>
        <v>0.11899804534126168</v>
      </c>
      <c r="D3">
        <f ca="1">RAND()</f>
        <v>6.2319133137870075E-2</v>
      </c>
      <c r="E3">
        <f ca="1">RAND()</f>
        <v>0.71050448242446329</v>
      </c>
      <c r="F3">
        <f ca="1">RAND()</f>
        <v>0.3422544970899799</v>
      </c>
      <c r="G3">
        <f ca="1">RAND()</f>
        <v>0.10838865036290679</v>
      </c>
      <c r="H3">
        <v>1</v>
      </c>
    </row>
    <row r="4" spans="1:8" x14ac:dyDescent="0.3">
      <c r="B4">
        <f>(((B1-B2)/B2)*B3)+((-B2/B2)*(1-B3))</f>
        <v>-1</v>
      </c>
      <c r="C4">
        <f ca="1">(((C1-C2)/C2)*C3)+((-C2/C2)*(1-C3))</f>
        <v>-0.40500977329369159</v>
      </c>
      <c r="D4">
        <f ca="1">(((D1-D2)/D2)*D3)+((-D2/D2)*(1-D3))</f>
        <v>-0.68840433431064962</v>
      </c>
      <c r="E4">
        <f ca="1">(((E1-E2)/E2)*E3)+((-E2/E2)*(1-E3))</f>
        <v>2.5525224121223165</v>
      </c>
      <c r="F4">
        <f ca="1">(((F1-F2)/F2)*F3)+((-F2/F2)*(1-F3))</f>
        <v>0.71127248544989952</v>
      </c>
      <c r="G4">
        <f ca="1">(((G1-G2)/G2)*G3)+((-G2/G2)*(1-G3))</f>
        <v>-0.45805674818546604</v>
      </c>
      <c r="H4">
        <f>(((H1-H2)/H2)*H3)+((-H2/H2)*(1-H3))</f>
        <v>4</v>
      </c>
    </row>
    <row r="5" spans="1:8" x14ac:dyDescent="0.3">
      <c r="B5">
        <f>((B1/B2)*B3)-1</f>
        <v>-1</v>
      </c>
      <c r="C5">
        <f ca="1">((C1/C2)*C3)-1</f>
        <v>-0.40500977329369159</v>
      </c>
      <c r="D5">
        <f ca="1">((D1/D2)*D3)-1</f>
        <v>-0.68840433431064962</v>
      </c>
      <c r="E5">
        <f ca="1">((E1/E2)*E3)-1</f>
        <v>2.5525224121223165</v>
      </c>
      <c r="F5">
        <f ca="1">((F1/F2)*F3)-1</f>
        <v>0.71127248544989952</v>
      </c>
      <c r="G5">
        <f ca="1">((G1/G2)*G3)-1</f>
        <v>-0.45805674818546604</v>
      </c>
      <c r="H5">
        <f>((H1/H2)*H3)-1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Diversity</vt:lpstr>
      <vt:lpstr>Exreturn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Rafanzhani Elfarizy</dc:creator>
  <cp:lastModifiedBy>Rafanzhani Elfarizy</cp:lastModifiedBy>
  <dcterms:created xsi:type="dcterms:W3CDTF">2020-07-13T13:21:15Z</dcterms:created>
  <dcterms:modified xsi:type="dcterms:W3CDTF">2020-07-14T22:03:55Z</dcterms:modified>
</cp:coreProperties>
</file>