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"/>
    </mc:Choice>
  </mc:AlternateContent>
  <bookViews>
    <workbookView xWindow="0" yWindow="0" windowWidth="28800" windowHeight="12435" activeTab="1"/>
  </bookViews>
  <sheets>
    <sheet name="Foglio1" sheetId="1" r:id="rId1"/>
    <sheet name="Foglio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6" i="2" l="1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B6" i="2"/>
  <c r="M6" i="2" s="1"/>
  <c r="F3" i="1"/>
  <c r="F4" i="1"/>
  <c r="E7" i="1"/>
  <c r="E4" i="1"/>
  <c r="E5" i="1"/>
  <c r="E6" i="1"/>
  <c r="E3" i="1"/>
  <c r="D7" i="1"/>
  <c r="E6" i="2" l="1"/>
  <c r="I6" i="2"/>
  <c r="P6" i="2"/>
  <c r="B7" i="2"/>
  <c r="M7" i="2" s="1"/>
  <c r="F6" i="2"/>
  <c r="J6" i="2"/>
  <c r="O6" i="2"/>
  <c r="C6" i="2"/>
  <c r="D6" i="2" s="1"/>
  <c r="G6" i="2"/>
  <c r="K6" i="2"/>
  <c r="H6" i="2"/>
  <c r="K7" i="2"/>
  <c r="P7" i="2"/>
  <c r="I7" i="2"/>
  <c r="E7" i="2"/>
  <c r="J7" i="2"/>
  <c r="F7" i="2"/>
  <c r="C7" i="2"/>
  <c r="D7" i="2" s="1"/>
  <c r="O7" i="2"/>
  <c r="H7" i="2"/>
  <c r="G7" i="2"/>
  <c r="B8" i="2"/>
  <c r="F5" i="1"/>
  <c r="F6" i="1" s="1"/>
  <c r="M8" i="2" l="1"/>
  <c r="H8" i="2"/>
  <c r="J8" i="2"/>
  <c r="E8" i="2"/>
  <c r="G8" i="2"/>
  <c r="C8" i="2"/>
  <c r="D8" i="2" s="1"/>
  <c r="I8" i="2"/>
  <c r="B9" i="2"/>
  <c r="O8" i="2"/>
  <c r="K8" i="2"/>
  <c r="P8" i="2"/>
  <c r="F8" i="2"/>
  <c r="B10" i="2" l="1"/>
  <c r="O9" i="2"/>
  <c r="G9" i="2"/>
  <c r="K9" i="2"/>
  <c r="P9" i="2"/>
  <c r="M9" i="2"/>
  <c r="J9" i="2"/>
  <c r="I9" i="2"/>
  <c r="F9" i="2"/>
  <c r="E9" i="2"/>
  <c r="C9" i="2"/>
  <c r="D9" i="2" s="1"/>
  <c r="H9" i="2"/>
  <c r="B11" i="2" l="1"/>
  <c r="J10" i="2"/>
  <c r="F10" i="2"/>
  <c r="K10" i="2"/>
  <c r="P10" i="2"/>
  <c r="M10" i="2"/>
  <c r="G10" i="2"/>
  <c r="H10" i="2"/>
  <c r="E10" i="2"/>
  <c r="C10" i="2"/>
  <c r="D10" i="2" s="1"/>
  <c r="I10" i="2"/>
  <c r="O10" i="2"/>
  <c r="B12" i="2" l="1"/>
  <c r="P11" i="2"/>
  <c r="I11" i="2"/>
  <c r="E11" i="2"/>
  <c r="O11" i="2"/>
  <c r="K11" i="2"/>
  <c r="C11" i="2"/>
  <c r="D11" i="2" s="1"/>
  <c r="G11" i="2"/>
  <c r="M11" i="2"/>
  <c r="H11" i="2"/>
  <c r="F11" i="2"/>
  <c r="J11" i="2"/>
  <c r="B13" i="2" l="1"/>
  <c r="M12" i="2"/>
  <c r="H12" i="2"/>
  <c r="K12" i="2"/>
  <c r="F12" i="2"/>
  <c r="P12" i="2"/>
  <c r="O12" i="2"/>
  <c r="I12" i="2"/>
  <c r="J12" i="2"/>
  <c r="G12" i="2"/>
  <c r="C12" i="2"/>
  <c r="D12" i="2" s="1"/>
  <c r="E12" i="2"/>
  <c r="B14" i="2" l="1"/>
  <c r="O13" i="2"/>
  <c r="G13" i="2"/>
  <c r="K13" i="2"/>
  <c r="E13" i="2"/>
  <c r="J13" i="2"/>
  <c r="C13" i="2"/>
  <c r="D13" i="2" s="1"/>
  <c r="P13" i="2"/>
  <c r="M13" i="2"/>
  <c r="H13" i="2"/>
  <c r="F13" i="2"/>
  <c r="I13" i="2"/>
  <c r="B15" i="2" l="1"/>
  <c r="J14" i="2"/>
  <c r="F14" i="2"/>
  <c r="P14" i="2"/>
  <c r="M14" i="2"/>
  <c r="G14" i="2"/>
  <c r="E14" i="2"/>
  <c r="O14" i="2"/>
  <c r="H14" i="2"/>
  <c r="C14" i="2"/>
  <c r="D14" i="2" s="1"/>
  <c r="I14" i="2"/>
  <c r="K14" i="2"/>
  <c r="B16" i="2" l="1"/>
  <c r="P15" i="2"/>
  <c r="I15" i="2"/>
  <c r="E15" i="2"/>
  <c r="G15" i="2"/>
  <c r="C15" i="2"/>
  <c r="D15" i="2" s="1"/>
  <c r="H15" i="2"/>
  <c r="J15" i="2"/>
  <c r="O15" i="2"/>
  <c r="K15" i="2"/>
  <c r="M15" i="2"/>
  <c r="F15" i="2"/>
  <c r="B17" i="2" l="1"/>
  <c r="M16" i="2"/>
  <c r="H16" i="2"/>
  <c r="O16" i="2"/>
  <c r="G16" i="2"/>
  <c r="P16" i="2"/>
  <c r="J16" i="2"/>
  <c r="F16" i="2"/>
  <c r="K16" i="2"/>
  <c r="E16" i="2"/>
  <c r="C16" i="2"/>
  <c r="D16" i="2" s="1"/>
  <c r="I16" i="2"/>
  <c r="B18" i="2" l="1"/>
  <c r="O17" i="2"/>
  <c r="G17" i="2"/>
  <c r="K17" i="2"/>
  <c r="H17" i="2"/>
  <c r="F17" i="2"/>
  <c r="M17" i="2"/>
  <c r="P17" i="2"/>
  <c r="I17" i="2"/>
  <c r="E17" i="2"/>
  <c r="J17" i="2"/>
  <c r="C17" i="2"/>
  <c r="D17" i="2" s="1"/>
  <c r="B19" i="2" l="1"/>
  <c r="J18" i="2"/>
  <c r="F18" i="2"/>
  <c r="H18" i="2"/>
  <c r="E18" i="2"/>
  <c r="G18" i="2"/>
  <c r="C18" i="2"/>
  <c r="D18" i="2" s="1"/>
  <c r="M18" i="2"/>
  <c r="I18" i="2"/>
  <c r="K18" i="2"/>
  <c r="O18" i="2"/>
  <c r="P18" i="2"/>
  <c r="B20" i="2" l="1"/>
  <c r="P19" i="2"/>
  <c r="I19" i="2"/>
  <c r="E19" i="2"/>
  <c r="M19" i="2"/>
  <c r="H19" i="2"/>
  <c r="C19" i="2"/>
  <c r="D19" i="2" s="1"/>
  <c r="O19" i="2"/>
  <c r="J19" i="2"/>
  <c r="K19" i="2"/>
  <c r="F19" i="2"/>
  <c r="G19" i="2"/>
  <c r="B21" i="2" l="1"/>
  <c r="M20" i="2"/>
  <c r="H20" i="2"/>
  <c r="P20" i="2"/>
  <c r="I20" i="2"/>
  <c r="K20" i="2"/>
  <c r="O20" i="2"/>
  <c r="C20" i="2"/>
  <c r="D20" i="2" s="1"/>
  <c r="G20" i="2"/>
  <c r="F20" i="2"/>
  <c r="J20" i="2"/>
  <c r="E20" i="2"/>
  <c r="O21" i="2" l="1"/>
  <c r="G21" i="2"/>
  <c r="K21" i="2"/>
  <c r="I21" i="2"/>
  <c r="P21" i="2"/>
  <c r="L21" i="2"/>
  <c r="E21" i="2"/>
  <c r="H21" i="2"/>
  <c r="M21" i="2"/>
  <c r="J21" i="2"/>
  <c r="C21" i="2"/>
  <c r="D21" i="2" s="1"/>
  <c r="F21" i="2"/>
  <c r="B22" i="2"/>
  <c r="N22" i="2" l="1"/>
  <c r="J22" i="2"/>
  <c r="F22" i="2"/>
  <c r="O22" i="2"/>
  <c r="I22" i="2"/>
  <c r="B23" i="2"/>
  <c r="P22" i="2"/>
  <c r="H22" i="2"/>
  <c r="L22" i="2"/>
  <c r="K22" i="2"/>
  <c r="E22" i="2"/>
  <c r="G22" i="2"/>
  <c r="M22" i="2"/>
  <c r="C22" i="2"/>
  <c r="D22" i="2" s="1"/>
  <c r="B24" i="2" l="1"/>
  <c r="P23" i="2"/>
  <c r="L23" i="2"/>
  <c r="I23" i="2"/>
  <c r="E23" i="2"/>
  <c r="N23" i="2"/>
  <c r="J23" i="2"/>
  <c r="F23" i="2"/>
  <c r="C23" i="2"/>
  <c r="D23" i="2" s="1"/>
  <c r="M23" i="2"/>
  <c r="K23" i="2"/>
  <c r="O23" i="2"/>
  <c r="G23" i="2"/>
  <c r="H23" i="2"/>
  <c r="B25" i="2" l="1"/>
  <c r="M24" i="2"/>
  <c r="H24" i="2"/>
  <c r="L24" i="2"/>
  <c r="J24" i="2"/>
  <c r="E24" i="2"/>
  <c r="F24" i="2"/>
  <c r="C24" i="2"/>
  <c r="D24" i="2" s="1"/>
  <c r="P24" i="2"/>
  <c r="G24" i="2"/>
  <c r="I24" i="2"/>
  <c r="N24" i="2"/>
  <c r="K24" i="2"/>
  <c r="O24" i="2"/>
  <c r="B26" i="2" l="1"/>
  <c r="O25" i="2"/>
  <c r="G25" i="2"/>
  <c r="K25" i="2"/>
  <c r="P25" i="2"/>
  <c r="M25" i="2"/>
  <c r="J25" i="2"/>
  <c r="N25" i="2"/>
  <c r="H25" i="2"/>
  <c r="I25" i="2"/>
  <c r="F25" i="2"/>
  <c r="C25" i="2"/>
  <c r="D25" i="2" s="1"/>
  <c r="L25" i="2"/>
  <c r="E25" i="2"/>
  <c r="B27" i="2" l="1"/>
  <c r="N26" i="2"/>
  <c r="J26" i="2"/>
  <c r="F26" i="2"/>
  <c r="K26" i="2"/>
  <c r="P26" i="2"/>
  <c r="O26" i="2"/>
  <c r="I26" i="2"/>
  <c r="M26" i="2"/>
  <c r="G26" i="2"/>
  <c r="C26" i="2"/>
  <c r="D26" i="2" s="1"/>
  <c r="L26" i="2"/>
  <c r="E26" i="2"/>
  <c r="H26" i="2"/>
  <c r="B28" i="2" l="1"/>
  <c r="P27" i="2"/>
  <c r="L27" i="2"/>
  <c r="I27" i="2"/>
  <c r="E27" i="2"/>
  <c r="O27" i="2"/>
  <c r="K27" i="2"/>
  <c r="C27" i="2"/>
  <c r="D27" i="2" s="1"/>
  <c r="N27" i="2"/>
  <c r="G27" i="2"/>
  <c r="M27" i="2"/>
  <c r="H27" i="2"/>
  <c r="F27" i="2"/>
  <c r="J27" i="2"/>
  <c r="B29" i="2" l="1"/>
  <c r="M28" i="2"/>
  <c r="H28" i="2"/>
  <c r="N28" i="2"/>
  <c r="K28" i="2"/>
  <c r="F28" i="2"/>
  <c r="L28" i="2"/>
  <c r="G28" i="2"/>
  <c r="E28" i="2"/>
  <c r="O28" i="2"/>
  <c r="I28" i="2"/>
  <c r="P28" i="2"/>
  <c r="J28" i="2"/>
  <c r="C28" i="2"/>
  <c r="D28" i="2" s="1"/>
  <c r="B30" i="2" l="1"/>
  <c r="O29" i="2"/>
  <c r="G29" i="2"/>
  <c r="K29" i="2"/>
  <c r="L29" i="2"/>
  <c r="E29" i="2"/>
  <c r="I29" i="2"/>
  <c r="C29" i="2"/>
  <c r="D29" i="2" s="1"/>
  <c r="J29" i="2"/>
  <c r="N29" i="2"/>
  <c r="P29" i="2"/>
  <c r="H29" i="2"/>
  <c r="M29" i="2"/>
  <c r="F29" i="2"/>
  <c r="B31" i="2" l="1"/>
  <c r="N30" i="2"/>
  <c r="J30" i="2"/>
  <c r="F30" i="2"/>
  <c r="P30" i="2"/>
  <c r="M30" i="2"/>
  <c r="G30" i="2"/>
  <c r="K30" i="2"/>
  <c r="L30" i="2"/>
  <c r="E30" i="2"/>
  <c r="C30" i="2"/>
  <c r="D30" i="2" s="1"/>
  <c r="O30" i="2"/>
  <c r="H30" i="2"/>
  <c r="I30" i="2"/>
  <c r="B32" i="2" l="1"/>
  <c r="P31" i="2"/>
  <c r="L31" i="2"/>
  <c r="I31" i="2"/>
  <c r="E31" i="2"/>
  <c r="G31" i="2"/>
  <c r="C31" i="2"/>
  <c r="D31" i="2" s="1"/>
  <c r="M31" i="2"/>
  <c r="F31" i="2"/>
  <c r="H31" i="2"/>
  <c r="J31" i="2"/>
  <c r="O31" i="2"/>
  <c r="N31" i="2"/>
  <c r="K31" i="2"/>
  <c r="B33" i="2" l="1"/>
  <c r="M32" i="2"/>
  <c r="H32" i="2"/>
  <c r="O32" i="2"/>
  <c r="G32" i="2"/>
  <c r="P32" i="2"/>
  <c r="N32" i="2"/>
  <c r="I32" i="2"/>
  <c r="J32" i="2"/>
  <c r="F32" i="2"/>
  <c r="L32" i="2"/>
  <c r="K32" i="2"/>
  <c r="E32" i="2"/>
  <c r="C32" i="2"/>
  <c r="D32" i="2" s="1"/>
  <c r="B34" i="2" l="1"/>
  <c r="O33" i="2"/>
  <c r="G33" i="2"/>
  <c r="K33" i="2"/>
  <c r="N33" i="2"/>
  <c r="H33" i="2"/>
  <c r="F33" i="2"/>
  <c r="P33" i="2"/>
  <c r="J33" i="2"/>
  <c r="M33" i="2"/>
  <c r="I33" i="2"/>
  <c r="L33" i="2"/>
  <c r="E33" i="2"/>
  <c r="C33" i="2"/>
  <c r="D33" i="2" s="1"/>
  <c r="B35" i="2" l="1"/>
  <c r="N34" i="2"/>
  <c r="J34" i="2"/>
  <c r="F34" i="2"/>
  <c r="L34" i="2"/>
  <c r="H34" i="2"/>
  <c r="E34" i="2"/>
  <c r="O34" i="2"/>
  <c r="C34" i="2"/>
  <c r="D34" i="2" s="1"/>
  <c r="P34" i="2"/>
  <c r="G34" i="2"/>
  <c r="M34" i="2"/>
  <c r="I34" i="2"/>
  <c r="K34" i="2"/>
  <c r="B36" i="2" l="1"/>
  <c r="P35" i="2"/>
  <c r="L35" i="2"/>
  <c r="I35" i="2"/>
  <c r="E35" i="2"/>
  <c r="M35" i="2"/>
  <c r="H35" i="2"/>
  <c r="C35" i="2"/>
  <c r="D35" i="2" s="1"/>
  <c r="G35" i="2"/>
  <c r="O35" i="2"/>
  <c r="N35" i="2"/>
  <c r="J35" i="2"/>
  <c r="K35" i="2"/>
  <c r="F35" i="2"/>
  <c r="M36" i="2" l="1"/>
  <c r="H36" i="2"/>
  <c r="P36" i="2"/>
  <c r="I36" i="2"/>
  <c r="L36" i="2"/>
  <c r="J36" i="2"/>
  <c r="E36" i="2"/>
  <c r="K36" i="2"/>
  <c r="C36" i="2"/>
  <c r="D36" i="2" s="1"/>
  <c r="O36" i="2"/>
  <c r="N36" i="2"/>
  <c r="F36" i="2"/>
  <c r="G36" i="2"/>
</calcChain>
</file>

<file path=xl/sharedStrings.xml><?xml version="1.0" encoding="utf-8"?>
<sst xmlns="http://schemas.openxmlformats.org/spreadsheetml/2006/main" count="32" uniqueCount="30">
  <si>
    <t>Difetti</t>
  </si>
  <si>
    <t>N°</t>
  </si>
  <si>
    <t>%</t>
  </si>
  <si>
    <t>a</t>
  </si>
  <si>
    <t>b</t>
  </si>
  <si>
    <t>c</t>
  </si>
  <si>
    <t>d</t>
  </si>
  <si>
    <t>TOTALE</t>
  </si>
  <si>
    <t>Non confermità dimensionale</t>
  </si>
  <si>
    <t>Montaggi errati</t>
  </si>
  <si>
    <t>Prestazioni non conformi</t>
  </si>
  <si>
    <t>Altre cause</t>
  </si>
  <si>
    <t>Frequenza Cumultiva</t>
  </si>
  <si>
    <t>x</t>
  </si>
  <si>
    <t>y=x</t>
  </si>
  <si>
    <t>y=-x</t>
  </si>
  <si>
    <t>y=3x+2</t>
  </si>
  <si>
    <t>y=x^2</t>
  </si>
  <si>
    <t>y=x^3</t>
  </si>
  <si>
    <t>y=x^4</t>
  </si>
  <si>
    <t>y=x^5</t>
  </si>
  <si>
    <t>y=x^6</t>
  </si>
  <si>
    <t>y=x^7</t>
  </si>
  <si>
    <t>y=sqrt(x)</t>
  </si>
  <si>
    <t>y=exp(x)</t>
  </si>
  <si>
    <t>y=ln(x)</t>
  </si>
  <si>
    <t>y=a^x ; a&gt;1</t>
  </si>
  <si>
    <t>y=a^x ; 0&lt;a&lt;1</t>
  </si>
  <si>
    <t>INIT</t>
  </si>
  <si>
    <t>STEP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</si>
</sst>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1" xfId="0" applyBorder="1"/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9" fontId="0" fillId="0" borderId="1" xfId="1" applyFont="1" applyBorder="1" applyAlignment="1">
      <alignment horizontal="center" vertical="center"/>
    </xf>
  </cellXfs>
  <cellStyles count="2">
    <cellStyle name="Normale" xfId="0" builtinId="0"/>
    <cellStyle name="Percentual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GRAFICO DI PARETO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Foglio1!$D$2</c:f>
              <c:strCache>
                <c:ptCount val="1"/>
                <c:pt idx="0">
                  <c:v>N°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Foglio1!$C$3:$C$6</c:f>
              <c:strCache>
                <c:ptCount val="4"/>
                <c:pt idx="0">
                  <c:v>Non confermità dimensionale</c:v>
                </c:pt>
                <c:pt idx="1">
                  <c:v>Montaggi errati</c:v>
                </c:pt>
                <c:pt idx="2">
                  <c:v>Prestazioni non conformi</c:v>
                </c:pt>
                <c:pt idx="3">
                  <c:v>Altre cause</c:v>
                </c:pt>
              </c:strCache>
            </c:strRef>
          </c:cat>
          <c:val>
            <c:numRef>
              <c:f>Foglio1!$D$3:$D$6</c:f>
              <c:numCache>
                <c:formatCode>General</c:formatCode>
                <c:ptCount val="4"/>
                <c:pt idx="0">
                  <c:v>50</c:v>
                </c:pt>
                <c:pt idx="1">
                  <c:v>30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2021616"/>
        <c:axId val="462022008"/>
      </c:barChart>
      <c:lineChart>
        <c:grouping val="standard"/>
        <c:varyColors val="0"/>
        <c:ser>
          <c:idx val="1"/>
          <c:order val="1"/>
          <c:tx>
            <c:strRef>
              <c:f>Foglio1!$F$2</c:f>
              <c:strCache>
                <c:ptCount val="1"/>
                <c:pt idx="0">
                  <c:v>Frequenza Cumultiva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Foglio1!$C$3:$C$6</c:f>
              <c:strCache>
                <c:ptCount val="4"/>
                <c:pt idx="0">
                  <c:v>Non confermità dimensionale</c:v>
                </c:pt>
                <c:pt idx="1">
                  <c:v>Montaggi errati</c:v>
                </c:pt>
                <c:pt idx="2">
                  <c:v>Prestazioni non conformi</c:v>
                </c:pt>
                <c:pt idx="3">
                  <c:v>Altre cause</c:v>
                </c:pt>
              </c:strCache>
            </c:strRef>
          </c:cat>
          <c:val>
            <c:numRef>
              <c:f>Foglio1!$F$3:$F$6</c:f>
              <c:numCache>
                <c:formatCode>0%</c:formatCode>
                <c:ptCount val="4"/>
                <c:pt idx="0">
                  <c:v>0.5</c:v>
                </c:pt>
                <c:pt idx="1">
                  <c:v>0.8</c:v>
                </c:pt>
                <c:pt idx="2">
                  <c:v>0.9</c:v>
                </c:pt>
                <c:pt idx="3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2027496"/>
        <c:axId val="462024360"/>
      </c:lineChart>
      <c:catAx>
        <c:axId val="46202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2022008"/>
        <c:auto val="1"/>
        <c:lblAlgn val="ctr"/>
        <c:lblOffset val="100"/>
        <c:noMultiLvlLbl val="0"/>
      </c:catAx>
      <c:valAx>
        <c:axId val="462022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2021616"/>
        <c:crossBetween val="between"/>
      </c:valAx>
      <c:valAx>
        <c:axId val="462024360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2027496"/>
        <c:crosses val="max"/>
        <c:crossBetween val="between"/>
      </c:valAx>
      <c:catAx>
        <c:axId val="46202749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6202436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y=x^7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Foglio2!$B$6:$B$36</c:f>
              <c:numCache>
                <c:formatCode>General</c:formatCode>
                <c:ptCount val="31"/>
                <c:pt idx="0">
                  <c:v>3</c:v>
                </c:pt>
                <c:pt idx="1">
                  <c:v>3.2</c:v>
                </c:pt>
                <c:pt idx="2">
                  <c:v>3.4000000000000004</c:v>
                </c:pt>
                <c:pt idx="3">
                  <c:v>3.6000000000000005</c:v>
                </c:pt>
                <c:pt idx="4">
                  <c:v>3.8000000000000007</c:v>
                </c:pt>
                <c:pt idx="5">
                  <c:v>4.0000000000000009</c:v>
                </c:pt>
                <c:pt idx="6">
                  <c:v>4.2000000000000011</c:v>
                </c:pt>
                <c:pt idx="7">
                  <c:v>4.4000000000000012</c:v>
                </c:pt>
                <c:pt idx="8">
                  <c:v>4.6000000000000014</c:v>
                </c:pt>
                <c:pt idx="9">
                  <c:v>4.8000000000000016</c:v>
                </c:pt>
                <c:pt idx="10">
                  <c:v>5.0000000000000018</c:v>
                </c:pt>
                <c:pt idx="11">
                  <c:v>5.200000000000002</c:v>
                </c:pt>
                <c:pt idx="12">
                  <c:v>5.4000000000000021</c:v>
                </c:pt>
                <c:pt idx="13">
                  <c:v>5.6000000000000023</c:v>
                </c:pt>
                <c:pt idx="14">
                  <c:v>5.8000000000000025</c:v>
                </c:pt>
                <c:pt idx="15">
                  <c:v>6.0000000000000027</c:v>
                </c:pt>
                <c:pt idx="16">
                  <c:v>6.2000000000000028</c:v>
                </c:pt>
                <c:pt idx="17">
                  <c:v>6.400000000000003</c:v>
                </c:pt>
                <c:pt idx="18">
                  <c:v>6.6000000000000032</c:v>
                </c:pt>
                <c:pt idx="19">
                  <c:v>6.8000000000000034</c:v>
                </c:pt>
                <c:pt idx="20">
                  <c:v>7.0000000000000036</c:v>
                </c:pt>
                <c:pt idx="21">
                  <c:v>7.2000000000000037</c:v>
                </c:pt>
                <c:pt idx="22">
                  <c:v>7.4000000000000039</c:v>
                </c:pt>
                <c:pt idx="23">
                  <c:v>7.6000000000000041</c:v>
                </c:pt>
                <c:pt idx="24">
                  <c:v>7.8000000000000043</c:v>
                </c:pt>
                <c:pt idx="25">
                  <c:v>8.0000000000000036</c:v>
                </c:pt>
                <c:pt idx="26">
                  <c:v>8.2000000000000028</c:v>
                </c:pt>
                <c:pt idx="27">
                  <c:v>8.4000000000000021</c:v>
                </c:pt>
                <c:pt idx="28">
                  <c:v>8.6000000000000014</c:v>
                </c:pt>
                <c:pt idx="29">
                  <c:v>8.8000000000000007</c:v>
                </c:pt>
                <c:pt idx="30">
                  <c:v>9</c:v>
                </c:pt>
              </c:numCache>
            </c:numRef>
          </c:xVal>
          <c:yVal>
            <c:numRef>
              <c:f>Foglio2!$K$6:$K$36</c:f>
              <c:numCache>
                <c:formatCode>General</c:formatCode>
                <c:ptCount val="31"/>
                <c:pt idx="0">
                  <c:v>2187</c:v>
                </c:pt>
                <c:pt idx="1">
                  <c:v>3435.9738368000026</c:v>
                </c:pt>
                <c:pt idx="2">
                  <c:v>5252.3350144000033</c:v>
                </c:pt>
                <c:pt idx="3">
                  <c:v>7836.4164096000086</c:v>
                </c:pt>
                <c:pt idx="4">
                  <c:v>11441.558259200014</c:v>
                </c:pt>
                <c:pt idx="5">
                  <c:v>16384.000000000025</c:v>
                </c:pt>
                <c:pt idx="6">
                  <c:v>23053.933324800037</c:v>
                </c:pt>
                <c:pt idx="7">
                  <c:v>31927.78096640006</c:v>
                </c:pt>
                <c:pt idx="8">
                  <c:v>43581.765721600103</c:v>
                </c:pt>
                <c:pt idx="9">
                  <c:v>58706.834227200146</c:v>
                </c:pt>
                <c:pt idx="10">
                  <c:v>78125.000000000189</c:v>
                </c:pt>
                <c:pt idx="11">
                  <c:v>102807.17025280026</c:v>
                </c:pt>
                <c:pt idx="12">
                  <c:v>133892.52099840034</c:v>
                </c:pt>
                <c:pt idx="13">
                  <c:v>172709.48495360048</c:v>
                </c:pt>
                <c:pt idx="14">
                  <c:v>220798.41675520068</c:v>
                </c:pt>
                <c:pt idx="15">
                  <c:v>279936.00000000076</c:v>
                </c:pt>
                <c:pt idx="16">
                  <c:v>352161.46062080108</c:v>
                </c:pt>
                <c:pt idx="17">
                  <c:v>439804.65111040138</c:v>
                </c:pt>
                <c:pt idx="18">
                  <c:v>545516.07010560192</c:v>
                </c:pt>
                <c:pt idx="19">
                  <c:v>672298.88184320228</c:v>
                </c:pt>
                <c:pt idx="20">
                  <c:v>823543.00000000291</c:v>
                </c:pt>
                <c:pt idx="21">
                  <c:v>1003061.3004288035</c:v>
                </c:pt>
                <c:pt idx="22">
                  <c:v>1215128.0273024042</c:v>
                </c:pt>
                <c:pt idx="23">
                  <c:v>1464519.4571776055</c:v>
                </c:pt>
                <c:pt idx="24">
                  <c:v>1756556.8854912068</c:v>
                </c:pt>
                <c:pt idx="25">
                  <c:v>2097152.0000000065</c:v>
                </c:pt>
                <c:pt idx="26">
                  <c:v>2492854.7056768066</c:v>
                </c:pt>
                <c:pt idx="27">
                  <c:v>2950903.4655744047</c:v>
                </c:pt>
                <c:pt idx="28">
                  <c:v>3479278.2221696037</c:v>
                </c:pt>
                <c:pt idx="29">
                  <c:v>4086755.9636992025</c:v>
                </c:pt>
                <c:pt idx="30">
                  <c:v>4782969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366416"/>
        <c:axId val="459365240"/>
      </c:scatterChart>
      <c:valAx>
        <c:axId val="459366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9365240"/>
        <c:crosses val="autoZero"/>
        <c:crossBetween val="midCat"/>
      </c:valAx>
      <c:valAx>
        <c:axId val="459365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9366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y=sqrt(x)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Foglio2!$B$6:$B$36</c:f>
              <c:numCache>
                <c:formatCode>General</c:formatCode>
                <c:ptCount val="31"/>
                <c:pt idx="0">
                  <c:v>3</c:v>
                </c:pt>
                <c:pt idx="1">
                  <c:v>3.2</c:v>
                </c:pt>
                <c:pt idx="2">
                  <c:v>3.4000000000000004</c:v>
                </c:pt>
                <c:pt idx="3">
                  <c:v>3.6000000000000005</c:v>
                </c:pt>
                <c:pt idx="4">
                  <c:v>3.8000000000000007</c:v>
                </c:pt>
                <c:pt idx="5">
                  <c:v>4.0000000000000009</c:v>
                </c:pt>
                <c:pt idx="6">
                  <c:v>4.2000000000000011</c:v>
                </c:pt>
                <c:pt idx="7">
                  <c:v>4.4000000000000012</c:v>
                </c:pt>
                <c:pt idx="8">
                  <c:v>4.6000000000000014</c:v>
                </c:pt>
                <c:pt idx="9">
                  <c:v>4.8000000000000016</c:v>
                </c:pt>
                <c:pt idx="10">
                  <c:v>5.0000000000000018</c:v>
                </c:pt>
                <c:pt idx="11">
                  <c:v>5.200000000000002</c:v>
                </c:pt>
                <c:pt idx="12">
                  <c:v>5.4000000000000021</c:v>
                </c:pt>
                <c:pt idx="13">
                  <c:v>5.6000000000000023</c:v>
                </c:pt>
                <c:pt idx="14">
                  <c:v>5.8000000000000025</c:v>
                </c:pt>
                <c:pt idx="15">
                  <c:v>6.0000000000000027</c:v>
                </c:pt>
                <c:pt idx="16">
                  <c:v>6.2000000000000028</c:v>
                </c:pt>
                <c:pt idx="17">
                  <c:v>6.400000000000003</c:v>
                </c:pt>
                <c:pt idx="18">
                  <c:v>6.6000000000000032</c:v>
                </c:pt>
                <c:pt idx="19">
                  <c:v>6.8000000000000034</c:v>
                </c:pt>
                <c:pt idx="20">
                  <c:v>7.0000000000000036</c:v>
                </c:pt>
                <c:pt idx="21">
                  <c:v>7.2000000000000037</c:v>
                </c:pt>
                <c:pt idx="22">
                  <c:v>7.4000000000000039</c:v>
                </c:pt>
                <c:pt idx="23">
                  <c:v>7.6000000000000041</c:v>
                </c:pt>
                <c:pt idx="24">
                  <c:v>7.8000000000000043</c:v>
                </c:pt>
                <c:pt idx="25">
                  <c:v>8.0000000000000036</c:v>
                </c:pt>
                <c:pt idx="26">
                  <c:v>8.2000000000000028</c:v>
                </c:pt>
                <c:pt idx="27">
                  <c:v>8.4000000000000021</c:v>
                </c:pt>
                <c:pt idx="28">
                  <c:v>8.6000000000000014</c:v>
                </c:pt>
                <c:pt idx="29">
                  <c:v>8.8000000000000007</c:v>
                </c:pt>
                <c:pt idx="30">
                  <c:v>9</c:v>
                </c:pt>
              </c:numCache>
            </c:numRef>
          </c:xVal>
          <c:yVal>
            <c:numRef>
              <c:f>Foglio2!$L$6:$L$36</c:f>
              <c:numCache>
                <c:formatCode>General</c:formatCode>
                <c:ptCount val="31"/>
                <c:pt idx="0">
                  <c:v>1.7320508075688772</c:v>
                </c:pt>
                <c:pt idx="1">
                  <c:v>1.7888543819998317</c:v>
                </c:pt>
                <c:pt idx="2">
                  <c:v>1.8439088914585775</c:v>
                </c:pt>
                <c:pt idx="3">
                  <c:v>1.8973665961010278</c:v>
                </c:pt>
                <c:pt idx="4">
                  <c:v>1.9493588689617929</c:v>
                </c:pt>
                <c:pt idx="5">
                  <c:v>2</c:v>
                </c:pt>
                <c:pt idx="6">
                  <c:v>2.0493901531919199</c:v>
                </c:pt>
                <c:pt idx="7">
                  <c:v>2.0976176963403033</c:v>
                </c:pt>
                <c:pt idx="8">
                  <c:v>2.1447610589527222</c:v>
                </c:pt>
                <c:pt idx="9">
                  <c:v>2.1908902300206647</c:v>
                </c:pt>
                <c:pt idx="10">
                  <c:v>2.2360679774997902</c:v>
                </c:pt>
                <c:pt idx="11">
                  <c:v>2.2803508501982765</c:v>
                </c:pt>
                <c:pt idx="12">
                  <c:v>2.3237900077244507</c:v>
                </c:pt>
                <c:pt idx="13">
                  <c:v>2.3664319132398468</c:v>
                </c:pt>
                <c:pt idx="14">
                  <c:v>2.4083189157584597</c:v>
                </c:pt>
                <c:pt idx="15">
                  <c:v>2.4494897427831788</c:v>
                </c:pt>
                <c:pt idx="16">
                  <c:v>2.4899799195977472</c:v>
                </c:pt>
                <c:pt idx="17">
                  <c:v>2.529822128134704</c:v>
                </c:pt>
                <c:pt idx="18">
                  <c:v>2.5690465157330262</c:v>
                </c:pt>
                <c:pt idx="19">
                  <c:v>2.6076809620810599</c:v>
                </c:pt>
                <c:pt idx="20">
                  <c:v>2.6457513110645912</c:v>
                </c:pt>
                <c:pt idx="21">
                  <c:v>2.6832815729997481</c:v>
                </c:pt>
                <c:pt idx="22">
                  <c:v>2.7202941017470894</c:v>
                </c:pt>
                <c:pt idx="23">
                  <c:v>2.7568097504180451</c:v>
                </c:pt>
                <c:pt idx="24">
                  <c:v>2.792848008753789</c:v>
                </c:pt>
                <c:pt idx="25">
                  <c:v>2.8284271247461907</c:v>
                </c:pt>
                <c:pt idx="26">
                  <c:v>2.8635642126552709</c:v>
                </c:pt>
                <c:pt idx="27">
                  <c:v>2.8982753492378879</c:v>
                </c:pt>
                <c:pt idx="28">
                  <c:v>2.9325756597230361</c:v>
                </c:pt>
                <c:pt idx="29">
                  <c:v>2.9664793948382653</c:v>
                </c:pt>
                <c:pt idx="30">
                  <c:v>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6301600"/>
        <c:axId val="466302776"/>
      </c:scatterChart>
      <c:valAx>
        <c:axId val="466301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6302776"/>
        <c:crosses val="autoZero"/>
        <c:crossBetween val="midCat"/>
      </c:valAx>
      <c:valAx>
        <c:axId val="466302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6301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y=exp(x)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Foglio2!$B$6:$B$36</c:f>
              <c:numCache>
                <c:formatCode>General</c:formatCode>
                <c:ptCount val="31"/>
                <c:pt idx="0">
                  <c:v>3</c:v>
                </c:pt>
                <c:pt idx="1">
                  <c:v>3.2</c:v>
                </c:pt>
                <c:pt idx="2">
                  <c:v>3.4000000000000004</c:v>
                </c:pt>
                <c:pt idx="3">
                  <c:v>3.6000000000000005</c:v>
                </c:pt>
                <c:pt idx="4">
                  <c:v>3.8000000000000007</c:v>
                </c:pt>
                <c:pt idx="5">
                  <c:v>4.0000000000000009</c:v>
                </c:pt>
                <c:pt idx="6">
                  <c:v>4.2000000000000011</c:v>
                </c:pt>
                <c:pt idx="7">
                  <c:v>4.4000000000000012</c:v>
                </c:pt>
                <c:pt idx="8">
                  <c:v>4.6000000000000014</c:v>
                </c:pt>
                <c:pt idx="9">
                  <c:v>4.8000000000000016</c:v>
                </c:pt>
                <c:pt idx="10">
                  <c:v>5.0000000000000018</c:v>
                </c:pt>
                <c:pt idx="11">
                  <c:v>5.200000000000002</c:v>
                </c:pt>
                <c:pt idx="12">
                  <c:v>5.4000000000000021</c:v>
                </c:pt>
                <c:pt idx="13">
                  <c:v>5.6000000000000023</c:v>
                </c:pt>
                <c:pt idx="14">
                  <c:v>5.8000000000000025</c:v>
                </c:pt>
                <c:pt idx="15">
                  <c:v>6.0000000000000027</c:v>
                </c:pt>
                <c:pt idx="16">
                  <c:v>6.2000000000000028</c:v>
                </c:pt>
                <c:pt idx="17">
                  <c:v>6.400000000000003</c:v>
                </c:pt>
                <c:pt idx="18">
                  <c:v>6.6000000000000032</c:v>
                </c:pt>
                <c:pt idx="19">
                  <c:v>6.8000000000000034</c:v>
                </c:pt>
                <c:pt idx="20">
                  <c:v>7.0000000000000036</c:v>
                </c:pt>
                <c:pt idx="21">
                  <c:v>7.2000000000000037</c:v>
                </c:pt>
                <c:pt idx="22">
                  <c:v>7.4000000000000039</c:v>
                </c:pt>
                <c:pt idx="23">
                  <c:v>7.6000000000000041</c:v>
                </c:pt>
                <c:pt idx="24">
                  <c:v>7.8000000000000043</c:v>
                </c:pt>
                <c:pt idx="25">
                  <c:v>8.0000000000000036</c:v>
                </c:pt>
                <c:pt idx="26">
                  <c:v>8.2000000000000028</c:v>
                </c:pt>
                <c:pt idx="27">
                  <c:v>8.4000000000000021</c:v>
                </c:pt>
                <c:pt idx="28">
                  <c:v>8.6000000000000014</c:v>
                </c:pt>
                <c:pt idx="29">
                  <c:v>8.8000000000000007</c:v>
                </c:pt>
                <c:pt idx="30">
                  <c:v>9</c:v>
                </c:pt>
              </c:numCache>
            </c:numRef>
          </c:xVal>
          <c:yVal>
            <c:numRef>
              <c:f>Foglio2!$M$6:$M$36</c:f>
              <c:numCache>
                <c:formatCode>General</c:formatCode>
                <c:ptCount val="31"/>
                <c:pt idx="0">
                  <c:v>20.085536923187668</c:v>
                </c:pt>
                <c:pt idx="1">
                  <c:v>24.532530197109352</c:v>
                </c:pt>
                <c:pt idx="2">
                  <c:v>29.964100047397025</c:v>
                </c:pt>
                <c:pt idx="3">
                  <c:v>36.59823444367801</c:v>
                </c:pt>
                <c:pt idx="4">
                  <c:v>44.701184493300858</c:v>
                </c:pt>
                <c:pt idx="5">
                  <c:v>54.598150033144286</c:v>
                </c:pt>
                <c:pt idx="6">
                  <c:v>66.686331040925211</c:v>
                </c:pt>
                <c:pt idx="7">
                  <c:v>81.450868664968212</c:v>
                </c:pt>
                <c:pt idx="8">
                  <c:v>99.484315641933946</c:v>
                </c:pt>
                <c:pt idx="9">
                  <c:v>121.51041751873508</c:v>
                </c:pt>
                <c:pt idx="10">
                  <c:v>148.41315910257686</c:v>
                </c:pt>
                <c:pt idx="11">
                  <c:v>181.27224187515154</c:v>
                </c:pt>
                <c:pt idx="12">
                  <c:v>221.40641620418756</c:v>
                </c:pt>
                <c:pt idx="13">
                  <c:v>270.42640742615328</c:v>
                </c:pt>
                <c:pt idx="14">
                  <c:v>330.29955990964947</c:v>
                </c:pt>
                <c:pt idx="15">
                  <c:v>403.42879349273619</c:v>
                </c:pt>
                <c:pt idx="16">
                  <c:v>492.74904109325763</c:v>
                </c:pt>
                <c:pt idx="17">
                  <c:v>601.84503787208382</c:v>
                </c:pt>
                <c:pt idx="18">
                  <c:v>735.09518924197528</c:v>
                </c:pt>
                <c:pt idx="19">
                  <c:v>897.84729165042074</c:v>
                </c:pt>
                <c:pt idx="20">
                  <c:v>1096.6331584284626</c:v>
                </c:pt>
                <c:pt idx="21">
                  <c:v>1339.4307643944228</c:v>
                </c:pt>
                <c:pt idx="22">
                  <c:v>1635.9844299959329</c:v>
                </c:pt>
                <c:pt idx="23">
                  <c:v>1998.1958951041261</c:v>
                </c:pt>
                <c:pt idx="24">
                  <c:v>2440.6019776245093</c:v>
                </c:pt>
                <c:pt idx="25">
                  <c:v>2980.9579870417388</c:v>
                </c:pt>
                <c:pt idx="26">
                  <c:v>3640.9503073323649</c:v>
                </c:pt>
                <c:pt idx="27">
                  <c:v>4447.0667476998651</c:v>
                </c:pt>
                <c:pt idx="28">
                  <c:v>5431.6595913629881</c:v>
                </c:pt>
                <c:pt idx="29">
                  <c:v>6634.2440062778896</c:v>
                </c:pt>
                <c:pt idx="30">
                  <c:v>8103.0839275753842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893128"/>
        <c:axId val="457890384"/>
      </c:scatterChart>
      <c:valAx>
        <c:axId val="457893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7890384"/>
        <c:crosses val="autoZero"/>
        <c:crossBetween val="midCat"/>
      </c:valAx>
      <c:valAx>
        <c:axId val="45789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7893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y=ln(x)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Foglio2!$B$6:$B$36</c:f>
              <c:numCache>
                <c:formatCode>General</c:formatCode>
                <c:ptCount val="31"/>
                <c:pt idx="0">
                  <c:v>3</c:v>
                </c:pt>
                <c:pt idx="1">
                  <c:v>3.2</c:v>
                </c:pt>
                <c:pt idx="2">
                  <c:v>3.4000000000000004</c:v>
                </c:pt>
                <c:pt idx="3">
                  <c:v>3.6000000000000005</c:v>
                </c:pt>
                <c:pt idx="4">
                  <c:v>3.8000000000000007</c:v>
                </c:pt>
                <c:pt idx="5">
                  <c:v>4.0000000000000009</c:v>
                </c:pt>
                <c:pt idx="6">
                  <c:v>4.2000000000000011</c:v>
                </c:pt>
                <c:pt idx="7">
                  <c:v>4.4000000000000012</c:v>
                </c:pt>
                <c:pt idx="8">
                  <c:v>4.6000000000000014</c:v>
                </c:pt>
                <c:pt idx="9">
                  <c:v>4.8000000000000016</c:v>
                </c:pt>
                <c:pt idx="10">
                  <c:v>5.0000000000000018</c:v>
                </c:pt>
                <c:pt idx="11">
                  <c:v>5.200000000000002</c:v>
                </c:pt>
                <c:pt idx="12">
                  <c:v>5.4000000000000021</c:v>
                </c:pt>
                <c:pt idx="13">
                  <c:v>5.6000000000000023</c:v>
                </c:pt>
                <c:pt idx="14">
                  <c:v>5.8000000000000025</c:v>
                </c:pt>
                <c:pt idx="15">
                  <c:v>6.0000000000000027</c:v>
                </c:pt>
                <c:pt idx="16">
                  <c:v>6.2000000000000028</c:v>
                </c:pt>
                <c:pt idx="17">
                  <c:v>6.400000000000003</c:v>
                </c:pt>
                <c:pt idx="18">
                  <c:v>6.6000000000000032</c:v>
                </c:pt>
                <c:pt idx="19">
                  <c:v>6.8000000000000034</c:v>
                </c:pt>
                <c:pt idx="20">
                  <c:v>7.0000000000000036</c:v>
                </c:pt>
                <c:pt idx="21">
                  <c:v>7.2000000000000037</c:v>
                </c:pt>
                <c:pt idx="22">
                  <c:v>7.4000000000000039</c:v>
                </c:pt>
                <c:pt idx="23">
                  <c:v>7.6000000000000041</c:v>
                </c:pt>
                <c:pt idx="24">
                  <c:v>7.8000000000000043</c:v>
                </c:pt>
                <c:pt idx="25">
                  <c:v>8.0000000000000036</c:v>
                </c:pt>
                <c:pt idx="26">
                  <c:v>8.2000000000000028</c:v>
                </c:pt>
                <c:pt idx="27">
                  <c:v>8.4000000000000021</c:v>
                </c:pt>
                <c:pt idx="28">
                  <c:v>8.6000000000000014</c:v>
                </c:pt>
                <c:pt idx="29">
                  <c:v>8.8000000000000007</c:v>
                </c:pt>
                <c:pt idx="30">
                  <c:v>9</c:v>
                </c:pt>
              </c:numCache>
            </c:numRef>
          </c:xVal>
          <c:yVal>
            <c:numRef>
              <c:f>Foglio2!$N$6:$N$36</c:f>
              <c:numCache>
                <c:formatCode>General</c:formatCode>
                <c:ptCount val="31"/>
                <c:pt idx="0">
                  <c:v>1.0986122886681098</c:v>
                </c:pt>
                <c:pt idx="1">
                  <c:v>1.1631508098056809</c:v>
                </c:pt>
                <c:pt idx="2">
                  <c:v>1.2237754316221159</c:v>
                </c:pt>
                <c:pt idx="3">
                  <c:v>1.2809338454620645</c:v>
                </c:pt>
                <c:pt idx="4">
                  <c:v>1.3350010667323402</c:v>
                </c:pt>
                <c:pt idx="5">
                  <c:v>1.3862943611198908</c:v>
                </c:pt>
                <c:pt idx="6">
                  <c:v>1.435084525289323</c:v>
                </c:pt>
                <c:pt idx="7">
                  <c:v>1.4816045409242158</c:v>
                </c:pt>
                <c:pt idx="8">
                  <c:v>1.5260563034950496</c:v>
                </c:pt>
                <c:pt idx="9">
                  <c:v>1.5686159179138455</c:v>
                </c:pt>
                <c:pt idx="10">
                  <c:v>1.6094379124341007</c:v>
                </c:pt>
                <c:pt idx="11">
                  <c:v>1.6486586255873821</c:v>
                </c:pt>
                <c:pt idx="12">
                  <c:v>1.6863989535702291</c:v>
                </c:pt>
                <c:pt idx="13">
                  <c:v>1.722766597741104</c:v>
                </c:pt>
                <c:pt idx="14">
                  <c:v>1.7578579175523741</c:v>
                </c:pt>
                <c:pt idx="15">
                  <c:v>1.7917594692280554</c:v>
                </c:pt>
                <c:pt idx="16">
                  <c:v>1.8245492920510464</c:v>
                </c:pt>
                <c:pt idx="17">
                  <c:v>1.8562979903656267</c:v>
                </c:pt>
                <c:pt idx="18">
                  <c:v>1.8870696490323804</c:v>
                </c:pt>
                <c:pt idx="19">
                  <c:v>1.9169226121820615</c:v>
                </c:pt>
                <c:pt idx="20">
                  <c:v>1.9459101490553139</c:v>
                </c:pt>
                <c:pt idx="21">
                  <c:v>1.9740810260220101</c:v>
                </c:pt>
                <c:pt idx="22">
                  <c:v>2.0014800002101247</c:v>
                </c:pt>
                <c:pt idx="23">
                  <c:v>2.028148247292286</c:v>
                </c:pt>
                <c:pt idx="24">
                  <c:v>2.0541237336955467</c:v>
                </c:pt>
                <c:pt idx="25">
                  <c:v>2.0794415416798362</c:v>
                </c:pt>
                <c:pt idx="26">
                  <c:v>2.1041341542702079</c:v>
                </c:pt>
                <c:pt idx="27">
                  <c:v>2.1282317058492684</c:v>
                </c:pt>
                <c:pt idx="28">
                  <c:v>2.1517622032594623</c:v>
                </c:pt>
                <c:pt idx="29">
                  <c:v>2.174751721484161</c:v>
                </c:pt>
                <c:pt idx="30">
                  <c:v>2.1972245773362196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207240"/>
        <c:axId val="464210376"/>
      </c:scatterChart>
      <c:valAx>
        <c:axId val="464207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4210376"/>
        <c:crosses val="autoZero"/>
        <c:crossBetween val="midCat"/>
      </c:valAx>
      <c:valAx>
        <c:axId val="464210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4207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y=a^x</a:t>
            </a:r>
            <a:r>
              <a:rPr lang="it-IT" baseline="0"/>
              <a:t> ; a&gt;1</a:t>
            </a:r>
            <a:endParaRPr lang="it-IT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Foglio2!$B$6:$B$36</c:f>
              <c:numCache>
                <c:formatCode>General</c:formatCode>
                <c:ptCount val="31"/>
                <c:pt idx="0">
                  <c:v>3</c:v>
                </c:pt>
                <c:pt idx="1">
                  <c:v>3.2</c:v>
                </c:pt>
                <c:pt idx="2">
                  <c:v>3.4000000000000004</c:v>
                </c:pt>
                <c:pt idx="3">
                  <c:v>3.6000000000000005</c:v>
                </c:pt>
                <c:pt idx="4">
                  <c:v>3.8000000000000007</c:v>
                </c:pt>
                <c:pt idx="5">
                  <c:v>4.0000000000000009</c:v>
                </c:pt>
                <c:pt idx="6">
                  <c:v>4.2000000000000011</c:v>
                </c:pt>
                <c:pt idx="7">
                  <c:v>4.4000000000000012</c:v>
                </c:pt>
                <c:pt idx="8">
                  <c:v>4.6000000000000014</c:v>
                </c:pt>
                <c:pt idx="9">
                  <c:v>4.8000000000000016</c:v>
                </c:pt>
                <c:pt idx="10">
                  <c:v>5.0000000000000018</c:v>
                </c:pt>
                <c:pt idx="11">
                  <c:v>5.200000000000002</c:v>
                </c:pt>
                <c:pt idx="12">
                  <c:v>5.4000000000000021</c:v>
                </c:pt>
                <c:pt idx="13">
                  <c:v>5.6000000000000023</c:v>
                </c:pt>
                <c:pt idx="14">
                  <c:v>5.8000000000000025</c:v>
                </c:pt>
                <c:pt idx="15">
                  <c:v>6.0000000000000027</c:v>
                </c:pt>
                <c:pt idx="16">
                  <c:v>6.2000000000000028</c:v>
                </c:pt>
                <c:pt idx="17">
                  <c:v>6.400000000000003</c:v>
                </c:pt>
                <c:pt idx="18">
                  <c:v>6.6000000000000032</c:v>
                </c:pt>
                <c:pt idx="19">
                  <c:v>6.8000000000000034</c:v>
                </c:pt>
                <c:pt idx="20">
                  <c:v>7.0000000000000036</c:v>
                </c:pt>
                <c:pt idx="21">
                  <c:v>7.2000000000000037</c:v>
                </c:pt>
                <c:pt idx="22">
                  <c:v>7.4000000000000039</c:v>
                </c:pt>
                <c:pt idx="23">
                  <c:v>7.6000000000000041</c:v>
                </c:pt>
                <c:pt idx="24">
                  <c:v>7.8000000000000043</c:v>
                </c:pt>
                <c:pt idx="25">
                  <c:v>8.0000000000000036</c:v>
                </c:pt>
                <c:pt idx="26">
                  <c:v>8.2000000000000028</c:v>
                </c:pt>
                <c:pt idx="27">
                  <c:v>8.4000000000000021</c:v>
                </c:pt>
                <c:pt idx="28">
                  <c:v>8.6000000000000014</c:v>
                </c:pt>
                <c:pt idx="29">
                  <c:v>8.8000000000000007</c:v>
                </c:pt>
                <c:pt idx="30">
                  <c:v>9</c:v>
                </c:pt>
              </c:numCache>
            </c:numRef>
          </c:xVal>
          <c:yVal>
            <c:numRef>
              <c:f>Foglio2!$O$6:$O$36</c:f>
              <c:numCache>
                <c:formatCode>General</c:formatCode>
                <c:ptCount val="31"/>
                <c:pt idx="0">
                  <c:v>8</c:v>
                </c:pt>
                <c:pt idx="1">
                  <c:v>9.189586839976279</c:v>
                </c:pt>
                <c:pt idx="2">
                  <c:v>10.556063286183157</c:v>
                </c:pt>
                <c:pt idx="3">
                  <c:v>12.125732532083189</c:v>
                </c:pt>
                <c:pt idx="4">
                  <c:v>13.928809012737991</c:v>
                </c:pt>
                <c:pt idx="5">
                  <c:v>16.000000000000007</c:v>
                </c:pt>
                <c:pt idx="6">
                  <c:v>18.379173679952576</c:v>
                </c:pt>
                <c:pt idx="7">
                  <c:v>21.112126572366325</c:v>
                </c:pt>
                <c:pt idx="8">
                  <c:v>24.251465064166389</c:v>
                </c:pt>
                <c:pt idx="9">
                  <c:v>27.857618025475997</c:v>
                </c:pt>
                <c:pt idx="10">
                  <c:v>32.000000000000043</c:v>
                </c:pt>
                <c:pt idx="11">
                  <c:v>36.758347359905173</c:v>
                </c:pt>
                <c:pt idx="12">
                  <c:v>42.224253144732671</c:v>
                </c:pt>
                <c:pt idx="13">
                  <c:v>48.502930128332807</c:v>
                </c:pt>
                <c:pt idx="14">
                  <c:v>55.715236050952022</c:v>
                </c:pt>
                <c:pt idx="15">
                  <c:v>64.000000000000085</c:v>
                </c:pt>
                <c:pt idx="16">
                  <c:v>73.516694719810346</c:v>
                </c:pt>
                <c:pt idx="17">
                  <c:v>84.448506289465428</c:v>
                </c:pt>
                <c:pt idx="18">
                  <c:v>97.005860256665713</c:v>
                </c:pt>
                <c:pt idx="19">
                  <c:v>111.43047210190416</c:v>
                </c:pt>
                <c:pt idx="20">
                  <c:v>128.00000000000031</c:v>
                </c:pt>
                <c:pt idx="21">
                  <c:v>147.03338943962083</c:v>
                </c:pt>
                <c:pt idx="22">
                  <c:v>168.89701257893088</c:v>
                </c:pt>
                <c:pt idx="23">
                  <c:v>194.01172051333143</c:v>
                </c:pt>
                <c:pt idx="24">
                  <c:v>222.86094420380832</c:v>
                </c:pt>
                <c:pt idx="25">
                  <c:v>256.00000000000063</c:v>
                </c:pt>
                <c:pt idx="26">
                  <c:v>294.06677887924144</c:v>
                </c:pt>
                <c:pt idx="27">
                  <c:v>337.79402515786148</c:v>
                </c:pt>
                <c:pt idx="28">
                  <c:v>388.02344102666223</c:v>
                </c:pt>
                <c:pt idx="29">
                  <c:v>445.72188840761549</c:v>
                </c:pt>
                <c:pt idx="30">
                  <c:v>512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245912"/>
        <c:axId val="458242776"/>
      </c:scatterChart>
      <c:valAx>
        <c:axId val="458245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8242776"/>
        <c:crosses val="autoZero"/>
        <c:crossBetween val="midCat"/>
      </c:valAx>
      <c:valAx>
        <c:axId val="458242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8245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y=a^x</a:t>
            </a:r>
            <a:r>
              <a:rPr lang="it-IT" baseline="0"/>
              <a:t> ; 0&lt;a&lt;1</a:t>
            </a:r>
            <a:endParaRPr lang="it-IT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Foglio2!$B$6:$B$36</c:f>
              <c:numCache>
                <c:formatCode>General</c:formatCode>
                <c:ptCount val="31"/>
                <c:pt idx="0">
                  <c:v>3</c:v>
                </c:pt>
                <c:pt idx="1">
                  <c:v>3.2</c:v>
                </c:pt>
                <c:pt idx="2">
                  <c:v>3.4000000000000004</c:v>
                </c:pt>
                <c:pt idx="3">
                  <c:v>3.6000000000000005</c:v>
                </c:pt>
                <c:pt idx="4">
                  <c:v>3.8000000000000007</c:v>
                </c:pt>
                <c:pt idx="5">
                  <c:v>4.0000000000000009</c:v>
                </c:pt>
                <c:pt idx="6">
                  <c:v>4.2000000000000011</c:v>
                </c:pt>
                <c:pt idx="7">
                  <c:v>4.4000000000000012</c:v>
                </c:pt>
                <c:pt idx="8">
                  <c:v>4.6000000000000014</c:v>
                </c:pt>
                <c:pt idx="9">
                  <c:v>4.8000000000000016</c:v>
                </c:pt>
                <c:pt idx="10">
                  <c:v>5.0000000000000018</c:v>
                </c:pt>
                <c:pt idx="11">
                  <c:v>5.200000000000002</c:v>
                </c:pt>
                <c:pt idx="12">
                  <c:v>5.4000000000000021</c:v>
                </c:pt>
                <c:pt idx="13">
                  <c:v>5.6000000000000023</c:v>
                </c:pt>
                <c:pt idx="14">
                  <c:v>5.8000000000000025</c:v>
                </c:pt>
                <c:pt idx="15">
                  <c:v>6.0000000000000027</c:v>
                </c:pt>
                <c:pt idx="16">
                  <c:v>6.2000000000000028</c:v>
                </c:pt>
                <c:pt idx="17">
                  <c:v>6.400000000000003</c:v>
                </c:pt>
                <c:pt idx="18">
                  <c:v>6.6000000000000032</c:v>
                </c:pt>
                <c:pt idx="19">
                  <c:v>6.8000000000000034</c:v>
                </c:pt>
                <c:pt idx="20">
                  <c:v>7.0000000000000036</c:v>
                </c:pt>
                <c:pt idx="21">
                  <c:v>7.2000000000000037</c:v>
                </c:pt>
                <c:pt idx="22">
                  <c:v>7.4000000000000039</c:v>
                </c:pt>
                <c:pt idx="23">
                  <c:v>7.6000000000000041</c:v>
                </c:pt>
                <c:pt idx="24">
                  <c:v>7.8000000000000043</c:v>
                </c:pt>
                <c:pt idx="25">
                  <c:v>8.0000000000000036</c:v>
                </c:pt>
                <c:pt idx="26">
                  <c:v>8.2000000000000028</c:v>
                </c:pt>
                <c:pt idx="27">
                  <c:v>8.4000000000000021</c:v>
                </c:pt>
                <c:pt idx="28">
                  <c:v>8.6000000000000014</c:v>
                </c:pt>
                <c:pt idx="29">
                  <c:v>8.8000000000000007</c:v>
                </c:pt>
                <c:pt idx="30">
                  <c:v>9</c:v>
                </c:pt>
              </c:numCache>
            </c:numRef>
          </c:xVal>
          <c:yVal>
            <c:numRef>
              <c:f>Foglio2!$P$6:$P$36</c:f>
              <c:numCache>
                <c:formatCode>General</c:formatCode>
                <c:ptCount val="31"/>
                <c:pt idx="0">
                  <c:v>0.125</c:v>
                </c:pt>
                <c:pt idx="1">
                  <c:v>0.10881882041201553</c:v>
                </c:pt>
                <c:pt idx="2">
                  <c:v>9.4732285406899847E-2</c:v>
                </c:pt>
                <c:pt idx="3">
                  <c:v>8.246924442330586E-2</c:v>
                </c:pt>
                <c:pt idx="4">
                  <c:v>7.1793647187314666E-2</c:v>
                </c:pt>
                <c:pt idx="5">
                  <c:v>6.2499999999999979E-2</c:v>
                </c:pt>
                <c:pt idx="6">
                  <c:v>5.4409410206007716E-2</c:v>
                </c:pt>
                <c:pt idx="7">
                  <c:v>4.7366142703449902E-2</c:v>
                </c:pt>
                <c:pt idx="8">
                  <c:v>4.1234622211652909E-2</c:v>
                </c:pt>
                <c:pt idx="9">
                  <c:v>3.5896823593657312E-2</c:v>
                </c:pt>
                <c:pt idx="10">
                  <c:v>3.1249999999999958E-2</c:v>
                </c:pt>
                <c:pt idx="11">
                  <c:v>2.7204705103003844E-2</c:v>
                </c:pt>
                <c:pt idx="12">
                  <c:v>2.3683071351724937E-2</c:v>
                </c:pt>
                <c:pt idx="13">
                  <c:v>2.0617311105826444E-2</c:v>
                </c:pt>
                <c:pt idx="14">
                  <c:v>1.7948411796828646E-2</c:v>
                </c:pt>
                <c:pt idx="15">
                  <c:v>1.5624999999999977E-2</c:v>
                </c:pt>
                <c:pt idx="16">
                  <c:v>1.360235255150192E-2</c:v>
                </c:pt>
                <c:pt idx="17">
                  <c:v>1.1841535675862457E-2</c:v>
                </c:pt>
                <c:pt idx="18">
                  <c:v>1.0308655552913212E-2</c:v>
                </c:pt>
                <c:pt idx="19">
                  <c:v>8.9742058984143142E-3</c:v>
                </c:pt>
                <c:pt idx="20">
                  <c:v>7.8124999999999809E-3</c:v>
                </c:pt>
                <c:pt idx="21">
                  <c:v>6.8011762757509532E-3</c:v>
                </c:pt>
                <c:pt idx="22">
                  <c:v>5.9207678379312283E-3</c:v>
                </c:pt>
                <c:pt idx="23">
                  <c:v>5.1543277764566058E-3</c:v>
                </c:pt>
                <c:pt idx="24">
                  <c:v>4.4871029492071571E-3</c:v>
                </c:pt>
                <c:pt idx="25">
                  <c:v>3.9062499999999905E-3</c:v>
                </c:pt>
                <c:pt idx="26">
                  <c:v>3.4005881378754797E-3</c:v>
                </c:pt>
                <c:pt idx="27">
                  <c:v>2.9603839189656163E-3</c:v>
                </c:pt>
                <c:pt idx="28">
                  <c:v>2.5771638882283072E-3</c:v>
                </c:pt>
                <c:pt idx="29">
                  <c:v>2.2435514746035842E-3</c:v>
                </c:pt>
                <c:pt idx="30">
                  <c:v>1.953125E-3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244736"/>
        <c:axId val="458245128"/>
      </c:scatterChart>
      <c:valAx>
        <c:axId val="458244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8245128"/>
        <c:crosses val="autoZero"/>
        <c:crossBetween val="midCat"/>
      </c:valAx>
      <c:valAx>
        <c:axId val="458245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8244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Y=3x+2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Foglio2!$B$6:$B$36</c:f>
              <c:numCache>
                <c:formatCode>General</c:formatCode>
                <c:ptCount val="31"/>
                <c:pt idx="0">
                  <c:v>3</c:v>
                </c:pt>
                <c:pt idx="1">
                  <c:v>3.2</c:v>
                </c:pt>
                <c:pt idx="2">
                  <c:v>3.4000000000000004</c:v>
                </c:pt>
                <c:pt idx="3">
                  <c:v>3.6000000000000005</c:v>
                </c:pt>
                <c:pt idx="4">
                  <c:v>3.8000000000000007</c:v>
                </c:pt>
                <c:pt idx="5">
                  <c:v>4.0000000000000009</c:v>
                </c:pt>
                <c:pt idx="6">
                  <c:v>4.2000000000000011</c:v>
                </c:pt>
                <c:pt idx="7">
                  <c:v>4.4000000000000012</c:v>
                </c:pt>
                <c:pt idx="8">
                  <c:v>4.6000000000000014</c:v>
                </c:pt>
                <c:pt idx="9">
                  <c:v>4.8000000000000016</c:v>
                </c:pt>
                <c:pt idx="10">
                  <c:v>5.0000000000000018</c:v>
                </c:pt>
                <c:pt idx="11">
                  <c:v>5.200000000000002</c:v>
                </c:pt>
                <c:pt idx="12">
                  <c:v>5.4000000000000021</c:v>
                </c:pt>
                <c:pt idx="13">
                  <c:v>5.6000000000000023</c:v>
                </c:pt>
                <c:pt idx="14">
                  <c:v>5.8000000000000025</c:v>
                </c:pt>
                <c:pt idx="15">
                  <c:v>6.0000000000000027</c:v>
                </c:pt>
                <c:pt idx="16">
                  <c:v>6.2000000000000028</c:v>
                </c:pt>
                <c:pt idx="17">
                  <c:v>6.400000000000003</c:v>
                </c:pt>
                <c:pt idx="18">
                  <c:v>6.6000000000000032</c:v>
                </c:pt>
                <c:pt idx="19">
                  <c:v>6.8000000000000034</c:v>
                </c:pt>
                <c:pt idx="20">
                  <c:v>7.0000000000000036</c:v>
                </c:pt>
                <c:pt idx="21">
                  <c:v>7.2000000000000037</c:v>
                </c:pt>
                <c:pt idx="22">
                  <c:v>7.4000000000000039</c:v>
                </c:pt>
                <c:pt idx="23">
                  <c:v>7.6000000000000041</c:v>
                </c:pt>
                <c:pt idx="24">
                  <c:v>7.8000000000000043</c:v>
                </c:pt>
                <c:pt idx="25">
                  <c:v>8.0000000000000036</c:v>
                </c:pt>
                <c:pt idx="26">
                  <c:v>8.2000000000000028</c:v>
                </c:pt>
                <c:pt idx="27">
                  <c:v>8.4000000000000021</c:v>
                </c:pt>
                <c:pt idx="28">
                  <c:v>8.6000000000000014</c:v>
                </c:pt>
                <c:pt idx="29">
                  <c:v>8.8000000000000007</c:v>
                </c:pt>
                <c:pt idx="30">
                  <c:v>9</c:v>
                </c:pt>
              </c:numCache>
            </c:numRef>
          </c:xVal>
          <c:yVal>
            <c:numRef>
              <c:f>Foglio2!$E$6:$E$36</c:f>
              <c:numCache>
                <c:formatCode>General</c:formatCode>
                <c:ptCount val="31"/>
                <c:pt idx="0">
                  <c:v>11</c:v>
                </c:pt>
                <c:pt idx="1">
                  <c:v>11.600000000000001</c:v>
                </c:pt>
                <c:pt idx="2">
                  <c:v>12.200000000000001</c:v>
                </c:pt>
                <c:pt idx="3">
                  <c:v>12.8</c:v>
                </c:pt>
                <c:pt idx="4">
                  <c:v>13.400000000000002</c:v>
                </c:pt>
                <c:pt idx="5">
                  <c:v>14.000000000000004</c:v>
                </c:pt>
                <c:pt idx="6">
                  <c:v>14.600000000000003</c:v>
                </c:pt>
                <c:pt idx="7">
                  <c:v>15.200000000000003</c:v>
                </c:pt>
                <c:pt idx="8">
                  <c:v>15.800000000000004</c:v>
                </c:pt>
                <c:pt idx="9">
                  <c:v>16.400000000000006</c:v>
                </c:pt>
                <c:pt idx="10">
                  <c:v>17.000000000000007</c:v>
                </c:pt>
                <c:pt idx="11">
                  <c:v>17.600000000000005</c:v>
                </c:pt>
                <c:pt idx="12">
                  <c:v>18.200000000000006</c:v>
                </c:pt>
                <c:pt idx="13">
                  <c:v>18.800000000000008</c:v>
                </c:pt>
                <c:pt idx="14">
                  <c:v>19.400000000000006</c:v>
                </c:pt>
                <c:pt idx="15">
                  <c:v>20.000000000000007</c:v>
                </c:pt>
                <c:pt idx="16">
                  <c:v>20.600000000000009</c:v>
                </c:pt>
                <c:pt idx="17">
                  <c:v>21.20000000000001</c:v>
                </c:pt>
                <c:pt idx="18">
                  <c:v>21.800000000000011</c:v>
                </c:pt>
                <c:pt idx="19">
                  <c:v>22.400000000000009</c:v>
                </c:pt>
                <c:pt idx="20">
                  <c:v>23.000000000000011</c:v>
                </c:pt>
                <c:pt idx="21">
                  <c:v>23.600000000000012</c:v>
                </c:pt>
                <c:pt idx="22">
                  <c:v>24.20000000000001</c:v>
                </c:pt>
                <c:pt idx="23">
                  <c:v>24.800000000000011</c:v>
                </c:pt>
                <c:pt idx="24">
                  <c:v>25.400000000000013</c:v>
                </c:pt>
                <c:pt idx="25">
                  <c:v>26.000000000000011</c:v>
                </c:pt>
                <c:pt idx="26">
                  <c:v>26.600000000000009</c:v>
                </c:pt>
                <c:pt idx="27">
                  <c:v>27.200000000000006</c:v>
                </c:pt>
                <c:pt idx="28">
                  <c:v>27.800000000000004</c:v>
                </c:pt>
                <c:pt idx="29">
                  <c:v>28.400000000000002</c:v>
                </c:pt>
                <c:pt idx="30">
                  <c:v>29</c:v>
                </c:pt>
              </c:numCache>
            </c:numRef>
          </c:yVal>
          <c:smooth val="0"/>
        </c:ser>
        <c:ser>
          <c:idx val="2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Foglio2!$B$6:$B$36</c:f>
              <c:numCache>
                <c:formatCode>General</c:formatCode>
                <c:ptCount val="31"/>
                <c:pt idx="0">
                  <c:v>3</c:v>
                </c:pt>
                <c:pt idx="1">
                  <c:v>3.2</c:v>
                </c:pt>
                <c:pt idx="2">
                  <c:v>3.4000000000000004</c:v>
                </c:pt>
                <c:pt idx="3">
                  <c:v>3.6000000000000005</c:v>
                </c:pt>
                <c:pt idx="4">
                  <c:v>3.8000000000000007</c:v>
                </c:pt>
                <c:pt idx="5">
                  <c:v>4.0000000000000009</c:v>
                </c:pt>
                <c:pt idx="6">
                  <c:v>4.2000000000000011</c:v>
                </c:pt>
                <c:pt idx="7">
                  <c:v>4.4000000000000012</c:v>
                </c:pt>
                <c:pt idx="8">
                  <c:v>4.6000000000000014</c:v>
                </c:pt>
                <c:pt idx="9">
                  <c:v>4.8000000000000016</c:v>
                </c:pt>
                <c:pt idx="10">
                  <c:v>5.0000000000000018</c:v>
                </c:pt>
                <c:pt idx="11">
                  <c:v>5.200000000000002</c:v>
                </c:pt>
                <c:pt idx="12">
                  <c:v>5.4000000000000021</c:v>
                </c:pt>
                <c:pt idx="13">
                  <c:v>5.6000000000000023</c:v>
                </c:pt>
                <c:pt idx="14">
                  <c:v>5.8000000000000025</c:v>
                </c:pt>
                <c:pt idx="15">
                  <c:v>6.0000000000000027</c:v>
                </c:pt>
                <c:pt idx="16">
                  <c:v>6.2000000000000028</c:v>
                </c:pt>
                <c:pt idx="17">
                  <c:v>6.400000000000003</c:v>
                </c:pt>
                <c:pt idx="18">
                  <c:v>6.6000000000000032</c:v>
                </c:pt>
                <c:pt idx="19">
                  <c:v>6.8000000000000034</c:v>
                </c:pt>
                <c:pt idx="20">
                  <c:v>7.0000000000000036</c:v>
                </c:pt>
                <c:pt idx="21">
                  <c:v>7.2000000000000037</c:v>
                </c:pt>
                <c:pt idx="22">
                  <c:v>7.4000000000000039</c:v>
                </c:pt>
                <c:pt idx="23">
                  <c:v>7.6000000000000041</c:v>
                </c:pt>
                <c:pt idx="24">
                  <c:v>7.8000000000000043</c:v>
                </c:pt>
                <c:pt idx="25">
                  <c:v>8.0000000000000036</c:v>
                </c:pt>
                <c:pt idx="26">
                  <c:v>8.2000000000000028</c:v>
                </c:pt>
                <c:pt idx="27">
                  <c:v>8.4000000000000021</c:v>
                </c:pt>
                <c:pt idx="28">
                  <c:v>8.6000000000000014</c:v>
                </c:pt>
                <c:pt idx="29">
                  <c:v>8.8000000000000007</c:v>
                </c:pt>
                <c:pt idx="30">
                  <c:v>9</c:v>
                </c:pt>
              </c:numCache>
            </c:numRef>
          </c:xVal>
          <c:yVal>
            <c:numRef>
              <c:f>Foglio2!$E$6:$E$36</c:f>
              <c:numCache>
                <c:formatCode>General</c:formatCode>
                <c:ptCount val="31"/>
                <c:pt idx="0">
                  <c:v>11</c:v>
                </c:pt>
                <c:pt idx="1">
                  <c:v>11.600000000000001</c:v>
                </c:pt>
                <c:pt idx="2">
                  <c:v>12.200000000000001</c:v>
                </c:pt>
                <c:pt idx="3">
                  <c:v>12.8</c:v>
                </c:pt>
                <c:pt idx="4">
                  <c:v>13.400000000000002</c:v>
                </c:pt>
                <c:pt idx="5">
                  <c:v>14.000000000000004</c:v>
                </c:pt>
                <c:pt idx="6">
                  <c:v>14.600000000000003</c:v>
                </c:pt>
                <c:pt idx="7">
                  <c:v>15.200000000000003</c:v>
                </c:pt>
                <c:pt idx="8">
                  <c:v>15.800000000000004</c:v>
                </c:pt>
                <c:pt idx="9">
                  <c:v>16.400000000000006</c:v>
                </c:pt>
                <c:pt idx="10">
                  <c:v>17.000000000000007</c:v>
                </c:pt>
                <c:pt idx="11">
                  <c:v>17.600000000000005</c:v>
                </c:pt>
                <c:pt idx="12">
                  <c:v>18.200000000000006</c:v>
                </c:pt>
                <c:pt idx="13">
                  <c:v>18.800000000000008</c:v>
                </c:pt>
                <c:pt idx="14">
                  <c:v>19.400000000000006</c:v>
                </c:pt>
                <c:pt idx="15">
                  <c:v>20.000000000000007</c:v>
                </c:pt>
                <c:pt idx="16">
                  <c:v>20.600000000000009</c:v>
                </c:pt>
                <c:pt idx="17">
                  <c:v>21.20000000000001</c:v>
                </c:pt>
                <c:pt idx="18">
                  <c:v>21.800000000000011</c:v>
                </c:pt>
                <c:pt idx="19">
                  <c:v>22.400000000000009</c:v>
                </c:pt>
                <c:pt idx="20">
                  <c:v>23.000000000000011</c:v>
                </c:pt>
                <c:pt idx="21">
                  <c:v>23.600000000000012</c:v>
                </c:pt>
                <c:pt idx="22">
                  <c:v>24.20000000000001</c:v>
                </c:pt>
                <c:pt idx="23">
                  <c:v>24.800000000000011</c:v>
                </c:pt>
                <c:pt idx="24">
                  <c:v>25.400000000000013</c:v>
                </c:pt>
                <c:pt idx="25">
                  <c:v>26.000000000000011</c:v>
                </c:pt>
                <c:pt idx="26">
                  <c:v>26.600000000000009</c:v>
                </c:pt>
                <c:pt idx="27">
                  <c:v>27.200000000000006</c:v>
                </c:pt>
                <c:pt idx="28">
                  <c:v>27.800000000000004</c:v>
                </c:pt>
                <c:pt idx="29">
                  <c:v>28.400000000000002</c:v>
                </c:pt>
                <c:pt idx="30">
                  <c:v>29</c:v>
                </c:pt>
              </c:numCache>
            </c:numRef>
          </c:yVal>
          <c:smooth val="0"/>
        </c:ser>
        <c:ser>
          <c:idx val="0"/>
          <c:order val="2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Foglio2!$B$6:$B$36</c:f>
              <c:numCache>
                <c:formatCode>General</c:formatCode>
                <c:ptCount val="31"/>
                <c:pt idx="0">
                  <c:v>3</c:v>
                </c:pt>
                <c:pt idx="1">
                  <c:v>3.2</c:v>
                </c:pt>
                <c:pt idx="2">
                  <c:v>3.4000000000000004</c:v>
                </c:pt>
                <c:pt idx="3">
                  <c:v>3.6000000000000005</c:v>
                </c:pt>
                <c:pt idx="4">
                  <c:v>3.8000000000000007</c:v>
                </c:pt>
                <c:pt idx="5">
                  <c:v>4.0000000000000009</c:v>
                </c:pt>
                <c:pt idx="6">
                  <c:v>4.2000000000000011</c:v>
                </c:pt>
                <c:pt idx="7">
                  <c:v>4.4000000000000012</c:v>
                </c:pt>
                <c:pt idx="8">
                  <c:v>4.6000000000000014</c:v>
                </c:pt>
                <c:pt idx="9">
                  <c:v>4.8000000000000016</c:v>
                </c:pt>
                <c:pt idx="10">
                  <c:v>5.0000000000000018</c:v>
                </c:pt>
                <c:pt idx="11">
                  <c:v>5.200000000000002</c:v>
                </c:pt>
                <c:pt idx="12">
                  <c:v>5.4000000000000021</c:v>
                </c:pt>
                <c:pt idx="13">
                  <c:v>5.6000000000000023</c:v>
                </c:pt>
                <c:pt idx="14">
                  <c:v>5.8000000000000025</c:v>
                </c:pt>
                <c:pt idx="15">
                  <c:v>6.0000000000000027</c:v>
                </c:pt>
                <c:pt idx="16">
                  <c:v>6.2000000000000028</c:v>
                </c:pt>
                <c:pt idx="17">
                  <c:v>6.400000000000003</c:v>
                </c:pt>
                <c:pt idx="18">
                  <c:v>6.6000000000000032</c:v>
                </c:pt>
                <c:pt idx="19">
                  <c:v>6.8000000000000034</c:v>
                </c:pt>
                <c:pt idx="20">
                  <c:v>7.0000000000000036</c:v>
                </c:pt>
                <c:pt idx="21">
                  <c:v>7.2000000000000037</c:v>
                </c:pt>
                <c:pt idx="22">
                  <c:v>7.4000000000000039</c:v>
                </c:pt>
                <c:pt idx="23">
                  <c:v>7.6000000000000041</c:v>
                </c:pt>
                <c:pt idx="24">
                  <c:v>7.8000000000000043</c:v>
                </c:pt>
                <c:pt idx="25">
                  <c:v>8.0000000000000036</c:v>
                </c:pt>
                <c:pt idx="26">
                  <c:v>8.2000000000000028</c:v>
                </c:pt>
                <c:pt idx="27">
                  <c:v>8.4000000000000021</c:v>
                </c:pt>
                <c:pt idx="28">
                  <c:v>8.6000000000000014</c:v>
                </c:pt>
                <c:pt idx="29">
                  <c:v>8.8000000000000007</c:v>
                </c:pt>
                <c:pt idx="30">
                  <c:v>9</c:v>
                </c:pt>
              </c:numCache>
            </c:numRef>
          </c:xVal>
          <c:yVal>
            <c:numRef>
              <c:f>Foglio2!$E$6:$E$36</c:f>
              <c:numCache>
                <c:formatCode>General</c:formatCode>
                <c:ptCount val="31"/>
                <c:pt idx="0">
                  <c:v>11</c:v>
                </c:pt>
                <c:pt idx="1">
                  <c:v>11.600000000000001</c:v>
                </c:pt>
                <c:pt idx="2">
                  <c:v>12.200000000000001</c:v>
                </c:pt>
                <c:pt idx="3">
                  <c:v>12.8</c:v>
                </c:pt>
                <c:pt idx="4">
                  <c:v>13.400000000000002</c:v>
                </c:pt>
                <c:pt idx="5">
                  <c:v>14.000000000000004</c:v>
                </c:pt>
                <c:pt idx="6">
                  <c:v>14.600000000000003</c:v>
                </c:pt>
                <c:pt idx="7">
                  <c:v>15.200000000000003</c:v>
                </c:pt>
                <c:pt idx="8">
                  <c:v>15.800000000000004</c:v>
                </c:pt>
                <c:pt idx="9">
                  <c:v>16.400000000000006</c:v>
                </c:pt>
                <c:pt idx="10">
                  <c:v>17.000000000000007</c:v>
                </c:pt>
                <c:pt idx="11">
                  <c:v>17.600000000000005</c:v>
                </c:pt>
                <c:pt idx="12">
                  <c:v>18.200000000000006</c:v>
                </c:pt>
                <c:pt idx="13">
                  <c:v>18.800000000000008</c:v>
                </c:pt>
                <c:pt idx="14">
                  <c:v>19.400000000000006</c:v>
                </c:pt>
                <c:pt idx="15">
                  <c:v>20.000000000000007</c:v>
                </c:pt>
                <c:pt idx="16">
                  <c:v>20.600000000000009</c:v>
                </c:pt>
                <c:pt idx="17">
                  <c:v>21.20000000000001</c:v>
                </c:pt>
                <c:pt idx="18">
                  <c:v>21.800000000000011</c:v>
                </c:pt>
                <c:pt idx="19">
                  <c:v>22.400000000000009</c:v>
                </c:pt>
                <c:pt idx="20">
                  <c:v>23.000000000000011</c:v>
                </c:pt>
                <c:pt idx="21">
                  <c:v>23.600000000000012</c:v>
                </c:pt>
                <c:pt idx="22">
                  <c:v>24.20000000000001</c:v>
                </c:pt>
                <c:pt idx="23">
                  <c:v>24.800000000000011</c:v>
                </c:pt>
                <c:pt idx="24">
                  <c:v>25.400000000000013</c:v>
                </c:pt>
                <c:pt idx="25">
                  <c:v>26.000000000000011</c:v>
                </c:pt>
                <c:pt idx="26">
                  <c:v>26.600000000000009</c:v>
                </c:pt>
                <c:pt idx="27">
                  <c:v>27.200000000000006</c:v>
                </c:pt>
                <c:pt idx="28">
                  <c:v>27.800000000000004</c:v>
                </c:pt>
                <c:pt idx="29">
                  <c:v>28.400000000000002</c:v>
                </c:pt>
                <c:pt idx="30">
                  <c:v>29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450568"/>
        <c:axId val="465447040"/>
      </c:scatterChart>
      <c:valAx>
        <c:axId val="465450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5447040"/>
        <c:crosses val="autoZero"/>
        <c:crossBetween val="midCat"/>
      </c:valAx>
      <c:valAx>
        <c:axId val="46544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5450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Y=x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Foglio2!$B$6:$B$36</c:f>
              <c:numCache>
                <c:formatCode>General</c:formatCode>
                <c:ptCount val="31"/>
                <c:pt idx="0">
                  <c:v>3</c:v>
                </c:pt>
                <c:pt idx="1">
                  <c:v>3.2</c:v>
                </c:pt>
                <c:pt idx="2">
                  <c:v>3.4000000000000004</c:v>
                </c:pt>
                <c:pt idx="3">
                  <c:v>3.6000000000000005</c:v>
                </c:pt>
                <c:pt idx="4">
                  <c:v>3.8000000000000007</c:v>
                </c:pt>
                <c:pt idx="5">
                  <c:v>4.0000000000000009</c:v>
                </c:pt>
                <c:pt idx="6">
                  <c:v>4.2000000000000011</c:v>
                </c:pt>
                <c:pt idx="7">
                  <c:v>4.4000000000000012</c:v>
                </c:pt>
                <c:pt idx="8">
                  <c:v>4.6000000000000014</c:v>
                </c:pt>
                <c:pt idx="9">
                  <c:v>4.8000000000000016</c:v>
                </c:pt>
                <c:pt idx="10">
                  <c:v>5.0000000000000018</c:v>
                </c:pt>
                <c:pt idx="11">
                  <c:v>5.200000000000002</c:v>
                </c:pt>
                <c:pt idx="12">
                  <c:v>5.4000000000000021</c:v>
                </c:pt>
                <c:pt idx="13">
                  <c:v>5.6000000000000023</c:v>
                </c:pt>
                <c:pt idx="14">
                  <c:v>5.8000000000000025</c:v>
                </c:pt>
                <c:pt idx="15">
                  <c:v>6.0000000000000027</c:v>
                </c:pt>
                <c:pt idx="16">
                  <c:v>6.2000000000000028</c:v>
                </c:pt>
                <c:pt idx="17">
                  <c:v>6.400000000000003</c:v>
                </c:pt>
                <c:pt idx="18">
                  <c:v>6.6000000000000032</c:v>
                </c:pt>
                <c:pt idx="19">
                  <c:v>6.8000000000000034</c:v>
                </c:pt>
                <c:pt idx="20">
                  <c:v>7.0000000000000036</c:v>
                </c:pt>
                <c:pt idx="21">
                  <c:v>7.2000000000000037</c:v>
                </c:pt>
                <c:pt idx="22">
                  <c:v>7.4000000000000039</c:v>
                </c:pt>
                <c:pt idx="23">
                  <c:v>7.6000000000000041</c:v>
                </c:pt>
                <c:pt idx="24">
                  <c:v>7.8000000000000043</c:v>
                </c:pt>
                <c:pt idx="25">
                  <c:v>8.0000000000000036</c:v>
                </c:pt>
                <c:pt idx="26">
                  <c:v>8.2000000000000028</c:v>
                </c:pt>
                <c:pt idx="27">
                  <c:v>8.4000000000000021</c:v>
                </c:pt>
                <c:pt idx="28">
                  <c:v>8.6000000000000014</c:v>
                </c:pt>
                <c:pt idx="29">
                  <c:v>8.8000000000000007</c:v>
                </c:pt>
                <c:pt idx="30">
                  <c:v>9</c:v>
                </c:pt>
              </c:numCache>
            </c:numRef>
          </c:xVal>
          <c:yVal>
            <c:numRef>
              <c:f>Foglio2!$C$6:$C$36</c:f>
              <c:numCache>
                <c:formatCode>General</c:formatCode>
                <c:ptCount val="31"/>
                <c:pt idx="0">
                  <c:v>3</c:v>
                </c:pt>
                <c:pt idx="1">
                  <c:v>3.2</c:v>
                </c:pt>
                <c:pt idx="2">
                  <c:v>3.4000000000000004</c:v>
                </c:pt>
                <c:pt idx="3">
                  <c:v>3.6000000000000005</c:v>
                </c:pt>
                <c:pt idx="4">
                  <c:v>3.8000000000000007</c:v>
                </c:pt>
                <c:pt idx="5">
                  <c:v>4.0000000000000009</c:v>
                </c:pt>
                <c:pt idx="6">
                  <c:v>4.2000000000000011</c:v>
                </c:pt>
                <c:pt idx="7">
                  <c:v>4.4000000000000012</c:v>
                </c:pt>
                <c:pt idx="8">
                  <c:v>4.6000000000000014</c:v>
                </c:pt>
                <c:pt idx="9">
                  <c:v>4.8000000000000016</c:v>
                </c:pt>
                <c:pt idx="10">
                  <c:v>5.0000000000000018</c:v>
                </c:pt>
                <c:pt idx="11">
                  <c:v>5.200000000000002</c:v>
                </c:pt>
                <c:pt idx="12">
                  <c:v>5.4000000000000021</c:v>
                </c:pt>
                <c:pt idx="13">
                  <c:v>5.6000000000000023</c:v>
                </c:pt>
                <c:pt idx="14">
                  <c:v>5.8000000000000025</c:v>
                </c:pt>
                <c:pt idx="15">
                  <c:v>6.0000000000000027</c:v>
                </c:pt>
                <c:pt idx="16">
                  <c:v>6.2000000000000028</c:v>
                </c:pt>
                <c:pt idx="17">
                  <c:v>6.400000000000003</c:v>
                </c:pt>
                <c:pt idx="18">
                  <c:v>6.6000000000000032</c:v>
                </c:pt>
                <c:pt idx="19">
                  <c:v>6.8000000000000034</c:v>
                </c:pt>
                <c:pt idx="20">
                  <c:v>7.0000000000000036</c:v>
                </c:pt>
                <c:pt idx="21">
                  <c:v>7.2000000000000037</c:v>
                </c:pt>
                <c:pt idx="22">
                  <c:v>7.4000000000000039</c:v>
                </c:pt>
                <c:pt idx="23">
                  <c:v>7.6000000000000041</c:v>
                </c:pt>
                <c:pt idx="24">
                  <c:v>7.8000000000000043</c:v>
                </c:pt>
                <c:pt idx="25">
                  <c:v>8.0000000000000036</c:v>
                </c:pt>
                <c:pt idx="26">
                  <c:v>8.2000000000000028</c:v>
                </c:pt>
                <c:pt idx="27">
                  <c:v>8.4000000000000021</c:v>
                </c:pt>
                <c:pt idx="28">
                  <c:v>8.6000000000000014</c:v>
                </c:pt>
                <c:pt idx="29">
                  <c:v>8.8000000000000007</c:v>
                </c:pt>
                <c:pt idx="30">
                  <c:v>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448608"/>
        <c:axId val="465449000"/>
      </c:scatterChart>
      <c:valAx>
        <c:axId val="465448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5449000"/>
        <c:crosses val="autoZero"/>
        <c:crossBetween val="midCat"/>
      </c:valAx>
      <c:valAx>
        <c:axId val="465449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5448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Y=-x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Foglio2!$B$6:$B$36</c:f>
              <c:numCache>
                <c:formatCode>General</c:formatCode>
                <c:ptCount val="31"/>
                <c:pt idx="0">
                  <c:v>3</c:v>
                </c:pt>
                <c:pt idx="1">
                  <c:v>3.2</c:v>
                </c:pt>
                <c:pt idx="2">
                  <c:v>3.4000000000000004</c:v>
                </c:pt>
                <c:pt idx="3">
                  <c:v>3.6000000000000005</c:v>
                </c:pt>
                <c:pt idx="4">
                  <c:v>3.8000000000000007</c:v>
                </c:pt>
                <c:pt idx="5">
                  <c:v>4.0000000000000009</c:v>
                </c:pt>
                <c:pt idx="6">
                  <c:v>4.2000000000000011</c:v>
                </c:pt>
                <c:pt idx="7">
                  <c:v>4.4000000000000012</c:v>
                </c:pt>
                <c:pt idx="8">
                  <c:v>4.6000000000000014</c:v>
                </c:pt>
                <c:pt idx="9">
                  <c:v>4.8000000000000016</c:v>
                </c:pt>
                <c:pt idx="10">
                  <c:v>5.0000000000000018</c:v>
                </c:pt>
                <c:pt idx="11">
                  <c:v>5.200000000000002</c:v>
                </c:pt>
                <c:pt idx="12">
                  <c:v>5.4000000000000021</c:v>
                </c:pt>
                <c:pt idx="13">
                  <c:v>5.6000000000000023</c:v>
                </c:pt>
                <c:pt idx="14">
                  <c:v>5.8000000000000025</c:v>
                </c:pt>
                <c:pt idx="15">
                  <c:v>6.0000000000000027</c:v>
                </c:pt>
                <c:pt idx="16">
                  <c:v>6.2000000000000028</c:v>
                </c:pt>
                <c:pt idx="17">
                  <c:v>6.400000000000003</c:v>
                </c:pt>
                <c:pt idx="18">
                  <c:v>6.6000000000000032</c:v>
                </c:pt>
                <c:pt idx="19">
                  <c:v>6.8000000000000034</c:v>
                </c:pt>
                <c:pt idx="20">
                  <c:v>7.0000000000000036</c:v>
                </c:pt>
                <c:pt idx="21">
                  <c:v>7.2000000000000037</c:v>
                </c:pt>
                <c:pt idx="22">
                  <c:v>7.4000000000000039</c:v>
                </c:pt>
                <c:pt idx="23">
                  <c:v>7.6000000000000041</c:v>
                </c:pt>
                <c:pt idx="24">
                  <c:v>7.8000000000000043</c:v>
                </c:pt>
                <c:pt idx="25">
                  <c:v>8.0000000000000036</c:v>
                </c:pt>
                <c:pt idx="26">
                  <c:v>8.2000000000000028</c:v>
                </c:pt>
                <c:pt idx="27">
                  <c:v>8.4000000000000021</c:v>
                </c:pt>
                <c:pt idx="28">
                  <c:v>8.6000000000000014</c:v>
                </c:pt>
                <c:pt idx="29">
                  <c:v>8.8000000000000007</c:v>
                </c:pt>
                <c:pt idx="30">
                  <c:v>9</c:v>
                </c:pt>
              </c:numCache>
            </c:numRef>
          </c:xVal>
          <c:yVal>
            <c:numRef>
              <c:f>Foglio2!$D$6:$D$36</c:f>
              <c:numCache>
                <c:formatCode>General</c:formatCode>
                <c:ptCount val="31"/>
                <c:pt idx="0">
                  <c:v>-3</c:v>
                </c:pt>
                <c:pt idx="1">
                  <c:v>-3.2</c:v>
                </c:pt>
                <c:pt idx="2">
                  <c:v>-3.4000000000000004</c:v>
                </c:pt>
                <c:pt idx="3">
                  <c:v>-3.6000000000000005</c:v>
                </c:pt>
                <c:pt idx="4">
                  <c:v>-3.8000000000000007</c:v>
                </c:pt>
                <c:pt idx="5">
                  <c:v>-4.0000000000000009</c:v>
                </c:pt>
                <c:pt idx="6">
                  <c:v>-4.2000000000000011</c:v>
                </c:pt>
                <c:pt idx="7">
                  <c:v>-4.4000000000000012</c:v>
                </c:pt>
                <c:pt idx="8">
                  <c:v>-4.6000000000000014</c:v>
                </c:pt>
                <c:pt idx="9">
                  <c:v>-4.8000000000000016</c:v>
                </c:pt>
                <c:pt idx="10">
                  <c:v>-5.0000000000000018</c:v>
                </c:pt>
                <c:pt idx="11">
                  <c:v>-5.200000000000002</c:v>
                </c:pt>
                <c:pt idx="12">
                  <c:v>-5.4000000000000021</c:v>
                </c:pt>
                <c:pt idx="13">
                  <c:v>-5.6000000000000023</c:v>
                </c:pt>
                <c:pt idx="14">
                  <c:v>-5.8000000000000025</c:v>
                </c:pt>
                <c:pt idx="15">
                  <c:v>-6.0000000000000027</c:v>
                </c:pt>
                <c:pt idx="16">
                  <c:v>-6.2000000000000028</c:v>
                </c:pt>
                <c:pt idx="17">
                  <c:v>-6.400000000000003</c:v>
                </c:pt>
                <c:pt idx="18">
                  <c:v>-6.6000000000000032</c:v>
                </c:pt>
                <c:pt idx="19">
                  <c:v>-6.8000000000000034</c:v>
                </c:pt>
                <c:pt idx="20">
                  <c:v>-7.0000000000000036</c:v>
                </c:pt>
                <c:pt idx="21">
                  <c:v>-7.2000000000000037</c:v>
                </c:pt>
                <c:pt idx="22">
                  <c:v>-7.4000000000000039</c:v>
                </c:pt>
                <c:pt idx="23">
                  <c:v>-7.6000000000000041</c:v>
                </c:pt>
                <c:pt idx="24">
                  <c:v>-7.8000000000000043</c:v>
                </c:pt>
                <c:pt idx="25">
                  <c:v>-8.0000000000000036</c:v>
                </c:pt>
                <c:pt idx="26">
                  <c:v>-8.2000000000000028</c:v>
                </c:pt>
                <c:pt idx="27">
                  <c:v>-8.4000000000000021</c:v>
                </c:pt>
                <c:pt idx="28">
                  <c:v>-8.6000000000000014</c:v>
                </c:pt>
                <c:pt idx="29">
                  <c:v>-8.8000000000000007</c:v>
                </c:pt>
                <c:pt idx="30">
                  <c:v>-9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6363224"/>
        <c:axId val="466364792"/>
      </c:scatterChart>
      <c:valAx>
        <c:axId val="466363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6364792"/>
        <c:crosses val="autoZero"/>
        <c:crossBetween val="midCat"/>
      </c:valAx>
      <c:valAx>
        <c:axId val="466364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6363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y=x^2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Foglio2!$B$6:$B$36</c:f>
              <c:numCache>
                <c:formatCode>General</c:formatCode>
                <c:ptCount val="31"/>
                <c:pt idx="0">
                  <c:v>3</c:v>
                </c:pt>
                <c:pt idx="1">
                  <c:v>3.2</c:v>
                </c:pt>
                <c:pt idx="2">
                  <c:v>3.4000000000000004</c:v>
                </c:pt>
                <c:pt idx="3">
                  <c:v>3.6000000000000005</c:v>
                </c:pt>
                <c:pt idx="4">
                  <c:v>3.8000000000000007</c:v>
                </c:pt>
                <c:pt idx="5">
                  <c:v>4.0000000000000009</c:v>
                </c:pt>
                <c:pt idx="6">
                  <c:v>4.2000000000000011</c:v>
                </c:pt>
                <c:pt idx="7">
                  <c:v>4.4000000000000012</c:v>
                </c:pt>
                <c:pt idx="8">
                  <c:v>4.6000000000000014</c:v>
                </c:pt>
                <c:pt idx="9">
                  <c:v>4.8000000000000016</c:v>
                </c:pt>
                <c:pt idx="10">
                  <c:v>5.0000000000000018</c:v>
                </c:pt>
                <c:pt idx="11">
                  <c:v>5.200000000000002</c:v>
                </c:pt>
                <c:pt idx="12">
                  <c:v>5.4000000000000021</c:v>
                </c:pt>
                <c:pt idx="13">
                  <c:v>5.6000000000000023</c:v>
                </c:pt>
                <c:pt idx="14">
                  <c:v>5.8000000000000025</c:v>
                </c:pt>
                <c:pt idx="15">
                  <c:v>6.0000000000000027</c:v>
                </c:pt>
                <c:pt idx="16">
                  <c:v>6.2000000000000028</c:v>
                </c:pt>
                <c:pt idx="17">
                  <c:v>6.400000000000003</c:v>
                </c:pt>
                <c:pt idx="18">
                  <c:v>6.6000000000000032</c:v>
                </c:pt>
                <c:pt idx="19">
                  <c:v>6.8000000000000034</c:v>
                </c:pt>
                <c:pt idx="20">
                  <c:v>7.0000000000000036</c:v>
                </c:pt>
                <c:pt idx="21">
                  <c:v>7.2000000000000037</c:v>
                </c:pt>
                <c:pt idx="22">
                  <c:v>7.4000000000000039</c:v>
                </c:pt>
                <c:pt idx="23">
                  <c:v>7.6000000000000041</c:v>
                </c:pt>
                <c:pt idx="24">
                  <c:v>7.8000000000000043</c:v>
                </c:pt>
                <c:pt idx="25">
                  <c:v>8.0000000000000036</c:v>
                </c:pt>
                <c:pt idx="26">
                  <c:v>8.2000000000000028</c:v>
                </c:pt>
                <c:pt idx="27">
                  <c:v>8.4000000000000021</c:v>
                </c:pt>
                <c:pt idx="28">
                  <c:v>8.6000000000000014</c:v>
                </c:pt>
                <c:pt idx="29">
                  <c:v>8.8000000000000007</c:v>
                </c:pt>
                <c:pt idx="30">
                  <c:v>9</c:v>
                </c:pt>
              </c:numCache>
            </c:numRef>
          </c:xVal>
          <c:yVal>
            <c:numRef>
              <c:f>Foglio2!$F$6:$F$36</c:f>
              <c:numCache>
                <c:formatCode>General</c:formatCode>
                <c:ptCount val="31"/>
                <c:pt idx="0">
                  <c:v>9</c:v>
                </c:pt>
                <c:pt idx="1">
                  <c:v>10.240000000000002</c:v>
                </c:pt>
                <c:pt idx="2">
                  <c:v>11.560000000000002</c:v>
                </c:pt>
                <c:pt idx="3">
                  <c:v>12.960000000000004</c:v>
                </c:pt>
                <c:pt idx="4">
                  <c:v>14.440000000000005</c:v>
                </c:pt>
                <c:pt idx="5">
                  <c:v>16.000000000000007</c:v>
                </c:pt>
                <c:pt idx="6">
                  <c:v>17.640000000000008</c:v>
                </c:pt>
                <c:pt idx="7">
                  <c:v>19.36000000000001</c:v>
                </c:pt>
                <c:pt idx="8">
                  <c:v>21.160000000000014</c:v>
                </c:pt>
                <c:pt idx="9">
                  <c:v>23.040000000000017</c:v>
                </c:pt>
                <c:pt idx="10">
                  <c:v>25.000000000000018</c:v>
                </c:pt>
                <c:pt idx="11">
                  <c:v>27.04000000000002</c:v>
                </c:pt>
                <c:pt idx="12">
                  <c:v>29.160000000000021</c:v>
                </c:pt>
                <c:pt idx="13">
                  <c:v>31.360000000000024</c:v>
                </c:pt>
                <c:pt idx="14">
                  <c:v>33.640000000000029</c:v>
                </c:pt>
                <c:pt idx="15">
                  <c:v>36.000000000000028</c:v>
                </c:pt>
                <c:pt idx="16">
                  <c:v>38.440000000000033</c:v>
                </c:pt>
                <c:pt idx="17">
                  <c:v>40.960000000000036</c:v>
                </c:pt>
                <c:pt idx="18">
                  <c:v>43.560000000000045</c:v>
                </c:pt>
                <c:pt idx="19">
                  <c:v>46.240000000000045</c:v>
                </c:pt>
                <c:pt idx="20">
                  <c:v>49.00000000000005</c:v>
                </c:pt>
                <c:pt idx="21">
                  <c:v>51.840000000000053</c:v>
                </c:pt>
                <c:pt idx="22">
                  <c:v>54.760000000000055</c:v>
                </c:pt>
                <c:pt idx="23">
                  <c:v>57.760000000000062</c:v>
                </c:pt>
                <c:pt idx="24">
                  <c:v>60.840000000000067</c:v>
                </c:pt>
                <c:pt idx="25">
                  <c:v>64.000000000000057</c:v>
                </c:pt>
                <c:pt idx="26">
                  <c:v>67.240000000000052</c:v>
                </c:pt>
                <c:pt idx="27">
                  <c:v>70.560000000000031</c:v>
                </c:pt>
                <c:pt idx="28">
                  <c:v>73.960000000000022</c:v>
                </c:pt>
                <c:pt idx="29">
                  <c:v>77.440000000000012</c:v>
                </c:pt>
                <c:pt idx="30">
                  <c:v>81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6307480"/>
        <c:axId val="466305128"/>
      </c:scatterChart>
      <c:valAx>
        <c:axId val="466307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6305128"/>
        <c:crosses val="autoZero"/>
        <c:crossBetween val="midCat"/>
      </c:valAx>
      <c:valAx>
        <c:axId val="466305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6307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y=x^3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Foglio2!$B$6:$B$36</c:f>
              <c:numCache>
                <c:formatCode>General</c:formatCode>
                <c:ptCount val="31"/>
                <c:pt idx="0">
                  <c:v>3</c:v>
                </c:pt>
                <c:pt idx="1">
                  <c:v>3.2</c:v>
                </c:pt>
                <c:pt idx="2">
                  <c:v>3.4000000000000004</c:v>
                </c:pt>
                <c:pt idx="3">
                  <c:v>3.6000000000000005</c:v>
                </c:pt>
                <c:pt idx="4">
                  <c:v>3.8000000000000007</c:v>
                </c:pt>
                <c:pt idx="5">
                  <c:v>4.0000000000000009</c:v>
                </c:pt>
                <c:pt idx="6">
                  <c:v>4.2000000000000011</c:v>
                </c:pt>
                <c:pt idx="7">
                  <c:v>4.4000000000000012</c:v>
                </c:pt>
                <c:pt idx="8">
                  <c:v>4.6000000000000014</c:v>
                </c:pt>
                <c:pt idx="9">
                  <c:v>4.8000000000000016</c:v>
                </c:pt>
                <c:pt idx="10">
                  <c:v>5.0000000000000018</c:v>
                </c:pt>
                <c:pt idx="11">
                  <c:v>5.200000000000002</c:v>
                </c:pt>
                <c:pt idx="12">
                  <c:v>5.4000000000000021</c:v>
                </c:pt>
                <c:pt idx="13">
                  <c:v>5.6000000000000023</c:v>
                </c:pt>
                <c:pt idx="14">
                  <c:v>5.8000000000000025</c:v>
                </c:pt>
                <c:pt idx="15">
                  <c:v>6.0000000000000027</c:v>
                </c:pt>
                <c:pt idx="16">
                  <c:v>6.2000000000000028</c:v>
                </c:pt>
                <c:pt idx="17">
                  <c:v>6.400000000000003</c:v>
                </c:pt>
                <c:pt idx="18">
                  <c:v>6.6000000000000032</c:v>
                </c:pt>
                <c:pt idx="19">
                  <c:v>6.8000000000000034</c:v>
                </c:pt>
                <c:pt idx="20">
                  <c:v>7.0000000000000036</c:v>
                </c:pt>
                <c:pt idx="21">
                  <c:v>7.2000000000000037</c:v>
                </c:pt>
                <c:pt idx="22">
                  <c:v>7.4000000000000039</c:v>
                </c:pt>
                <c:pt idx="23">
                  <c:v>7.6000000000000041</c:v>
                </c:pt>
                <c:pt idx="24">
                  <c:v>7.8000000000000043</c:v>
                </c:pt>
                <c:pt idx="25">
                  <c:v>8.0000000000000036</c:v>
                </c:pt>
                <c:pt idx="26">
                  <c:v>8.2000000000000028</c:v>
                </c:pt>
                <c:pt idx="27">
                  <c:v>8.4000000000000021</c:v>
                </c:pt>
                <c:pt idx="28">
                  <c:v>8.6000000000000014</c:v>
                </c:pt>
                <c:pt idx="29">
                  <c:v>8.8000000000000007</c:v>
                </c:pt>
                <c:pt idx="30">
                  <c:v>9</c:v>
                </c:pt>
              </c:numCache>
            </c:numRef>
          </c:xVal>
          <c:yVal>
            <c:numRef>
              <c:f>Foglio2!$G$6:$G$36</c:f>
              <c:numCache>
                <c:formatCode>General</c:formatCode>
                <c:ptCount val="31"/>
                <c:pt idx="0">
                  <c:v>27</c:v>
                </c:pt>
                <c:pt idx="1">
                  <c:v>32.768000000000008</c:v>
                </c:pt>
                <c:pt idx="2">
                  <c:v>39.304000000000009</c:v>
                </c:pt>
                <c:pt idx="3">
                  <c:v>46.65600000000002</c:v>
                </c:pt>
                <c:pt idx="4">
                  <c:v>54.872000000000028</c:v>
                </c:pt>
                <c:pt idx="5">
                  <c:v>64.000000000000043</c:v>
                </c:pt>
                <c:pt idx="6">
                  <c:v>74.088000000000051</c:v>
                </c:pt>
                <c:pt idx="7">
                  <c:v>85.184000000000069</c:v>
                </c:pt>
                <c:pt idx="8">
                  <c:v>97.336000000000098</c:v>
                </c:pt>
                <c:pt idx="9">
                  <c:v>110.59200000000011</c:v>
                </c:pt>
                <c:pt idx="10">
                  <c:v>125.00000000000013</c:v>
                </c:pt>
                <c:pt idx="11">
                  <c:v>140.60800000000015</c:v>
                </c:pt>
                <c:pt idx="12">
                  <c:v>157.46400000000017</c:v>
                </c:pt>
                <c:pt idx="13">
                  <c:v>175.61600000000021</c:v>
                </c:pt>
                <c:pt idx="14">
                  <c:v>195.11200000000025</c:v>
                </c:pt>
                <c:pt idx="15">
                  <c:v>216.00000000000026</c:v>
                </c:pt>
                <c:pt idx="16">
                  <c:v>238.32800000000032</c:v>
                </c:pt>
                <c:pt idx="17">
                  <c:v>262.14400000000035</c:v>
                </c:pt>
                <c:pt idx="18">
                  <c:v>287.49600000000044</c:v>
                </c:pt>
                <c:pt idx="19">
                  <c:v>314.43200000000047</c:v>
                </c:pt>
                <c:pt idx="20">
                  <c:v>343.00000000000051</c:v>
                </c:pt>
                <c:pt idx="21">
                  <c:v>373.24800000000056</c:v>
                </c:pt>
                <c:pt idx="22">
                  <c:v>405.22400000000061</c:v>
                </c:pt>
                <c:pt idx="23">
                  <c:v>438.97600000000068</c:v>
                </c:pt>
                <c:pt idx="24">
                  <c:v>474.55200000000076</c:v>
                </c:pt>
                <c:pt idx="25">
                  <c:v>512.00000000000068</c:v>
                </c:pt>
                <c:pt idx="26">
                  <c:v>551.36800000000062</c:v>
                </c:pt>
                <c:pt idx="27">
                  <c:v>592.70400000000041</c:v>
                </c:pt>
                <c:pt idx="28">
                  <c:v>636.05600000000027</c:v>
                </c:pt>
                <c:pt idx="29">
                  <c:v>681.47200000000021</c:v>
                </c:pt>
                <c:pt idx="30">
                  <c:v>729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6854120"/>
        <c:axId val="466851376"/>
      </c:scatterChart>
      <c:valAx>
        <c:axId val="466854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6851376"/>
        <c:crosses val="autoZero"/>
        <c:crossBetween val="midCat"/>
      </c:valAx>
      <c:valAx>
        <c:axId val="46685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6854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y=x^4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Foglio2!$B$6:$B$36</c:f>
              <c:numCache>
                <c:formatCode>General</c:formatCode>
                <c:ptCount val="31"/>
                <c:pt idx="0">
                  <c:v>3</c:v>
                </c:pt>
                <c:pt idx="1">
                  <c:v>3.2</c:v>
                </c:pt>
                <c:pt idx="2">
                  <c:v>3.4000000000000004</c:v>
                </c:pt>
                <c:pt idx="3">
                  <c:v>3.6000000000000005</c:v>
                </c:pt>
                <c:pt idx="4">
                  <c:v>3.8000000000000007</c:v>
                </c:pt>
                <c:pt idx="5">
                  <c:v>4.0000000000000009</c:v>
                </c:pt>
                <c:pt idx="6">
                  <c:v>4.2000000000000011</c:v>
                </c:pt>
                <c:pt idx="7">
                  <c:v>4.4000000000000012</c:v>
                </c:pt>
                <c:pt idx="8">
                  <c:v>4.6000000000000014</c:v>
                </c:pt>
                <c:pt idx="9">
                  <c:v>4.8000000000000016</c:v>
                </c:pt>
                <c:pt idx="10">
                  <c:v>5.0000000000000018</c:v>
                </c:pt>
                <c:pt idx="11">
                  <c:v>5.200000000000002</c:v>
                </c:pt>
                <c:pt idx="12">
                  <c:v>5.4000000000000021</c:v>
                </c:pt>
                <c:pt idx="13">
                  <c:v>5.6000000000000023</c:v>
                </c:pt>
                <c:pt idx="14">
                  <c:v>5.8000000000000025</c:v>
                </c:pt>
                <c:pt idx="15">
                  <c:v>6.0000000000000027</c:v>
                </c:pt>
                <c:pt idx="16">
                  <c:v>6.2000000000000028</c:v>
                </c:pt>
                <c:pt idx="17">
                  <c:v>6.400000000000003</c:v>
                </c:pt>
                <c:pt idx="18">
                  <c:v>6.6000000000000032</c:v>
                </c:pt>
                <c:pt idx="19">
                  <c:v>6.8000000000000034</c:v>
                </c:pt>
                <c:pt idx="20">
                  <c:v>7.0000000000000036</c:v>
                </c:pt>
                <c:pt idx="21">
                  <c:v>7.2000000000000037</c:v>
                </c:pt>
                <c:pt idx="22">
                  <c:v>7.4000000000000039</c:v>
                </c:pt>
                <c:pt idx="23">
                  <c:v>7.6000000000000041</c:v>
                </c:pt>
                <c:pt idx="24">
                  <c:v>7.8000000000000043</c:v>
                </c:pt>
                <c:pt idx="25">
                  <c:v>8.0000000000000036</c:v>
                </c:pt>
                <c:pt idx="26">
                  <c:v>8.2000000000000028</c:v>
                </c:pt>
                <c:pt idx="27">
                  <c:v>8.4000000000000021</c:v>
                </c:pt>
                <c:pt idx="28">
                  <c:v>8.6000000000000014</c:v>
                </c:pt>
                <c:pt idx="29">
                  <c:v>8.8000000000000007</c:v>
                </c:pt>
                <c:pt idx="30">
                  <c:v>9</c:v>
                </c:pt>
              </c:numCache>
            </c:numRef>
          </c:xVal>
          <c:yVal>
            <c:numRef>
              <c:f>Foglio2!$H$6:$H$36</c:f>
              <c:numCache>
                <c:formatCode>General</c:formatCode>
                <c:ptCount val="31"/>
                <c:pt idx="0">
                  <c:v>81</c:v>
                </c:pt>
                <c:pt idx="1">
                  <c:v>104.85760000000005</c:v>
                </c:pt>
                <c:pt idx="2">
                  <c:v>133.63360000000006</c:v>
                </c:pt>
                <c:pt idx="3">
                  <c:v>167.96160000000012</c:v>
                </c:pt>
                <c:pt idx="4">
                  <c:v>208.51360000000014</c:v>
                </c:pt>
                <c:pt idx="5">
                  <c:v>256.00000000000023</c:v>
                </c:pt>
                <c:pt idx="6">
                  <c:v>311.16960000000029</c:v>
                </c:pt>
                <c:pt idx="7">
                  <c:v>374.80960000000039</c:v>
                </c:pt>
                <c:pt idx="8">
                  <c:v>447.74560000000059</c:v>
                </c:pt>
                <c:pt idx="9">
                  <c:v>530.84160000000077</c:v>
                </c:pt>
                <c:pt idx="10">
                  <c:v>625.00000000000091</c:v>
                </c:pt>
                <c:pt idx="11">
                  <c:v>731.16160000000116</c:v>
                </c:pt>
                <c:pt idx="12">
                  <c:v>850.30560000000128</c:v>
                </c:pt>
                <c:pt idx="13">
                  <c:v>983.44960000000151</c:v>
                </c:pt>
                <c:pt idx="14">
                  <c:v>1131.649600000002</c:v>
                </c:pt>
                <c:pt idx="15">
                  <c:v>1296.000000000002</c:v>
                </c:pt>
                <c:pt idx="16">
                  <c:v>1477.6336000000026</c:v>
                </c:pt>
                <c:pt idx="17">
                  <c:v>1677.721600000003</c:v>
                </c:pt>
                <c:pt idx="18">
                  <c:v>1897.4736000000039</c:v>
                </c:pt>
                <c:pt idx="19">
                  <c:v>2138.1376000000041</c:v>
                </c:pt>
                <c:pt idx="20">
                  <c:v>2401.000000000005</c:v>
                </c:pt>
                <c:pt idx="21">
                  <c:v>2687.3856000000055</c:v>
                </c:pt>
                <c:pt idx="22">
                  <c:v>2998.6576000000059</c:v>
                </c:pt>
                <c:pt idx="23">
                  <c:v>3336.2176000000072</c:v>
                </c:pt>
                <c:pt idx="24">
                  <c:v>3701.5056000000081</c:v>
                </c:pt>
                <c:pt idx="25">
                  <c:v>4096.0000000000073</c:v>
                </c:pt>
                <c:pt idx="26">
                  <c:v>4521.2176000000072</c:v>
                </c:pt>
                <c:pt idx="27">
                  <c:v>4978.7136000000046</c:v>
                </c:pt>
                <c:pt idx="28">
                  <c:v>5470.0816000000032</c:v>
                </c:pt>
                <c:pt idx="29">
                  <c:v>5996.9536000000016</c:v>
                </c:pt>
                <c:pt idx="30">
                  <c:v>6561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366024"/>
        <c:axId val="459367984"/>
      </c:scatterChart>
      <c:valAx>
        <c:axId val="459366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9367984"/>
        <c:crosses val="autoZero"/>
        <c:crossBetween val="midCat"/>
      </c:valAx>
      <c:valAx>
        <c:axId val="45936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9366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y=x^5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Foglio2!$B$6:$B$36</c:f>
              <c:numCache>
                <c:formatCode>General</c:formatCode>
                <c:ptCount val="31"/>
                <c:pt idx="0">
                  <c:v>3</c:v>
                </c:pt>
                <c:pt idx="1">
                  <c:v>3.2</c:v>
                </c:pt>
                <c:pt idx="2">
                  <c:v>3.4000000000000004</c:v>
                </c:pt>
                <c:pt idx="3">
                  <c:v>3.6000000000000005</c:v>
                </c:pt>
                <c:pt idx="4">
                  <c:v>3.8000000000000007</c:v>
                </c:pt>
                <c:pt idx="5">
                  <c:v>4.0000000000000009</c:v>
                </c:pt>
                <c:pt idx="6">
                  <c:v>4.2000000000000011</c:v>
                </c:pt>
                <c:pt idx="7">
                  <c:v>4.4000000000000012</c:v>
                </c:pt>
                <c:pt idx="8">
                  <c:v>4.6000000000000014</c:v>
                </c:pt>
                <c:pt idx="9">
                  <c:v>4.8000000000000016</c:v>
                </c:pt>
                <c:pt idx="10">
                  <c:v>5.0000000000000018</c:v>
                </c:pt>
                <c:pt idx="11">
                  <c:v>5.200000000000002</c:v>
                </c:pt>
                <c:pt idx="12">
                  <c:v>5.4000000000000021</c:v>
                </c:pt>
                <c:pt idx="13">
                  <c:v>5.6000000000000023</c:v>
                </c:pt>
                <c:pt idx="14">
                  <c:v>5.8000000000000025</c:v>
                </c:pt>
                <c:pt idx="15">
                  <c:v>6.0000000000000027</c:v>
                </c:pt>
                <c:pt idx="16">
                  <c:v>6.2000000000000028</c:v>
                </c:pt>
                <c:pt idx="17">
                  <c:v>6.400000000000003</c:v>
                </c:pt>
                <c:pt idx="18">
                  <c:v>6.6000000000000032</c:v>
                </c:pt>
                <c:pt idx="19">
                  <c:v>6.8000000000000034</c:v>
                </c:pt>
                <c:pt idx="20">
                  <c:v>7.0000000000000036</c:v>
                </c:pt>
                <c:pt idx="21">
                  <c:v>7.2000000000000037</c:v>
                </c:pt>
                <c:pt idx="22">
                  <c:v>7.4000000000000039</c:v>
                </c:pt>
                <c:pt idx="23">
                  <c:v>7.6000000000000041</c:v>
                </c:pt>
                <c:pt idx="24">
                  <c:v>7.8000000000000043</c:v>
                </c:pt>
                <c:pt idx="25">
                  <c:v>8.0000000000000036</c:v>
                </c:pt>
                <c:pt idx="26">
                  <c:v>8.2000000000000028</c:v>
                </c:pt>
                <c:pt idx="27">
                  <c:v>8.4000000000000021</c:v>
                </c:pt>
                <c:pt idx="28">
                  <c:v>8.6000000000000014</c:v>
                </c:pt>
                <c:pt idx="29">
                  <c:v>8.8000000000000007</c:v>
                </c:pt>
                <c:pt idx="30">
                  <c:v>9</c:v>
                </c:pt>
              </c:numCache>
            </c:numRef>
          </c:xVal>
          <c:yVal>
            <c:numRef>
              <c:f>Foglio2!$I$6:$I$36</c:f>
              <c:numCache>
                <c:formatCode>General</c:formatCode>
                <c:ptCount val="31"/>
                <c:pt idx="0">
                  <c:v>243</c:v>
                </c:pt>
                <c:pt idx="1">
                  <c:v>335.5443200000002</c:v>
                </c:pt>
                <c:pt idx="2">
                  <c:v>454.35424000000023</c:v>
                </c:pt>
                <c:pt idx="3">
                  <c:v>604.66176000000053</c:v>
                </c:pt>
                <c:pt idx="4">
                  <c:v>792.35168000000067</c:v>
                </c:pt>
                <c:pt idx="5">
                  <c:v>1024.0000000000011</c:v>
                </c:pt>
                <c:pt idx="6">
                  <c:v>1306.9123200000015</c:v>
                </c:pt>
                <c:pt idx="7">
                  <c:v>1649.1622400000022</c:v>
                </c:pt>
                <c:pt idx="8">
                  <c:v>2059.6297600000034</c:v>
                </c:pt>
                <c:pt idx="9">
                  <c:v>2548.0396800000044</c:v>
                </c:pt>
                <c:pt idx="10">
                  <c:v>3125.0000000000055</c:v>
                </c:pt>
                <c:pt idx="11">
                  <c:v>3802.0403200000073</c:v>
                </c:pt>
                <c:pt idx="12">
                  <c:v>4591.650240000009</c:v>
                </c:pt>
                <c:pt idx="13">
                  <c:v>5507.3177600000108</c:v>
                </c:pt>
                <c:pt idx="14">
                  <c:v>6563.5676800000147</c:v>
                </c:pt>
                <c:pt idx="15">
                  <c:v>7776.0000000000155</c:v>
                </c:pt>
                <c:pt idx="16">
                  <c:v>9161.3283200000205</c:v>
                </c:pt>
                <c:pt idx="17">
                  <c:v>10737.418240000025</c:v>
                </c:pt>
                <c:pt idx="18">
                  <c:v>12523.325760000032</c:v>
                </c:pt>
                <c:pt idx="19">
                  <c:v>14539.335680000035</c:v>
                </c:pt>
                <c:pt idx="20">
                  <c:v>16807.000000000044</c:v>
                </c:pt>
                <c:pt idx="21">
                  <c:v>19349.17632000005</c:v>
                </c:pt>
                <c:pt idx="22">
                  <c:v>22190.066240000055</c:v>
                </c:pt>
                <c:pt idx="23">
                  <c:v>25355.253760000069</c:v>
                </c:pt>
                <c:pt idx="24">
                  <c:v>28871.74368000008</c:v>
                </c:pt>
                <c:pt idx="25">
                  <c:v>32768.000000000073</c:v>
                </c:pt>
                <c:pt idx="26">
                  <c:v>37073.984320000069</c:v>
                </c:pt>
                <c:pt idx="27">
                  <c:v>41821.194240000048</c:v>
                </c:pt>
                <c:pt idx="28">
                  <c:v>47042.701760000033</c:v>
                </c:pt>
                <c:pt idx="29">
                  <c:v>52773.191680000018</c:v>
                </c:pt>
                <c:pt idx="30">
                  <c:v>59049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0170496"/>
        <c:axId val="470171280"/>
      </c:scatterChart>
      <c:valAx>
        <c:axId val="470170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0171280"/>
        <c:crosses val="autoZero"/>
        <c:crossBetween val="midCat"/>
      </c:valAx>
      <c:valAx>
        <c:axId val="47017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0170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y=x^6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Foglio2!$B$6:$B$36</c:f>
              <c:numCache>
                <c:formatCode>General</c:formatCode>
                <c:ptCount val="31"/>
                <c:pt idx="0">
                  <c:v>3</c:v>
                </c:pt>
                <c:pt idx="1">
                  <c:v>3.2</c:v>
                </c:pt>
                <c:pt idx="2">
                  <c:v>3.4000000000000004</c:v>
                </c:pt>
                <c:pt idx="3">
                  <c:v>3.6000000000000005</c:v>
                </c:pt>
                <c:pt idx="4">
                  <c:v>3.8000000000000007</c:v>
                </c:pt>
                <c:pt idx="5">
                  <c:v>4.0000000000000009</c:v>
                </c:pt>
                <c:pt idx="6">
                  <c:v>4.2000000000000011</c:v>
                </c:pt>
                <c:pt idx="7">
                  <c:v>4.4000000000000012</c:v>
                </c:pt>
                <c:pt idx="8">
                  <c:v>4.6000000000000014</c:v>
                </c:pt>
                <c:pt idx="9">
                  <c:v>4.8000000000000016</c:v>
                </c:pt>
                <c:pt idx="10">
                  <c:v>5.0000000000000018</c:v>
                </c:pt>
                <c:pt idx="11">
                  <c:v>5.200000000000002</c:v>
                </c:pt>
                <c:pt idx="12">
                  <c:v>5.4000000000000021</c:v>
                </c:pt>
                <c:pt idx="13">
                  <c:v>5.6000000000000023</c:v>
                </c:pt>
                <c:pt idx="14">
                  <c:v>5.8000000000000025</c:v>
                </c:pt>
                <c:pt idx="15">
                  <c:v>6.0000000000000027</c:v>
                </c:pt>
                <c:pt idx="16">
                  <c:v>6.2000000000000028</c:v>
                </c:pt>
                <c:pt idx="17">
                  <c:v>6.400000000000003</c:v>
                </c:pt>
                <c:pt idx="18">
                  <c:v>6.6000000000000032</c:v>
                </c:pt>
                <c:pt idx="19">
                  <c:v>6.8000000000000034</c:v>
                </c:pt>
                <c:pt idx="20">
                  <c:v>7.0000000000000036</c:v>
                </c:pt>
                <c:pt idx="21">
                  <c:v>7.2000000000000037</c:v>
                </c:pt>
                <c:pt idx="22">
                  <c:v>7.4000000000000039</c:v>
                </c:pt>
                <c:pt idx="23">
                  <c:v>7.6000000000000041</c:v>
                </c:pt>
                <c:pt idx="24">
                  <c:v>7.8000000000000043</c:v>
                </c:pt>
                <c:pt idx="25">
                  <c:v>8.0000000000000036</c:v>
                </c:pt>
                <c:pt idx="26">
                  <c:v>8.2000000000000028</c:v>
                </c:pt>
                <c:pt idx="27">
                  <c:v>8.4000000000000021</c:v>
                </c:pt>
                <c:pt idx="28">
                  <c:v>8.6000000000000014</c:v>
                </c:pt>
                <c:pt idx="29">
                  <c:v>8.8000000000000007</c:v>
                </c:pt>
                <c:pt idx="30">
                  <c:v>9</c:v>
                </c:pt>
              </c:numCache>
            </c:numRef>
          </c:xVal>
          <c:yVal>
            <c:numRef>
              <c:f>Foglio2!$J$6:$J$36</c:f>
              <c:numCache>
                <c:formatCode>General</c:formatCode>
                <c:ptCount val="31"/>
                <c:pt idx="0">
                  <c:v>729</c:v>
                </c:pt>
                <c:pt idx="1">
                  <c:v>1073.7418240000006</c:v>
                </c:pt>
                <c:pt idx="2">
                  <c:v>1544.8044160000011</c:v>
                </c:pt>
                <c:pt idx="3">
                  <c:v>2176.7823360000025</c:v>
                </c:pt>
                <c:pt idx="4">
                  <c:v>3010.9363840000028</c:v>
                </c:pt>
                <c:pt idx="5">
                  <c:v>4096.0000000000055</c:v>
                </c:pt>
                <c:pt idx="6">
                  <c:v>5489.0317440000072</c:v>
                </c:pt>
                <c:pt idx="7">
                  <c:v>7256.3138560000116</c:v>
                </c:pt>
                <c:pt idx="8">
                  <c:v>9474.2968960000198</c:v>
                </c:pt>
                <c:pt idx="9">
                  <c:v>12230.590464000026</c:v>
                </c:pt>
                <c:pt idx="10">
                  <c:v>15625.000000000035</c:v>
                </c:pt>
                <c:pt idx="11">
                  <c:v>19770.609664000047</c:v>
                </c:pt>
                <c:pt idx="12">
                  <c:v>24794.911296000057</c:v>
                </c:pt>
                <c:pt idx="13">
                  <c:v>30840.97945600007</c:v>
                </c:pt>
                <c:pt idx="14">
                  <c:v>38068.6925440001</c:v>
                </c:pt>
                <c:pt idx="15">
                  <c:v>46656.000000000109</c:v>
                </c:pt>
                <c:pt idx="16">
                  <c:v>56800.235584000147</c:v>
                </c:pt>
                <c:pt idx="17">
                  <c:v>68719.476736000186</c:v>
                </c:pt>
                <c:pt idx="18">
                  <c:v>82653.95001600025</c:v>
                </c:pt>
                <c:pt idx="19">
                  <c:v>98867.482624000288</c:v>
                </c:pt>
                <c:pt idx="20">
                  <c:v>117649.00000000036</c:v>
                </c:pt>
                <c:pt idx="21">
                  <c:v>139314.06950400042</c:v>
                </c:pt>
                <c:pt idx="22">
                  <c:v>164206.49017600049</c:v>
                </c:pt>
                <c:pt idx="23">
                  <c:v>192699.92857600062</c:v>
                </c:pt>
                <c:pt idx="24">
                  <c:v>225199.60070400074</c:v>
                </c:pt>
                <c:pt idx="25">
                  <c:v>262144.0000000007</c:v>
                </c:pt>
                <c:pt idx="26">
                  <c:v>304006.6714240007</c:v>
                </c:pt>
                <c:pt idx="27">
                  <c:v>351298.03161600046</c:v>
                </c:pt>
                <c:pt idx="28">
                  <c:v>404567.23513600038</c:v>
                </c:pt>
                <c:pt idx="29">
                  <c:v>464404.08678400022</c:v>
                </c:pt>
                <c:pt idx="30">
                  <c:v>531441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456240"/>
        <c:axId val="465457416"/>
      </c:scatterChart>
      <c:valAx>
        <c:axId val="465456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5457416"/>
        <c:crosses val="autoZero"/>
        <c:crossBetween val="midCat"/>
      </c:valAx>
      <c:valAx>
        <c:axId val="465457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5456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13" Type="http://schemas.openxmlformats.org/officeDocument/2006/relationships/chart" Target="../charts/chart14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12" Type="http://schemas.openxmlformats.org/officeDocument/2006/relationships/chart" Target="../charts/chart13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11" Type="http://schemas.openxmlformats.org/officeDocument/2006/relationships/chart" Target="../charts/chart12.xml"/><Relationship Id="rId5" Type="http://schemas.openxmlformats.org/officeDocument/2006/relationships/chart" Target="../charts/chart6.xml"/><Relationship Id="rId10" Type="http://schemas.openxmlformats.org/officeDocument/2006/relationships/chart" Target="../charts/chart11.xml"/><Relationship Id="rId4" Type="http://schemas.openxmlformats.org/officeDocument/2006/relationships/chart" Target="../charts/chart5.xml"/><Relationship Id="rId9" Type="http://schemas.openxmlformats.org/officeDocument/2006/relationships/chart" Target="../charts/chart10.xml"/><Relationship Id="rId14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1323976</xdr:colOff>
      <xdr:row>9</xdr:row>
      <xdr:rowOff>90487</xdr:rowOff>
    </xdr:from>
    <xdr:to>
      <xdr:col>16</xdr:col>
      <xdr:colOff>409575</xdr:colOff>
      <xdr:row>30</xdr:row>
      <xdr:rowOff>161925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17</xdr:row>
      <xdr:rowOff>42862</xdr:rowOff>
    </xdr:from>
    <xdr:to>
      <xdr:col>23</xdr:col>
      <xdr:colOff>304800</xdr:colOff>
      <xdr:row>31</xdr:row>
      <xdr:rowOff>119062</xdr:rowOff>
    </xdr:to>
    <xdr:graphicFrame macro="">
      <xdr:nvGraphicFramePr>
        <xdr:cNvPr id="5" name="Gra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85725</xdr:colOff>
      <xdr:row>2</xdr:row>
      <xdr:rowOff>57150</xdr:rowOff>
    </xdr:from>
    <xdr:to>
      <xdr:col>23</xdr:col>
      <xdr:colOff>390525</xdr:colOff>
      <xdr:row>16</xdr:row>
      <xdr:rowOff>133350</xdr:rowOff>
    </xdr:to>
    <xdr:graphicFrame macro="">
      <xdr:nvGraphicFramePr>
        <xdr:cNvPr id="7" name="Gra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533400</xdr:colOff>
      <xdr:row>2</xdr:row>
      <xdr:rowOff>76200</xdr:rowOff>
    </xdr:from>
    <xdr:to>
      <xdr:col>31</xdr:col>
      <xdr:colOff>228600</xdr:colOff>
      <xdr:row>16</xdr:row>
      <xdr:rowOff>152400</xdr:rowOff>
    </xdr:to>
    <xdr:graphicFrame macro="">
      <xdr:nvGraphicFramePr>
        <xdr:cNvPr id="9" name="Gra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438150</xdr:colOff>
      <xdr:row>17</xdr:row>
      <xdr:rowOff>76200</xdr:rowOff>
    </xdr:from>
    <xdr:to>
      <xdr:col>31</xdr:col>
      <xdr:colOff>133350</xdr:colOff>
      <xdr:row>31</xdr:row>
      <xdr:rowOff>152400</xdr:rowOff>
    </xdr:to>
    <xdr:graphicFrame macro="">
      <xdr:nvGraphicFramePr>
        <xdr:cNvPr id="10" name="Gra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9525</xdr:colOff>
      <xdr:row>32</xdr:row>
      <xdr:rowOff>47625</xdr:rowOff>
    </xdr:from>
    <xdr:to>
      <xdr:col>23</xdr:col>
      <xdr:colOff>314325</xdr:colOff>
      <xdr:row>46</xdr:row>
      <xdr:rowOff>123825</xdr:rowOff>
    </xdr:to>
    <xdr:graphicFrame macro="">
      <xdr:nvGraphicFramePr>
        <xdr:cNvPr id="11" name="Grafico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381000</xdr:colOff>
      <xdr:row>32</xdr:row>
      <xdr:rowOff>114300</xdr:rowOff>
    </xdr:from>
    <xdr:to>
      <xdr:col>31</xdr:col>
      <xdr:colOff>76200</xdr:colOff>
      <xdr:row>47</xdr:row>
      <xdr:rowOff>0</xdr:rowOff>
    </xdr:to>
    <xdr:graphicFrame macro="">
      <xdr:nvGraphicFramePr>
        <xdr:cNvPr id="12" name="Grafico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0</xdr:colOff>
      <xdr:row>47</xdr:row>
      <xdr:rowOff>76200</xdr:rowOff>
    </xdr:from>
    <xdr:to>
      <xdr:col>23</xdr:col>
      <xdr:colOff>304800</xdr:colOff>
      <xdr:row>61</xdr:row>
      <xdr:rowOff>152400</xdr:rowOff>
    </xdr:to>
    <xdr:graphicFrame macro="">
      <xdr:nvGraphicFramePr>
        <xdr:cNvPr id="13" name="Grafico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523875</xdr:colOff>
      <xdr:row>47</xdr:row>
      <xdr:rowOff>123825</xdr:rowOff>
    </xdr:from>
    <xdr:to>
      <xdr:col>31</xdr:col>
      <xdr:colOff>219075</xdr:colOff>
      <xdr:row>62</xdr:row>
      <xdr:rowOff>9525</xdr:rowOff>
    </xdr:to>
    <xdr:graphicFrame macro="">
      <xdr:nvGraphicFramePr>
        <xdr:cNvPr id="14" name="Grafico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209550</xdr:colOff>
      <xdr:row>62</xdr:row>
      <xdr:rowOff>152400</xdr:rowOff>
    </xdr:from>
    <xdr:to>
      <xdr:col>23</xdr:col>
      <xdr:colOff>514350</xdr:colOff>
      <xdr:row>77</xdr:row>
      <xdr:rowOff>38100</xdr:rowOff>
    </xdr:to>
    <xdr:graphicFrame macro="">
      <xdr:nvGraphicFramePr>
        <xdr:cNvPr id="15" name="Grafico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24</xdr:col>
      <xdr:colOff>0</xdr:colOff>
      <xdr:row>63</xdr:row>
      <xdr:rowOff>0</xdr:rowOff>
    </xdr:from>
    <xdr:to>
      <xdr:col>31</xdr:col>
      <xdr:colOff>304800</xdr:colOff>
      <xdr:row>77</xdr:row>
      <xdr:rowOff>76200</xdr:rowOff>
    </xdr:to>
    <xdr:graphicFrame macro="">
      <xdr:nvGraphicFramePr>
        <xdr:cNvPr id="16" name="Grafico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16</xdr:col>
      <xdr:colOff>228600</xdr:colOff>
      <xdr:row>77</xdr:row>
      <xdr:rowOff>95250</xdr:rowOff>
    </xdr:from>
    <xdr:to>
      <xdr:col>23</xdr:col>
      <xdr:colOff>533400</xdr:colOff>
      <xdr:row>91</xdr:row>
      <xdr:rowOff>171450</xdr:rowOff>
    </xdr:to>
    <xdr:graphicFrame macro="">
      <xdr:nvGraphicFramePr>
        <xdr:cNvPr id="17" name="Grafico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24</xdr:col>
      <xdr:colOff>0</xdr:colOff>
      <xdr:row>78</xdr:row>
      <xdr:rowOff>0</xdr:rowOff>
    </xdr:from>
    <xdr:to>
      <xdr:col>31</xdr:col>
      <xdr:colOff>304800</xdr:colOff>
      <xdr:row>92</xdr:row>
      <xdr:rowOff>76200</xdr:rowOff>
    </xdr:to>
    <xdr:graphicFrame macro="">
      <xdr:nvGraphicFramePr>
        <xdr:cNvPr id="18" name="Grafico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16</xdr:col>
      <xdr:colOff>0</xdr:colOff>
      <xdr:row>93</xdr:row>
      <xdr:rowOff>0</xdr:rowOff>
    </xdr:from>
    <xdr:to>
      <xdr:col>23</xdr:col>
      <xdr:colOff>304800</xdr:colOff>
      <xdr:row>107</xdr:row>
      <xdr:rowOff>76200</xdr:rowOff>
    </xdr:to>
    <xdr:graphicFrame macro="">
      <xdr:nvGraphicFramePr>
        <xdr:cNvPr id="19" name="Grafico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24</xdr:col>
      <xdr:colOff>0</xdr:colOff>
      <xdr:row>93</xdr:row>
      <xdr:rowOff>0</xdr:rowOff>
    </xdr:from>
    <xdr:to>
      <xdr:col>31</xdr:col>
      <xdr:colOff>304800</xdr:colOff>
      <xdr:row>107</xdr:row>
      <xdr:rowOff>76200</xdr:rowOff>
    </xdr:to>
    <xdr:graphicFrame macro="">
      <xdr:nvGraphicFramePr>
        <xdr:cNvPr id="21" name="Grafico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7"/>
  <sheetViews>
    <sheetView workbookViewId="0">
      <selection activeCell="O7" sqref="O7"/>
    </sheetView>
  </sheetViews>
  <sheetFormatPr defaultRowHeight="15" x14ac:dyDescent="0.25"/>
  <cols>
    <col min="2" max="2" width="5.140625" customWidth="1"/>
    <col min="3" max="3" width="28" bestFit="1" customWidth="1"/>
    <col min="6" max="6" width="21.85546875" bestFit="1" customWidth="1"/>
  </cols>
  <sheetData>
    <row r="2" spans="2:6" ht="15.75" x14ac:dyDescent="0.25">
      <c r="B2" s="1"/>
      <c r="C2" s="2" t="s">
        <v>0</v>
      </c>
      <c r="D2" s="2" t="s">
        <v>1</v>
      </c>
      <c r="E2" s="2" t="s">
        <v>2</v>
      </c>
      <c r="F2" s="2" t="s">
        <v>12</v>
      </c>
    </row>
    <row r="3" spans="2:6" x14ac:dyDescent="0.25">
      <c r="B3" s="3" t="s">
        <v>3</v>
      </c>
      <c r="C3" s="1" t="s">
        <v>8</v>
      </c>
      <c r="D3" s="3">
        <v>50</v>
      </c>
      <c r="E3" s="4">
        <f>D3/$D$7</f>
        <v>0.5</v>
      </c>
      <c r="F3" s="4">
        <f>E3</f>
        <v>0.5</v>
      </c>
    </row>
    <row r="4" spans="2:6" x14ac:dyDescent="0.25">
      <c r="B4" s="3" t="s">
        <v>4</v>
      </c>
      <c r="C4" s="1" t="s">
        <v>9</v>
      </c>
      <c r="D4" s="3">
        <v>30</v>
      </c>
      <c r="E4" s="4">
        <f t="shared" ref="E4:E6" si="0">D4/$D$7</f>
        <v>0.3</v>
      </c>
      <c r="F4" s="4">
        <f>F3+E4</f>
        <v>0.8</v>
      </c>
    </row>
    <row r="5" spans="2:6" x14ac:dyDescent="0.25">
      <c r="B5" s="3" t="s">
        <v>5</v>
      </c>
      <c r="C5" s="1" t="s">
        <v>10</v>
      </c>
      <c r="D5" s="3">
        <v>10</v>
      </c>
      <c r="E5" s="4">
        <f t="shared" si="0"/>
        <v>0.1</v>
      </c>
      <c r="F5" s="4">
        <f t="shared" ref="F5:F6" si="1">F4+E5</f>
        <v>0.9</v>
      </c>
    </row>
    <row r="6" spans="2:6" x14ac:dyDescent="0.25">
      <c r="B6" s="3" t="s">
        <v>6</v>
      </c>
      <c r="C6" s="1" t="s">
        <v>11</v>
      </c>
      <c r="D6" s="3">
        <v>10</v>
      </c>
      <c r="E6" s="4">
        <f t="shared" si="0"/>
        <v>0.1</v>
      </c>
      <c r="F6" s="4">
        <f t="shared" si="1"/>
        <v>1</v>
      </c>
    </row>
    <row r="7" spans="2:6" x14ac:dyDescent="0.25">
      <c r="B7" s="1"/>
      <c r="C7" s="1" t="s">
        <v>7</v>
      </c>
      <c r="D7" s="3">
        <f>SUM(D3:D6)</f>
        <v>100</v>
      </c>
      <c r="E7" s="4">
        <f>SUM(E3:E6)</f>
        <v>1</v>
      </c>
      <c r="F7" s="3"/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36"/>
  <sheetViews>
    <sheetView tabSelected="1" topLeftCell="J1" workbookViewId="0">
      <selection activeCell="W110" sqref="W110"/>
    </sheetView>
  </sheetViews>
  <sheetFormatPr defaultRowHeight="15" x14ac:dyDescent="0.25"/>
  <cols>
    <col min="2" max="2" width="9.7109375" bestFit="1" customWidth="1"/>
    <col min="11" max="11" width="10.7109375" bestFit="1" customWidth="1"/>
    <col min="13" max="13" width="12" bestFit="1" customWidth="1"/>
    <col min="15" max="15" width="12.140625" customWidth="1"/>
    <col min="16" max="16" width="20.28515625" customWidth="1"/>
  </cols>
  <sheetData>
    <row r="2" spans="2:16" x14ac:dyDescent="0.25">
      <c r="B2" t="s">
        <v>28</v>
      </c>
      <c r="C2">
        <v>3</v>
      </c>
    </row>
    <row r="3" spans="2:16" x14ac:dyDescent="0.25">
      <c r="B3" t="s">
        <v>29</v>
      </c>
      <c r="C3">
        <v>0.2</v>
      </c>
      <c r="O3" t="s">
        <v>3</v>
      </c>
      <c r="P3" t="s">
        <v>3</v>
      </c>
    </row>
    <row r="4" spans="2:16" x14ac:dyDescent="0.25">
      <c r="O4">
        <v>2</v>
      </c>
      <c r="P4">
        <v>0.5</v>
      </c>
    </row>
    <row r="5" spans="2:16" x14ac:dyDescent="0.25">
      <c r="B5" t="s">
        <v>13</v>
      </c>
      <c r="C5" t="s">
        <v>14</v>
      </c>
      <c r="D5" t="s">
        <v>15</v>
      </c>
      <c r="E5" t="s">
        <v>16</v>
      </c>
      <c r="F5" t="s">
        <v>17</v>
      </c>
      <c r="G5" t="s">
        <v>18</v>
      </c>
      <c r="H5" t="s">
        <v>19</v>
      </c>
      <c r="I5" t="s">
        <v>20</v>
      </c>
      <c r="J5" t="s">
        <v>21</v>
      </c>
      <c r="K5" t="s">
        <v>22</v>
      </c>
      <c r="L5" t="s">
        <v>23</v>
      </c>
      <c r="M5" t="s">
        <v>24</v>
      </c>
      <c r="N5" t="s">
        <v>25</v>
      </c>
      <c r="O5" t="s">
        <v>26</v>
      </c>
      <c r="P5" t="s">
        <v>27</v>
      </c>
    </row>
    <row r="6" spans="2:16" x14ac:dyDescent="0.25">
      <c r="B6">
        <f>C2</f>
        <v>3</v>
      </c>
      <c r="C6">
        <f>B6</f>
        <v>3</v>
      </c>
      <c r="D6">
        <f>-C6</f>
        <v>-3</v>
      </c>
      <c r="E6">
        <f>3*B6+2</f>
        <v>11</v>
      </c>
      <c r="F6">
        <f>B6^2</f>
        <v>9</v>
      </c>
      <c r="G6">
        <f>B6^3</f>
        <v>27</v>
      </c>
      <c r="H6">
        <f>B6^4</f>
        <v>81</v>
      </c>
      <c r="I6">
        <f>B6^5</f>
        <v>243</v>
      </c>
      <c r="J6">
        <f>B6^6</f>
        <v>729</v>
      </c>
      <c r="K6">
        <f>B6^7</f>
        <v>2187</v>
      </c>
      <c r="L6">
        <f t="shared" ref="L6:L36" si="0">SQRT(B6)</f>
        <v>1.7320508075688772</v>
      </c>
      <c r="M6">
        <f>EXP(B6)</f>
        <v>20.085536923187668</v>
      </c>
      <c r="N6">
        <f t="shared" ref="N6:N36" si="1">LN(B6)</f>
        <v>1.0986122886681098</v>
      </c>
      <c r="O6">
        <f t="shared" ref="O6:O36" si="2">$O$4^B6</f>
        <v>8</v>
      </c>
      <c r="P6">
        <f>$P$4^B6</f>
        <v>0.125</v>
      </c>
    </row>
    <row r="7" spans="2:16" x14ac:dyDescent="0.25">
      <c r="B7">
        <f>B6+$C$3</f>
        <v>3.2</v>
      </c>
      <c r="C7">
        <f t="shared" ref="C7:C36" si="3">B7</f>
        <v>3.2</v>
      </c>
      <c r="D7">
        <f t="shared" ref="D7:D36" si="4">-C7</f>
        <v>-3.2</v>
      </c>
      <c r="E7">
        <f t="shared" ref="E7:E36" si="5">3*B7+2</f>
        <v>11.600000000000001</v>
      </c>
      <c r="F7">
        <f t="shared" ref="F7:F36" si="6">B7^2</f>
        <v>10.240000000000002</v>
      </c>
      <c r="G7">
        <f t="shared" ref="G7:G36" si="7">B7^3</f>
        <v>32.768000000000008</v>
      </c>
      <c r="H7">
        <f t="shared" ref="H7:H36" si="8">B7^4</f>
        <v>104.85760000000005</v>
      </c>
      <c r="I7">
        <f t="shared" ref="I7:I36" si="9">B7^5</f>
        <v>335.5443200000002</v>
      </c>
      <c r="J7">
        <f t="shared" ref="J7:J36" si="10">B7^6</f>
        <v>1073.7418240000006</v>
      </c>
      <c r="K7">
        <f t="shared" ref="K7:K36" si="11">B7^7</f>
        <v>3435.9738368000026</v>
      </c>
      <c r="L7">
        <f t="shared" si="0"/>
        <v>1.7888543819998317</v>
      </c>
      <c r="M7">
        <f t="shared" ref="M7:M36" si="12">EXP(B7)</f>
        <v>24.532530197109352</v>
      </c>
      <c r="N7">
        <f t="shared" si="1"/>
        <v>1.1631508098056809</v>
      </c>
      <c r="O7">
        <f t="shared" si="2"/>
        <v>9.189586839976279</v>
      </c>
      <c r="P7">
        <f t="shared" ref="P7:P36" si="13">$P$4^B7</f>
        <v>0.10881882041201553</v>
      </c>
    </row>
    <row r="8" spans="2:16" x14ac:dyDescent="0.25">
      <c r="B8">
        <f t="shared" ref="B8:B36" si="14">B7+$C$3</f>
        <v>3.4000000000000004</v>
      </c>
      <c r="C8">
        <f t="shared" si="3"/>
        <v>3.4000000000000004</v>
      </c>
      <c r="D8">
        <f t="shared" si="4"/>
        <v>-3.4000000000000004</v>
      </c>
      <c r="E8">
        <f t="shared" si="5"/>
        <v>12.200000000000001</v>
      </c>
      <c r="F8">
        <f t="shared" si="6"/>
        <v>11.560000000000002</v>
      </c>
      <c r="G8">
        <f t="shared" si="7"/>
        <v>39.304000000000009</v>
      </c>
      <c r="H8">
        <f t="shared" si="8"/>
        <v>133.63360000000006</v>
      </c>
      <c r="I8">
        <f t="shared" si="9"/>
        <v>454.35424000000023</v>
      </c>
      <c r="J8">
        <f t="shared" si="10"/>
        <v>1544.8044160000011</v>
      </c>
      <c r="K8">
        <f t="shared" si="11"/>
        <v>5252.3350144000033</v>
      </c>
      <c r="L8">
        <f t="shared" si="0"/>
        <v>1.8439088914585775</v>
      </c>
      <c r="M8">
        <f t="shared" si="12"/>
        <v>29.964100047397025</v>
      </c>
      <c r="N8">
        <f t="shared" si="1"/>
        <v>1.2237754316221159</v>
      </c>
      <c r="O8">
        <f t="shared" si="2"/>
        <v>10.556063286183157</v>
      </c>
      <c r="P8">
        <f t="shared" si="13"/>
        <v>9.4732285406899847E-2</v>
      </c>
    </row>
    <row r="9" spans="2:16" x14ac:dyDescent="0.25">
      <c r="B9">
        <f t="shared" si="14"/>
        <v>3.6000000000000005</v>
      </c>
      <c r="C9">
        <f t="shared" si="3"/>
        <v>3.6000000000000005</v>
      </c>
      <c r="D9">
        <f t="shared" si="4"/>
        <v>-3.6000000000000005</v>
      </c>
      <c r="E9">
        <f t="shared" si="5"/>
        <v>12.8</v>
      </c>
      <c r="F9">
        <f t="shared" si="6"/>
        <v>12.960000000000004</v>
      </c>
      <c r="G9">
        <f t="shared" si="7"/>
        <v>46.65600000000002</v>
      </c>
      <c r="H9">
        <f t="shared" si="8"/>
        <v>167.96160000000012</v>
      </c>
      <c r="I9">
        <f t="shared" si="9"/>
        <v>604.66176000000053</v>
      </c>
      <c r="J9">
        <f t="shared" si="10"/>
        <v>2176.7823360000025</v>
      </c>
      <c r="K9">
        <f t="shared" si="11"/>
        <v>7836.4164096000086</v>
      </c>
      <c r="L9">
        <f t="shared" si="0"/>
        <v>1.8973665961010278</v>
      </c>
      <c r="M9">
        <f t="shared" si="12"/>
        <v>36.59823444367801</v>
      </c>
      <c r="N9">
        <f t="shared" si="1"/>
        <v>1.2809338454620645</v>
      </c>
      <c r="O9">
        <f t="shared" si="2"/>
        <v>12.125732532083189</v>
      </c>
      <c r="P9">
        <f t="shared" si="13"/>
        <v>8.246924442330586E-2</v>
      </c>
    </row>
    <row r="10" spans="2:16" x14ac:dyDescent="0.25">
      <c r="B10">
        <f t="shared" si="14"/>
        <v>3.8000000000000007</v>
      </c>
      <c r="C10">
        <f t="shared" si="3"/>
        <v>3.8000000000000007</v>
      </c>
      <c r="D10">
        <f t="shared" si="4"/>
        <v>-3.8000000000000007</v>
      </c>
      <c r="E10">
        <f t="shared" si="5"/>
        <v>13.400000000000002</v>
      </c>
      <c r="F10">
        <f t="shared" si="6"/>
        <v>14.440000000000005</v>
      </c>
      <c r="G10">
        <f t="shared" si="7"/>
        <v>54.872000000000028</v>
      </c>
      <c r="H10">
        <f t="shared" si="8"/>
        <v>208.51360000000014</v>
      </c>
      <c r="I10">
        <f t="shared" si="9"/>
        <v>792.35168000000067</v>
      </c>
      <c r="J10">
        <f t="shared" si="10"/>
        <v>3010.9363840000028</v>
      </c>
      <c r="K10">
        <f t="shared" si="11"/>
        <v>11441.558259200014</v>
      </c>
      <c r="L10">
        <f t="shared" si="0"/>
        <v>1.9493588689617929</v>
      </c>
      <c r="M10">
        <f t="shared" si="12"/>
        <v>44.701184493300858</v>
      </c>
      <c r="N10">
        <f t="shared" si="1"/>
        <v>1.3350010667323402</v>
      </c>
      <c r="O10">
        <f t="shared" si="2"/>
        <v>13.928809012737991</v>
      </c>
      <c r="P10">
        <f t="shared" si="13"/>
        <v>7.1793647187314666E-2</v>
      </c>
    </row>
    <row r="11" spans="2:16" x14ac:dyDescent="0.25">
      <c r="B11">
        <f t="shared" si="14"/>
        <v>4.0000000000000009</v>
      </c>
      <c r="C11">
        <f t="shared" si="3"/>
        <v>4.0000000000000009</v>
      </c>
      <c r="D11">
        <f t="shared" si="4"/>
        <v>-4.0000000000000009</v>
      </c>
      <c r="E11">
        <f t="shared" si="5"/>
        <v>14.000000000000004</v>
      </c>
      <c r="F11">
        <f t="shared" si="6"/>
        <v>16.000000000000007</v>
      </c>
      <c r="G11">
        <f t="shared" si="7"/>
        <v>64.000000000000043</v>
      </c>
      <c r="H11">
        <f t="shared" si="8"/>
        <v>256.00000000000023</v>
      </c>
      <c r="I11">
        <f t="shared" si="9"/>
        <v>1024.0000000000011</v>
      </c>
      <c r="J11">
        <f t="shared" si="10"/>
        <v>4096.0000000000055</v>
      </c>
      <c r="K11">
        <f t="shared" si="11"/>
        <v>16384.000000000025</v>
      </c>
      <c r="L11">
        <f t="shared" si="0"/>
        <v>2</v>
      </c>
      <c r="M11">
        <f t="shared" si="12"/>
        <v>54.598150033144286</v>
      </c>
      <c r="N11">
        <f t="shared" si="1"/>
        <v>1.3862943611198908</v>
      </c>
      <c r="O11">
        <f t="shared" si="2"/>
        <v>16.000000000000007</v>
      </c>
      <c r="P11">
        <f t="shared" si="13"/>
        <v>6.2499999999999979E-2</v>
      </c>
    </row>
    <row r="12" spans="2:16" x14ac:dyDescent="0.25">
      <c r="B12">
        <f t="shared" si="14"/>
        <v>4.2000000000000011</v>
      </c>
      <c r="C12">
        <f t="shared" si="3"/>
        <v>4.2000000000000011</v>
      </c>
      <c r="D12">
        <f t="shared" si="4"/>
        <v>-4.2000000000000011</v>
      </c>
      <c r="E12">
        <f t="shared" si="5"/>
        <v>14.600000000000003</v>
      </c>
      <c r="F12">
        <f t="shared" si="6"/>
        <v>17.640000000000008</v>
      </c>
      <c r="G12">
        <f t="shared" si="7"/>
        <v>74.088000000000051</v>
      </c>
      <c r="H12">
        <f t="shared" si="8"/>
        <v>311.16960000000029</v>
      </c>
      <c r="I12">
        <f t="shared" si="9"/>
        <v>1306.9123200000015</v>
      </c>
      <c r="J12">
        <f t="shared" si="10"/>
        <v>5489.0317440000072</v>
      </c>
      <c r="K12">
        <f t="shared" si="11"/>
        <v>23053.933324800037</v>
      </c>
      <c r="L12">
        <f t="shared" si="0"/>
        <v>2.0493901531919199</v>
      </c>
      <c r="M12">
        <f t="shared" si="12"/>
        <v>66.686331040925211</v>
      </c>
      <c r="N12">
        <f t="shared" si="1"/>
        <v>1.435084525289323</v>
      </c>
      <c r="O12">
        <f t="shared" si="2"/>
        <v>18.379173679952576</v>
      </c>
      <c r="P12">
        <f t="shared" si="13"/>
        <v>5.4409410206007716E-2</v>
      </c>
    </row>
    <row r="13" spans="2:16" x14ac:dyDescent="0.25">
      <c r="B13">
        <f t="shared" si="14"/>
        <v>4.4000000000000012</v>
      </c>
      <c r="C13">
        <f t="shared" si="3"/>
        <v>4.4000000000000012</v>
      </c>
      <c r="D13">
        <f t="shared" si="4"/>
        <v>-4.4000000000000012</v>
      </c>
      <c r="E13">
        <f t="shared" si="5"/>
        <v>15.200000000000003</v>
      </c>
      <c r="F13">
        <f t="shared" si="6"/>
        <v>19.36000000000001</v>
      </c>
      <c r="G13">
        <f t="shared" si="7"/>
        <v>85.184000000000069</v>
      </c>
      <c r="H13">
        <f t="shared" si="8"/>
        <v>374.80960000000039</v>
      </c>
      <c r="I13">
        <f t="shared" si="9"/>
        <v>1649.1622400000022</v>
      </c>
      <c r="J13">
        <f t="shared" si="10"/>
        <v>7256.3138560000116</v>
      </c>
      <c r="K13">
        <f t="shared" si="11"/>
        <v>31927.78096640006</v>
      </c>
      <c r="L13">
        <f t="shared" si="0"/>
        <v>2.0976176963403033</v>
      </c>
      <c r="M13">
        <f t="shared" si="12"/>
        <v>81.450868664968212</v>
      </c>
      <c r="N13">
        <f t="shared" si="1"/>
        <v>1.4816045409242158</v>
      </c>
      <c r="O13">
        <f t="shared" si="2"/>
        <v>21.112126572366325</v>
      </c>
      <c r="P13">
        <f t="shared" si="13"/>
        <v>4.7366142703449902E-2</v>
      </c>
    </row>
    <row r="14" spans="2:16" x14ac:dyDescent="0.25">
      <c r="B14">
        <f t="shared" si="14"/>
        <v>4.6000000000000014</v>
      </c>
      <c r="C14">
        <f t="shared" si="3"/>
        <v>4.6000000000000014</v>
      </c>
      <c r="D14">
        <f t="shared" si="4"/>
        <v>-4.6000000000000014</v>
      </c>
      <c r="E14">
        <f t="shared" si="5"/>
        <v>15.800000000000004</v>
      </c>
      <c r="F14">
        <f t="shared" si="6"/>
        <v>21.160000000000014</v>
      </c>
      <c r="G14">
        <f t="shared" si="7"/>
        <v>97.336000000000098</v>
      </c>
      <c r="H14">
        <f t="shared" si="8"/>
        <v>447.74560000000059</v>
      </c>
      <c r="I14">
        <f t="shared" si="9"/>
        <v>2059.6297600000034</v>
      </c>
      <c r="J14">
        <f t="shared" si="10"/>
        <v>9474.2968960000198</v>
      </c>
      <c r="K14">
        <f t="shared" si="11"/>
        <v>43581.765721600103</v>
      </c>
      <c r="L14">
        <f t="shared" si="0"/>
        <v>2.1447610589527222</v>
      </c>
      <c r="M14">
        <f t="shared" si="12"/>
        <v>99.484315641933946</v>
      </c>
      <c r="N14">
        <f t="shared" si="1"/>
        <v>1.5260563034950496</v>
      </c>
      <c r="O14">
        <f t="shared" si="2"/>
        <v>24.251465064166389</v>
      </c>
      <c r="P14">
        <f t="shared" si="13"/>
        <v>4.1234622211652909E-2</v>
      </c>
    </row>
    <row r="15" spans="2:16" x14ac:dyDescent="0.25">
      <c r="B15">
        <f t="shared" si="14"/>
        <v>4.8000000000000016</v>
      </c>
      <c r="C15">
        <f t="shared" si="3"/>
        <v>4.8000000000000016</v>
      </c>
      <c r="D15">
        <f t="shared" si="4"/>
        <v>-4.8000000000000016</v>
      </c>
      <c r="E15">
        <f t="shared" si="5"/>
        <v>16.400000000000006</v>
      </c>
      <c r="F15">
        <f t="shared" si="6"/>
        <v>23.040000000000017</v>
      </c>
      <c r="G15">
        <f t="shared" si="7"/>
        <v>110.59200000000011</v>
      </c>
      <c r="H15">
        <f t="shared" si="8"/>
        <v>530.84160000000077</v>
      </c>
      <c r="I15">
        <f t="shared" si="9"/>
        <v>2548.0396800000044</v>
      </c>
      <c r="J15">
        <f t="shared" si="10"/>
        <v>12230.590464000026</v>
      </c>
      <c r="K15">
        <f t="shared" si="11"/>
        <v>58706.834227200146</v>
      </c>
      <c r="L15">
        <f t="shared" si="0"/>
        <v>2.1908902300206647</v>
      </c>
      <c r="M15">
        <f t="shared" si="12"/>
        <v>121.51041751873508</v>
      </c>
      <c r="N15">
        <f t="shared" si="1"/>
        <v>1.5686159179138455</v>
      </c>
      <c r="O15">
        <f t="shared" si="2"/>
        <v>27.857618025475997</v>
      </c>
      <c r="P15">
        <f t="shared" si="13"/>
        <v>3.5896823593657312E-2</v>
      </c>
    </row>
    <row r="16" spans="2:16" x14ac:dyDescent="0.25">
      <c r="B16">
        <f t="shared" si="14"/>
        <v>5.0000000000000018</v>
      </c>
      <c r="C16">
        <f t="shared" si="3"/>
        <v>5.0000000000000018</v>
      </c>
      <c r="D16">
        <f t="shared" si="4"/>
        <v>-5.0000000000000018</v>
      </c>
      <c r="E16">
        <f t="shared" si="5"/>
        <v>17.000000000000007</v>
      </c>
      <c r="F16">
        <f t="shared" si="6"/>
        <v>25.000000000000018</v>
      </c>
      <c r="G16">
        <f t="shared" si="7"/>
        <v>125.00000000000013</v>
      </c>
      <c r="H16">
        <f t="shared" si="8"/>
        <v>625.00000000000091</v>
      </c>
      <c r="I16">
        <f t="shared" si="9"/>
        <v>3125.0000000000055</v>
      </c>
      <c r="J16">
        <f t="shared" si="10"/>
        <v>15625.000000000035</v>
      </c>
      <c r="K16">
        <f t="shared" si="11"/>
        <v>78125.000000000189</v>
      </c>
      <c r="L16">
        <f t="shared" si="0"/>
        <v>2.2360679774997902</v>
      </c>
      <c r="M16">
        <f t="shared" si="12"/>
        <v>148.41315910257686</v>
      </c>
      <c r="N16">
        <f t="shared" si="1"/>
        <v>1.6094379124341007</v>
      </c>
      <c r="O16">
        <f t="shared" si="2"/>
        <v>32.000000000000043</v>
      </c>
      <c r="P16">
        <f t="shared" si="13"/>
        <v>3.1249999999999958E-2</v>
      </c>
    </row>
    <row r="17" spans="2:16" x14ac:dyDescent="0.25">
      <c r="B17">
        <f t="shared" si="14"/>
        <v>5.200000000000002</v>
      </c>
      <c r="C17">
        <f t="shared" si="3"/>
        <v>5.200000000000002</v>
      </c>
      <c r="D17">
        <f t="shared" si="4"/>
        <v>-5.200000000000002</v>
      </c>
      <c r="E17">
        <f t="shared" si="5"/>
        <v>17.600000000000005</v>
      </c>
      <c r="F17">
        <f t="shared" si="6"/>
        <v>27.04000000000002</v>
      </c>
      <c r="G17">
        <f t="shared" si="7"/>
        <v>140.60800000000015</v>
      </c>
      <c r="H17">
        <f t="shared" si="8"/>
        <v>731.16160000000116</v>
      </c>
      <c r="I17">
        <f t="shared" si="9"/>
        <v>3802.0403200000073</v>
      </c>
      <c r="J17">
        <f t="shared" si="10"/>
        <v>19770.609664000047</v>
      </c>
      <c r="K17">
        <f t="shared" si="11"/>
        <v>102807.17025280026</v>
      </c>
      <c r="L17">
        <f t="shared" si="0"/>
        <v>2.2803508501982765</v>
      </c>
      <c r="M17">
        <f t="shared" si="12"/>
        <v>181.27224187515154</v>
      </c>
      <c r="N17">
        <f t="shared" si="1"/>
        <v>1.6486586255873821</v>
      </c>
      <c r="O17">
        <f t="shared" si="2"/>
        <v>36.758347359905173</v>
      </c>
      <c r="P17">
        <f t="shared" si="13"/>
        <v>2.7204705103003844E-2</v>
      </c>
    </row>
    <row r="18" spans="2:16" x14ac:dyDescent="0.25">
      <c r="B18">
        <f t="shared" si="14"/>
        <v>5.4000000000000021</v>
      </c>
      <c r="C18">
        <f t="shared" si="3"/>
        <v>5.4000000000000021</v>
      </c>
      <c r="D18">
        <f t="shared" si="4"/>
        <v>-5.4000000000000021</v>
      </c>
      <c r="E18">
        <f t="shared" si="5"/>
        <v>18.200000000000006</v>
      </c>
      <c r="F18">
        <f t="shared" si="6"/>
        <v>29.160000000000021</v>
      </c>
      <c r="G18">
        <f t="shared" si="7"/>
        <v>157.46400000000017</v>
      </c>
      <c r="H18">
        <f t="shared" si="8"/>
        <v>850.30560000000128</v>
      </c>
      <c r="I18">
        <f t="shared" si="9"/>
        <v>4591.650240000009</v>
      </c>
      <c r="J18">
        <f t="shared" si="10"/>
        <v>24794.911296000057</v>
      </c>
      <c r="K18">
        <f t="shared" si="11"/>
        <v>133892.52099840034</v>
      </c>
      <c r="L18">
        <f t="shared" si="0"/>
        <v>2.3237900077244507</v>
      </c>
      <c r="M18">
        <f t="shared" si="12"/>
        <v>221.40641620418756</v>
      </c>
      <c r="N18">
        <f t="shared" si="1"/>
        <v>1.6863989535702291</v>
      </c>
      <c r="O18">
        <f t="shared" si="2"/>
        <v>42.224253144732671</v>
      </c>
      <c r="P18">
        <f t="shared" si="13"/>
        <v>2.3683071351724937E-2</v>
      </c>
    </row>
    <row r="19" spans="2:16" x14ac:dyDescent="0.25">
      <c r="B19">
        <f t="shared" si="14"/>
        <v>5.6000000000000023</v>
      </c>
      <c r="C19">
        <f t="shared" si="3"/>
        <v>5.6000000000000023</v>
      </c>
      <c r="D19">
        <f t="shared" si="4"/>
        <v>-5.6000000000000023</v>
      </c>
      <c r="E19">
        <f t="shared" si="5"/>
        <v>18.800000000000008</v>
      </c>
      <c r="F19">
        <f t="shared" si="6"/>
        <v>31.360000000000024</v>
      </c>
      <c r="G19">
        <f t="shared" si="7"/>
        <v>175.61600000000021</v>
      </c>
      <c r="H19">
        <f t="shared" si="8"/>
        <v>983.44960000000151</v>
      </c>
      <c r="I19">
        <f t="shared" si="9"/>
        <v>5507.3177600000108</v>
      </c>
      <c r="J19">
        <f t="shared" si="10"/>
        <v>30840.97945600007</v>
      </c>
      <c r="K19">
        <f t="shared" si="11"/>
        <v>172709.48495360048</v>
      </c>
      <c r="L19">
        <f t="shared" si="0"/>
        <v>2.3664319132398468</v>
      </c>
      <c r="M19">
        <f t="shared" si="12"/>
        <v>270.42640742615328</v>
      </c>
      <c r="N19">
        <f t="shared" si="1"/>
        <v>1.722766597741104</v>
      </c>
      <c r="O19">
        <f t="shared" si="2"/>
        <v>48.502930128332807</v>
      </c>
      <c r="P19">
        <f t="shared" si="13"/>
        <v>2.0617311105826444E-2</v>
      </c>
    </row>
    <row r="20" spans="2:16" x14ac:dyDescent="0.25">
      <c r="B20">
        <f t="shared" si="14"/>
        <v>5.8000000000000025</v>
      </c>
      <c r="C20">
        <f t="shared" si="3"/>
        <v>5.8000000000000025</v>
      </c>
      <c r="D20">
        <f t="shared" si="4"/>
        <v>-5.8000000000000025</v>
      </c>
      <c r="E20">
        <f t="shared" si="5"/>
        <v>19.400000000000006</v>
      </c>
      <c r="F20">
        <f t="shared" si="6"/>
        <v>33.640000000000029</v>
      </c>
      <c r="G20">
        <f t="shared" si="7"/>
        <v>195.11200000000025</v>
      </c>
      <c r="H20">
        <f t="shared" si="8"/>
        <v>1131.649600000002</v>
      </c>
      <c r="I20">
        <f t="shared" si="9"/>
        <v>6563.5676800000147</v>
      </c>
      <c r="J20">
        <f t="shared" si="10"/>
        <v>38068.6925440001</v>
      </c>
      <c r="K20">
        <f t="shared" si="11"/>
        <v>220798.41675520068</v>
      </c>
      <c r="L20">
        <f t="shared" si="0"/>
        <v>2.4083189157584597</v>
      </c>
      <c r="M20">
        <f t="shared" si="12"/>
        <v>330.29955990964947</v>
      </c>
      <c r="N20">
        <f t="shared" si="1"/>
        <v>1.7578579175523741</v>
      </c>
      <c r="O20">
        <f t="shared" si="2"/>
        <v>55.715236050952022</v>
      </c>
      <c r="P20">
        <f t="shared" si="13"/>
        <v>1.7948411796828646E-2</v>
      </c>
    </row>
    <row r="21" spans="2:16" x14ac:dyDescent="0.25">
      <c r="B21">
        <f t="shared" si="14"/>
        <v>6.0000000000000027</v>
      </c>
      <c r="C21">
        <f t="shared" si="3"/>
        <v>6.0000000000000027</v>
      </c>
      <c r="D21">
        <f t="shared" si="4"/>
        <v>-6.0000000000000027</v>
      </c>
      <c r="E21">
        <f t="shared" si="5"/>
        <v>20.000000000000007</v>
      </c>
      <c r="F21">
        <f t="shared" si="6"/>
        <v>36.000000000000028</v>
      </c>
      <c r="G21">
        <f t="shared" si="7"/>
        <v>216.00000000000026</v>
      </c>
      <c r="H21">
        <f t="shared" si="8"/>
        <v>1296.000000000002</v>
      </c>
      <c r="I21">
        <f t="shared" si="9"/>
        <v>7776.0000000000155</v>
      </c>
      <c r="J21">
        <f t="shared" si="10"/>
        <v>46656.000000000109</v>
      </c>
      <c r="K21">
        <f t="shared" si="11"/>
        <v>279936.00000000076</v>
      </c>
      <c r="L21">
        <f t="shared" si="0"/>
        <v>2.4494897427831788</v>
      </c>
      <c r="M21">
        <f t="shared" si="12"/>
        <v>403.42879349273619</v>
      </c>
      <c r="N21">
        <f t="shared" si="1"/>
        <v>1.7917594692280554</v>
      </c>
      <c r="O21">
        <f t="shared" si="2"/>
        <v>64.000000000000085</v>
      </c>
      <c r="P21">
        <f t="shared" si="13"/>
        <v>1.5624999999999977E-2</v>
      </c>
    </row>
    <row r="22" spans="2:16" x14ac:dyDescent="0.25">
      <c r="B22">
        <f>B21+$C$3</f>
        <v>6.2000000000000028</v>
      </c>
      <c r="C22">
        <f t="shared" si="3"/>
        <v>6.2000000000000028</v>
      </c>
      <c r="D22">
        <f t="shared" si="4"/>
        <v>-6.2000000000000028</v>
      </c>
      <c r="E22">
        <f t="shared" si="5"/>
        <v>20.600000000000009</v>
      </c>
      <c r="F22">
        <f t="shared" si="6"/>
        <v>38.440000000000033</v>
      </c>
      <c r="G22">
        <f t="shared" si="7"/>
        <v>238.32800000000032</v>
      </c>
      <c r="H22">
        <f t="shared" si="8"/>
        <v>1477.6336000000026</v>
      </c>
      <c r="I22">
        <f t="shared" si="9"/>
        <v>9161.3283200000205</v>
      </c>
      <c r="J22">
        <f t="shared" si="10"/>
        <v>56800.235584000147</v>
      </c>
      <c r="K22">
        <f t="shared" si="11"/>
        <v>352161.46062080108</v>
      </c>
      <c r="L22">
        <f t="shared" si="0"/>
        <v>2.4899799195977472</v>
      </c>
      <c r="M22">
        <f t="shared" si="12"/>
        <v>492.74904109325763</v>
      </c>
      <c r="N22">
        <f t="shared" si="1"/>
        <v>1.8245492920510464</v>
      </c>
      <c r="O22">
        <f t="shared" si="2"/>
        <v>73.516694719810346</v>
      </c>
      <c r="P22">
        <f t="shared" si="13"/>
        <v>1.360235255150192E-2</v>
      </c>
    </row>
    <row r="23" spans="2:16" x14ac:dyDescent="0.25">
      <c r="B23">
        <f t="shared" si="14"/>
        <v>6.400000000000003</v>
      </c>
      <c r="C23">
        <f t="shared" si="3"/>
        <v>6.400000000000003</v>
      </c>
      <c r="D23">
        <f t="shared" si="4"/>
        <v>-6.400000000000003</v>
      </c>
      <c r="E23">
        <f t="shared" si="5"/>
        <v>21.20000000000001</v>
      </c>
      <c r="F23">
        <f t="shared" si="6"/>
        <v>40.960000000000036</v>
      </c>
      <c r="G23">
        <f t="shared" si="7"/>
        <v>262.14400000000035</v>
      </c>
      <c r="H23">
        <f t="shared" si="8"/>
        <v>1677.721600000003</v>
      </c>
      <c r="I23">
        <f t="shared" si="9"/>
        <v>10737.418240000025</v>
      </c>
      <c r="J23">
        <f t="shared" si="10"/>
        <v>68719.476736000186</v>
      </c>
      <c r="K23">
        <f t="shared" si="11"/>
        <v>439804.65111040138</v>
      </c>
      <c r="L23">
        <f t="shared" si="0"/>
        <v>2.529822128134704</v>
      </c>
      <c r="M23">
        <f t="shared" si="12"/>
        <v>601.84503787208382</v>
      </c>
      <c r="N23">
        <f t="shared" si="1"/>
        <v>1.8562979903656267</v>
      </c>
      <c r="O23">
        <f t="shared" si="2"/>
        <v>84.448506289465428</v>
      </c>
      <c r="P23">
        <f t="shared" si="13"/>
        <v>1.1841535675862457E-2</v>
      </c>
    </row>
    <row r="24" spans="2:16" x14ac:dyDescent="0.25">
      <c r="B24">
        <f t="shared" si="14"/>
        <v>6.6000000000000032</v>
      </c>
      <c r="C24">
        <f t="shared" si="3"/>
        <v>6.6000000000000032</v>
      </c>
      <c r="D24">
        <f t="shared" si="4"/>
        <v>-6.6000000000000032</v>
      </c>
      <c r="E24">
        <f t="shared" si="5"/>
        <v>21.800000000000011</v>
      </c>
      <c r="F24">
        <f t="shared" si="6"/>
        <v>43.560000000000045</v>
      </c>
      <c r="G24">
        <f t="shared" si="7"/>
        <v>287.49600000000044</v>
      </c>
      <c r="H24">
        <f t="shared" si="8"/>
        <v>1897.4736000000039</v>
      </c>
      <c r="I24">
        <f t="shared" si="9"/>
        <v>12523.325760000032</v>
      </c>
      <c r="J24">
        <f t="shared" si="10"/>
        <v>82653.95001600025</v>
      </c>
      <c r="K24">
        <f t="shared" si="11"/>
        <v>545516.07010560192</v>
      </c>
      <c r="L24">
        <f t="shared" si="0"/>
        <v>2.5690465157330262</v>
      </c>
      <c r="M24">
        <f t="shared" si="12"/>
        <v>735.09518924197528</v>
      </c>
      <c r="N24">
        <f t="shared" si="1"/>
        <v>1.8870696490323804</v>
      </c>
      <c r="O24">
        <f t="shared" si="2"/>
        <v>97.005860256665713</v>
      </c>
      <c r="P24">
        <f t="shared" si="13"/>
        <v>1.0308655552913212E-2</v>
      </c>
    </row>
    <row r="25" spans="2:16" x14ac:dyDescent="0.25">
      <c r="B25">
        <f t="shared" si="14"/>
        <v>6.8000000000000034</v>
      </c>
      <c r="C25">
        <f t="shared" si="3"/>
        <v>6.8000000000000034</v>
      </c>
      <c r="D25">
        <f t="shared" si="4"/>
        <v>-6.8000000000000034</v>
      </c>
      <c r="E25">
        <f t="shared" si="5"/>
        <v>22.400000000000009</v>
      </c>
      <c r="F25">
        <f t="shared" si="6"/>
        <v>46.240000000000045</v>
      </c>
      <c r="G25">
        <f t="shared" si="7"/>
        <v>314.43200000000047</v>
      </c>
      <c r="H25">
        <f t="shared" si="8"/>
        <v>2138.1376000000041</v>
      </c>
      <c r="I25">
        <f t="shared" si="9"/>
        <v>14539.335680000035</v>
      </c>
      <c r="J25">
        <f t="shared" si="10"/>
        <v>98867.482624000288</v>
      </c>
      <c r="K25">
        <f t="shared" si="11"/>
        <v>672298.88184320228</v>
      </c>
      <c r="L25">
        <f t="shared" si="0"/>
        <v>2.6076809620810599</v>
      </c>
      <c r="M25">
        <f t="shared" si="12"/>
        <v>897.84729165042074</v>
      </c>
      <c r="N25">
        <f t="shared" si="1"/>
        <v>1.9169226121820615</v>
      </c>
      <c r="O25">
        <f t="shared" si="2"/>
        <v>111.43047210190416</v>
      </c>
      <c r="P25">
        <f t="shared" si="13"/>
        <v>8.9742058984143142E-3</v>
      </c>
    </row>
    <row r="26" spans="2:16" x14ac:dyDescent="0.25">
      <c r="B26">
        <f t="shared" si="14"/>
        <v>7.0000000000000036</v>
      </c>
      <c r="C26">
        <f t="shared" si="3"/>
        <v>7.0000000000000036</v>
      </c>
      <c r="D26">
        <f t="shared" si="4"/>
        <v>-7.0000000000000036</v>
      </c>
      <c r="E26">
        <f t="shared" si="5"/>
        <v>23.000000000000011</v>
      </c>
      <c r="F26">
        <f t="shared" si="6"/>
        <v>49.00000000000005</v>
      </c>
      <c r="G26">
        <f t="shared" si="7"/>
        <v>343.00000000000051</v>
      </c>
      <c r="H26">
        <f t="shared" si="8"/>
        <v>2401.000000000005</v>
      </c>
      <c r="I26">
        <f t="shared" si="9"/>
        <v>16807.000000000044</v>
      </c>
      <c r="J26">
        <f t="shared" si="10"/>
        <v>117649.00000000036</v>
      </c>
      <c r="K26">
        <f t="shared" si="11"/>
        <v>823543.00000000291</v>
      </c>
      <c r="L26">
        <f t="shared" si="0"/>
        <v>2.6457513110645912</v>
      </c>
      <c r="M26">
        <f t="shared" si="12"/>
        <v>1096.6331584284626</v>
      </c>
      <c r="N26">
        <f t="shared" si="1"/>
        <v>1.9459101490553139</v>
      </c>
      <c r="O26">
        <f t="shared" si="2"/>
        <v>128.00000000000031</v>
      </c>
      <c r="P26">
        <f t="shared" si="13"/>
        <v>7.8124999999999809E-3</v>
      </c>
    </row>
    <row r="27" spans="2:16" x14ac:dyDescent="0.25">
      <c r="B27">
        <f t="shared" si="14"/>
        <v>7.2000000000000037</v>
      </c>
      <c r="C27">
        <f t="shared" si="3"/>
        <v>7.2000000000000037</v>
      </c>
      <c r="D27">
        <f t="shared" si="4"/>
        <v>-7.2000000000000037</v>
      </c>
      <c r="E27">
        <f t="shared" si="5"/>
        <v>23.600000000000012</v>
      </c>
      <c r="F27">
        <f t="shared" si="6"/>
        <v>51.840000000000053</v>
      </c>
      <c r="G27">
        <f t="shared" si="7"/>
        <v>373.24800000000056</v>
      </c>
      <c r="H27">
        <f t="shared" si="8"/>
        <v>2687.3856000000055</v>
      </c>
      <c r="I27">
        <f t="shared" si="9"/>
        <v>19349.17632000005</v>
      </c>
      <c r="J27">
        <f t="shared" si="10"/>
        <v>139314.06950400042</v>
      </c>
      <c r="K27">
        <f t="shared" si="11"/>
        <v>1003061.3004288035</v>
      </c>
      <c r="L27">
        <f t="shared" si="0"/>
        <v>2.6832815729997481</v>
      </c>
      <c r="M27">
        <f t="shared" si="12"/>
        <v>1339.4307643944228</v>
      </c>
      <c r="N27">
        <f t="shared" si="1"/>
        <v>1.9740810260220101</v>
      </c>
      <c r="O27">
        <f t="shared" si="2"/>
        <v>147.03338943962083</v>
      </c>
      <c r="P27">
        <f t="shared" si="13"/>
        <v>6.8011762757509532E-3</v>
      </c>
    </row>
    <row r="28" spans="2:16" x14ac:dyDescent="0.25">
      <c r="B28">
        <f t="shared" si="14"/>
        <v>7.4000000000000039</v>
      </c>
      <c r="C28">
        <f t="shared" si="3"/>
        <v>7.4000000000000039</v>
      </c>
      <c r="D28">
        <f t="shared" si="4"/>
        <v>-7.4000000000000039</v>
      </c>
      <c r="E28">
        <f t="shared" si="5"/>
        <v>24.20000000000001</v>
      </c>
      <c r="F28">
        <f t="shared" si="6"/>
        <v>54.760000000000055</v>
      </c>
      <c r="G28">
        <f t="shared" si="7"/>
        <v>405.22400000000061</v>
      </c>
      <c r="H28">
        <f t="shared" si="8"/>
        <v>2998.6576000000059</v>
      </c>
      <c r="I28">
        <f t="shared" si="9"/>
        <v>22190.066240000055</v>
      </c>
      <c r="J28">
        <f t="shared" si="10"/>
        <v>164206.49017600049</v>
      </c>
      <c r="K28">
        <f t="shared" si="11"/>
        <v>1215128.0273024042</v>
      </c>
      <c r="L28">
        <f t="shared" si="0"/>
        <v>2.7202941017470894</v>
      </c>
      <c r="M28">
        <f t="shared" si="12"/>
        <v>1635.9844299959329</v>
      </c>
      <c r="N28">
        <f t="shared" si="1"/>
        <v>2.0014800002101247</v>
      </c>
      <c r="O28">
        <f t="shared" si="2"/>
        <v>168.89701257893088</v>
      </c>
      <c r="P28">
        <f t="shared" si="13"/>
        <v>5.9207678379312283E-3</v>
      </c>
    </row>
    <row r="29" spans="2:16" x14ac:dyDescent="0.25">
      <c r="B29">
        <f t="shared" si="14"/>
        <v>7.6000000000000041</v>
      </c>
      <c r="C29">
        <f t="shared" si="3"/>
        <v>7.6000000000000041</v>
      </c>
      <c r="D29">
        <f t="shared" si="4"/>
        <v>-7.6000000000000041</v>
      </c>
      <c r="E29">
        <f t="shared" si="5"/>
        <v>24.800000000000011</v>
      </c>
      <c r="F29">
        <f t="shared" si="6"/>
        <v>57.760000000000062</v>
      </c>
      <c r="G29">
        <f t="shared" si="7"/>
        <v>438.97600000000068</v>
      </c>
      <c r="H29">
        <f t="shared" si="8"/>
        <v>3336.2176000000072</v>
      </c>
      <c r="I29">
        <f t="shared" si="9"/>
        <v>25355.253760000069</v>
      </c>
      <c r="J29">
        <f t="shared" si="10"/>
        <v>192699.92857600062</v>
      </c>
      <c r="K29">
        <f t="shared" si="11"/>
        <v>1464519.4571776055</v>
      </c>
      <c r="L29">
        <f t="shared" si="0"/>
        <v>2.7568097504180451</v>
      </c>
      <c r="M29">
        <f t="shared" si="12"/>
        <v>1998.1958951041261</v>
      </c>
      <c r="N29">
        <f t="shared" si="1"/>
        <v>2.028148247292286</v>
      </c>
      <c r="O29">
        <f t="shared" si="2"/>
        <v>194.01172051333143</v>
      </c>
      <c r="P29">
        <f t="shared" si="13"/>
        <v>5.1543277764566058E-3</v>
      </c>
    </row>
    <row r="30" spans="2:16" x14ac:dyDescent="0.25">
      <c r="B30">
        <f t="shared" si="14"/>
        <v>7.8000000000000043</v>
      </c>
      <c r="C30">
        <f t="shared" si="3"/>
        <v>7.8000000000000043</v>
      </c>
      <c r="D30">
        <f t="shared" si="4"/>
        <v>-7.8000000000000043</v>
      </c>
      <c r="E30">
        <f t="shared" si="5"/>
        <v>25.400000000000013</v>
      </c>
      <c r="F30">
        <f t="shared" si="6"/>
        <v>60.840000000000067</v>
      </c>
      <c r="G30">
        <f t="shared" si="7"/>
        <v>474.55200000000076</v>
      </c>
      <c r="H30">
        <f t="shared" si="8"/>
        <v>3701.5056000000081</v>
      </c>
      <c r="I30">
        <f t="shared" si="9"/>
        <v>28871.74368000008</v>
      </c>
      <c r="J30">
        <f t="shared" si="10"/>
        <v>225199.60070400074</v>
      </c>
      <c r="K30">
        <f t="shared" si="11"/>
        <v>1756556.8854912068</v>
      </c>
      <c r="L30">
        <f t="shared" si="0"/>
        <v>2.792848008753789</v>
      </c>
      <c r="M30">
        <f t="shared" si="12"/>
        <v>2440.6019776245093</v>
      </c>
      <c r="N30">
        <f t="shared" si="1"/>
        <v>2.0541237336955467</v>
      </c>
      <c r="O30">
        <f t="shared" si="2"/>
        <v>222.86094420380832</v>
      </c>
      <c r="P30">
        <f t="shared" si="13"/>
        <v>4.4871029492071571E-3</v>
      </c>
    </row>
    <row r="31" spans="2:16" x14ac:dyDescent="0.25">
      <c r="B31">
        <f t="shared" si="14"/>
        <v>8.0000000000000036</v>
      </c>
      <c r="C31">
        <f t="shared" si="3"/>
        <v>8.0000000000000036</v>
      </c>
      <c r="D31">
        <f t="shared" si="4"/>
        <v>-8.0000000000000036</v>
      </c>
      <c r="E31">
        <f t="shared" si="5"/>
        <v>26.000000000000011</v>
      </c>
      <c r="F31">
        <f t="shared" si="6"/>
        <v>64.000000000000057</v>
      </c>
      <c r="G31">
        <f t="shared" si="7"/>
        <v>512.00000000000068</v>
      </c>
      <c r="H31">
        <f t="shared" si="8"/>
        <v>4096.0000000000073</v>
      </c>
      <c r="I31">
        <f t="shared" si="9"/>
        <v>32768.000000000073</v>
      </c>
      <c r="J31">
        <f t="shared" si="10"/>
        <v>262144.0000000007</v>
      </c>
      <c r="K31">
        <f t="shared" si="11"/>
        <v>2097152.0000000065</v>
      </c>
      <c r="L31">
        <f t="shared" si="0"/>
        <v>2.8284271247461907</v>
      </c>
      <c r="M31">
        <f t="shared" si="12"/>
        <v>2980.9579870417388</v>
      </c>
      <c r="N31">
        <f t="shared" si="1"/>
        <v>2.0794415416798362</v>
      </c>
      <c r="O31">
        <f t="shared" si="2"/>
        <v>256.00000000000063</v>
      </c>
      <c r="P31">
        <f t="shared" si="13"/>
        <v>3.9062499999999905E-3</v>
      </c>
    </row>
    <row r="32" spans="2:16" x14ac:dyDescent="0.25">
      <c r="B32">
        <f t="shared" si="14"/>
        <v>8.2000000000000028</v>
      </c>
      <c r="C32">
        <f t="shared" si="3"/>
        <v>8.2000000000000028</v>
      </c>
      <c r="D32">
        <f t="shared" si="4"/>
        <v>-8.2000000000000028</v>
      </c>
      <c r="E32">
        <f t="shared" si="5"/>
        <v>26.600000000000009</v>
      </c>
      <c r="F32">
        <f t="shared" si="6"/>
        <v>67.240000000000052</v>
      </c>
      <c r="G32">
        <f t="shared" si="7"/>
        <v>551.36800000000062</v>
      </c>
      <c r="H32">
        <f t="shared" si="8"/>
        <v>4521.2176000000072</v>
      </c>
      <c r="I32">
        <f t="shared" si="9"/>
        <v>37073.984320000069</v>
      </c>
      <c r="J32">
        <f t="shared" si="10"/>
        <v>304006.6714240007</v>
      </c>
      <c r="K32">
        <f t="shared" si="11"/>
        <v>2492854.7056768066</v>
      </c>
      <c r="L32">
        <f t="shared" si="0"/>
        <v>2.8635642126552709</v>
      </c>
      <c r="M32">
        <f t="shared" si="12"/>
        <v>3640.9503073323649</v>
      </c>
      <c r="N32">
        <f t="shared" si="1"/>
        <v>2.1041341542702079</v>
      </c>
      <c r="O32">
        <f t="shared" si="2"/>
        <v>294.06677887924144</v>
      </c>
      <c r="P32">
        <f t="shared" si="13"/>
        <v>3.4005881378754797E-3</v>
      </c>
    </row>
    <row r="33" spans="2:16" x14ac:dyDescent="0.25">
      <c r="B33">
        <f t="shared" si="14"/>
        <v>8.4000000000000021</v>
      </c>
      <c r="C33">
        <f t="shared" si="3"/>
        <v>8.4000000000000021</v>
      </c>
      <c r="D33">
        <f t="shared" si="4"/>
        <v>-8.4000000000000021</v>
      </c>
      <c r="E33">
        <f t="shared" si="5"/>
        <v>27.200000000000006</v>
      </c>
      <c r="F33">
        <f t="shared" si="6"/>
        <v>70.560000000000031</v>
      </c>
      <c r="G33">
        <f t="shared" si="7"/>
        <v>592.70400000000041</v>
      </c>
      <c r="H33">
        <f t="shared" si="8"/>
        <v>4978.7136000000046</v>
      </c>
      <c r="I33">
        <f t="shared" si="9"/>
        <v>41821.194240000048</v>
      </c>
      <c r="J33">
        <f t="shared" si="10"/>
        <v>351298.03161600046</v>
      </c>
      <c r="K33">
        <f t="shared" si="11"/>
        <v>2950903.4655744047</v>
      </c>
      <c r="L33">
        <f t="shared" si="0"/>
        <v>2.8982753492378879</v>
      </c>
      <c r="M33">
        <f t="shared" si="12"/>
        <v>4447.0667476998651</v>
      </c>
      <c r="N33">
        <f t="shared" si="1"/>
        <v>2.1282317058492684</v>
      </c>
      <c r="O33">
        <f t="shared" si="2"/>
        <v>337.79402515786148</v>
      </c>
      <c r="P33">
        <f t="shared" si="13"/>
        <v>2.9603839189656163E-3</v>
      </c>
    </row>
    <row r="34" spans="2:16" x14ac:dyDescent="0.25">
      <c r="B34">
        <f t="shared" si="14"/>
        <v>8.6000000000000014</v>
      </c>
      <c r="C34">
        <f t="shared" si="3"/>
        <v>8.6000000000000014</v>
      </c>
      <c r="D34">
        <f t="shared" si="4"/>
        <v>-8.6000000000000014</v>
      </c>
      <c r="E34">
        <f t="shared" si="5"/>
        <v>27.800000000000004</v>
      </c>
      <c r="F34">
        <f t="shared" si="6"/>
        <v>73.960000000000022</v>
      </c>
      <c r="G34">
        <f t="shared" si="7"/>
        <v>636.05600000000027</v>
      </c>
      <c r="H34">
        <f t="shared" si="8"/>
        <v>5470.0816000000032</v>
      </c>
      <c r="I34">
        <f t="shared" si="9"/>
        <v>47042.701760000033</v>
      </c>
      <c r="J34">
        <f t="shared" si="10"/>
        <v>404567.23513600038</v>
      </c>
      <c r="K34">
        <f t="shared" si="11"/>
        <v>3479278.2221696037</v>
      </c>
      <c r="L34">
        <f t="shared" si="0"/>
        <v>2.9325756597230361</v>
      </c>
      <c r="M34">
        <f t="shared" si="12"/>
        <v>5431.6595913629881</v>
      </c>
      <c r="N34">
        <f t="shared" si="1"/>
        <v>2.1517622032594623</v>
      </c>
      <c r="O34">
        <f t="shared" si="2"/>
        <v>388.02344102666223</v>
      </c>
      <c r="P34">
        <f t="shared" si="13"/>
        <v>2.5771638882283072E-3</v>
      </c>
    </row>
    <row r="35" spans="2:16" x14ac:dyDescent="0.25">
      <c r="B35">
        <f t="shared" si="14"/>
        <v>8.8000000000000007</v>
      </c>
      <c r="C35">
        <f t="shared" si="3"/>
        <v>8.8000000000000007</v>
      </c>
      <c r="D35">
        <f t="shared" si="4"/>
        <v>-8.8000000000000007</v>
      </c>
      <c r="E35">
        <f t="shared" si="5"/>
        <v>28.400000000000002</v>
      </c>
      <c r="F35">
        <f t="shared" si="6"/>
        <v>77.440000000000012</v>
      </c>
      <c r="G35">
        <f t="shared" si="7"/>
        <v>681.47200000000021</v>
      </c>
      <c r="H35">
        <f t="shared" si="8"/>
        <v>5996.9536000000016</v>
      </c>
      <c r="I35">
        <f t="shared" si="9"/>
        <v>52773.191680000018</v>
      </c>
      <c r="J35">
        <f t="shared" si="10"/>
        <v>464404.08678400022</v>
      </c>
      <c r="K35">
        <f t="shared" si="11"/>
        <v>4086755.9636992025</v>
      </c>
      <c r="L35">
        <f t="shared" si="0"/>
        <v>2.9664793948382653</v>
      </c>
      <c r="M35">
        <f t="shared" si="12"/>
        <v>6634.2440062778896</v>
      </c>
      <c r="N35">
        <f t="shared" si="1"/>
        <v>2.174751721484161</v>
      </c>
      <c r="O35">
        <f t="shared" si="2"/>
        <v>445.72188840761549</v>
      </c>
      <c r="P35">
        <f t="shared" si="13"/>
        <v>2.2435514746035842E-3</v>
      </c>
    </row>
    <row r="36" spans="2:16" x14ac:dyDescent="0.25">
      <c r="B36">
        <f t="shared" si="14"/>
        <v>9</v>
      </c>
      <c r="C36">
        <f t="shared" si="3"/>
        <v>9</v>
      </c>
      <c r="D36">
        <f t="shared" si="4"/>
        <v>-9</v>
      </c>
      <c r="E36">
        <f t="shared" si="5"/>
        <v>29</v>
      </c>
      <c r="F36">
        <f t="shared" si="6"/>
        <v>81</v>
      </c>
      <c r="G36">
        <f t="shared" si="7"/>
        <v>729</v>
      </c>
      <c r="H36">
        <f t="shared" si="8"/>
        <v>6561</v>
      </c>
      <c r="I36">
        <f t="shared" si="9"/>
        <v>59049</v>
      </c>
      <c r="J36">
        <f t="shared" si="10"/>
        <v>531441</v>
      </c>
      <c r="K36">
        <f t="shared" si="11"/>
        <v>4782969</v>
      </c>
      <c r="L36">
        <f t="shared" si="0"/>
        <v>3</v>
      </c>
      <c r="M36">
        <f t="shared" si="12"/>
        <v>8103.0839275753842</v>
      </c>
      <c r="N36">
        <f t="shared" si="1"/>
        <v>2.1972245773362196</v>
      </c>
      <c r="O36">
        <f t="shared" si="2"/>
        <v>512</v>
      </c>
      <c r="P36">
        <f t="shared" si="13"/>
        <v>1.953125E-3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Foglio1</vt:lpstr>
      <vt:lpstr>Foglio2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TODOVERTO LUCA</dc:creator>
  <cp:lastModifiedBy>TODOVERTO LUCA</cp:lastModifiedBy>
  <dcterms:created xsi:type="dcterms:W3CDTF">2023-04-17T09:19:23Z</dcterms:created>
  <dcterms:modified xsi:type="dcterms:W3CDTF">2023-04-17T10:37:38Z</dcterms:modified>
</cp:coreProperties>
</file>