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28800" windowHeight="12435" activeTab="1"/>
  </bookViews>
  <sheets>
    <sheet name="Foglio1" sheetId="1" r:id="rId1"/>
    <sheet name="Foglio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2" l="1"/>
  <c r="L6" i="2"/>
  <c r="B6" i="2"/>
  <c r="M6" i="2" s="1"/>
  <c r="F3" i="1"/>
  <c r="F4" i="1"/>
  <c r="E7" i="1"/>
  <c r="E4" i="1"/>
  <c r="E5" i="1"/>
  <c r="E6" i="1"/>
  <c r="E3" i="1"/>
  <c r="D7" i="1"/>
  <c r="E6" i="2" l="1"/>
  <c r="I6" i="2"/>
  <c r="P6" i="2"/>
  <c r="B7" i="2"/>
  <c r="I7" i="2" s="1"/>
  <c r="F6" i="2"/>
  <c r="J6" i="2"/>
  <c r="O6" i="2"/>
  <c r="C6" i="2"/>
  <c r="D6" i="2" s="1"/>
  <c r="G6" i="2"/>
  <c r="K6" i="2"/>
  <c r="H6" i="2"/>
  <c r="K7" i="2"/>
  <c r="J7" i="2"/>
  <c r="H7" i="2"/>
  <c r="F5" i="1"/>
  <c r="F6" i="1" s="1"/>
  <c r="E7" i="2" l="1"/>
  <c r="M7" i="2"/>
  <c r="N7" i="2"/>
  <c r="L7" i="2"/>
  <c r="O7" i="2"/>
  <c r="B8" i="2"/>
  <c r="M8" i="2" s="1"/>
  <c r="C7" i="2"/>
  <c r="D7" i="2" s="1"/>
  <c r="G7" i="2"/>
  <c r="F7" i="2"/>
  <c r="P7" i="2"/>
  <c r="H8" i="2"/>
  <c r="E8" i="2"/>
  <c r="G8" i="2"/>
  <c r="I8" i="2"/>
  <c r="B9" i="2"/>
  <c r="O8" i="2"/>
  <c r="P8" i="2"/>
  <c r="F8" i="2"/>
  <c r="K8" i="2" l="1"/>
  <c r="C8" i="2"/>
  <c r="D8" i="2" s="1"/>
  <c r="N8" i="2"/>
  <c r="L8" i="2"/>
  <c r="N9" i="2"/>
  <c r="L9" i="2"/>
  <c r="J8" i="2"/>
  <c r="B10" i="2"/>
  <c r="O9" i="2"/>
  <c r="G9" i="2"/>
  <c r="K9" i="2"/>
  <c r="P9" i="2"/>
  <c r="M9" i="2"/>
  <c r="J9" i="2"/>
  <c r="I9" i="2"/>
  <c r="F9" i="2"/>
  <c r="E9" i="2"/>
  <c r="C9" i="2"/>
  <c r="D9" i="2" s="1"/>
  <c r="H9" i="2"/>
  <c r="N10" i="2" l="1"/>
  <c r="L10" i="2"/>
  <c r="B11" i="2"/>
  <c r="J10" i="2"/>
  <c r="F10" i="2"/>
  <c r="K10" i="2"/>
  <c r="P10" i="2"/>
  <c r="M10" i="2"/>
  <c r="G10" i="2"/>
  <c r="H10" i="2"/>
  <c r="E10" i="2"/>
  <c r="C10" i="2"/>
  <c r="D10" i="2" s="1"/>
  <c r="I10" i="2"/>
  <c r="O10" i="2"/>
  <c r="N11" i="2" l="1"/>
  <c r="L11" i="2"/>
  <c r="B12" i="2"/>
  <c r="P11" i="2"/>
  <c r="I11" i="2"/>
  <c r="E11" i="2"/>
  <c r="O11" i="2"/>
  <c r="K11" i="2"/>
  <c r="C11" i="2"/>
  <c r="D11" i="2" s="1"/>
  <c r="G11" i="2"/>
  <c r="M11" i="2"/>
  <c r="H11" i="2"/>
  <c r="F11" i="2"/>
  <c r="J11" i="2"/>
  <c r="N12" i="2" l="1"/>
  <c r="L12" i="2"/>
  <c r="B13" i="2"/>
  <c r="M12" i="2"/>
  <c r="H12" i="2"/>
  <c r="K12" i="2"/>
  <c r="F12" i="2"/>
  <c r="P12" i="2"/>
  <c r="O12" i="2"/>
  <c r="I12" i="2"/>
  <c r="J12" i="2"/>
  <c r="G12" i="2"/>
  <c r="C12" i="2"/>
  <c r="D12" i="2" s="1"/>
  <c r="E12" i="2"/>
  <c r="N13" i="2" l="1"/>
  <c r="L13" i="2"/>
  <c r="B14" i="2"/>
  <c r="O13" i="2"/>
  <c r="G13" i="2"/>
  <c r="K13" i="2"/>
  <c r="E13" i="2"/>
  <c r="J13" i="2"/>
  <c r="C13" i="2"/>
  <c r="D13" i="2" s="1"/>
  <c r="P13" i="2"/>
  <c r="M13" i="2"/>
  <c r="H13" i="2"/>
  <c r="F13" i="2"/>
  <c r="I13" i="2"/>
  <c r="N14" i="2" l="1"/>
  <c r="L14" i="2"/>
  <c r="B15" i="2"/>
  <c r="J14" i="2"/>
  <c r="F14" i="2"/>
  <c r="P14" i="2"/>
  <c r="M14" i="2"/>
  <c r="G14" i="2"/>
  <c r="E14" i="2"/>
  <c r="O14" i="2"/>
  <c r="H14" i="2"/>
  <c r="C14" i="2"/>
  <c r="D14" i="2" s="1"/>
  <c r="I14" i="2"/>
  <c r="K14" i="2"/>
  <c r="N15" i="2" l="1"/>
  <c r="L15" i="2"/>
  <c r="B16" i="2"/>
  <c r="P15" i="2"/>
  <c r="I15" i="2"/>
  <c r="E15" i="2"/>
  <c r="G15" i="2"/>
  <c r="C15" i="2"/>
  <c r="D15" i="2" s="1"/>
  <c r="H15" i="2"/>
  <c r="J15" i="2"/>
  <c r="O15" i="2"/>
  <c r="K15" i="2"/>
  <c r="M15" i="2"/>
  <c r="F15" i="2"/>
  <c r="N16" i="2" l="1"/>
  <c r="L16" i="2"/>
  <c r="B17" i="2"/>
  <c r="M16" i="2"/>
  <c r="H16" i="2"/>
  <c r="O16" i="2"/>
  <c r="G16" i="2"/>
  <c r="P16" i="2"/>
  <c r="J16" i="2"/>
  <c r="F16" i="2"/>
  <c r="K16" i="2"/>
  <c r="E16" i="2"/>
  <c r="C16" i="2"/>
  <c r="D16" i="2" s="1"/>
  <c r="I16" i="2"/>
  <c r="N17" i="2" l="1"/>
  <c r="L17" i="2"/>
  <c r="B18" i="2"/>
  <c r="O17" i="2"/>
  <c r="G17" i="2"/>
  <c r="K17" i="2"/>
  <c r="H17" i="2"/>
  <c r="F17" i="2"/>
  <c r="M17" i="2"/>
  <c r="P17" i="2"/>
  <c r="I17" i="2"/>
  <c r="E17" i="2"/>
  <c r="J17" i="2"/>
  <c r="C17" i="2"/>
  <c r="D17" i="2" s="1"/>
  <c r="N18" i="2" l="1"/>
  <c r="L18" i="2"/>
  <c r="B19" i="2"/>
  <c r="J18" i="2"/>
  <c r="F18" i="2"/>
  <c r="H18" i="2"/>
  <c r="E18" i="2"/>
  <c r="G18" i="2"/>
  <c r="C18" i="2"/>
  <c r="D18" i="2" s="1"/>
  <c r="M18" i="2"/>
  <c r="I18" i="2"/>
  <c r="K18" i="2"/>
  <c r="O18" i="2"/>
  <c r="P18" i="2"/>
  <c r="N19" i="2" l="1"/>
  <c r="L19" i="2"/>
  <c r="B20" i="2"/>
  <c r="P19" i="2"/>
  <c r="I19" i="2"/>
  <c r="E19" i="2"/>
  <c r="M19" i="2"/>
  <c r="H19" i="2"/>
  <c r="C19" i="2"/>
  <c r="D19" i="2" s="1"/>
  <c r="O19" i="2"/>
  <c r="J19" i="2"/>
  <c r="K19" i="2"/>
  <c r="F19" i="2"/>
  <c r="G19" i="2"/>
  <c r="N20" i="2" l="1"/>
  <c r="L20" i="2"/>
  <c r="B21" i="2"/>
  <c r="N21" i="2" s="1"/>
  <c r="M20" i="2"/>
  <c r="H20" i="2"/>
  <c r="P20" i="2"/>
  <c r="I20" i="2"/>
  <c r="K20" i="2"/>
  <c r="O20" i="2"/>
  <c r="C20" i="2"/>
  <c r="D20" i="2" s="1"/>
  <c r="G20" i="2"/>
  <c r="F20" i="2"/>
  <c r="J20" i="2"/>
  <c r="E20" i="2"/>
  <c r="O21" i="2" l="1"/>
  <c r="G21" i="2"/>
  <c r="K21" i="2"/>
  <c r="I21" i="2"/>
  <c r="P21" i="2"/>
  <c r="L21" i="2"/>
  <c r="E21" i="2"/>
  <c r="H21" i="2"/>
  <c r="M21" i="2"/>
  <c r="J21" i="2"/>
  <c r="C21" i="2"/>
  <c r="D21" i="2" s="1"/>
  <c r="F21" i="2"/>
  <c r="B22" i="2"/>
  <c r="N22" i="2" l="1"/>
  <c r="J22" i="2"/>
  <c r="F22" i="2"/>
  <c r="O22" i="2"/>
  <c r="I22" i="2"/>
  <c r="B23" i="2"/>
  <c r="P22" i="2"/>
  <c r="H22" i="2"/>
  <c r="L22" i="2"/>
  <c r="K22" i="2"/>
  <c r="E22" i="2"/>
  <c r="G22" i="2"/>
  <c r="M22" i="2"/>
  <c r="C22" i="2"/>
  <c r="D22" i="2" s="1"/>
  <c r="B24" i="2" l="1"/>
  <c r="P23" i="2"/>
  <c r="L23" i="2"/>
  <c r="I23" i="2"/>
  <c r="E23" i="2"/>
  <c r="N23" i="2"/>
  <c r="J23" i="2"/>
  <c r="F23" i="2"/>
  <c r="C23" i="2"/>
  <c r="D23" i="2" s="1"/>
  <c r="M23" i="2"/>
  <c r="K23" i="2"/>
  <c r="O23" i="2"/>
  <c r="G23" i="2"/>
  <c r="H23" i="2"/>
  <c r="B25" i="2" l="1"/>
  <c r="M24" i="2"/>
  <c r="H24" i="2"/>
  <c r="L24" i="2"/>
  <c r="J24" i="2"/>
  <c r="E24" i="2"/>
  <c r="F24" i="2"/>
  <c r="C24" i="2"/>
  <c r="D24" i="2" s="1"/>
  <c r="P24" i="2"/>
  <c r="G24" i="2"/>
  <c r="I24" i="2"/>
  <c r="N24" i="2"/>
  <c r="K24" i="2"/>
  <c r="O24" i="2"/>
  <c r="B26" i="2" l="1"/>
  <c r="O25" i="2"/>
  <c r="G25" i="2"/>
  <c r="K25" i="2"/>
  <c r="P25" i="2"/>
  <c r="M25" i="2"/>
  <c r="J25" i="2"/>
  <c r="N25" i="2"/>
  <c r="H25" i="2"/>
  <c r="I25" i="2"/>
  <c r="F25" i="2"/>
  <c r="C25" i="2"/>
  <c r="D25" i="2" s="1"/>
  <c r="L25" i="2"/>
  <c r="E25" i="2"/>
  <c r="B27" i="2" l="1"/>
  <c r="N26" i="2"/>
  <c r="J26" i="2"/>
  <c r="F26" i="2"/>
  <c r="K26" i="2"/>
  <c r="P26" i="2"/>
  <c r="O26" i="2"/>
  <c r="I26" i="2"/>
  <c r="M26" i="2"/>
  <c r="G26" i="2"/>
  <c r="C26" i="2"/>
  <c r="D26" i="2" s="1"/>
  <c r="L26" i="2"/>
  <c r="E26" i="2"/>
  <c r="H26" i="2"/>
  <c r="B28" i="2" l="1"/>
  <c r="P27" i="2"/>
  <c r="L27" i="2"/>
  <c r="I27" i="2"/>
  <c r="E27" i="2"/>
  <c r="O27" i="2"/>
  <c r="K27" i="2"/>
  <c r="C27" i="2"/>
  <c r="D27" i="2" s="1"/>
  <c r="N27" i="2"/>
  <c r="G27" i="2"/>
  <c r="M27" i="2"/>
  <c r="H27" i="2"/>
  <c r="F27" i="2"/>
  <c r="J27" i="2"/>
  <c r="B29" i="2" l="1"/>
  <c r="M28" i="2"/>
  <c r="H28" i="2"/>
  <c r="N28" i="2"/>
  <c r="K28" i="2"/>
  <c r="F28" i="2"/>
  <c r="L28" i="2"/>
  <c r="G28" i="2"/>
  <c r="E28" i="2"/>
  <c r="O28" i="2"/>
  <c r="I28" i="2"/>
  <c r="P28" i="2"/>
  <c r="J28" i="2"/>
  <c r="C28" i="2"/>
  <c r="D28" i="2" s="1"/>
  <c r="B30" i="2" l="1"/>
  <c r="O29" i="2"/>
  <c r="G29" i="2"/>
  <c r="K29" i="2"/>
  <c r="L29" i="2"/>
  <c r="E29" i="2"/>
  <c r="I29" i="2"/>
  <c r="C29" i="2"/>
  <c r="D29" i="2" s="1"/>
  <c r="J29" i="2"/>
  <c r="N29" i="2"/>
  <c r="P29" i="2"/>
  <c r="H29" i="2"/>
  <c r="M29" i="2"/>
  <c r="F29" i="2"/>
  <c r="B31" i="2" l="1"/>
  <c r="N30" i="2"/>
  <c r="J30" i="2"/>
  <c r="F30" i="2"/>
  <c r="P30" i="2"/>
  <c r="M30" i="2"/>
  <c r="G30" i="2"/>
  <c r="K30" i="2"/>
  <c r="L30" i="2"/>
  <c r="E30" i="2"/>
  <c r="C30" i="2"/>
  <c r="D30" i="2" s="1"/>
  <c r="O30" i="2"/>
  <c r="H30" i="2"/>
  <c r="I30" i="2"/>
  <c r="B32" i="2" l="1"/>
  <c r="P31" i="2"/>
  <c r="L31" i="2"/>
  <c r="I31" i="2"/>
  <c r="E31" i="2"/>
  <c r="G31" i="2"/>
  <c r="C31" i="2"/>
  <c r="D31" i="2" s="1"/>
  <c r="M31" i="2"/>
  <c r="F31" i="2"/>
  <c r="H31" i="2"/>
  <c r="J31" i="2"/>
  <c r="O31" i="2"/>
  <c r="N31" i="2"/>
  <c r="K31" i="2"/>
  <c r="B33" i="2" l="1"/>
  <c r="M32" i="2"/>
  <c r="H32" i="2"/>
  <c r="O32" i="2"/>
  <c r="G32" i="2"/>
  <c r="P32" i="2"/>
  <c r="N32" i="2"/>
  <c r="I32" i="2"/>
  <c r="J32" i="2"/>
  <c r="F32" i="2"/>
  <c r="L32" i="2"/>
  <c r="K32" i="2"/>
  <c r="E32" i="2"/>
  <c r="C32" i="2"/>
  <c r="D32" i="2" s="1"/>
  <c r="B34" i="2" l="1"/>
  <c r="O33" i="2"/>
  <c r="G33" i="2"/>
  <c r="K33" i="2"/>
  <c r="N33" i="2"/>
  <c r="H33" i="2"/>
  <c r="F33" i="2"/>
  <c r="P33" i="2"/>
  <c r="J33" i="2"/>
  <c r="M33" i="2"/>
  <c r="I33" i="2"/>
  <c r="L33" i="2"/>
  <c r="E33" i="2"/>
  <c r="C33" i="2"/>
  <c r="D33" i="2" s="1"/>
  <c r="B35" i="2" l="1"/>
  <c r="N34" i="2"/>
  <c r="J34" i="2"/>
  <c r="F34" i="2"/>
  <c r="L34" i="2"/>
  <c r="H34" i="2"/>
  <c r="E34" i="2"/>
  <c r="O34" i="2"/>
  <c r="C34" i="2"/>
  <c r="D34" i="2" s="1"/>
  <c r="P34" i="2"/>
  <c r="G34" i="2"/>
  <c r="M34" i="2"/>
  <c r="I34" i="2"/>
  <c r="K34" i="2"/>
  <c r="B36" i="2" l="1"/>
  <c r="P35" i="2"/>
  <c r="L35" i="2"/>
  <c r="I35" i="2"/>
  <c r="E35" i="2"/>
  <c r="M35" i="2"/>
  <c r="H35" i="2"/>
  <c r="C35" i="2"/>
  <c r="D35" i="2" s="1"/>
  <c r="G35" i="2"/>
  <c r="O35" i="2"/>
  <c r="N35" i="2"/>
  <c r="J35" i="2"/>
  <c r="K35" i="2"/>
  <c r="F35" i="2"/>
  <c r="M36" i="2" l="1"/>
  <c r="H36" i="2"/>
  <c r="P36" i="2"/>
  <c r="I36" i="2"/>
  <c r="L36" i="2"/>
  <c r="J36" i="2"/>
  <c r="E36" i="2"/>
  <c r="K36" i="2"/>
  <c r="C36" i="2"/>
  <c r="D36" i="2" s="1"/>
  <c r="O36" i="2"/>
  <c r="N36" i="2"/>
  <c r="F36" i="2"/>
  <c r="G36" i="2"/>
</calcChain>
</file>

<file path=xl/sharedStrings.xml><?xml version="1.0" encoding="utf-8"?>
<sst xmlns="http://schemas.openxmlformats.org/spreadsheetml/2006/main" count="32" uniqueCount="30">
  <si>
    <t>Difetti</t>
  </si>
  <si>
    <t>N°</t>
  </si>
  <si>
    <t>%</t>
  </si>
  <si>
    <t>a</t>
  </si>
  <si>
    <t>b</t>
  </si>
  <si>
    <t>c</t>
  </si>
  <si>
    <t>d</t>
  </si>
  <si>
    <t>TOTALE</t>
  </si>
  <si>
    <t>Non confermità dimensionale</t>
  </si>
  <si>
    <t>Montaggi errati</t>
  </si>
  <si>
    <t>Prestazioni non conformi</t>
  </si>
  <si>
    <t>Altre cause</t>
  </si>
  <si>
    <t>Frequenza Cumultiva</t>
  </si>
  <si>
    <t>x</t>
  </si>
  <si>
    <t>y=x</t>
  </si>
  <si>
    <t>y=-x</t>
  </si>
  <si>
    <t>y=3x+2</t>
  </si>
  <si>
    <t>y=x^2</t>
  </si>
  <si>
    <t>y=x^3</t>
  </si>
  <si>
    <t>y=x^4</t>
  </si>
  <si>
    <t>y=x^5</t>
  </si>
  <si>
    <t>y=x^6</t>
  </si>
  <si>
    <t>y=x^7</t>
  </si>
  <si>
    <t>y=sqrt(x)</t>
  </si>
  <si>
    <t>y=exp(x)</t>
  </si>
  <si>
    <t>y=ln(x)</t>
  </si>
  <si>
    <t>y=a^x ; a&gt;1</t>
  </si>
  <si>
    <t>y=a^x ; 0&lt;a&lt;1</t>
  </si>
  <si>
    <t>INIT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</si>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</sst>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GRAFICO DI PARETO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Foglio1!$D$2</c:f>
              <c:strCache>
                <c:ptCount val="1"/>
                <c:pt idx="0">
                  <c:v>N°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Foglio1!$C$3:$C$6</c:f>
              <c:strCache>
                <c:ptCount val="4"/>
                <c:pt idx="0">
                  <c:v>Non confermità dimensionale</c:v>
                </c:pt>
                <c:pt idx="1">
                  <c:v>Montaggi errati</c:v>
                </c:pt>
                <c:pt idx="2">
                  <c:v>Prestazioni non conformi</c:v>
                </c:pt>
                <c:pt idx="3">
                  <c:v>Altre cause</c:v>
                </c:pt>
              </c:strCache>
            </c:strRef>
          </c:cat>
          <c:val>
            <c:numRef>
              <c:f>Foglio1!$D$3:$D$6</c:f>
              <c:numCache>
                <c:formatCode>General</c:formatCode>
                <c:ptCount val="4"/>
                <c:pt idx="0">
                  <c:v>50</c:v>
                </c:pt>
                <c:pt idx="1">
                  <c:v>30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2021616"/>
        <c:axId val="462022008"/>
      </c:barChart>
      <c:lineChart>
        <c:grouping val="standard"/>
        <c:varyColors val="0"/>
        <c:ser>
          <c:idx val="1"/>
          <c:order val="1"/>
          <c:tx>
            <c:strRef>
              <c:f>Foglio1!$F$2</c:f>
              <c:strCache>
                <c:ptCount val="1"/>
                <c:pt idx="0">
                  <c:v>Frequenza Cumultiva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Foglio1!$C$3:$C$6</c:f>
              <c:strCache>
                <c:ptCount val="4"/>
                <c:pt idx="0">
                  <c:v>Non confermità dimensionale</c:v>
                </c:pt>
                <c:pt idx="1">
                  <c:v>Montaggi errati</c:v>
                </c:pt>
                <c:pt idx="2">
                  <c:v>Prestazioni non conformi</c:v>
                </c:pt>
                <c:pt idx="3">
                  <c:v>Altre cause</c:v>
                </c:pt>
              </c:strCache>
            </c:strRef>
          </c:cat>
          <c:val>
            <c:numRef>
              <c:f>Foglio1!$F$3:$F$6</c:f>
              <c:numCache>
                <c:formatCode>0%</c:formatCode>
                <c:ptCount val="4"/>
                <c:pt idx="0">
                  <c:v>0.5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027496"/>
        <c:axId val="462024360"/>
      </c:lineChart>
      <c:catAx>
        <c:axId val="46202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022008"/>
        <c:auto val="1"/>
        <c:lblAlgn val="ctr"/>
        <c:lblOffset val="100"/>
        <c:noMultiLvlLbl val="0"/>
      </c:catAx>
      <c:valAx>
        <c:axId val="4620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021616"/>
        <c:crossBetween val="between"/>
      </c:valAx>
      <c:valAx>
        <c:axId val="46202436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027496"/>
        <c:crosses val="max"/>
        <c:crossBetween val="between"/>
      </c:valAx>
      <c:catAx>
        <c:axId val="462027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20243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y=x^7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Foglio2!$B$6:$B$36</c:f>
              <c:numCache>
                <c:formatCode>#,##0.00</c:formatCode>
                <c:ptCount val="31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-1</c:v>
                </c:pt>
                <c:pt idx="17">
                  <c:v>-2</c:v>
                </c:pt>
                <c:pt idx="18">
                  <c:v>-3</c:v>
                </c:pt>
                <c:pt idx="19">
                  <c:v>-4</c:v>
                </c:pt>
                <c:pt idx="20">
                  <c:v>-5</c:v>
                </c:pt>
                <c:pt idx="21">
                  <c:v>-6</c:v>
                </c:pt>
                <c:pt idx="22">
                  <c:v>-7</c:v>
                </c:pt>
                <c:pt idx="23">
                  <c:v>-8</c:v>
                </c:pt>
                <c:pt idx="24">
                  <c:v>-9</c:v>
                </c:pt>
                <c:pt idx="25">
                  <c:v>-10</c:v>
                </c:pt>
                <c:pt idx="26">
                  <c:v>-11</c:v>
                </c:pt>
                <c:pt idx="27">
                  <c:v>-12</c:v>
                </c:pt>
                <c:pt idx="28">
                  <c:v>-13</c:v>
                </c:pt>
                <c:pt idx="29">
                  <c:v>-14</c:v>
                </c:pt>
                <c:pt idx="30">
                  <c:v>-15</c:v>
                </c:pt>
              </c:numCache>
            </c:numRef>
          </c:xVal>
          <c:yVal>
            <c:numRef>
              <c:f>Foglio2!$K$6:$K$36</c:f>
              <c:numCache>
                <c:formatCode>#,##0.00</c:formatCode>
                <c:ptCount val="31"/>
                <c:pt idx="0">
                  <c:v>170859375</c:v>
                </c:pt>
                <c:pt idx="1">
                  <c:v>105413504</c:v>
                </c:pt>
                <c:pt idx="2">
                  <c:v>62748517</c:v>
                </c:pt>
                <c:pt idx="3">
                  <c:v>35831808</c:v>
                </c:pt>
                <c:pt idx="4">
                  <c:v>19487171</c:v>
                </c:pt>
                <c:pt idx="5">
                  <c:v>10000000</c:v>
                </c:pt>
                <c:pt idx="6">
                  <c:v>4782969</c:v>
                </c:pt>
                <c:pt idx="7">
                  <c:v>2097152</c:v>
                </c:pt>
                <c:pt idx="8">
                  <c:v>823543</c:v>
                </c:pt>
                <c:pt idx="9">
                  <c:v>279936</c:v>
                </c:pt>
                <c:pt idx="10">
                  <c:v>78125</c:v>
                </c:pt>
                <c:pt idx="11">
                  <c:v>16384</c:v>
                </c:pt>
                <c:pt idx="12">
                  <c:v>2187</c:v>
                </c:pt>
                <c:pt idx="13">
                  <c:v>128</c:v>
                </c:pt>
                <c:pt idx="14">
                  <c:v>1</c:v>
                </c:pt>
                <c:pt idx="15">
                  <c:v>0</c:v>
                </c:pt>
                <c:pt idx="16">
                  <c:v>-1</c:v>
                </c:pt>
                <c:pt idx="17">
                  <c:v>-128</c:v>
                </c:pt>
                <c:pt idx="18">
                  <c:v>-2187</c:v>
                </c:pt>
                <c:pt idx="19">
                  <c:v>-16384</c:v>
                </c:pt>
                <c:pt idx="20">
                  <c:v>-78125</c:v>
                </c:pt>
                <c:pt idx="21">
                  <c:v>-279936</c:v>
                </c:pt>
                <c:pt idx="22">
                  <c:v>-823543</c:v>
                </c:pt>
                <c:pt idx="23">
                  <c:v>-2097152</c:v>
                </c:pt>
                <c:pt idx="24">
                  <c:v>-4782969</c:v>
                </c:pt>
                <c:pt idx="25">
                  <c:v>-10000000</c:v>
                </c:pt>
                <c:pt idx="26">
                  <c:v>-19487171</c:v>
                </c:pt>
                <c:pt idx="27">
                  <c:v>-35831808</c:v>
                </c:pt>
                <c:pt idx="28">
                  <c:v>-62748517</c:v>
                </c:pt>
                <c:pt idx="29">
                  <c:v>-105413504</c:v>
                </c:pt>
                <c:pt idx="30">
                  <c:v>-170859375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366416"/>
        <c:axId val="459365240"/>
      </c:scatterChart>
      <c:valAx>
        <c:axId val="45936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9365240"/>
        <c:crosses val="autoZero"/>
        <c:crossBetween val="midCat"/>
      </c:valAx>
      <c:valAx>
        <c:axId val="45936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936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y=sqrt(x)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Foglio2!$B$6:$B$36</c:f>
              <c:numCache>
                <c:formatCode>#,##0.00</c:formatCode>
                <c:ptCount val="31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-1</c:v>
                </c:pt>
                <c:pt idx="17">
                  <c:v>-2</c:v>
                </c:pt>
                <c:pt idx="18">
                  <c:v>-3</c:v>
                </c:pt>
                <c:pt idx="19">
                  <c:v>-4</c:v>
                </c:pt>
                <c:pt idx="20">
                  <c:v>-5</c:v>
                </c:pt>
                <c:pt idx="21">
                  <c:v>-6</c:v>
                </c:pt>
                <c:pt idx="22">
                  <c:v>-7</c:v>
                </c:pt>
                <c:pt idx="23">
                  <c:v>-8</c:v>
                </c:pt>
                <c:pt idx="24">
                  <c:v>-9</c:v>
                </c:pt>
                <c:pt idx="25">
                  <c:v>-10</c:v>
                </c:pt>
                <c:pt idx="26">
                  <c:v>-11</c:v>
                </c:pt>
                <c:pt idx="27">
                  <c:v>-12</c:v>
                </c:pt>
                <c:pt idx="28">
                  <c:v>-13</c:v>
                </c:pt>
                <c:pt idx="29">
                  <c:v>-14</c:v>
                </c:pt>
                <c:pt idx="30">
                  <c:v>-15</c:v>
                </c:pt>
              </c:numCache>
            </c:numRef>
          </c:xVal>
          <c:yVal>
            <c:numRef>
              <c:f>Foglio2!$L$6:$L$36</c:f>
              <c:numCache>
                <c:formatCode>#,##0.00</c:formatCode>
                <c:ptCount val="31"/>
                <c:pt idx="0">
                  <c:v>3.872983346207417</c:v>
                </c:pt>
                <c:pt idx="1">
                  <c:v>3.7416573867739413</c:v>
                </c:pt>
                <c:pt idx="2">
                  <c:v>3.6055512754639891</c:v>
                </c:pt>
                <c:pt idx="3">
                  <c:v>3.4641016151377544</c:v>
                </c:pt>
                <c:pt idx="4">
                  <c:v>3.3166247903553998</c:v>
                </c:pt>
                <c:pt idx="5">
                  <c:v>3.1622776601683795</c:v>
                </c:pt>
                <c:pt idx="6">
                  <c:v>3</c:v>
                </c:pt>
                <c:pt idx="7">
                  <c:v>2.8284271247461903</c:v>
                </c:pt>
                <c:pt idx="8">
                  <c:v>2.6457513110645907</c:v>
                </c:pt>
                <c:pt idx="9">
                  <c:v>2.4494897427831779</c:v>
                </c:pt>
                <c:pt idx="10">
                  <c:v>2.2360679774997898</c:v>
                </c:pt>
                <c:pt idx="11">
                  <c:v>2</c:v>
                </c:pt>
                <c:pt idx="12">
                  <c:v>1.7320508075688772</c:v>
                </c:pt>
                <c:pt idx="13">
                  <c:v>1.4142135623730951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301600"/>
        <c:axId val="466302776"/>
      </c:scatterChart>
      <c:valAx>
        <c:axId val="46630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302776"/>
        <c:crosses val="autoZero"/>
        <c:crossBetween val="midCat"/>
      </c:valAx>
      <c:valAx>
        <c:axId val="46630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30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y=exp(x)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Foglio2!$B$6:$B$36</c:f>
              <c:numCache>
                <c:formatCode>#,##0.00</c:formatCode>
                <c:ptCount val="31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-1</c:v>
                </c:pt>
                <c:pt idx="17">
                  <c:v>-2</c:v>
                </c:pt>
                <c:pt idx="18">
                  <c:v>-3</c:v>
                </c:pt>
                <c:pt idx="19">
                  <c:v>-4</c:v>
                </c:pt>
                <c:pt idx="20">
                  <c:v>-5</c:v>
                </c:pt>
                <c:pt idx="21">
                  <c:v>-6</c:v>
                </c:pt>
                <c:pt idx="22">
                  <c:v>-7</c:v>
                </c:pt>
                <c:pt idx="23">
                  <c:v>-8</c:v>
                </c:pt>
                <c:pt idx="24">
                  <c:v>-9</c:v>
                </c:pt>
                <c:pt idx="25">
                  <c:v>-10</c:v>
                </c:pt>
                <c:pt idx="26">
                  <c:v>-11</c:v>
                </c:pt>
                <c:pt idx="27">
                  <c:v>-12</c:v>
                </c:pt>
                <c:pt idx="28">
                  <c:v>-13</c:v>
                </c:pt>
                <c:pt idx="29">
                  <c:v>-14</c:v>
                </c:pt>
                <c:pt idx="30">
                  <c:v>-15</c:v>
                </c:pt>
              </c:numCache>
            </c:numRef>
          </c:xVal>
          <c:yVal>
            <c:numRef>
              <c:f>Foglio2!$M$6:$M$36</c:f>
              <c:numCache>
                <c:formatCode>#,##0.00</c:formatCode>
                <c:ptCount val="31"/>
                <c:pt idx="0">
                  <c:v>3269017.3724721107</c:v>
                </c:pt>
                <c:pt idx="1">
                  <c:v>1202604.2841647768</c:v>
                </c:pt>
                <c:pt idx="2">
                  <c:v>442413.39200892049</c:v>
                </c:pt>
                <c:pt idx="3">
                  <c:v>162754.79141900392</c:v>
                </c:pt>
                <c:pt idx="4">
                  <c:v>59874.141715197817</c:v>
                </c:pt>
                <c:pt idx="5">
                  <c:v>22026.465794806718</c:v>
                </c:pt>
                <c:pt idx="6">
                  <c:v>8103.0839275753842</c:v>
                </c:pt>
                <c:pt idx="7">
                  <c:v>2980.9579870417283</c:v>
                </c:pt>
                <c:pt idx="8">
                  <c:v>1096.6331584284585</c:v>
                </c:pt>
                <c:pt idx="9">
                  <c:v>403.42879349273511</c:v>
                </c:pt>
                <c:pt idx="10">
                  <c:v>148.4131591025766</c:v>
                </c:pt>
                <c:pt idx="11">
                  <c:v>54.598150033144236</c:v>
                </c:pt>
                <c:pt idx="12">
                  <c:v>20.085536923187668</c:v>
                </c:pt>
                <c:pt idx="13">
                  <c:v>7.3890560989306504</c:v>
                </c:pt>
                <c:pt idx="14">
                  <c:v>2.7182818284590451</c:v>
                </c:pt>
                <c:pt idx="15">
                  <c:v>1</c:v>
                </c:pt>
                <c:pt idx="16">
                  <c:v>0.36787944117144233</c:v>
                </c:pt>
                <c:pt idx="17">
                  <c:v>0.1353352832366127</c:v>
                </c:pt>
                <c:pt idx="18">
                  <c:v>4.9787068367863944E-2</c:v>
                </c:pt>
                <c:pt idx="19">
                  <c:v>1.8315638888734179E-2</c:v>
                </c:pt>
                <c:pt idx="20">
                  <c:v>6.737946999085467E-3</c:v>
                </c:pt>
                <c:pt idx="21">
                  <c:v>2.4787521766663585E-3</c:v>
                </c:pt>
                <c:pt idx="22">
                  <c:v>9.1188196555451624E-4</c:v>
                </c:pt>
                <c:pt idx="23">
                  <c:v>3.3546262790251185E-4</c:v>
                </c:pt>
                <c:pt idx="24">
                  <c:v>1.2340980408667956E-4</c:v>
                </c:pt>
                <c:pt idx="25">
                  <c:v>4.5399929762484854E-5</c:v>
                </c:pt>
                <c:pt idx="26">
                  <c:v>1.6701700790245659E-5</c:v>
                </c:pt>
                <c:pt idx="27">
                  <c:v>6.1442123533282098E-6</c:v>
                </c:pt>
                <c:pt idx="28">
                  <c:v>2.2603294069810542E-6</c:v>
                </c:pt>
                <c:pt idx="29">
                  <c:v>8.3152871910356788E-7</c:v>
                </c:pt>
                <c:pt idx="30">
                  <c:v>3.0590232050182579E-7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893128"/>
        <c:axId val="457890384"/>
      </c:scatterChart>
      <c:valAx>
        <c:axId val="457893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890384"/>
        <c:crosses val="autoZero"/>
        <c:crossBetween val="midCat"/>
      </c:valAx>
      <c:valAx>
        <c:axId val="45789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893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y=ln(x)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Foglio2!$B$6:$B$36</c:f>
              <c:numCache>
                <c:formatCode>#,##0.00</c:formatCode>
                <c:ptCount val="31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-1</c:v>
                </c:pt>
                <c:pt idx="17">
                  <c:v>-2</c:v>
                </c:pt>
                <c:pt idx="18">
                  <c:v>-3</c:v>
                </c:pt>
                <c:pt idx="19">
                  <c:v>-4</c:v>
                </c:pt>
                <c:pt idx="20">
                  <c:v>-5</c:v>
                </c:pt>
                <c:pt idx="21">
                  <c:v>-6</c:v>
                </c:pt>
                <c:pt idx="22">
                  <c:v>-7</c:v>
                </c:pt>
                <c:pt idx="23">
                  <c:v>-8</c:v>
                </c:pt>
                <c:pt idx="24">
                  <c:v>-9</c:v>
                </c:pt>
                <c:pt idx="25">
                  <c:v>-10</c:v>
                </c:pt>
                <c:pt idx="26">
                  <c:v>-11</c:v>
                </c:pt>
                <c:pt idx="27">
                  <c:v>-12</c:v>
                </c:pt>
                <c:pt idx="28">
                  <c:v>-13</c:v>
                </c:pt>
                <c:pt idx="29">
                  <c:v>-14</c:v>
                </c:pt>
                <c:pt idx="30">
                  <c:v>-15</c:v>
                </c:pt>
              </c:numCache>
            </c:numRef>
          </c:xVal>
          <c:yVal>
            <c:numRef>
              <c:f>Foglio2!$N$6:$N$36</c:f>
              <c:numCache>
                <c:formatCode>#,##0.00</c:formatCode>
                <c:ptCount val="31"/>
                <c:pt idx="0">
                  <c:v>2.7080502011022101</c:v>
                </c:pt>
                <c:pt idx="1">
                  <c:v>2.6390573296152584</c:v>
                </c:pt>
                <c:pt idx="2">
                  <c:v>2.5649493574615367</c:v>
                </c:pt>
                <c:pt idx="3">
                  <c:v>2.4849066497880004</c:v>
                </c:pt>
                <c:pt idx="4">
                  <c:v>2.3978952727983707</c:v>
                </c:pt>
                <c:pt idx="5">
                  <c:v>2.3025850929940459</c:v>
                </c:pt>
                <c:pt idx="6">
                  <c:v>2.1972245773362196</c:v>
                </c:pt>
                <c:pt idx="7">
                  <c:v>2.0794415416798357</c:v>
                </c:pt>
                <c:pt idx="8">
                  <c:v>1.9459101490553132</c:v>
                </c:pt>
                <c:pt idx="9">
                  <c:v>1.791759469228055</c:v>
                </c:pt>
                <c:pt idx="10">
                  <c:v>1.6094379124341003</c:v>
                </c:pt>
                <c:pt idx="11">
                  <c:v>1.3862943611198906</c:v>
                </c:pt>
                <c:pt idx="12">
                  <c:v>1.0986122886681098</c:v>
                </c:pt>
                <c:pt idx="13">
                  <c:v>0.69314718055994529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07240"/>
        <c:axId val="464210376"/>
      </c:scatterChart>
      <c:valAx>
        <c:axId val="46420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210376"/>
        <c:crosses val="autoZero"/>
        <c:crossBetween val="midCat"/>
      </c:valAx>
      <c:valAx>
        <c:axId val="46421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20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y=a^x</a:t>
            </a:r>
            <a:r>
              <a:rPr lang="it-IT" baseline="0"/>
              <a:t> ; a&gt;1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Foglio2!$B$6:$B$36</c:f>
              <c:numCache>
                <c:formatCode>#,##0.00</c:formatCode>
                <c:ptCount val="31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-1</c:v>
                </c:pt>
                <c:pt idx="17">
                  <c:v>-2</c:v>
                </c:pt>
                <c:pt idx="18">
                  <c:v>-3</c:v>
                </c:pt>
                <c:pt idx="19">
                  <c:v>-4</c:v>
                </c:pt>
                <c:pt idx="20">
                  <c:v>-5</c:v>
                </c:pt>
                <c:pt idx="21">
                  <c:v>-6</c:v>
                </c:pt>
                <c:pt idx="22">
                  <c:v>-7</c:v>
                </c:pt>
                <c:pt idx="23">
                  <c:v>-8</c:v>
                </c:pt>
                <c:pt idx="24">
                  <c:v>-9</c:v>
                </c:pt>
                <c:pt idx="25">
                  <c:v>-10</c:v>
                </c:pt>
                <c:pt idx="26">
                  <c:v>-11</c:v>
                </c:pt>
                <c:pt idx="27">
                  <c:v>-12</c:v>
                </c:pt>
                <c:pt idx="28">
                  <c:v>-13</c:v>
                </c:pt>
                <c:pt idx="29">
                  <c:v>-14</c:v>
                </c:pt>
                <c:pt idx="30">
                  <c:v>-15</c:v>
                </c:pt>
              </c:numCache>
            </c:numRef>
          </c:xVal>
          <c:yVal>
            <c:numRef>
              <c:f>Foglio2!$O$6:$O$36</c:f>
              <c:numCache>
                <c:formatCode>#,##0.00</c:formatCode>
                <c:ptCount val="31"/>
                <c:pt idx="0">
                  <c:v>32768</c:v>
                </c:pt>
                <c:pt idx="1">
                  <c:v>16384</c:v>
                </c:pt>
                <c:pt idx="2">
                  <c:v>8192</c:v>
                </c:pt>
                <c:pt idx="3">
                  <c:v>4096</c:v>
                </c:pt>
                <c:pt idx="4">
                  <c:v>2048</c:v>
                </c:pt>
                <c:pt idx="5">
                  <c:v>1024</c:v>
                </c:pt>
                <c:pt idx="6">
                  <c:v>512</c:v>
                </c:pt>
                <c:pt idx="7">
                  <c:v>256</c:v>
                </c:pt>
                <c:pt idx="8">
                  <c:v>128</c:v>
                </c:pt>
                <c:pt idx="9">
                  <c:v>64</c:v>
                </c:pt>
                <c:pt idx="10">
                  <c:v>32</c:v>
                </c:pt>
                <c:pt idx="11">
                  <c:v>16</c:v>
                </c:pt>
                <c:pt idx="12">
                  <c:v>8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0.5</c:v>
                </c:pt>
                <c:pt idx="17">
                  <c:v>0.25</c:v>
                </c:pt>
                <c:pt idx="18">
                  <c:v>0.125</c:v>
                </c:pt>
                <c:pt idx="19">
                  <c:v>6.25E-2</c:v>
                </c:pt>
                <c:pt idx="20">
                  <c:v>3.125E-2</c:v>
                </c:pt>
                <c:pt idx="21">
                  <c:v>1.5625E-2</c:v>
                </c:pt>
                <c:pt idx="22">
                  <c:v>7.8125E-3</c:v>
                </c:pt>
                <c:pt idx="23">
                  <c:v>3.90625E-3</c:v>
                </c:pt>
                <c:pt idx="24">
                  <c:v>1.953125E-3</c:v>
                </c:pt>
                <c:pt idx="25">
                  <c:v>9.765625E-4</c:v>
                </c:pt>
                <c:pt idx="26">
                  <c:v>4.8828125E-4</c:v>
                </c:pt>
                <c:pt idx="27">
                  <c:v>2.44140625E-4</c:v>
                </c:pt>
                <c:pt idx="28">
                  <c:v>1.220703125E-4</c:v>
                </c:pt>
                <c:pt idx="29">
                  <c:v>6.103515625E-5</c:v>
                </c:pt>
                <c:pt idx="30">
                  <c:v>3.0517578125E-5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45912"/>
        <c:axId val="458242776"/>
      </c:scatterChart>
      <c:valAx>
        <c:axId val="45824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242776"/>
        <c:crosses val="autoZero"/>
        <c:crossBetween val="midCat"/>
      </c:valAx>
      <c:valAx>
        <c:axId val="45824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245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y=a^x</a:t>
            </a:r>
            <a:r>
              <a:rPr lang="it-IT" baseline="0"/>
              <a:t> ; 0&lt;a&lt;1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Foglio2!$B$6:$B$36</c:f>
              <c:numCache>
                <c:formatCode>#,##0.00</c:formatCode>
                <c:ptCount val="31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-1</c:v>
                </c:pt>
                <c:pt idx="17">
                  <c:v>-2</c:v>
                </c:pt>
                <c:pt idx="18">
                  <c:v>-3</c:v>
                </c:pt>
                <c:pt idx="19">
                  <c:v>-4</c:v>
                </c:pt>
                <c:pt idx="20">
                  <c:v>-5</c:v>
                </c:pt>
                <c:pt idx="21">
                  <c:v>-6</c:v>
                </c:pt>
                <c:pt idx="22">
                  <c:v>-7</c:v>
                </c:pt>
                <c:pt idx="23">
                  <c:v>-8</c:v>
                </c:pt>
                <c:pt idx="24">
                  <c:v>-9</c:v>
                </c:pt>
                <c:pt idx="25">
                  <c:v>-10</c:v>
                </c:pt>
                <c:pt idx="26">
                  <c:v>-11</c:v>
                </c:pt>
                <c:pt idx="27">
                  <c:v>-12</c:v>
                </c:pt>
                <c:pt idx="28">
                  <c:v>-13</c:v>
                </c:pt>
                <c:pt idx="29">
                  <c:v>-14</c:v>
                </c:pt>
                <c:pt idx="30">
                  <c:v>-15</c:v>
                </c:pt>
              </c:numCache>
            </c:numRef>
          </c:xVal>
          <c:yVal>
            <c:numRef>
              <c:f>Foglio2!$P$6:$P$36</c:f>
              <c:numCache>
                <c:formatCode>#,##0.00</c:formatCode>
                <c:ptCount val="31"/>
                <c:pt idx="0">
                  <c:v>3.0517578125E-5</c:v>
                </c:pt>
                <c:pt idx="1">
                  <c:v>6.103515625E-5</c:v>
                </c:pt>
                <c:pt idx="2">
                  <c:v>1.220703125E-4</c:v>
                </c:pt>
                <c:pt idx="3">
                  <c:v>2.44140625E-4</c:v>
                </c:pt>
                <c:pt idx="4">
                  <c:v>4.8828125E-4</c:v>
                </c:pt>
                <c:pt idx="5">
                  <c:v>9.765625E-4</c:v>
                </c:pt>
                <c:pt idx="6">
                  <c:v>1.953125E-3</c:v>
                </c:pt>
                <c:pt idx="7">
                  <c:v>3.90625E-3</c:v>
                </c:pt>
                <c:pt idx="8">
                  <c:v>7.8125E-3</c:v>
                </c:pt>
                <c:pt idx="9">
                  <c:v>1.5625E-2</c:v>
                </c:pt>
                <c:pt idx="10">
                  <c:v>3.125E-2</c:v>
                </c:pt>
                <c:pt idx="11">
                  <c:v>6.25E-2</c:v>
                </c:pt>
                <c:pt idx="12">
                  <c:v>0.125</c:v>
                </c:pt>
                <c:pt idx="13">
                  <c:v>0.25</c:v>
                </c:pt>
                <c:pt idx="14">
                  <c:v>0.5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8</c:v>
                </c:pt>
                <c:pt idx="19">
                  <c:v>16</c:v>
                </c:pt>
                <c:pt idx="20">
                  <c:v>32</c:v>
                </c:pt>
                <c:pt idx="21">
                  <c:v>64</c:v>
                </c:pt>
                <c:pt idx="22">
                  <c:v>128</c:v>
                </c:pt>
                <c:pt idx="23">
                  <c:v>256</c:v>
                </c:pt>
                <c:pt idx="24">
                  <c:v>512</c:v>
                </c:pt>
                <c:pt idx="25">
                  <c:v>1024</c:v>
                </c:pt>
                <c:pt idx="26">
                  <c:v>2048</c:v>
                </c:pt>
                <c:pt idx="27">
                  <c:v>4096</c:v>
                </c:pt>
                <c:pt idx="28">
                  <c:v>8192</c:v>
                </c:pt>
                <c:pt idx="29">
                  <c:v>16384</c:v>
                </c:pt>
                <c:pt idx="30">
                  <c:v>32768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44736"/>
        <c:axId val="458245128"/>
      </c:scatterChart>
      <c:valAx>
        <c:axId val="45824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245128"/>
        <c:crosses val="autoZero"/>
        <c:crossBetween val="midCat"/>
      </c:valAx>
      <c:valAx>
        <c:axId val="45824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24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Y=3x+2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Foglio2!$B$6:$B$36</c:f>
              <c:numCache>
                <c:formatCode>#,##0.00</c:formatCode>
                <c:ptCount val="31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-1</c:v>
                </c:pt>
                <c:pt idx="17">
                  <c:v>-2</c:v>
                </c:pt>
                <c:pt idx="18">
                  <c:v>-3</c:v>
                </c:pt>
                <c:pt idx="19">
                  <c:v>-4</c:v>
                </c:pt>
                <c:pt idx="20">
                  <c:v>-5</c:v>
                </c:pt>
                <c:pt idx="21">
                  <c:v>-6</c:v>
                </c:pt>
                <c:pt idx="22">
                  <c:v>-7</c:v>
                </c:pt>
                <c:pt idx="23">
                  <c:v>-8</c:v>
                </c:pt>
                <c:pt idx="24">
                  <c:v>-9</c:v>
                </c:pt>
                <c:pt idx="25">
                  <c:v>-10</c:v>
                </c:pt>
                <c:pt idx="26">
                  <c:v>-11</c:v>
                </c:pt>
                <c:pt idx="27">
                  <c:v>-12</c:v>
                </c:pt>
                <c:pt idx="28">
                  <c:v>-13</c:v>
                </c:pt>
                <c:pt idx="29">
                  <c:v>-14</c:v>
                </c:pt>
                <c:pt idx="30">
                  <c:v>-15</c:v>
                </c:pt>
              </c:numCache>
            </c:numRef>
          </c:xVal>
          <c:yVal>
            <c:numRef>
              <c:f>Foglio2!$E$6:$E$36</c:f>
              <c:numCache>
                <c:formatCode>#,##0.00</c:formatCode>
                <c:ptCount val="31"/>
                <c:pt idx="0">
                  <c:v>47</c:v>
                </c:pt>
                <c:pt idx="1">
                  <c:v>44</c:v>
                </c:pt>
                <c:pt idx="2">
                  <c:v>41</c:v>
                </c:pt>
                <c:pt idx="3">
                  <c:v>38</c:v>
                </c:pt>
                <c:pt idx="4">
                  <c:v>35</c:v>
                </c:pt>
                <c:pt idx="5">
                  <c:v>32</c:v>
                </c:pt>
                <c:pt idx="6">
                  <c:v>29</c:v>
                </c:pt>
                <c:pt idx="7">
                  <c:v>26</c:v>
                </c:pt>
                <c:pt idx="8">
                  <c:v>23</c:v>
                </c:pt>
                <c:pt idx="9">
                  <c:v>20</c:v>
                </c:pt>
                <c:pt idx="10">
                  <c:v>17</c:v>
                </c:pt>
                <c:pt idx="11">
                  <c:v>14</c:v>
                </c:pt>
                <c:pt idx="12">
                  <c:v>11</c:v>
                </c:pt>
                <c:pt idx="13">
                  <c:v>8</c:v>
                </c:pt>
                <c:pt idx="14">
                  <c:v>5</c:v>
                </c:pt>
                <c:pt idx="15">
                  <c:v>2</c:v>
                </c:pt>
                <c:pt idx="16">
                  <c:v>-1</c:v>
                </c:pt>
                <c:pt idx="17">
                  <c:v>-4</c:v>
                </c:pt>
                <c:pt idx="18">
                  <c:v>-7</c:v>
                </c:pt>
                <c:pt idx="19">
                  <c:v>-10</c:v>
                </c:pt>
                <c:pt idx="20">
                  <c:v>-13</c:v>
                </c:pt>
                <c:pt idx="21">
                  <c:v>-16</c:v>
                </c:pt>
                <c:pt idx="22">
                  <c:v>-19</c:v>
                </c:pt>
                <c:pt idx="23">
                  <c:v>-22</c:v>
                </c:pt>
                <c:pt idx="24">
                  <c:v>-25</c:v>
                </c:pt>
                <c:pt idx="25">
                  <c:v>-28</c:v>
                </c:pt>
                <c:pt idx="26">
                  <c:v>-31</c:v>
                </c:pt>
                <c:pt idx="27">
                  <c:v>-34</c:v>
                </c:pt>
                <c:pt idx="28">
                  <c:v>-37</c:v>
                </c:pt>
                <c:pt idx="29">
                  <c:v>-40</c:v>
                </c:pt>
                <c:pt idx="30">
                  <c:v>-43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Foglio2!$B$6:$B$36</c:f>
              <c:numCache>
                <c:formatCode>#,##0.00</c:formatCode>
                <c:ptCount val="31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-1</c:v>
                </c:pt>
                <c:pt idx="17">
                  <c:v>-2</c:v>
                </c:pt>
                <c:pt idx="18">
                  <c:v>-3</c:v>
                </c:pt>
                <c:pt idx="19">
                  <c:v>-4</c:v>
                </c:pt>
                <c:pt idx="20">
                  <c:v>-5</c:v>
                </c:pt>
                <c:pt idx="21">
                  <c:v>-6</c:v>
                </c:pt>
                <c:pt idx="22">
                  <c:v>-7</c:v>
                </c:pt>
                <c:pt idx="23">
                  <c:v>-8</c:v>
                </c:pt>
                <c:pt idx="24">
                  <c:v>-9</c:v>
                </c:pt>
                <c:pt idx="25">
                  <c:v>-10</c:v>
                </c:pt>
                <c:pt idx="26">
                  <c:v>-11</c:v>
                </c:pt>
                <c:pt idx="27">
                  <c:v>-12</c:v>
                </c:pt>
                <c:pt idx="28">
                  <c:v>-13</c:v>
                </c:pt>
                <c:pt idx="29">
                  <c:v>-14</c:v>
                </c:pt>
                <c:pt idx="30">
                  <c:v>-15</c:v>
                </c:pt>
              </c:numCache>
            </c:numRef>
          </c:xVal>
          <c:yVal>
            <c:numRef>
              <c:f>Foglio2!$E$6:$E$36</c:f>
              <c:numCache>
                <c:formatCode>#,##0.00</c:formatCode>
                <c:ptCount val="31"/>
                <c:pt idx="0">
                  <c:v>47</c:v>
                </c:pt>
                <c:pt idx="1">
                  <c:v>44</c:v>
                </c:pt>
                <c:pt idx="2">
                  <c:v>41</c:v>
                </c:pt>
                <c:pt idx="3">
                  <c:v>38</c:v>
                </c:pt>
                <c:pt idx="4">
                  <c:v>35</c:v>
                </c:pt>
                <c:pt idx="5">
                  <c:v>32</c:v>
                </c:pt>
                <c:pt idx="6">
                  <c:v>29</c:v>
                </c:pt>
                <c:pt idx="7">
                  <c:v>26</c:v>
                </c:pt>
                <c:pt idx="8">
                  <c:v>23</c:v>
                </c:pt>
                <c:pt idx="9">
                  <c:v>20</c:v>
                </c:pt>
                <c:pt idx="10">
                  <c:v>17</c:v>
                </c:pt>
                <c:pt idx="11">
                  <c:v>14</c:v>
                </c:pt>
                <c:pt idx="12">
                  <c:v>11</c:v>
                </c:pt>
                <c:pt idx="13">
                  <c:v>8</c:v>
                </c:pt>
                <c:pt idx="14">
                  <c:v>5</c:v>
                </c:pt>
                <c:pt idx="15">
                  <c:v>2</c:v>
                </c:pt>
                <c:pt idx="16">
                  <c:v>-1</c:v>
                </c:pt>
                <c:pt idx="17">
                  <c:v>-4</c:v>
                </c:pt>
                <c:pt idx="18">
                  <c:v>-7</c:v>
                </c:pt>
                <c:pt idx="19">
                  <c:v>-10</c:v>
                </c:pt>
                <c:pt idx="20">
                  <c:v>-13</c:v>
                </c:pt>
                <c:pt idx="21">
                  <c:v>-16</c:v>
                </c:pt>
                <c:pt idx="22">
                  <c:v>-19</c:v>
                </c:pt>
                <c:pt idx="23">
                  <c:v>-22</c:v>
                </c:pt>
                <c:pt idx="24">
                  <c:v>-25</c:v>
                </c:pt>
                <c:pt idx="25">
                  <c:v>-28</c:v>
                </c:pt>
                <c:pt idx="26">
                  <c:v>-31</c:v>
                </c:pt>
                <c:pt idx="27">
                  <c:v>-34</c:v>
                </c:pt>
                <c:pt idx="28">
                  <c:v>-37</c:v>
                </c:pt>
                <c:pt idx="29">
                  <c:v>-40</c:v>
                </c:pt>
                <c:pt idx="30">
                  <c:v>-43</c:v>
                </c:pt>
              </c:numCache>
            </c:numRef>
          </c:yVal>
          <c:smooth val="0"/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Foglio2!$B$6:$B$36</c:f>
              <c:numCache>
                <c:formatCode>#,##0.00</c:formatCode>
                <c:ptCount val="31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-1</c:v>
                </c:pt>
                <c:pt idx="17">
                  <c:v>-2</c:v>
                </c:pt>
                <c:pt idx="18">
                  <c:v>-3</c:v>
                </c:pt>
                <c:pt idx="19">
                  <c:v>-4</c:v>
                </c:pt>
                <c:pt idx="20">
                  <c:v>-5</c:v>
                </c:pt>
                <c:pt idx="21">
                  <c:v>-6</c:v>
                </c:pt>
                <c:pt idx="22">
                  <c:v>-7</c:v>
                </c:pt>
                <c:pt idx="23">
                  <c:v>-8</c:v>
                </c:pt>
                <c:pt idx="24">
                  <c:v>-9</c:v>
                </c:pt>
                <c:pt idx="25">
                  <c:v>-10</c:v>
                </c:pt>
                <c:pt idx="26">
                  <c:v>-11</c:v>
                </c:pt>
                <c:pt idx="27">
                  <c:v>-12</c:v>
                </c:pt>
                <c:pt idx="28">
                  <c:v>-13</c:v>
                </c:pt>
                <c:pt idx="29">
                  <c:v>-14</c:v>
                </c:pt>
                <c:pt idx="30">
                  <c:v>-15</c:v>
                </c:pt>
              </c:numCache>
            </c:numRef>
          </c:xVal>
          <c:yVal>
            <c:numRef>
              <c:f>Foglio2!$E$6:$E$36</c:f>
              <c:numCache>
                <c:formatCode>#,##0.00</c:formatCode>
                <c:ptCount val="31"/>
                <c:pt idx="0">
                  <c:v>47</c:v>
                </c:pt>
                <c:pt idx="1">
                  <c:v>44</c:v>
                </c:pt>
                <c:pt idx="2">
                  <c:v>41</c:v>
                </c:pt>
                <c:pt idx="3">
                  <c:v>38</c:v>
                </c:pt>
                <c:pt idx="4">
                  <c:v>35</c:v>
                </c:pt>
                <c:pt idx="5">
                  <c:v>32</c:v>
                </c:pt>
                <c:pt idx="6">
                  <c:v>29</c:v>
                </c:pt>
                <c:pt idx="7">
                  <c:v>26</c:v>
                </c:pt>
                <c:pt idx="8">
                  <c:v>23</c:v>
                </c:pt>
                <c:pt idx="9">
                  <c:v>20</c:v>
                </c:pt>
                <c:pt idx="10">
                  <c:v>17</c:v>
                </c:pt>
                <c:pt idx="11">
                  <c:v>14</c:v>
                </c:pt>
                <c:pt idx="12">
                  <c:v>11</c:v>
                </c:pt>
                <c:pt idx="13">
                  <c:v>8</c:v>
                </c:pt>
                <c:pt idx="14">
                  <c:v>5</c:v>
                </c:pt>
                <c:pt idx="15">
                  <c:v>2</c:v>
                </c:pt>
                <c:pt idx="16">
                  <c:v>-1</c:v>
                </c:pt>
                <c:pt idx="17">
                  <c:v>-4</c:v>
                </c:pt>
                <c:pt idx="18">
                  <c:v>-7</c:v>
                </c:pt>
                <c:pt idx="19">
                  <c:v>-10</c:v>
                </c:pt>
                <c:pt idx="20">
                  <c:v>-13</c:v>
                </c:pt>
                <c:pt idx="21">
                  <c:v>-16</c:v>
                </c:pt>
                <c:pt idx="22">
                  <c:v>-19</c:v>
                </c:pt>
                <c:pt idx="23">
                  <c:v>-22</c:v>
                </c:pt>
                <c:pt idx="24">
                  <c:v>-25</c:v>
                </c:pt>
                <c:pt idx="25">
                  <c:v>-28</c:v>
                </c:pt>
                <c:pt idx="26">
                  <c:v>-31</c:v>
                </c:pt>
                <c:pt idx="27">
                  <c:v>-34</c:v>
                </c:pt>
                <c:pt idx="28">
                  <c:v>-37</c:v>
                </c:pt>
                <c:pt idx="29">
                  <c:v>-40</c:v>
                </c:pt>
                <c:pt idx="30">
                  <c:v>-43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450568"/>
        <c:axId val="465447040"/>
      </c:scatterChart>
      <c:valAx>
        <c:axId val="46545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447040"/>
        <c:crosses val="autoZero"/>
        <c:crossBetween val="midCat"/>
      </c:valAx>
      <c:valAx>
        <c:axId val="4654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450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Y=x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Foglio2!$B$6:$B$36</c:f>
              <c:numCache>
                <c:formatCode>#,##0.00</c:formatCode>
                <c:ptCount val="31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-1</c:v>
                </c:pt>
                <c:pt idx="17">
                  <c:v>-2</c:v>
                </c:pt>
                <c:pt idx="18">
                  <c:v>-3</c:v>
                </c:pt>
                <c:pt idx="19">
                  <c:v>-4</c:v>
                </c:pt>
                <c:pt idx="20">
                  <c:v>-5</c:v>
                </c:pt>
                <c:pt idx="21">
                  <c:v>-6</c:v>
                </c:pt>
                <c:pt idx="22">
                  <c:v>-7</c:v>
                </c:pt>
                <c:pt idx="23">
                  <c:v>-8</c:v>
                </c:pt>
                <c:pt idx="24">
                  <c:v>-9</c:v>
                </c:pt>
                <c:pt idx="25">
                  <c:v>-10</c:v>
                </c:pt>
                <c:pt idx="26">
                  <c:v>-11</c:v>
                </c:pt>
                <c:pt idx="27">
                  <c:v>-12</c:v>
                </c:pt>
                <c:pt idx="28">
                  <c:v>-13</c:v>
                </c:pt>
                <c:pt idx="29">
                  <c:v>-14</c:v>
                </c:pt>
                <c:pt idx="30">
                  <c:v>-15</c:v>
                </c:pt>
              </c:numCache>
            </c:numRef>
          </c:xVal>
          <c:yVal>
            <c:numRef>
              <c:f>Foglio2!$C$6:$C$36</c:f>
              <c:numCache>
                <c:formatCode>#,##0.00</c:formatCode>
                <c:ptCount val="31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-1</c:v>
                </c:pt>
                <c:pt idx="17">
                  <c:v>-2</c:v>
                </c:pt>
                <c:pt idx="18">
                  <c:v>-3</c:v>
                </c:pt>
                <c:pt idx="19">
                  <c:v>-4</c:v>
                </c:pt>
                <c:pt idx="20">
                  <c:v>-5</c:v>
                </c:pt>
                <c:pt idx="21">
                  <c:v>-6</c:v>
                </c:pt>
                <c:pt idx="22">
                  <c:v>-7</c:v>
                </c:pt>
                <c:pt idx="23">
                  <c:v>-8</c:v>
                </c:pt>
                <c:pt idx="24">
                  <c:v>-9</c:v>
                </c:pt>
                <c:pt idx="25">
                  <c:v>-10</c:v>
                </c:pt>
                <c:pt idx="26">
                  <c:v>-11</c:v>
                </c:pt>
                <c:pt idx="27">
                  <c:v>-12</c:v>
                </c:pt>
                <c:pt idx="28">
                  <c:v>-13</c:v>
                </c:pt>
                <c:pt idx="29">
                  <c:v>-14</c:v>
                </c:pt>
                <c:pt idx="30">
                  <c:v>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448608"/>
        <c:axId val="465449000"/>
      </c:scatterChart>
      <c:valAx>
        <c:axId val="4654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449000"/>
        <c:crosses val="autoZero"/>
        <c:crossBetween val="midCat"/>
      </c:valAx>
      <c:valAx>
        <c:axId val="46544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4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Y=-x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Foglio2!$B$6:$B$36</c:f>
              <c:numCache>
                <c:formatCode>#,##0.00</c:formatCode>
                <c:ptCount val="31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-1</c:v>
                </c:pt>
                <c:pt idx="17">
                  <c:v>-2</c:v>
                </c:pt>
                <c:pt idx="18">
                  <c:v>-3</c:v>
                </c:pt>
                <c:pt idx="19">
                  <c:v>-4</c:v>
                </c:pt>
                <c:pt idx="20">
                  <c:v>-5</c:v>
                </c:pt>
                <c:pt idx="21">
                  <c:v>-6</c:v>
                </c:pt>
                <c:pt idx="22">
                  <c:v>-7</c:v>
                </c:pt>
                <c:pt idx="23">
                  <c:v>-8</c:v>
                </c:pt>
                <c:pt idx="24">
                  <c:v>-9</c:v>
                </c:pt>
                <c:pt idx="25">
                  <c:v>-10</c:v>
                </c:pt>
                <c:pt idx="26">
                  <c:v>-11</c:v>
                </c:pt>
                <c:pt idx="27">
                  <c:v>-12</c:v>
                </c:pt>
                <c:pt idx="28">
                  <c:v>-13</c:v>
                </c:pt>
                <c:pt idx="29">
                  <c:v>-14</c:v>
                </c:pt>
                <c:pt idx="30">
                  <c:v>-15</c:v>
                </c:pt>
              </c:numCache>
            </c:numRef>
          </c:xVal>
          <c:yVal>
            <c:numRef>
              <c:f>Foglio2!$D$6:$D$36</c:f>
              <c:numCache>
                <c:formatCode>#,##0.00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363224"/>
        <c:axId val="466364792"/>
      </c:scatterChart>
      <c:valAx>
        <c:axId val="46636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364792"/>
        <c:crosses val="autoZero"/>
        <c:crossBetween val="midCat"/>
      </c:valAx>
      <c:valAx>
        <c:axId val="46636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36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y=x^2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Foglio2!$B$6:$B$36</c:f>
              <c:numCache>
                <c:formatCode>#,##0.00</c:formatCode>
                <c:ptCount val="31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-1</c:v>
                </c:pt>
                <c:pt idx="17">
                  <c:v>-2</c:v>
                </c:pt>
                <c:pt idx="18">
                  <c:v>-3</c:v>
                </c:pt>
                <c:pt idx="19">
                  <c:v>-4</c:v>
                </c:pt>
                <c:pt idx="20">
                  <c:v>-5</c:v>
                </c:pt>
                <c:pt idx="21">
                  <c:v>-6</c:v>
                </c:pt>
                <c:pt idx="22">
                  <c:v>-7</c:v>
                </c:pt>
                <c:pt idx="23">
                  <c:v>-8</c:v>
                </c:pt>
                <c:pt idx="24">
                  <c:v>-9</c:v>
                </c:pt>
                <c:pt idx="25">
                  <c:v>-10</c:v>
                </c:pt>
                <c:pt idx="26">
                  <c:v>-11</c:v>
                </c:pt>
                <c:pt idx="27">
                  <c:v>-12</c:v>
                </c:pt>
                <c:pt idx="28">
                  <c:v>-13</c:v>
                </c:pt>
                <c:pt idx="29">
                  <c:v>-14</c:v>
                </c:pt>
                <c:pt idx="30">
                  <c:v>-15</c:v>
                </c:pt>
              </c:numCache>
            </c:numRef>
          </c:xVal>
          <c:yVal>
            <c:numRef>
              <c:f>Foglio2!$F$6:$F$36</c:f>
              <c:numCache>
                <c:formatCode>#,##0.00</c:formatCode>
                <c:ptCount val="31"/>
                <c:pt idx="0">
                  <c:v>225</c:v>
                </c:pt>
                <c:pt idx="1">
                  <c:v>196</c:v>
                </c:pt>
                <c:pt idx="2">
                  <c:v>169</c:v>
                </c:pt>
                <c:pt idx="3">
                  <c:v>144</c:v>
                </c:pt>
                <c:pt idx="4">
                  <c:v>121</c:v>
                </c:pt>
                <c:pt idx="5">
                  <c:v>100</c:v>
                </c:pt>
                <c:pt idx="6">
                  <c:v>81</c:v>
                </c:pt>
                <c:pt idx="7">
                  <c:v>64</c:v>
                </c:pt>
                <c:pt idx="8">
                  <c:v>49</c:v>
                </c:pt>
                <c:pt idx="9">
                  <c:v>36</c:v>
                </c:pt>
                <c:pt idx="10">
                  <c:v>25</c:v>
                </c:pt>
                <c:pt idx="11">
                  <c:v>16</c:v>
                </c:pt>
                <c:pt idx="12">
                  <c:v>9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9</c:v>
                </c:pt>
                <c:pt idx="19">
                  <c:v>16</c:v>
                </c:pt>
                <c:pt idx="20">
                  <c:v>25</c:v>
                </c:pt>
                <c:pt idx="21">
                  <c:v>36</c:v>
                </c:pt>
                <c:pt idx="22">
                  <c:v>49</c:v>
                </c:pt>
                <c:pt idx="23">
                  <c:v>64</c:v>
                </c:pt>
                <c:pt idx="24">
                  <c:v>81</c:v>
                </c:pt>
                <c:pt idx="25">
                  <c:v>100</c:v>
                </c:pt>
                <c:pt idx="26">
                  <c:v>121</c:v>
                </c:pt>
                <c:pt idx="27">
                  <c:v>144</c:v>
                </c:pt>
                <c:pt idx="28">
                  <c:v>169</c:v>
                </c:pt>
                <c:pt idx="29">
                  <c:v>196</c:v>
                </c:pt>
                <c:pt idx="30">
                  <c:v>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307480"/>
        <c:axId val="466305128"/>
      </c:scatterChart>
      <c:valAx>
        <c:axId val="466307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305128"/>
        <c:crosses val="autoZero"/>
        <c:crossBetween val="midCat"/>
      </c:valAx>
      <c:valAx>
        <c:axId val="46630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307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y=x^3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Foglio2!$B$6:$B$36</c:f>
              <c:numCache>
                <c:formatCode>#,##0.00</c:formatCode>
                <c:ptCount val="31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-1</c:v>
                </c:pt>
                <c:pt idx="17">
                  <c:v>-2</c:v>
                </c:pt>
                <c:pt idx="18">
                  <c:v>-3</c:v>
                </c:pt>
                <c:pt idx="19">
                  <c:v>-4</c:v>
                </c:pt>
                <c:pt idx="20">
                  <c:v>-5</c:v>
                </c:pt>
                <c:pt idx="21">
                  <c:v>-6</c:v>
                </c:pt>
                <c:pt idx="22">
                  <c:v>-7</c:v>
                </c:pt>
                <c:pt idx="23">
                  <c:v>-8</c:v>
                </c:pt>
                <c:pt idx="24">
                  <c:v>-9</c:v>
                </c:pt>
                <c:pt idx="25">
                  <c:v>-10</c:v>
                </c:pt>
                <c:pt idx="26">
                  <c:v>-11</c:v>
                </c:pt>
                <c:pt idx="27">
                  <c:v>-12</c:v>
                </c:pt>
                <c:pt idx="28">
                  <c:v>-13</c:v>
                </c:pt>
                <c:pt idx="29">
                  <c:v>-14</c:v>
                </c:pt>
                <c:pt idx="30">
                  <c:v>-15</c:v>
                </c:pt>
              </c:numCache>
            </c:numRef>
          </c:xVal>
          <c:yVal>
            <c:numRef>
              <c:f>Foglio2!$G$6:$G$36</c:f>
              <c:numCache>
                <c:formatCode>#,##0.00</c:formatCode>
                <c:ptCount val="31"/>
                <c:pt idx="0">
                  <c:v>3375</c:v>
                </c:pt>
                <c:pt idx="1">
                  <c:v>2744</c:v>
                </c:pt>
                <c:pt idx="2">
                  <c:v>2197</c:v>
                </c:pt>
                <c:pt idx="3">
                  <c:v>1728</c:v>
                </c:pt>
                <c:pt idx="4">
                  <c:v>1331</c:v>
                </c:pt>
                <c:pt idx="5">
                  <c:v>1000</c:v>
                </c:pt>
                <c:pt idx="6">
                  <c:v>729</c:v>
                </c:pt>
                <c:pt idx="7">
                  <c:v>512</c:v>
                </c:pt>
                <c:pt idx="8">
                  <c:v>343</c:v>
                </c:pt>
                <c:pt idx="9">
                  <c:v>216</c:v>
                </c:pt>
                <c:pt idx="10">
                  <c:v>125</c:v>
                </c:pt>
                <c:pt idx="11">
                  <c:v>64</c:v>
                </c:pt>
                <c:pt idx="12">
                  <c:v>27</c:v>
                </c:pt>
                <c:pt idx="13">
                  <c:v>8</c:v>
                </c:pt>
                <c:pt idx="14">
                  <c:v>1</c:v>
                </c:pt>
                <c:pt idx="15">
                  <c:v>0</c:v>
                </c:pt>
                <c:pt idx="16">
                  <c:v>-1</c:v>
                </c:pt>
                <c:pt idx="17">
                  <c:v>-8</c:v>
                </c:pt>
                <c:pt idx="18">
                  <c:v>-27</c:v>
                </c:pt>
                <c:pt idx="19">
                  <c:v>-64</c:v>
                </c:pt>
                <c:pt idx="20">
                  <c:v>-125</c:v>
                </c:pt>
                <c:pt idx="21">
                  <c:v>-216</c:v>
                </c:pt>
                <c:pt idx="22">
                  <c:v>-343</c:v>
                </c:pt>
                <c:pt idx="23">
                  <c:v>-512</c:v>
                </c:pt>
                <c:pt idx="24">
                  <c:v>-729</c:v>
                </c:pt>
                <c:pt idx="25">
                  <c:v>-1000</c:v>
                </c:pt>
                <c:pt idx="26">
                  <c:v>-1331</c:v>
                </c:pt>
                <c:pt idx="27">
                  <c:v>-1728</c:v>
                </c:pt>
                <c:pt idx="28">
                  <c:v>-2197</c:v>
                </c:pt>
                <c:pt idx="29">
                  <c:v>-2744</c:v>
                </c:pt>
                <c:pt idx="30">
                  <c:v>-3375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54120"/>
        <c:axId val="466851376"/>
      </c:scatterChart>
      <c:valAx>
        <c:axId val="46685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851376"/>
        <c:crosses val="autoZero"/>
        <c:crossBetween val="midCat"/>
      </c:valAx>
      <c:valAx>
        <c:axId val="4668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854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y=x^4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Foglio2!$B$6:$B$36</c:f>
              <c:numCache>
                <c:formatCode>#,##0.00</c:formatCode>
                <c:ptCount val="31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-1</c:v>
                </c:pt>
                <c:pt idx="17">
                  <c:v>-2</c:v>
                </c:pt>
                <c:pt idx="18">
                  <c:v>-3</c:v>
                </c:pt>
                <c:pt idx="19">
                  <c:v>-4</c:v>
                </c:pt>
                <c:pt idx="20">
                  <c:v>-5</c:v>
                </c:pt>
                <c:pt idx="21">
                  <c:v>-6</c:v>
                </c:pt>
                <c:pt idx="22">
                  <c:v>-7</c:v>
                </c:pt>
                <c:pt idx="23">
                  <c:v>-8</c:v>
                </c:pt>
                <c:pt idx="24">
                  <c:v>-9</c:v>
                </c:pt>
                <c:pt idx="25">
                  <c:v>-10</c:v>
                </c:pt>
                <c:pt idx="26">
                  <c:v>-11</c:v>
                </c:pt>
                <c:pt idx="27">
                  <c:v>-12</c:v>
                </c:pt>
                <c:pt idx="28">
                  <c:v>-13</c:v>
                </c:pt>
                <c:pt idx="29">
                  <c:v>-14</c:v>
                </c:pt>
                <c:pt idx="30">
                  <c:v>-15</c:v>
                </c:pt>
              </c:numCache>
            </c:numRef>
          </c:xVal>
          <c:yVal>
            <c:numRef>
              <c:f>Foglio2!$H$6:$H$36</c:f>
              <c:numCache>
                <c:formatCode>#,##0.00</c:formatCode>
                <c:ptCount val="31"/>
                <c:pt idx="0">
                  <c:v>50625</c:v>
                </c:pt>
                <c:pt idx="1">
                  <c:v>38416</c:v>
                </c:pt>
                <c:pt idx="2">
                  <c:v>28561</c:v>
                </c:pt>
                <c:pt idx="3">
                  <c:v>20736</c:v>
                </c:pt>
                <c:pt idx="4">
                  <c:v>14641</c:v>
                </c:pt>
                <c:pt idx="5">
                  <c:v>10000</c:v>
                </c:pt>
                <c:pt idx="6">
                  <c:v>6561</c:v>
                </c:pt>
                <c:pt idx="7">
                  <c:v>4096</c:v>
                </c:pt>
                <c:pt idx="8">
                  <c:v>2401</c:v>
                </c:pt>
                <c:pt idx="9">
                  <c:v>1296</c:v>
                </c:pt>
                <c:pt idx="10">
                  <c:v>625</c:v>
                </c:pt>
                <c:pt idx="11">
                  <c:v>256</c:v>
                </c:pt>
                <c:pt idx="12">
                  <c:v>81</c:v>
                </c:pt>
                <c:pt idx="13">
                  <c:v>16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16</c:v>
                </c:pt>
                <c:pt idx="18">
                  <c:v>81</c:v>
                </c:pt>
                <c:pt idx="19">
                  <c:v>256</c:v>
                </c:pt>
                <c:pt idx="20">
                  <c:v>625</c:v>
                </c:pt>
                <c:pt idx="21">
                  <c:v>1296</c:v>
                </c:pt>
                <c:pt idx="22">
                  <c:v>2401</c:v>
                </c:pt>
                <c:pt idx="23">
                  <c:v>4096</c:v>
                </c:pt>
                <c:pt idx="24">
                  <c:v>6561</c:v>
                </c:pt>
                <c:pt idx="25">
                  <c:v>10000</c:v>
                </c:pt>
                <c:pt idx="26">
                  <c:v>14641</c:v>
                </c:pt>
                <c:pt idx="27">
                  <c:v>20736</c:v>
                </c:pt>
                <c:pt idx="28">
                  <c:v>28561</c:v>
                </c:pt>
                <c:pt idx="29">
                  <c:v>38416</c:v>
                </c:pt>
                <c:pt idx="30">
                  <c:v>50625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366024"/>
        <c:axId val="459367984"/>
      </c:scatterChart>
      <c:valAx>
        <c:axId val="45936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9367984"/>
        <c:crosses val="autoZero"/>
        <c:crossBetween val="midCat"/>
      </c:valAx>
      <c:valAx>
        <c:axId val="4593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9366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y=x^5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Foglio2!$B$6:$B$36</c:f>
              <c:numCache>
                <c:formatCode>#,##0.00</c:formatCode>
                <c:ptCount val="31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-1</c:v>
                </c:pt>
                <c:pt idx="17">
                  <c:v>-2</c:v>
                </c:pt>
                <c:pt idx="18">
                  <c:v>-3</c:v>
                </c:pt>
                <c:pt idx="19">
                  <c:v>-4</c:v>
                </c:pt>
                <c:pt idx="20">
                  <c:v>-5</c:v>
                </c:pt>
                <c:pt idx="21">
                  <c:v>-6</c:v>
                </c:pt>
                <c:pt idx="22">
                  <c:v>-7</c:v>
                </c:pt>
                <c:pt idx="23">
                  <c:v>-8</c:v>
                </c:pt>
                <c:pt idx="24">
                  <c:v>-9</c:v>
                </c:pt>
                <c:pt idx="25">
                  <c:v>-10</c:v>
                </c:pt>
                <c:pt idx="26">
                  <c:v>-11</c:v>
                </c:pt>
                <c:pt idx="27">
                  <c:v>-12</c:v>
                </c:pt>
                <c:pt idx="28">
                  <c:v>-13</c:v>
                </c:pt>
                <c:pt idx="29">
                  <c:v>-14</c:v>
                </c:pt>
                <c:pt idx="30">
                  <c:v>-15</c:v>
                </c:pt>
              </c:numCache>
            </c:numRef>
          </c:xVal>
          <c:yVal>
            <c:numRef>
              <c:f>Foglio2!$I$6:$I$36</c:f>
              <c:numCache>
                <c:formatCode>#,##0.00</c:formatCode>
                <c:ptCount val="31"/>
                <c:pt idx="0">
                  <c:v>759375</c:v>
                </c:pt>
                <c:pt idx="1">
                  <c:v>537824</c:v>
                </c:pt>
                <c:pt idx="2">
                  <c:v>371293</c:v>
                </c:pt>
                <c:pt idx="3">
                  <c:v>248832</c:v>
                </c:pt>
                <c:pt idx="4">
                  <c:v>161051</c:v>
                </c:pt>
                <c:pt idx="5">
                  <c:v>100000</c:v>
                </c:pt>
                <c:pt idx="6">
                  <c:v>59049</c:v>
                </c:pt>
                <c:pt idx="7">
                  <c:v>32768</c:v>
                </c:pt>
                <c:pt idx="8">
                  <c:v>16807</c:v>
                </c:pt>
                <c:pt idx="9">
                  <c:v>7776</c:v>
                </c:pt>
                <c:pt idx="10">
                  <c:v>3125</c:v>
                </c:pt>
                <c:pt idx="11">
                  <c:v>1024</c:v>
                </c:pt>
                <c:pt idx="12">
                  <c:v>243</c:v>
                </c:pt>
                <c:pt idx="13">
                  <c:v>32</c:v>
                </c:pt>
                <c:pt idx="14">
                  <c:v>1</c:v>
                </c:pt>
                <c:pt idx="15">
                  <c:v>0</c:v>
                </c:pt>
                <c:pt idx="16">
                  <c:v>-1</c:v>
                </c:pt>
                <c:pt idx="17">
                  <c:v>-32</c:v>
                </c:pt>
                <c:pt idx="18">
                  <c:v>-243</c:v>
                </c:pt>
                <c:pt idx="19">
                  <c:v>-1024</c:v>
                </c:pt>
                <c:pt idx="20">
                  <c:v>-3125</c:v>
                </c:pt>
                <c:pt idx="21">
                  <c:v>-7776</c:v>
                </c:pt>
                <c:pt idx="22">
                  <c:v>-16807</c:v>
                </c:pt>
                <c:pt idx="23">
                  <c:v>-32768</c:v>
                </c:pt>
                <c:pt idx="24">
                  <c:v>-59049</c:v>
                </c:pt>
                <c:pt idx="25">
                  <c:v>-100000</c:v>
                </c:pt>
                <c:pt idx="26">
                  <c:v>-161051</c:v>
                </c:pt>
                <c:pt idx="27">
                  <c:v>-248832</c:v>
                </c:pt>
                <c:pt idx="28">
                  <c:v>-371293</c:v>
                </c:pt>
                <c:pt idx="29">
                  <c:v>-537824</c:v>
                </c:pt>
                <c:pt idx="30">
                  <c:v>-759375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170496"/>
        <c:axId val="470171280"/>
      </c:scatterChart>
      <c:valAx>
        <c:axId val="47017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0171280"/>
        <c:crosses val="autoZero"/>
        <c:crossBetween val="midCat"/>
      </c:valAx>
      <c:valAx>
        <c:axId val="4701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017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y=x^6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Foglio2!$B$6:$B$36</c:f>
              <c:numCache>
                <c:formatCode>#,##0.00</c:formatCode>
                <c:ptCount val="31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-1</c:v>
                </c:pt>
                <c:pt idx="17">
                  <c:v>-2</c:v>
                </c:pt>
                <c:pt idx="18">
                  <c:v>-3</c:v>
                </c:pt>
                <c:pt idx="19">
                  <c:v>-4</c:v>
                </c:pt>
                <c:pt idx="20">
                  <c:v>-5</c:v>
                </c:pt>
                <c:pt idx="21">
                  <c:v>-6</c:v>
                </c:pt>
                <c:pt idx="22">
                  <c:v>-7</c:v>
                </c:pt>
                <c:pt idx="23">
                  <c:v>-8</c:v>
                </c:pt>
                <c:pt idx="24">
                  <c:v>-9</c:v>
                </c:pt>
                <c:pt idx="25">
                  <c:v>-10</c:v>
                </c:pt>
                <c:pt idx="26">
                  <c:v>-11</c:v>
                </c:pt>
                <c:pt idx="27">
                  <c:v>-12</c:v>
                </c:pt>
                <c:pt idx="28">
                  <c:v>-13</c:v>
                </c:pt>
                <c:pt idx="29">
                  <c:v>-14</c:v>
                </c:pt>
                <c:pt idx="30">
                  <c:v>-15</c:v>
                </c:pt>
              </c:numCache>
            </c:numRef>
          </c:xVal>
          <c:yVal>
            <c:numRef>
              <c:f>Foglio2!$J$6:$J$36</c:f>
              <c:numCache>
                <c:formatCode>#,##0.00</c:formatCode>
                <c:ptCount val="31"/>
                <c:pt idx="0">
                  <c:v>11390625</c:v>
                </c:pt>
                <c:pt idx="1">
                  <c:v>7529536</c:v>
                </c:pt>
                <c:pt idx="2">
                  <c:v>4826809</c:v>
                </c:pt>
                <c:pt idx="3">
                  <c:v>2985984</c:v>
                </c:pt>
                <c:pt idx="4">
                  <c:v>1771561</c:v>
                </c:pt>
                <c:pt idx="5">
                  <c:v>1000000</c:v>
                </c:pt>
                <c:pt idx="6">
                  <c:v>531441</c:v>
                </c:pt>
                <c:pt idx="7">
                  <c:v>262144</c:v>
                </c:pt>
                <c:pt idx="8">
                  <c:v>117649</c:v>
                </c:pt>
                <c:pt idx="9">
                  <c:v>46656</c:v>
                </c:pt>
                <c:pt idx="10">
                  <c:v>15625</c:v>
                </c:pt>
                <c:pt idx="11">
                  <c:v>4096</c:v>
                </c:pt>
                <c:pt idx="12">
                  <c:v>729</c:v>
                </c:pt>
                <c:pt idx="13">
                  <c:v>64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64</c:v>
                </c:pt>
                <c:pt idx="18">
                  <c:v>729</c:v>
                </c:pt>
                <c:pt idx="19">
                  <c:v>4096</c:v>
                </c:pt>
                <c:pt idx="20">
                  <c:v>15625</c:v>
                </c:pt>
                <c:pt idx="21">
                  <c:v>46656</c:v>
                </c:pt>
                <c:pt idx="22">
                  <c:v>117649</c:v>
                </c:pt>
                <c:pt idx="23">
                  <c:v>262144</c:v>
                </c:pt>
                <c:pt idx="24">
                  <c:v>531441</c:v>
                </c:pt>
                <c:pt idx="25">
                  <c:v>1000000</c:v>
                </c:pt>
                <c:pt idx="26">
                  <c:v>1771561</c:v>
                </c:pt>
                <c:pt idx="27">
                  <c:v>2985984</c:v>
                </c:pt>
                <c:pt idx="28">
                  <c:v>4826809</c:v>
                </c:pt>
                <c:pt idx="29">
                  <c:v>7529536</c:v>
                </c:pt>
                <c:pt idx="30">
                  <c:v>11390625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456240"/>
        <c:axId val="465457416"/>
      </c:scatterChart>
      <c:valAx>
        <c:axId val="46545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457416"/>
        <c:crosses val="autoZero"/>
        <c:crossBetween val="midCat"/>
      </c:valAx>
      <c:valAx>
        <c:axId val="46545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45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1323976</xdr:colOff>
      <xdr:row>9</xdr:row>
      <xdr:rowOff>90487</xdr:rowOff>
    </xdr:from>
    <xdr:to>
      <xdr:col>16</xdr:col>
      <xdr:colOff>409575</xdr:colOff>
      <xdr:row>30</xdr:row>
      <xdr:rowOff>161925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17</xdr:row>
      <xdr:rowOff>42862</xdr:rowOff>
    </xdr:from>
    <xdr:to>
      <xdr:col>23</xdr:col>
      <xdr:colOff>304800</xdr:colOff>
      <xdr:row>31</xdr:row>
      <xdr:rowOff>119062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85725</xdr:colOff>
      <xdr:row>2</xdr:row>
      <xdr:rowOff>57150</xdr:rowOff>
    </xdr:from>
    <xdr:to>
      <xdr:col>23</xdr:col>
      <xdr:colOff>390525</xdr:colOff>
      <xdr:row>16</xdr:row>
      <xdr:rowOff>133350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533400</xdr:colOff>
      <xdr:row>2</xdr:row>
      <xdr:rowOff>76200</xdr:rowOff>
    </xdr:from>
    <xdr:to>
      <xdr:col>31</xdr:col>
      <xdr:colOff>228600</xdr:colOff>
      <xdr:row>16</xdr:row>
      <xdr:rowOff>152400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438150</xdr:colOff>
      <xdr:row>17</xdr:row>
      <xdr:rowOff>76200</xdr:rowOff>
    </xdr:from>
    <xdr:to>
      <xdr:col>31</xdr:col>
      <xdr:colOff>133350</xdr:colOff>
      <xdr:row>31</xdr:row>
      <xdr:rowOff>152400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9525</xdr:colOff>
      <xdr:row>32</xdr:row>
      <xdr:rowOff>47625</xdr:rowOff>
    </xdr:from>
    <xdr:to>
      <xdr:col>23</xdr:col>
      <xdr:colOff>314325</xdr:colOff>
      <xdr:row>46</xdr:row>
      <xdr:rowOff>123825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381000</xdr:colOff>
      <xdr:row>32</xdr:row>
      <xdr:rowOff>114300</xdr:rowOff>
    </xdr:from>
    <xdr:to>
      <xdr:col>31</xdr:col>
      <xdr:colOff>76200</xdr:colOff>
      <xdr:row>47</xdr:row>
      <xdr:rowOff>0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47</xdr:row>
      <xdr:rowOff>76200</xdr:rowOff>
    </xdr:from>
    <xdr:to>
      <xdr:col>23</xdr:col>
      <xdr:colOff>304800</xdr:colOff>
      <xdr:row>61</xdr:row>
      <xdr:rowOff>152400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523875</xdr:colOff>
      <xdr:row>47</xdr:row>
      <xdr:rowOff>123825</xdr:rowOff>
    </xdr:from>
    <xdr:to>
      <xdr:col>31</xdr:col>
      <xdr:colOff>219075</xdr:colOff>
      <xdr:row>62</xdr:row>
      <xdr:rowOff>9525</xdr:rowOff>
    </xdr:to>
    <xdr:graphicFrame macro="">
      <xdr:nvGraphicFramePr>
        <xdr:cNvPr id="14" name="Gra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209550</xdr:colOff>
      <xdr:row>62</xdr:row>
      <xdr:rowOff>152400</xdr:rowOff>
    </xdr:from>
    <xdr:to>
      <xdr:col>23</xdr:col>
      <xdr:colOff>514350</xdr:colOff>
      <xdr:row>77</xdr:row>
      <xdr:rowOff>38100</xdr:rowOff>
    </xdr:to>
    <xdr:graphicFrame macro="">
      <xdr:nvGraphicFramePr>
        <xdr:cNvPr id="15" name="Gra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63</xdr:row>
      <xdr:rowOff>0</xdr:rowOff>
    </xdr:from>
    <xdr:to>
      <xdr:col>31</xdr:col>
      <xdr:colOff>304800</xdr:colOff>
      <xdr:row>77</xdr:row>
      <xdr:rowOff>76200</xdr:rowOff>
    </xdr:to>
    <xdr:graphicFrame macro="">
      <xdr:nvGraphicFramePr>
        <xdr:cNvPr id="16" name="Gra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228600</xdr:colOff>
      <xdr:row>77</xdr:row>
      <xdr:rowOff>95250</xdr:rowOff>
    </xdr:from>
    <xdr:to>
      <xdr:col>23</xdr:col>
      <xdr:colOff>533400</xdr:colOff>
      <xdr:row>91</xdr:row>
      <xdr:rowOff>171450</xdr:rowOff>
    </xdr:to>
    <xdr:graphicFrame macro="">
      <xdr:nvGraphicFramePr>
        <xdr:cNvPr id="17" name="Gra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78</xdr:row>
      <xdr:rowOff>0</xdr:rowOff>
    </xdr:from>
    <xdr:to>
      <xdr:col>31</xdr:col>
      <xdr:colOff>304800</xdr:colOff>
      <xdr:row>92</xdr:row>
      <xdr:rowOff>76200</xdr:rowOff>
    </xdr:to>
    <xdr:graphicFrame macro="">
      <xdr:nvGraphicFramePr>
        <xdr:cNvPr id="18" name="Gra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93</xdr:row>
      <xdr:rowOff>0</xdr:rowOff>
    </xdr:from>
    <xdr:to>
      <xdr:col>23</xdr:col>
      <xdr:colOff>304800</xdr:colOff>
      <xdr:row>107</xdr:row>
      <xdr:rowOff>76200</xdr:rowOff>
    </xdr:to>
    <xdr:graphicFrame macro="">
      <xdr:nvGraphicFramePr>
        <xdr:cNvPr id="19" name="Gra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93</xdr:row>
      <xdr:rowOff>0</xdr:rowOff>
    </xdr:from>
    <xdr:to>
      <xdr:col>31</xdr:col>
      <xdr:colOff>304800</xdr:colOff>
      <xdr:row>107</xdr:row>
      <xdr:rowOff>76200</xdr:rowOff>
    </xdr:to>
    <xdr:graphicFrame macro="">
      <xdr:nvGraphicFramePr>
        <xdr:cNvPr id="21" name="Gra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O7" sqref="O7"/>
    </sheetView>
  </sheetViews>
  <sheetFormatPr defaultRowHeight="15" x14ac:dyDescent="0.25"/>
  <cols>
    <col min="2" max="2" width="5.140625" customWidth="1"/>
    <col min="3" max="3" width="28" bestFit="1" customWidth="1"/>
    <col min="6" max="6" width="21.85546875" bestFit="1" customWidth="1"/>
  </cols>
  <sheetData>
    <row r="2" spans="2:6" ht="15.75" x14ac:dyDescent="0.25">
      <c r="B2" s="2"/>
      <c r="C2" s="3" t="s">
        <v>0</v>
      </c>
      <c r="D2" s="3" t="s">
        <v>1</v>
      </c>
      <c r="E2" s="3" t="s">
        <v>2</v>
      </c>
      <c r="F2" s="3" t="s">
        <v>12</v>
      </c>
    </row>
    <row r="3" spans="2:6" x14ac:dyDescent="0.25">
      <c r="B3" s="4" t="s">
        <v>3</v>
      </c>
      <c r="C3" s="2" t="s">
        <v>8</v>
      </c>
      <c r="D3" s="4">
        <v>50</v>
      </c>
      <c r="E3" s="5">
        <f>D3/$D$7</f>
        <v>0.5</v>
      </c>
      <c r="F3" s="5">
        <f>E3</f>
        <v>0.5</v>
      </c>
    </row>
    <row r="4" spans="2:6" x14ac:dyDescent="0.25">
      <c r="B4" s="4" t="s">
        <v>4</v>
      </c>
      <c r="C4" s="2" t="s">
        <v>9</v>
      </c>
      <c r="D4" s="4">
        <v>30</v>
      </c>
      <c r="E4" s="5">
        <f t="shared" ref="E4:E6" si="0">D4/$D$7</f>
        <v>0.3</v>
      </c>
      <c r="F4" s="5">
        <f>F3+E4</f>
        <v>0.8</v>
      </c>
    </row>
    <row r="5" spans="2:6" x14ac:dyDescent="0.25">
      <c r="B5" s="4" t="s">
        <v>5</v>
      </c>
      <c r="C5" s="2" t="s">
        <v>10</v>
      </c>
      <c r="D5" s="4">
        <v>10</v>
      </c>
      <c r="E5" s="5">
        <f t="shared" si="0"/>
        <v>0.1</v>
      </c>
      <c r="F5" s="5">
        <f t="shared" ref="F5:F6" si="1">F4+E5</f>
        <v>0.9</v>
      </c>
    </row>
    <row r="6" spans="2:6" x14ac:dyDescent="0.25">
      <c r="B6" s="4" t="s">
        <v>6</v>
      </c>
      <c r="C6" s="2" t="s">
        <v>11</v>
      </c>
      <c r="D6" s="4">
        <v>10</v>
      </c>
      <c r="E6" s="5">
        <f t="shared" si="0"/>
        <v>0.1</v>
      </c>
      <c r="F6" s="5">
        <f t="shared" si="1"/>
        <v>1</v>
      </c>
    </row>
    <row r="7" spans="2:6" x14ac:dyDescent="0.25">
      <c r="B7" s="2"/>
      <c r="C7" s="2" t="s">
        <v>7</v>
      </c>
      <c r="D7" s="4">
        <f>SUM(D3:D6)</f>
        <v>100</v>
      </c>
      <c r="E7" s="5">
        <f>SUM(E3:E6)</f>
        <v>1</v>
      </c>
      <c r="F7" s="4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6"/>
  <sheetViews>
    <sheetView tabSelected="1" workbookViewId="0">
      <selection activeCell="C2" sqref="C2"/>
    </sheetView>
  </sheetViews>
  <sheetFormatPr defaultRowHeight="15" x14ac:dyDescent="0.25"/>
  <cols>
    <col min="2" max="2" width="9.85546875" bestFit="1" customWidth="1"/>
    <col min="3" max="8" width="9.28515625" bestFit="1" customWidth="1"/>
    <col min="9" max="9" width="10.85546875" bestFit="1" customWidth="1"/>
    <col min="10" max="10" width="12.7109375" bestFit="1" customWidth="1"/>
    <col min="11" max="11" width="14.5703125" bestFit="1" customWidth="1"/>
    <col min="12" max="12" width="9.28515625" bestFit="1" customWidth="1"/>
    <col min="13" max="13" width="12.140625" bestFit="1" customWidth="1"/>
    <col min="14" max="14" width="9.28515625" bestFit="1" customWidth="1"/>
    <col min="15" max="15" width="12.140625" customWidth="1"/>
    <col min="16" max="16" width="14" customWidth="1"/>
  </cols>
  <sheetData>
    <row r="2" spans="2:16" x14ac:dyDescent="0.25">
      <c r="B2" t="s">
        <v>28</v>
      </c>
      <c r="C2">
        <v>15</v>
      </c>
    </row>
    <row r="3" spans="2:16" x14ac:dyDescent="0.25">
      <c r="B3" t="s">
        <v>29</v>
      </c>
      <c r="C3">
        <v>-1</v>
      </c>
      <c r="O3" s="1" t="s">
        <v>3</v>
      </c>
      <c r="P3" s="1" t="s">
        <v>3</v>
      </c>
    </row>
    <row r="4" spans="2:16" x14ac:dyDescent="0.25">
      <c r="O4" s="1">
        <v>2</v>
      </c>
      <c r="P4" s="1">
        <v>0.5</v>
      </c>
    </row>
    <row r="5" spans="2:16" ht="15.75" x14ac:dyDescent="0.25">
      <c r="B5" s="7" t="s">
        <v>13</v>
      </c>
      <c r="C5" s="7" t="s">
        <v>14</v>
      </c>
      <c r="D5" s="7" t="s">
        <v>15</v>
      </c>
      <c r="E5" s="7" t="s">
        <v>16</v>
      </c>
      <c r="F5" s="7" t="s">
        <v>17</v>
      </c>
      <c r="G5" s="7" t="s">
        <v>18</v>
      </c>
      <c r="H5" s="7" t="s">
        <v>19</v>
      </c>
      <c r="I5" s="7" t="s">
        <v>20</v>
      </c>
      <c r="J5" s="7" t="s">
        <v>21</v>
      </c>
      <c r="K5" s="7" t="s">
        <v>22</v>
      </c>
      <c r="L5" s="7" t="s">
        <v>23</v>
      </c>
      <c r="M5" s="7" t="s">
        <v>24</v>
      </c>
      <c r="N5" s="7" t="s">
        <v>25</v>
      </c>
      <c r="O5" s="7" t="s">
        <v>26</v>
      </c>
      <c r="P5" s="7" t="s">
        <v>27</v>
      </c>
    </row>
    <row r="6" spans="2:16" x14ac:dyDescent="0.25">
      <c r="B6" s="6">
        <f>C2</f>
        <v>15</v>
      </c>
      <c r="C6" s="6">
        <f>B6</f>
        <v>15</v>
      </c>
      <c r="D6" s="6">
        <f>-C6</f>
        <v>-15</v>
      </c>
      <c r="E6" s="6">
        <f>3*B6+2</f>
        <v>47</v>
      </c>
      <c r="F6" s="6">
        <f>B6^2</f>
        <v>225</v>
      </c>
      <c r="G6" s="6">
        <f>B6^3</f>
        <v>3375</v>
      </c>
      <c r="H6" s="6">
        <f>B6^4</f>
        <v>50625</v>
      </c>
      <c r="I6" s="6">
        <f>B6^5</f>
        <v>759375</v>
      </c>
      <c r="J6" s="6">
        <f>B6^6</f>
        <v>11390625</v>
      </c>
      <c r="K6" s="6">
        <f>B6^7</f>
        <v>170859375</v>
      </c>
      <c r="L6" s="6">
        <f t="shared" ref="L6:L36" si="0">SQRT(B6)</f>
        <v>3.872983346207417</v>
      </c>
      <c r="M6" s="6">
        <f>EXP(B6)</f>
        <v>3269017.3724721107</v>
      </c>
      <c r="N6" s="6">
        <f t="shared" ref="N6:N36" si="1">LN(B6)</f>
        <v>2.7080502011022101</v>
      </c>
      <c r="O6" s="6">
        <f t="shared" ref="O6:O36" si="2">$O$4^B6</f>
        <v>32768</v>
      </c>
      <c r="P6" s="6">
        <f>$P$4^B6</f>
        <v>3.0517578125E-5</v>
      </c>
    </row>
    <row r="7" spans="2:16" x14ac:dyDescent="0.25">
      <c r="B7" s="6">
        <f>B6+$C$3</f>
        <v>14</v>
      </c>
      <c r="C7" s="6">
        <f t="shared" ref="C7:C36" si="3">B7</f>
        <v>14</v>
      </c>
      <c r="D7" s="6">
        <f t="shared" ref="D7:D36" si="4">-C7</f>
        <v>-14</v>
      </c>
      <c r="E7" s="6">
        <f t="shared" ref="E7:E36" si="5">3*B7+2</f>
        <v>44</v>
      </c>
      <c r="F7" s="6">
        <f t="shared" ref="F7:F36" si="6">B7^2</f>
        <v>196</v>
      </c>
      <c r="G7" s="6">
        <f t="shared" ref="G7:G36" si="7">B7^3</f>
        <v>2744</v>
      </c>
      <c r="H7" s="6">
        <f t="shared" ref="H7:H36" si="8">B7^4</f>
        <v>38416</v>
      </c>
      <c r="I7" s="6">
        <f t="shared" ref="I7:I36" si="9">B7^5</f>
        <v>537824</v>
      </c>
      <c r="J7" s="6">
        <f t="shared" ref="J7:J36" si="10">B7^6</f>
        <v>7529536</v>
      </c>
      <c r="K7" s="6">
        <f t="shared" ref="K7:K36" si="11">B7^7</f>
        <v>105413504</v>
      </c>
      <c r="L7" s="6">
        <f t="shared" si="0"/>
        <v>3.7416573867739413</v>
      </c>
      <c r="M7" s="6">
        <f t="shared" ref="M7:M36" si="12">EXP(B7)</f>
        <v>1202604.2841647768</v>
      </c>
      <c r="N7" s="6">
        <f t="shared" si="1"/>
        <v>2.6390573296152584</v>
      </c>
      <c r="O7" s="6">
        <f t="shared" si="2"/>
        <v>16384</v>
      </c>
      <c r="P7" s="6">
        <f t="shared" ref="P7:P36" si="13">$P$4^B7</f>
        <v>6.103515625E-5</v>
      </c>
    </row>
    <row r="8" spans="2:16" x14ac:dyDescent="0.25">
      <c r="B8" s="6">
        <f t="shared" ref="B8:B36" si="14">B7+$C$3</f>
        <v>13</v>
      </c>
      <c r="C8" s="6">
        <f t="shared" si="3"/>
        <v>13</v>
      </c>
      <c r="D8" s="6">
        <f t="shared" si="4"/>
        <v>-13</v>
      </c>
      <c r="E8" s="6">
        <f t="shared" si="5"/>
        <v>41</v>
      </c>
      <c r="F8" s="6">
        <f t="shared" si="6"/>
        <v>169</v>
      </c>
      <c r="G8" s="6">
        <f t="shared" si="7"/>
        <v>2197</v>
      </c>
      <c r="H8" s="6">
        <f t="shared" si="8"/>
        <v>28561</v>
      </c>
      <c r="I8" s="6">
        <f t="shared" si="9"/>
        <v>371293</v>
      </c>
      <c r="J8" s="6">
        <f t="shared" si="10"/>
        <v>4826809</v>
      </c>
      <c r="K8" s="6">
        <f t="shared" si="11"/>
        <v>62748517</v>
      </c>
      <c r="L8" s="6">
        <f t="shared" si="0"/>
        <v>3.6055512754639891</v>
      </c>
      <c r="M8" s="6">
        <f t="shared" si="12"/>
        <v>442413.39200892049</v>
      </c>
      <c r="N8" s="6">
        <f t="shared" si="1"/>
        <v>2.5649493574615367</v>
      </c>
      <c r="O8" s="6">
        <f t="shared" si="2"/>
        <v>8192</v>
      </c>
      <c r="P8" s="6">
        <f t="shared" si="13"/>
        <v>1.220703125E-4</v>
      </c>
    </row>
    <row r="9" spans="2:16" x14ac:dyDescent="0.25">
      <c r="B9" s="6">
        <f t="shared" si="14"/>
        <v>12</v>
      </c>
      <c r="C9" s="6">
        <f t="shared" si="3"/>
        <v>12</v>
      </c>
      <c r="D9" s="6">
        <f t="shared" si="4"/>
        <v>-12</v>
      </c>
      <c r="E9" s="6">
        <f t="shared" si="5"/>
        <v>38</v>
      </c>
      <c r="F9" s="6">
        <f t="shared" si="6"/>
        <v>144</v>
      </c>
      <c r="G9" s="6">
        <f t="shared" si="7"/>
        <v>1728</v>
      </c>
      <c r="H9" s="6">
        <f t="shared" si="8"/>
        <v>20736</v>
      </c>
      <c r="I9" s="6">
        <f t="shared" si="9"/>
        <v>248832</v>
      </c>
      <c r="J9" s="6">
        <f t="shared" si="10"/>
        <v>2985984</v>
      </c>
      <c r="K9" s="6">
        <f t="shared" si="11"/>
        <v>35831808</v>
      </c>
      <c r="L9" s="6">
        <f t="shared" si="0"/>
        <v>3.4641016151377544</v>
      </c>
      <c r="M9" s="6">
        <f t="shared" si="12"/>
        <v>162754.79141900392</v>
      </c>
      <c r="N9" s="6">
        <f t="shared" si="1"/>
        <v>2.4849066497880004</v>
      </c>
      <c r="O9" s="6">
        <f t="shared" si="2"/>
        <v>4096</v>
      </c>
      <c r="P9" s="6">
        <f t="shared" si="13"/>
        <v>2.44140625E-4</v>
      </c>
    </row>
    <row r="10" spans="2:16" x14ac:dyDescent="0.25">
      <c r="B10" s="6">
        <f t="shared" si="14"/>
        <v>11</v>
      </c>
      <c r="C10" s="6">
        <f t="shared" si="3"/>
        <v>11</v>
      </c>
      <c r="D10" s="6">
        <f t="shared" si="4"/>
        <v>-11</v>
      </c>
      <c r="E10" s="6">
        <f t="shared" si="5"/>
        <v>35</v>
      </c>
      <c r="F10" s="6">
        <f t="shared" si="6"/>
        <v>121</v>
      </c>
      <c r="G10" s="6">
        <f t="shared" si="7"/>
        <v>1331</v>
      </c>
      <c r="H10" s="6">
        <f t="shared" si="8"/>
        <v>14641</v>
      </c>
      <c r="I10" s="6">
        <f t="shared" si="9"/>
        <v>161051</v>
      </c>
      <c r="J10" s="6">
        <f t="shared" si="10"/>
        <v>1771561</v>
      </c>
      <c r="K10" s="6">
        <f t="shared" si="11"/>
        <v>19487171</v>
      </c>
      <c r="L10" s="6">
        <f t="shared" si="0"/>
        <v>3.3166247903553998</v>
      </c>
      <c r="M10" s="6">
        <f t="shared" si="12"/>
        <v>59874.141715197817</v>
      </c>
      <c r="N10" s="6">
        <f t="shared" si="1"/>
        <v>2.3978952727983707</v>
      </c>
      <c r="O10" s="6">
        <f t="shared" si="2"/>
        <v>2048</v>
      </c>
      <c r="P10" s="6">
        <f t="shared" si="13"/>
        <v>4.8828125E-4</v>
      </c>
    </row>
    <row r="11" spans="2:16" x14ac:dyDescent="0.25">
      <c r="B11" s="6">
        <f t="shared" si="14"/>
        <v>10</v>
      </c>
      <c r="C11" s="6">
        <f t="shared" si="3"/>
        <v>10</v>
      </c>
      <c r="D11" s="6">
        <f t="shared" si="4"/>
        <v>-10</v>
      </c>
      <c r="E11" s="6">
        <f t="shared" si="5"/>
        <v>32</v>
      </c>
      <c r="F11" s="6">
        <f t="shared" si="6"/>
        <v>100</v>
      </c>
      <c r="G11" s="6">
        <f t="shared" si="7"/>
        <v>1000</v>
      </c>
      <c r="H11" s="6">
        <f t="shared" si="8"/>
        <v>10000</v>
      </c>
      <c r="I11" s="6">
        <f t="shared" si="9"/>
        <v>100000</v>
      </c>
      <c r="J11" s="6">
        <f t="shared" si="10"/>
        <v>1000000</v>
      </c>
      <c r="K11" s="6">
        <f t="shared" si="11"/>
        <v>10000000</v>
      </c>
      <c r="L11" s="6">
        <f t="shared" si="0"/>
        <v>3.1622776601683795</v>
      </c>
      <c r="M11" s="6">
        <f t="shared" si="12"/>
        <v>22026.465794806718</v>
      </c>
      <c r="N11" s="6">
        <f t="shared" si="1"/>
        <v>2.3025850929940459</v>
      </c>
      <c r="O11" s="6">
        <f t="shared" si="2"/>
        <v>1024</v>
      </c>
      <c r="P11" s="6">
        <f t="shared" si="13"/>
        <v>9.765625E-4</v>
      </c>
    </row>
    <row r="12" spans="2:16" x14ac:dyDescent="0.25">
      <c r="B12" s="6">
        <f t="shared" si="14"/>
        <v>9</v>
      </c>
      <c r="C12" s="6">
        <f t="shared" si="3"/>
        <v>9</v>
      </c>
      <c r="D12" s="6">
        <f t="shared" si="4"/>
        <v>-9</v>
      </c>
      <c r="E12" s="6">
        <f t="shared" si="5"/>
        <v>29</v>
      </c>
      <c r="F12" s="6">
        <f t="shared" si="6"/>
        <v>81</v>
      </c>
      <c r="G12" s="6">
        <f t="shared" si="7"/>
        <v>729</v>
      </c>
      <c r="H12" s="6">
        <f t="shared" si="8"/>
        <v>6561</v>
      </c>
      <c r="I12" s="6">
        <f t="shared" si="9"/>
        <v>59049</v>
      </c>
      <c r="J12" s="6">
        <f t="shared" si="10"/>
        <v>531441</v>
      </c>
      <c r="K12" s="6">
        <f t="shared" si="11"/>
        <v>4782969</v>
      </c>
      <c r="L12" s="6">
        <f t="shared" si="0"/>
        <v>3</v>
      </c>
      <c r="M12" s="6">
        <f t="shared" si="12"/>
        <v>8103.0839275753842</v>
      </c>
      <c r="N12" s="6">
        <f t="shared" si="1"/>
        <v>2.1972245773362196</v>
      </c>
      <c r="O12" s="6">
        <f t="shared" si="2"/>
        <v>512</v>
      </c>
      <c r="P12" s="6">
        <f t="shared" si="13"/>
        <v>1.953125E-3</v>
      </c>
    </row>
    <row r="13" spans="2:16" x14ac:dyDescent="0.25">
      <c r="B13" s="6">
        <f t="shared" si="14"/>
        <v>8</v>
      </c>
      <c r="C13" s="6">
        <f t="shared" si="3"/>
        <v>8</v>
      </c>
      <c r="D13" s="6">
        <f t="shared" si="4"/>
        <v>-8</v>
      </c>
      <c r="E13" s="6">
        <f t="shared" si="5"/>
        <v>26</v>
      </c>
      <c r="F13" s="6">
        <f t="shared" si="6"/>
        <v>64</v>
      </c>
      <c r="G13" s="6">
        <f t="shared" si="7"/>
        <v>512</v>
      </c>
      <c r="H13" s="6">
        <f t="shared" si="8"/>
        <v>4096</v>
      </c>
      <c r="I13" s="6">
        <f t="shared" si="9"/>
        <v>32768</v>
      </c>
      <c r="J13" s="6">
        <f t="shared" si="10"/>
        <v>262144</v>
      </c>
      <c r="K13" s="6">
        <f t="shared" si="11"/>
        <v>2097152</v>
      </c>
      <c r="L13" s="6">
        <f t="shared" si="0"/>
        <v>2.8284271247461903</v>
      </c>
      <c r="M13" s="6">
        <f t="shared" si="12"/>
        <v>2980.9579870417283</v>
      </c>
      <c r="N13" s="6">
        <f t="shared" si="1"/>
        <v>2.0794415416798357</v>
      </c>
      <c r="O13" s="6">
        <f t="shared" si="2"/>
        <v>256</v>
      </c>
      <c r="P13" s="6">
        <f t="shared" si="13"/>
        <v>3.90625E-3</v>
      </c>
    </row>
    <row r="14" spans="2:16" x14ac:dyDescent="0.25">
      <c r="B14" s="6">
        <f t="shared" si="14"/>
        <v>7</v>
      </c>
      <c r="C14" s="6">
        <f t="shared" si="3"/>
        <v>7</v>
      </c>
      <c r="D14" s="6">
        <f t="shared" si="4"/>
        <v>-7</v>
      </c>
      <c r="E14" s="6">
        <f t="shared" si="5"/>
        <v>23</v>
      </c>
      <c r="F14" s="6">
        <f t="shared" si="6"/>
        <v>49</v>
      </c>
      <c r="G14" s="6">
        <f t="shared" si="7"/>
        <v>343</v>
      </c>
      <c r="H14" s="6">
        <f t="shared" si="8"/>
        <v>2401</v>
      </c>
      <c r="I14" s="6">
        <f t="shared" si="9"/>
        <v>16807</v>
      </c>
      <c r="J14" s="6">
        <f t="shared" si="10"/>
        <v>117649</v>
      </c>
      <c r="K14" s="6">
        <f t="shared" si="11"/>
        <v>823543</v>
      </c>
      <c r="L14" s="6">
        <f t="shared" si="0"/>
        <v>2.6457513110645907</v>
      </c>
      <c r="M14" s="6">
        <f t="shared" si="12"/>
        <v>1096.6331584284585</v>
      </c>
      <c r="N14" s="6">
        <f t="shared" si="1"/>
        <v>1.9459101490553132</v>
      </c>
      <c r="O14" s="6">
        <f t="shared" si="2"/>
        <v>128</v>
      </c>
      <c r="P14" s="6">
        <f t="shared" si="13"/>
        <v>7.8125E-3</v>
      </c>
    </row>
    <row r="15" spans="2:16" x14ac:dyDescent="0.25">
      <c r="B15" s="6">
        <f t="shared" si="14"/>
        <v>6</v>
      </c>
      <c r="C15" s="6">
        <f t="shared" si="3"/>
        <v>6</v>
      </c>
      <c r="D15" s="6">
        <f t="shared" si="4"/>
        <v>-6</v>
      </c>
      <c r="E15" s="6">
        <f t="shared" si="5"/>
        <v>20</v>
      </c>
      <c r="F15" s="6">
        <f t="shared" si="6"/>
        <v>36</v>
      </c>
      <c r="G15" s="6">
        <f t="shared" si="7"/>
        <v>216</v>
      </c>
      <c r="H15" s="6">
        <f t="shared" si="8"/>
        <v>1296</v>
      </c>
      <c r="I15" s="6">
        <f t="shared" si="9"/>
        <v>7776</v>
      </c>
      <c r="J15" s="6">
        <f t="shared" si="10"/>
        <v>46656</v>
      </c>
      <c r="K15" s="6">
        <f t="shared" si="11"/>
        <v>279936</v>
      </c>
      <c r="L15" s="6">
        <f t="shared" si="0"/>
        <v>2.4494897427831779</v>
      </c>
      <c r="M15" s="6">
        <f t="shared" si="12"/>
        <v>403.42879349273511</v>
      </c>
      <c r="N15" s="6">
        <f t="shared" si="1"/>
        <v>1.791759469228055</v>
      </c>
      <c r="O15" s="6">
        <f t="shared" si="2"/>
        <v>64</v>
      </c>
      <c r="P15" s="6">
        <f t="shared" si="13"/>
        <v>1.5625E-2</v>
      </c>
    </row>
    <row r="16" spans="2:16" x14ac:dyDescent="0.25">
      <c r="B16" s="6">
        <f t="shared" si="14"/>
        <v>5</v>
      </c>
      <c r="C16" s="6">
        <f t="shared" si="3"/>
        <v>5</v>
      </c>
      <c r="D16" s="6">
        <f t="shared" si="4"/>
        <v>-5</v>
      </c>
      <c r="E16" s="6">
        <f t="shared" si="5"/>
        <v>17</v>
      </c>
      <c r="F16" s="6">
        <f t="shared" si="6"/>
        <v>25</v>
      </c>
      <c r="G16" s="6">
        <f t="shared" si="7"/>
        <v>125</v>
      </c>
      <c r="H16" s="6">
        <f t="shared" si="8"/>
        <v>625</v>
      </c>
      <c r="I16" s="6">
        <f t="shared" si="9"/>
        <v>3125</v>
      </c>
      <c r="J16" s="6">
        <f t="shared" si="10"/>
        <v>15625</v>
      </c>
      <c r="K16" s="6">
        <f t="shared" si="11"/>
        <v>78125</v>
      </c>
      <c r="L16" s="6">
        <f t="shared" si="0"/>
        <v>2.2360679774997898</v>
      </c>
      <c r="M16" s="6">
        <f t="shared" si="12"/>
        <v>148.4131591025766</v>
      </c>
      <c r="N16" s="6">
        <f t="shared" si="1"/>
        <v>1.6094379124341003</v>
      </c>
      <c r="O16" s="6">
        <f t="shared" si="2"/>
        <v>32</v>
      </c>
      <c r="P16" s="6">
        <f t="shared" si="13"/>
        <v>3.125E-2</v>
      </c>
    </row>
    <row r="17" spans="2:16" x14ac:dyDescent="0.25">
      <c r="B17" s="6">
        <f t="shared" si="14"/>
        <v>4</v>
      </c>
      <c r="C17" s="6">
        <f t="shared" si="3"/>
        <v>4</v>
      </c>
      <c r="D17" s="6">
        <f t="shared" si="4"/>
        <v>-4</v>
      </c>
      <c r="E17" s="6">
        <f t="shared" si="5"/>
        <v>14</v>
      </c>
      <c r="F17" s="6">
        <f t="shared" si="6"/>
        <v>16</v>
      </c>
      <c r="G17" s="6">
        <f t="shared" si="7"/>
        <v>64</v>
      </c>
      <c r="H17" s="6">
        <f t="shared" si="8"/>
        <v>256</v>
      </c>
      <c r="I17" s="6">
        <f t="shared" si="9"/>
        <v>1024</v>
      </c>
      <c r="J17" s="6">
        <f t="shared" si="10"/>
        <v>4096</v>
      </c>
      <c r="K17" s="6">
        <f t="shared" si="11"/>
        <v>16384</v>
      </c>
      <c r="L17" s="6">
        <f t="shared" si="0"/>
        <v>2</v>
      </c>
      <c r="M17" s="6">
        <f t="shared" si="12"/>
        <v>54.598150033144236</v>
      </c>
      <c r="N17" s="6">
        <f t="shared" si="1"/>
        <v>1.3862943611198906</v>
      </c>
      <c r="O17" s="6">
        <f t="shared" si="2"/>
        <v>16</v>
      </c>
      <c r="P17" s="6">
        <f t="shared" si="13"/>
        <v>6.25E-2</v>
      </c>
    </row>
    <row r="18" spans="2:16" x14ac:dyDescent="0.25">
      <c r="B18" s="6">
        <f t="shared" si="14"/>
        <v>3</v>
      </c>
      <c r="C18" s="6">
        <f t="shared" si="3"/>
        <v>3</v>
      </c>
      <c r="D18" s="6">
        <f t="shared" si="4"/>
        <v>-3</v>
      </c>
      <c r="E18" s="6">
        <f t="shared" si="5"/>
        <v>11</v>
      </c>
      <c r="F18" s="6">
        <f t="shared" si="6"/>
        <v>9</v>
      </c>
      <c r="G18" s="6">
        <f t="shared" si="7"/>
        <v>27</v>
      </c>
      <c r="H18" s="6">
        <f t="shared" si="8"/>
        <v>81</v>
      </c>
      <c r="I18" s="6">
        <f t="shared" si="9"/>
        <v>243</v>
      </c>
      <c r="J18" s="6">
        <f t="shared" si="10"/>
        <v>729</v>
      </c>
      <c r="K18" s="6">
        <f t="shared" si="11"/>
        <v>2187</v>
      </c>
      <c r="L18" s="6">
        <f t="shared" si="0"/>
        <v>1.7320508075688772</v>
      </c>
      <c r="M18" s="6">
        <f t="shared" si="12"/>
        <v>20.085536923187668</v>
      </c>
      <c r="N18" s="6">
        <f t="shared" si="1"/>
        <v>1.0986122886681098</v>
      </c>
      <c r="O18" s="6">
        <f t="shared" si="2"/>
        <v>8</v>
      </c>
      <c r="P18" s="6">
        <f t="shared" si="13"/>
        <v>0.125</v>
      </c>
    </row>
    <row r="19" spans="2:16" x14ac:dyDescent="0.25">
      <c r="B19" s="6">
        <f t="shared" si="14"/>
        <v>2</v>
      </c>
      <c r="C19" s="6">
        <f t="shared" si="3"/>
        <v>2</v>
      </c>
      <c r="D19" s="6">
        <f t="shared" si="4"/>
        <v>-2</v>
      </c>
      <c r="E19" s="6">
        <f t="shared" si="5"/>
        <v>8</v>
      </c>
      <c r="F19" s="6">
        <f t="shared" si="6"/>
        <v>4</v>
      </c>
      <c r="G19" s="6">
        <f t="shared" si="7"/>
        <v>8</v>
      </c>
      <c r="H19" s="6">
        <f t="shared" si="8"/>
        <v>16</v>
      </c>
      <c r="I19" s="6">
        <f t="shared" si="9"/>
        <v>32</v>
      </c>
      <c r="J19" s="6">
        <f t="shared" si="10"/>
        <v>64</v>
      </c>
      <c r="K19" s="6">
        <f t="shared" si="11"/>
        <v>128</v>
      </c>
      <c r="L19" s="6">
        <f t="shared" si="0"/>
        <v>1.4142135623730951</v>
      </c>
      <c r="M19" s="6">
        <f t="shared" si="12"/>
        <v>7.3890560989306504</v>
      </c>
      <c r="N19" s="6">
        <f t="shared" si="1"/>
        <v>0.69314718055994529</v>
      </c>
      <c r="O19" s="6">
        <f t="shared" si="2"/>
        <v>4</v>
      </c>
      <c r="P19" s="6">
        <f t="shared" si="13"/>
        <v>0.25</v>
      </c>
    </row>
    <row r="20" spans="2:16" x14ac:dyDescent="0.25">
      <c r="B20" s="6">
        <f t="shared" si="14"/>
        <v>1</v>
      </c>
      <c r="C20" s="6">
        <f t="shared" si="3"/>
        <v>1</v>
      </c>
      <c r="D20" s="6">
        <f t="shared" si="4"/>
        <v>-1</v>
      </c>
      <c r="E20" s="6">
        <f t="shared" si="5"/>
        <v>5</v>
      </c>
      <c r="F20" s="6">
        <f t="shared" si="6"/>
        <v>1</v>
      </c>
      <c r="G20" s="6">
        <f t="shared" si="7"/>
        <v>1</v>
      </c>
      <c r="H20" s="6">
        <f t="shared" si="8"/>
        <v>1</v>
      </c>
      <c r="I20" s="6">
        <f t="shared" si="9"/>
        <v>1</v>
      </c>
      <c r="J20" s="6">
        <f t="shared" si="10"/>
        <v>1</v>
      </c>
      <c r="K20" s="6">
        <f t="shared" si="11"/>
        <v>1</v>
      </c>
      <c r="L20" s="6">
        <f t="shared" si="0"/>
        <v>1</v>
      </c>
      <c r="M20" s="6">
        <f t="shared" si="12"/>
        <v>2.7182818284590451</v>
      </c>
      <c r="N20" s="6">
        <f t="shared" si="1"/>
        <v>0</v>
      </c>
      <c r="O20" s="6">
        <f t="shared" si="2"/>
        <v>2</v>
      </c>
      <c r="P20" s="6">
        <f t="shared" si="13"/>
        <v>0.5</v>
      </c>
    </row>
    <row r="21" spans="2:16" x14ac:dyDescent="0.25">
      <c r="B21" s="6">
        <f t="shared" si="14"/>
        <v>0</v>
      </c>
      <c r="C21" s="6">
        <f t="shared" si="3"/>
        <v>0</v>
      </c>
      <c r="D21" s="6">
        <f t="shared" si="4"/>
        <v>0</v>
      </c>
      <c r="E21" s="6">
        <f t="shared" si="5"/>
        <v>2</v>
      </c>
      <c r="F21" s="6">
        <f t="shared" si="6"/>
        <v>0</v>
      </c>
      <c r="G21" s="6">
        <f t="shared" si="7"/>
        <v>0</v>
      </c>
      <c r="H21" s="6">
        <f t="shared" si="8"/>
        <v>0</v>
      </c>
      <c r="I21" s="6">
        <f t="shared" si="9"/>
        <v>0</v>
      </c>
      <c r="J21" s="6">
        <f t="shared" si="10"/>
        <v>0</v>
      </c>
      <c r="K21" s="6">
        <f t="shared" si="11"/>
        <v>0</v>
      </c>
      <c r="L21" s="6">
        <f t="shared" si="0"/>
        <v>0</v>
      </c>
      <c r="M21" s="6">
        <f t="shared" si="12"/>
        <v>1</v>
      </c>
      <c r="N21" s="6" t="e">
        <f t="shared" si="1"/>
        <v>#NUM!</v>
      </c>
      <c r="O21" s="6">
        <f t="shared" si="2"/>
        <v>1</v>
      </c>
      <c r="P21" s="6">
        <f t="shared" si="13"/>
        <v>1</v>
      </c>
    </row>
    <row r="22" spans="2:16" x14ac:dyDescent="0.25">
      <c r="B22" s="6">
        <f>B21+$C$3</f>
        <v>-1</v>
      </c>
      <c r="C22" s="6">
        <f t="shared" si="3"/>
        <v>-1</v>
      </c>
      <c r="D22" s="6">
        <f t="shared" si="4"/>
        <v>1</v>
      </c>
      <c r="E22" s="6">
        <f t="shared" si="5"/>
        <v>-1</v>
      </c>
      <c r="F22" s="6">
        <f t="shared" si="6"/>
        <v>1</v>
      </c>
      <c r="G22" s="6">
        <f t="shared" si="7"/>
        <v>-1</v>
      </c>
      <c r="H22" s="6">
        <f t="shared" si="8"/>
        <v>1</v>
      </c>
      <c r="I22" s="6">
        <f t="shared" si="9"/>
        <v>-1</v>
      </c>
      <c r="J22" s="6">
        <f t="shared" si="10"/>
        <v>1</v>
      </c>
      <c r="K22" s="6">
        <f t="shared" si="11"/>
        <v>-1</v>
      </c>
      <c r="L22" s="6" t="e">
        <f t="shared" si="0"/>
        <v>#NUM!</v>
      </c>
      <c r="M22" s="6">
        <f t="shared" si="12"/>
        <v>0.36787944117144233</v>
      </c>
      <c r="N22" s="6" t="e">
        <f t="shared" si="1"/>
        <v>#NUM!</v>
      </c>
      <c r="O22" s="6">
        <f t="shared" si="2"/>
        <v>0.5</v>
      </c>
      <c r="P22" s="6">
        <f t="shared" si="13"/>
        <v>2</v>
      </c>
    </row>
    <row r="23" spans="2:16" x14ac:dyDescent="0.25">
      <c r="B23" s="6">
        <f t="shared" si="14"/>
        <v>-2</v>
      </c>
      <c r="C23" s="6">
        <f t="shared" si="3"/>
        <v>-2</v>
      </c>
      <c r="D23" s="6">
        <f t="shared" si="4"/>
        <v>2</v>
      </c>
      <c r="E23" s="6">
        <f t="shared" si="5"/>
        <v>-4</v>
      </c>
      <c r="F23" s="6">
        <f t="shared" si="6"/>
        <v>4</v>
      </c>
      <c r="G23" s="6">
        <f t="shared" si="7"/>
        <v>-8</v>
      </c>
      <c r="H23" s="6">
        <f t="shared" si="8"/>
        <v>16</v>
      </c>
      <c r="I23" s="6">
        <f t="shared" si="9"/>
        <v>-32</v>
      </c>
      <c r="J23" s="6">
        <f t="shared" si="10"/>
        <v>64</v>
      </c>
      <c r="K23" s="6">
        <f t="shared" si="11"/>
        <v>-128</v>
      </c>
      <c r="L23" s="6" t="e">
        <f t="shared" si="0"/>
        <v>#NUM!</v>
      </c>
      <c r="M23" s="6">
        <f t="shared" si="12"/>
        <v>0.1353352832366127</v>
      </c>
      <c r="N23" s="6" t="e">
        <f t="shared" si="1"/>
        <v>#NUM!</v>
      </c>
      <c r="O23" s="6">
        <f t="shared" si="2"/>
        <v>0.25</v>
      </c>
      <c r="P23" s="6">
        <f t="shared" si="13"/>
        <v>4</v>
      </c>
    </row>
    <row r="24" spans="2:16" x14ac:dyDescent="0.25">
      <c r="B24" s="6">
        <f t="shared" si="14"/>
        <v>-3</v>
      </c>
      <c r="C24" s="6">
        <f t="shared" si="3"/>
        <v>-3</v>
      </c>
      <c r="D24" s="6">
        <f t="shared" si="4"/>
        <v>3</v>
      </c>
      <c r="E24" s="6">
        <f t="shared" si="5"/>
        <v>-7</v>
      </c>
      <c r="F24" s="6">
        <f t="shared" si="6"/>
        <v>9</v>
      </c>
      <c r="G24" s="6">
        <f t="shared" si="7"/>
        <v>-27</v>
      </c>
      <c r="H24" s="6">
        <f t="shared" si="8"/>
        <v>81</v>
      </c>
      <c r="I24" s="6">
        <f t="shared" si="9"/>
        <v>-243</v>
      </c>
      <c r="J24" s="6">
        <f t="shared" si="10"/>
        <v>729</v>
      </c>
      <c r="K24" s="6">
        <f t="shared" si="11"/>
        <v>-2187</v>
      </c>
      <c r="L24" s="6" t="e">
        <f t="shared" si="0"/>
        <v>#NUM!</v>
      </c>
      <c r="M24" s="6">
        <f t="shared" si="12"/>
        <v>4.9787068367863944E-2</v>
      </c>
      <c r="N24" s="6" t="e">
        <f t="shared" si="1"/>
        <v>#NUM!</v>
      </c>
      <c r="O24" s="6">
        <f t="shared" si="2"/>
        <v>0.125</v>
      </c>
      <c r="P24" s="6">
        <f t="shared" si="13"/>
        <v>8</v>
      </c>
    </row>
    <row r="25" spans="2:16" x14ac:dyDescent="0.25">
      <c r="B25" s="6">
        <f t="shared" si="14"/>
        <v>-4</v>
      </c>
      <c r="C25" s="6">
        <f t="shared" si="3"/>
        <v>-4</v>
      </c>
      <c r="D25" s="6">
        <f t="shared" si="4"/>
        <v>4</v>
      </c>
      <c r="E25" s="6">
        <f t="shared" si="5"/>
        <v>-10</v>
      </c>
      <c r="F25" s="6">
        <f t="shared" si="6"/>
        <v>16</v>
      </c>
      <c r="G25" s="6">
        <f t="shared" si="7"/>
        <v>-64</v>
      </c>
      <c r="H25" s="6">
        <f t="shared" si="8"/>
        <v>256</v>
      </c>
      <c r="I25" s="6">
        <f t="shared" si="9"/>
        <v>-1024</v>
      </c>
      <c r="J25" s="6">
        <f t="shared" si="10"/>
        <v>4096</v>
      </c>
      <c r="K25" s="6">
        <f t="shared" si="11"/>
        <v>-16384</v>
      </c>
      <c r="L25" s="6" t="e">
        <f t="shared" si="0"/>
        <v>#NUM!</v>
      </c>
      <c r="M25" s="6">
        <f t="shared" si="12"/>
        <v>1.8315638888734179E-2</v>
      </c>
      <c r="N25" s="6" t="e">
        <f t="shared" si="1"/>
        <v>#NUM!</v>
      </c>
      <c r="O25" s="6">
        <f t="shared" si="2"/>
        <v>6.25E-2</v>
      </c>
      <c r="P25" s="6">
        <f t="shared" si="13"/>
        <v>16</v>
      </c>
    </row>
    <row r="26" spans="2:16" x14ac:dyDescent="0.25">
      <c r="B26" s="6">
        <f t="shared" si="14"/>
        <v>-5</v>
      </c>
      <c r="C26" s="6">
        <f t="shared" si="3"/>
        <v>-5</v>
      </c>
      <c r="D26" s="6">
        <f t="shared" si="4"/>
        <v>5</v>
      </c>
      <c r="E26" s="6">
        <f t="shared" si="5"/>
        <v>-13</v>
      </c>
      <c r="F26" s="6">
        <f t="shared" si="6"/>
        <v>25</v>
      </c>
      <c r="G26" s="6">
        <f t="shared" si="7"/>
        <v>-125</v>
      </c>
      <c r="H26" s="6">
        <f t="shared" si="8"/>
        <v>625</v>
      </c>
      <c r="I26" s="6">
        <f t="shared" si="9"/>
        <v>-3125</v>
      </c>
      <c r="J26" s="6">
        <f t="shared" si="10"/>
        <v>15625</v>
      </c>
      <c r="K26" s="6">
        <f t="shared" si="11"/>
        <v>-78125</v>
      </c>
      <c r="L26" s="6" t="e">
        <f t="shared" si="0"/>
        <v>#NUM!</v>
      </c>
      <c r="M26" s="6">
        <f t="shared" si="12"/>
        <v>6.737946999085467E-3</v>
      </c>
      <c r="N26" s="6" t="e">
        <f t="shared" si="1"/>
        <v>#NUM!</v>
      </c>
      <c r="O26" s="6">
        <f t="shared" si="2"/>
        <v>3.125E-2</v>
      </c>
      <c r="P26" s="6">
        <f t="shared" si="13"/>
        <v>32</v>
      </c>
    </row>
    <row r="27" spans="2:16" x14ac:dyDescent="0.25">
      <c r="B27" s="6">
        <f t="shared" si="14"/>
        <v>-6</v>
      </c>
      <c r="C27" s="6">
        <f t="shared" si="3"/>
        <v>-6</v>
      </c>
      <c r="D27" s="6">
        <f t="shared" si="4"/>
        <v>6</v>
      </c>
      <c r="E27" s="6">
        <f t="shared" si="5"/>
        <v>-16</v>
      </c>
      <c r="F27" s="6">
        <f t="shared" si="6"/>
        <v>36</v>
      </c>
      <c r="G27" s="6">
        <f t="shared" si="7"/>
        <v>-216</v>
      </c>
      <c r="H27" s="6">
        <f t="shared" si="8"/>
        <v>1296</v>
      </c>
      <c r="I27" s="6">
        <f t="shared" si="9"/>
        <v>-7776</v>
      </c>
      <c r="J27" s="6">
        <f t="shared" si="10"/>
        <v>46656</v>
      </c>
      <c r="K27" s="6">
        <f t="shared" si="11"/>
        <v>-279936</v>
      </c>
      <c r="L27" s="6" t="e">
        <f t="shared" si="0"/>
        <v>#NUM!</v>
      </c>
      <c r="M27" s="6">
        <f t="shared" si="12"/>
        <v>2.4787521766663585E-3</v>
      </c>
      <c r="N27" s="6" t="e">
        <f t="shared" si="1"/>
        <v>#NUM!</v>
      </c>
      <c r="O27" s="6">
        <f t="shared" si="2"/>
        <v>1.5625E-2</v>
      </c>
      <c r="P27" s="6">
        <f t="shared" si="13"/>
        <v>64</v>
      </c>
    </row>
    <row r="28" spans="2:16" x14ac:dyDescent="0.25">
      <c r="B28" s="6">
        <f t="shared" si="14"/>
        <v>-7</v>
      </c>
      <c r="C28" s="6">
        <f t="shared" si="3"/>
        <v>-7</v>
      </c>
      <c r="D28" s="6">
        <f t="shared" si="4"/>
        <v>7</v>
      </c>
      <c r="E28" s="6">
        <f t="shared" si="5"/>
        <v>-19</v>
      </c>
      <c r="F28" s="6">
        <f t="shared" si="6"/>
        <v>49</v>
      </c>
      <c r="G28" s="6">
        <f t="shared" si="7"/>
        <v>-343</v>
      </c>
      <c r="H28" s="6">
        <f t="shared" si="8"/>
        <v>2401</v>
      </c>
      <c r="I28" s="6">
        <f t="shared" si="9"/>
        <v>-16807</v>
      </c>
      <c r="J28" s="6">
        <f t="shared" si="10"/>
        <v>117649</v>
      </c>
      <c r="K28" s="6">
        <f t="shared" si="11"/>
        <v>-823543</v>
      </c>
      <c r="L28" s="6" t="e">
        <f t="shared" si="0"/>
        <v>#NUM!</v>
      </c>
      <c r="M28" s="6">
        <f t="shared" si="12"/>
        <v>9.1188196555451624E-4</v>
      </c>
      <c r="N28" s="6" t="e">
        <f t="shared" si="1"/>
        <v>#NUM!</v>
      </c>
      <c r="O28" s="6">
        <f t="shared" si="2"/>
        <v>7.8125E-3</v>
      </c>
      <c r="P28" s="6">
        <f t="shared" si="13"/>
        <v>128</v>
      </c>
    </row>
    <row r="29" spans="2:16" x14ac:dyDescent="0.25">
      <c r="B29" s="6">
        <f t="shared" si="14"/>
        <v>-8</v>
      </c>
      <c r="C29" s="6">
        <f t="shared" si="3"/>
        <v>-8</v>
      </c>
      <c r="D29" s="6">
        <f t="shared" si="4"/>
        <v>8</v>
      </c>
      <c r="E29" s="6">
        <f t="shared" si="5"/>
        <v>-22</v>
      </c>
      <c r="F29" s="6">
        <f t="shared" si="6"/>
        <v>64</v>
      </c>
      <c r="G29" s="6">
        <f t="shared" si="7"/>
        <v>-512</v>
      </c>
      <c r="H29" s="6">
        <f t="shared" si="8"/>
        <v>4096</v>
      </c>
      <c r="I29" s="6">
        <f t="shared" si="9"/>
        <v>-32768</v>
      </c>
      <c r="J29" s="6">
        <f t="shared" si="10"/>
        <v>262144</v>
      </c>
      <c r="K29" s="6">
        <f t="shared" si="11"/>
        <v>-2097152</v>
      </c>
      <c r="L29" s="6" t="e">
        <f t="shared" si="0"/>
        <v>#NUM!</v>
      </c>
      <c r="M29" s="6">
        <f t="shared" si="12"/>
        <v>3.3546262790251185E-4</v>
      </c>
      <c r="N29" s="6" t="e">
        <f t="shared" si="1"/>
        <v>#NUM!</v>
      </c>
      <c r="O29" s="6">
        <f t="shared" si="2"/>
        <v>3.90625E-3</v>
      </c>
      <c r="P29" s="6">
        <f t="shared" si="13"/>
        <v>256</v>
      </c>
    </row>
    <row r="30" spans="2:16" x14ac:dyDescent="0.25">
      <c r="B30" s="6">
        <f t="shared" si="14"/>
        <v>-9</v>
      </c>
      <c r="C30" s="6">
        <f t="shared" si="3"/>
        <v>-9</v>
      </c>
      <c r="D30" s="6">
        <f t="shared" si="4"/>
        <v>9</v>
      </c>
      <c r="E30" s="6">
        <f t="shared" si="5"/>
        <v>-25</v>
      </c>
      <c r="F30" s="6">
        <f t="shared" si="6"/>
        <v>81</v>
      </c>
      <c r="G30" s="6">
        <f t="shared" si="7"/>
        <v>-729</v>
      </c>
      <c r="H30" s="6">
        <f t="shared" si="8"/>
        <v>6561</v>
      </c>
      <c r="I30" s="6">
        <f t="shared" si="9"/>
        <v>-59049</v>
      </c>
      <c r="J30" s="6">
        <f t="shared" si="10"/>
        <v>531441</v>
      </c>
      <c r="K30" s="6">
        <f t="shared" si="11"/>
        <v>-4782969</v>
      </c>
      <c r="L30" s="6" t="e">
        <f t="shared" si="0"/>
        <v>#NUM!</v>
      </c>
      <c r="M30" s="6">
        <f t="shared" si="12"/>
        <v>1.2340980408667956E-4</v>
      </c>
      <c r="N30" s="6" t="e">
        <f t="shared" si="1"/>
        <v>#NUM!</v>
      </c>
      <c r="O30" s="6">
        <f t="shared" si="2"/>
        <v>1.953125E-3</v>
      </c>
      <c r="P30" s="6">
        <f t="shared" si="13"/>
        <v>512</v>
      </c>
    </row>
    <row r="31" spans="2:16" x14ac:dyDescent="0.25">
      <c r="B31" s="6">
        <f t="shared" si="14"/>
        <v>-10</v>
      </c>
      <c r="C31" s="6">
        <f t="shared" si="3"/>
        <v>-10</v>
      </c>
      <c r="D31" s="6">
        <f t="shared" si="4"/>
        <v>10</v>
      </c>
      <c r="E31" s="6">
        <f t="shared" si="5"/>
        <v>-28</v>
      </c>
      <c r="F31" s="6">
        <f t="shared" si="6"/>
        <v>100</v>
      </c>
      <c r="G31" s="6">
        <f t="shared" si="7"/>
        <v>-1000</v>
      </c>
      <c r="H31" s="6">
        <f t="shared" si="8"/>
        <v>10000</v>
      </c>
      <c r="I31" s="6">
        <f t="shared" si="9"/>
        <v>-100000</v>
      </c>
      <c r="J31" s="6">
        <f t="shared" si="10"/>
        <v>1000000</v>
      </c>
      <c r="K31" s="6">
        <f t="shared" si="11"/>
        <v>-10000000</v>
      </c>
      <c r="L31" s="6" t="e">
        <f t="shared" si="0"/>
        <v>#NUM!</v>
      </c>
      <c r="M31" s="6">
        <f t="shared" si="12"/>
        <v>4.5399929762484854E-5</v>
      </c>
      <c r="N31" s="6" t="e">
        <f t="shared" si="1"/>
        <v>#NUM!</v>
      </c>
      <c r="O31" s="6">
        <f t="shared" si="2"/>
        <v>9.765625E-4</v>
      </c>
      <c r="P31" s="6">
        <f t="shared" si="13"/>
        <v>1024</v>
      </c>
    </row>
    <row r="32" spans="2:16" x14ac:dyDescent="0.25">
      <c r="B32" s="6">
        <f t="shared" si="14"/>
        <v>-11</v>
      </c>
      <c r="C32" s="6">
        <f t="shared" si="3"/>
        <v>-11</v>
      </c>
      <c r="D32" s="6">
        <f t="shared" si="4"/>
        <v>11</v>
      </c>
      <c r="E32" s="6">
        <f t="shared" si="5"/>
        <v>-31</v>
      </c>
      <c r="F32" s="6">
        <f t="shared" si="6"/>
        <v>121</v>
      </c>
      <c r="G32" s="6">
        <f t="shared" si="7"/>
        <v>-1331</v>
      </c>
      <c r="H32" s="6">
        <f t="shared" si="8"/>
        <v>14641</v>
      </c>
      <c r="I32" s="6">
        <f t="shared" si="9"/>
        <v>-161051</v>
      </c>
      <c r="J32" s="6">
        <f t="shared" si="10"/>
        <v>1771561</v>
      </c>
      <c r="K32" s="6">
        <f t="shared" si="11"/>
        <v>-19487171</v>
      </c>
      <c r="L32" s="6" t="e">
        <f t="shared" si="0"/>
        <v>#NUM!</v>
      </c>
      <c r="M32" s="6">
        <f t="shared" si="12"/>
        <v>1.6701700790245659E-5</v>
      </c>
      <c r="N32" s="6" t="e">
        <f t="shared" si="1"/>
        <v>#NUM!</v>
      </c>
      <c r="O32" s="6">
        <f t="shared" si="2"/>
        <v>4.8828125E-4</v>
      </c>
      <c r="P32" s="6">
        <f t="shared" si="13"/>
        <v>2048</v>
      </c>
    </row>
    <row r="33" spans="2:16" x14ac:dyDescent="0.25">
      <c r="B33" s="6">
        <f t="shared" si="14"/>
        <v>-12</v>
      </c>
      <c r="C33" s="6">
        <f t="shared" si="3"/>
        <v>-12</v>
      </c>
      <c r="D33" s="6">
        <f t="shared" si="4"/>
        <v>12</v>
      </c>
      <c r="E33" s="6">
        <f t="shared" si="5"/>
        <v>-34</v>
      </c>
      <c r="F33" s="6">
        <f t="shared" si="6"/>
        <v>144</v>
      </c>
      <c r="G33" s="6">
        <f t="shared" si="7"/>
        <v>-1728</v>
      </c>
      <c r="H33" s="6">
        <f t="shared" si="8"/>
        <v>20736</v>
      </c>
      <c r="I33" s="6">
        <f t="shared" si="9"/>
        <v>-248832</v>
      </c>
      <c r="J33" s="6">
        <f t="shared" si="10"/>
        <v>2985984</v>
      </c>
      <c r="K33" s="6">
        <f t="shared" si="11"/>
        <v>-35831808</v>
      </c>
      <c r="L33" s="6" t="e">
        <f t="shared" si="0"/>
        <v>#NUM!</v>
      </c>
      <c r="M33" s="6">
        <f t="shared" si="12"/>
        <v>6.1442123533282098E-6</v>
      </c>
      <c r="N33" s="6" t="e">
        <f t="shared" si="1"/>
        <v>#NUM!</v>
      </c>
      <c r="O33" s="6">
        <f t="shared" si="2"/>
        <v>2.44140625E-4</v>
      </c>
      <c r="P33" s="6">
        <f t="shared" si="13"/>
        <v>4096</v>
      </c>
    </row>
    <row r="34" spans="2:16" x14ac:dyDescent="0.25">
      <c r="B34" s="6">
        <f t="shared" si="14"/>
        <v>-13</v>
      </c>
      <c r="C34" s="6">
        <f t="shared" si="3"/>
        <v>-13</v>
      </c>
      <c r="D34" s="6">
        <f t="shared" si="4"/>
        <v>13</v>
      </c>
      <c r="E34" s="6">
        <f t="shared" si="5"/>
        <v>-37</v>
      </c>
      <c r="F34" s="6">
        <f t="shared" si="6"/>
        <v>169</v>
      </c>
      <c r="G34" s="6">
        <f t="shared" si="7"/>
        <v>-2197</v>
      </c>
      <c r="H34" s="6">
        <f t="shared" si="8"/>
        <v>28561</v>
      </c>
      <c r="I34" s="6">
        <f t="shared" si="9"/>
        <v>-371293</v>
      </c>
      <c r="J34" s="6">
        <f t="shared" si="10"/>
        <v>4826809</v>
      </c>
      <c r="K34" s="6">
        <f t="shared" si="11"/>
        <v>-62748517</v>
      </c>
      <c r="L34" s="6" t="e">
        <f t="shared" si="0"/>
        <v>#NUM!</v>
      </c>
      <c r="M34" s="6">
        <f t="shared" si="12"/>
        <v>2.2603294069810542E-6</v>
      </c>
      <c r="N34" s="6" t="e">
        <f t="shared" si="1"/>
        <v>#NUM!</v>
      </c>
      <c r="O34" s="6">
        <f t="shared" si="2"/>
        <v>1.220703125E-4</v>
      </c>
      <c r="P34" s="6">
        <f t="shared" si="13"/>
        <v>8192</v>
      </c>
    </row>
    <row r="35" spans="2:16" x14ac:dyDescent="0.25">
      <c r="B35" s="6">
        <f t="shared" si="14"/>
        <v>-14</v>
      </c>
      <c r="C35" s="6">
        <f t="shared" si="3"/>
        <v>-14</v>
      </c>
      <c r="D35" s="6">
        <f t="shared" si="4"/>
        <v>14</v>
      </c>
      <c r="E35" s="6">
        <f t="shared" si="5"/>
        <v>-40</v>
      </c>
      <c r="F35" s="6">
        <f t="shared" si="6"/>
        <v>196</v>
      </c>
      <c r="G35" s="6">
        <f t="shared" si="7"/>
        <v>-2744</v>
      </c>
      <c r="H35" s="6">
        <f t="shared" si="8"/>
        <v>38416</v>
      </c>
      <c r="I35" s="6">
        <f t="shared" si="9"/>
        <v>-537824</v>
      </c>
      <c r="J35" s="6">
        <f t="shared" si="10"/>
        <v>7529536</v>
      </c>
      <c r="K35" s="6">
        <f t="shared" si="11"/>
        <v>-105413504</v>
      </c>
      <c r="L35" s="6" t="e">
        <f t="shared" si="0"/>
        <v>#NUM!</v>
      </c>
      <c r="M35" s="6">
        <f t="shared" si="12"/>
        <v>8.3152871910356788E-7</v>
      </c>
      <c r="N35" s="6" t="e">
        <f t="shared" si="1"/>
        <v>#NUM!</v>
      </c>
      <c r="O35" s="6">
        <f t="shared" si="2"/>
        <v>6.103515625E-5</v>
      </c>
      <c r="P35" s="6">
        <f t="shared" si="13"/>
        <v>16384</v>
      </c>
    </row>
    <row r="36" spans="2:16" x14ac:dyDescent="0.25">
      <c r="B36" s="6">
        <f t="shared" si="14"/>
        <v>-15</v>
      </c>
      <c r="C36" s="6">
        <f t="shared" si="3"/>
        <v>-15</v>
      </c>
      <c r="D36" s="6">
        <f t="shared" si="4"/>
        <v>15</v>
      </c>
      <c r="E36" s="6">
        <f t="shared" si="5"/>
        <v>-43</v>
      </c>
      <c r="F36" s="6">
        <f t="shared" si="6"/>
        <v>225</v>
      </c>
      <c r="G36" s="6">
        <f t="shared" si="7"/>
        <v>-3375</v>
      </c>
      <c r="H36" s="6">
        <f t="shared" si="8"/>
        <v>50625</v>
      </c>
      <c r="I36" s="6">
        <f t="shared" si="9"/>
        <v>-759375</v>
      </c>
      <c r="J36" s="6">
        <f t="shared" si="10"/>
        <v>11390625</v>
      </c>
      <c r="K36" s="6">
        <f t="shared" si="11"/>
        <v>-170859375</v>
      </c>
      <c r="L36" s="6" t="e">
        <f t="shared" si="0"/>
        <v>#NUM!</v>
      </c>
      <c r="M36" s="6">
        <f t="shared" si="12"/>
        <v>3.0590232050182579E-7</v>
      </c>
      <c r="N36" s="6" t="e">
        <f t="shared" si="1"/>
        <v>#NUM!</v>
      </c>
      <c r="O36" s="6">
        <f t="shared" si="2"/>
        <v>3.0517578125E-5</v>
      </c>
      <c r="P36" s="6">
        <f t="shared" si="13"/>
        <v>32768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TODOVERTO LUCA</dc:creator>
  <cp:lastModifiedBy>TODOVERTO LUCA</cp:lastModifiedBy>
  <dcterms:created xsi:type="dcterms:W3CDTF">2023-04-17T09:19:23Z</dcterms:created>
  <dcterms:modified xsi:type="dcterms:W3CDTF">2023-04-17T10:45:38Z</dcterms:modified>
</cp:coreProperties>
</file>