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<sst xmlns="http://schemas.openxmlformats.org/spreadsheetml/2006/main" count="28" uniqueCount="16">
  <si>
    <t xml:space="preserve">BASE </t>
  </si>
  <si>
    <t>RATE</t>
  </si>
  <si>
    <t>THREATENING CHANCE</t>
  </si>
  <si>
    <t>TROUBLESOME CHANCE</t>
  </si>
  <si>
    <t>STORY CHANCE</t>
  </si>
  <si>
    <t>MULTIPLY WEEK</t>
  </si>
  <si>
    <t>Troublesome Stories</t>
  </si>
  <si>
    <t>Threatening Stories</t>
  </si>
  <si>
    <t>STORY</t>
  </si>
  <si>
    <t>NUMBER OF WEEK</t>
  </si>
  <si>
    <t>ON BOARDING PERCENTAGES (RESEARCH)</t>
  </si>
  <si>
    <t>Troublesome Events</t>
  </si>
  <si>
    <t>DOESNT WORK</t>
  </si>
  <si>
    <t>The game goes numb, player just keeps on choosing common problems, that it ends up not fun, player doesnt get challenged.</t>
  </si>
  <si>
    <t>Threatening Events</t>
  </si>
  <si>
    <t>The game STILL goes numb, player just keeps on choosing common problems, that it ends up not fun, player doesnt get challenged.</t>
  </si>
</sst>
</file>

<file path=xl/styles.xml><?xml version="1.0" encoding="utf-8"?>
<styleSheet xmlns="http://schemas.openxmlformats.org/spreadsheetml/2006/main">
  <numFmts count="6">
    <numFmt numFmtId="42" formatCode="_-&quot;₱&quot;* #,##0_-;\-&quot;₱&quot;* #,##0_-;_-&quot;₱&quot;* &quot;-&quot;_-;_-@_-"/>
    <numFmt numFmtId="176" formatCode="0.0000%"/>
    <numFmt numFmtId="177" formatCode="_-* #,##0.000_-;\-* #,##0.000_-;_-* &quot;-&quot;??.000_-;_-@_-"/>
    <numFmt numFmtId="43" formatCode="_-* #,##0.00_-;\-* #,##0.00_-;_-* &quot;-&quot;??_-;_-@_-"/>
    <numFmt numFmtId="41" formatCode="_-* #,##0_-;\-* #,##0_-;_-* &quot;-&quot;_-;_-@_-"/>
    <numFmt numFmtId="44" formatCode="_-&quot;₱&quot;* #,##0.00_-;\-&quot;₱&quot;* #,##0.00_-;_-&quot;₱&quot;* &quot;-&quot;??_-;_-@_-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177" fontId="1" fillId="3" borderId="0" xfId="2" applyNumberFormat="1" applyFont="1" applyFill="1">
      <alignment vertical="center"/>
    </xf>
    <xf numFmtId="177" fontId="0" fillId="2" borderId="0" xfId="2" applyNumberFormat="1" applyFill="1">
      <alignment vertical="center"/>
    </xf>
    <xf numFmtId="0" fontId="0" fillId="4" borderId="0" xfId="0" applyFill="1" applyAlignment="1">
      <alignment horizontal="center" vertical="center"/>
    </xf>
    <xf numFmtId="177" fontId="1" fillId="5" borderId="0" xfId="2" applyNumberFormat="1" applyFont="1" applyFill="1">
      <alignment vertical="center"/>
    </xf>
    <xf numFmtId="177" fontId="1" fillId="4" borderId="0" xfId="2" applyNumberFormat="1" applyFont="1" applyFill="1">
      <alignment vertical="center"/>
    </xf>
    <xf numFmtId="0" fontId="0" fillId="6" borderId="0" xfId="0" applyFill="1" applyAlignment="1">
      <alignment horizontal="center" vertical="center"/>
    </xf>
    <xf numFmtId="177" fontId="1" fillId="7" borderId="0" xfId="2" applyNumberFormat="1" applyFont="1" applyFill="1">
      <alignment vertical="center"/>
    </xf>
    <xf numFmtId="177" fontId="0" fillId="6" borderId="0" xfId="2" applyNumberFormat="1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0" fontId="0" fillId="0" borderId="0" xfId="6" applyNumberFormat="1">
      <alignment vertical="center"/>
    </xf>
    <xf numFmtId="176" fontId="1" fillId="3" borderId="0" xfId="6" applyNumberFormat="1" applyFont="1" applyFill="1">
      <alignment vertical="center"/>
    </xf>
    <xf numFmtId="176" fontId="0" fillId="2" borderId="0" xfId="6" applyNumberFormat="1" applyFill="1">
      <alignment vertical="center"/>
    </xf>
    <xf numFmtId="176" fontId="1" fillId="5" borderId="0" xfId="6" applyNumberFormat="1" applyFont="1" applyFill="1">
      <alignment vertical="center"/>
    </xf>
    <xf numFmtId="176" fontId="1" fillId="4" borderId="0" xfId="6" applyNumberFormat="1" applyFont="1" applyFill="1">
      <alignment vertical="center"/>
    </xf>
    <xf numFmtId="176" fontId="1" fillId="7" borderId="0" xfId="6" applyNumberFormat="1" applyFont="1" applyFill="1">
      <alignment vertical="center"/>
    </xf>
    <xf numFmtId="176" fontId="0" fillId="6" borderId="0" xfId="6" applyNumberFormat="1" applyFill="1">
      <alignment vertical="center"/>
    </xf>
    <xf numFmtId="0" fontId="0" fillId="0" borderId="0" xfId="0" applyAlignment="1">
      <alignment horizontal="justify" vertical="top"/>
    </xf>
    <xf numFmtId="0" fontId="0" fillId="0" borderId="0" xfId="0" applyAlignment="1">
      <alignment horizontal="justify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D41"/>
  <sheetViews>
    <sheetView tabSelected="1" zoomScale="85" zoomScaleNormal="85" workbookViewId="0">
      <selection activeCell="B17" sqref="B17"/>
    </sheetView>
  </sheetViews>
  <sheetFormatPr defaultColWidth="9.14285714285714" defaultRowHeight="15"/>
  <cols>
    <col min="2" max="2" width="25.1428571428571" customWidth="1"/>
    <col min="3" max="11" width="11.8571428571429"/>
    <col min="12" max="22" width="13"/>
  </cols>
  <sheetData>
    <row r="2" spans="1:6">
      <c r="A2" s="1" t="s">
        <v>0</v>
      </c>
      <c r="B2" s="1"/>
      <c r="C2" s="1" t="s">
        <v>1</v>
      </c>
      <c r="E2" s="1"/>
      <c r="F2" s="1"/>
    </row>
    <row r="3" spans="1:22">
      <c r="A3" s="1" t="s">
        <v>2</v>
      </c>
      <c r="B3" s="1"/>
      <c r="C3">
        <v>1.1</v>
      </c>
      <c r="D3">
        <f>C3</f>
        <v>1.1</v>
      </c>
      <c r="E3">
        <f t="shared" ref="E3:V3" si="0">D3</f>
        <v>1.1</v>
      </c>
      <c r="F3">
        <f t="shared" si="0"/>
        <v>1.1</v>
      </c>
      <c r="G3">
        <f t="shared" si="0"/>
        <v>1.1</v>
      </c>
      <c r="H3">
        <f t="shared" si="0"/>
        <v>1.1</v>
      </c>
      <c r="I3">
        <f t="shared" si="0"/>
        <v>1.1</v>
      </c>
      <c r="J3">
        <f t="shared" si="0"/>
        <v>1.1</v>
      </c>
      <c r="K3">
        <f t="shared" si="0"/>
        <v>1.1</v>
      </c>
      <c r="L3">
        <f t="shared" si="0"/>
        <v>1.1</v>
      </c>
      <c r="M3">
        <f t="shared" si="0"/>
        <v>1.1</v>
      </c>
      <c r="N3">
        <f t="shared" si="0"/>
        <v>1.1</v>
      </c>
      <c r="O3">
        <f t="shared" si="0"/>
        <v>1.1</v>
      </c>
      <c r="P3">
        <f t="shared" si="0"/>
        <v>1.1</v>
      </c>
      <c r="Q3">
        <f t="shared" si="0"/>
        <v>1.1</v>
      </c>
      <c r="R3">
        <f t="shared" si="0"/>
        <v>1.1</v>
      </c>
      <c r="S3">
        <f t="shared" si="0"/>
        <v>1.1</v>
      </c>
      <c r="T3">
        <f t="shared" si="0"/>
        <v>1.1</v>
      </c>
      <c r="U3">
        <f t="shared" si="0"/>
        <v>1.1</v>
      </c>
      <c r="V3">
        <f t="shared" si="0"/>
        <v>1.1</v>
      </c>
    </row>
    <row r="4" spans="1:22">
      <c r="A4" s="1" t="s">
        <v>3</v>
      </c>
      <c r="B4" s="1"/>
      <c r="C4">
        <v>1.9</v>
      </c>
      <c r="D4">
        <f>C4</f>
        <v>1.9</v>
      </c>
      <c r="E4">
        <f t="shared" ref="E4:V4" si="1">D4</f>
        <v>1.9</v>
      </c>
      <c r="F4">
        <f t="shared" si="1"/>
        <v>1.9</v>
      </c>
      <c r="G4">
        <f t="shared" si="1"/>
        <v>1.9</v>
      </c>
      <c r="H4">
        <f t="shared" si="1"/>
        <v>1.9</v>
      </c>
      <c r="I4">
        <f t="shared" si="1"/>
        <v>1.9</v>
      </c>
      <c r="J4">
        <f t="shared" si="1"/>
        <v>1.9</v>
      </c>
      <c r="K4">
        <f t="shared" si="1"/>
        <v>1.9</v>
      </c>
      <c r="L4">
        <f t="shared" si="1"/>
        <v>1.9</v>
      </c>
      <c r="M4">
        <f t="shared" si="1"/>
        <v>1.9</v>
      </c>
      <c r="N4">
        <f t="shared" si="1"/>
        <v>1.9</v>
      </c>
      <c r="O4">
        <f t="shared" si="1"/>
        <v>1.9</v>
      </c>
      <c r="P4">
        <f t="shared" si="1"/>
        <v>1.9</v>
      </c>
      <c r="Q4">
        <f t="shared" si="1"/>
        <v>1.9</v>
      </c>
      <c r="R4">
        <f t="shared" si="1"/>
        <v>1.9</v>
      </c>
      <c r="S4">
        <f t="shared" si="1"/>
        <v>1.9</v>
      </c>
      <c r="T4">
        <f t="shared" si="1"/>
        <v>1.9</v>
      </c>
      <c r="U4">
        <f t="shared" si="1"/>
        <v>1.9</v>
      </c>
      <c r="V4">
        <f t="shared" si="1"/>
        <v>1.9</v>
      </c>
    </row>
    <row r="5" spans="1:22">
      <c r="A5" s="1" t="s">
        <v>4</v>
      </c>
      <c r="B5" s="1"/>
      <c r="C5">
        <v>3.5</v>
      </c>
      <c r="D5">
        <f>C5</f>
        <v>3.5</v>
      </c>
      <c r="E5">
        <f t="shared" ref="E5:V5" si="2">D5</f>
        <v>3.5</v>
      </c>
      <c r="F5">
        <f t="shared" si="2"/>
        <v>3.5</v>
      </c>
      <c r="G5">
        <f t="shared" si="2"/>
        <v>3.5</v>
      </c>
      <c r="H5">
        <f t="shared" si="2"/>
        <v>3.5</v>
      </c>
      <c r="I5">
        <f t="shared" si="2"/>
        <v>3.5</v>
      </c>
      <c r="J5">
        <f t="shared" si="2"/>
        <v>3.5</v>
      </c>
      <c r="K5">
        <f t="shared" si="2"/>
        <v>3.5</v>
      </c>
      <c r="L5">
        <f t="shared" si="2"/>
        <v>3.5</v>
      </c>
      <c r="M5">
        <f t="shared" si="2"/>
        <v>3.5</v>
      </c>
      <c r="N5">
        <f t="shared" si="2"/>
        <v>3.5</v>
      </c>
      <c r="O5">
        <f t="shared" si="2"/>
        <v>3.5</v>
      </c>
      <c r="P5">
        <f t="shared" si="2"/>
        <v>3.5</v>
      </c>
      <c r="Q5">
        <f t="shared" si="2"/>
        <v>3.5</v>
      </c>
      <c r="R5">
        <f t="shared" si="2"/>
        <v>3.5</v>
      </c>
      <c r="S5">
        <f t="shared" si="2"/>
        <v>3.5</v>
      </c>
      <c r="T5">
        <f t="shared" si="2"/>
        <v>3.5</v>
      </c>
      <c r="U5">
        <f t="shared" si="2"/>
        <v>3.5</v>
      </c>
      <c r="V5">
        <f t="shared" si="2"/>
        <v>3.5</v>
      </c>
    </row>
    <row r="6" spans="1:3">
      <c r="A6" s="1" t="s">
        <v>5</v>
      </c>
      <c r="B6" s="1"/>
      <c r="C6" s="2">
        <v>1</v>
      </c>
    </row>
    <row r="7" spans="1:2">
      <c r="A7" s="1"/>
      <c r="B7" s="1"/>
    </row>
    <row r="8" spans="1:2">
      <c r="A8" s="3"/>
      <c r="B8" s="1"/>
    </row>
    <row r="9" spans="1:2">
      <c r="A9" s="3"/>
      <c r="B9" s="3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2">
      <c r="B22" s="4" t="s">
        <v>6</v>
      </c>
      <c r="C22" s="5">
        <f>C24+(C5*C25)+C5</f>
        <v>9.2</v>
      </c>
      <c r="D22" s="6">
        <f>D24+(D5*D25)+D5</f>
        <v>13.8</v>
      </c>
      <c r="E22" s="5">
        <f t="shared" ref="E22:Q22" si="3">E24+(E5*E25)+E5</f>
        <v>18.4</v>
      </c>
      <c r="F22" s="6">
        <f t="shared" si="3"/>
        <v>23</v>
      </c>
      <c r="G22" s="5">
        <f t="shared" si="3"/>
        <v>27.6</v>
      </c>
      <c r="H22" s="6">
        <f t="shared" si="3"/>
        <v>32.2</v>
      </c>
      <c r="I22" s="5">
        <f t="shared" si="3"/>
        <v>36.8</v>
      </c>
      <c r="J22" s="6">
        <f t="shared" si="3"/>
        <v>41.4</v>
      </c>
      <c r="K22" s="5">
        <f t="shared" si="3"/>
        <v>46</v>
      </c>
      <c r="L22" s="6">
        <f t="shared" si="3"/>
        <v>50.6</v>
      </c>
      <c r="M22" s="5">
        <f t="shared" si="3"/>
        <v>55.2</v>
      </c>
      <c r="N22" s="6">
        <f t="shared" si="3"/>
        <v>59.8</v>
      </c>
      <c r="O22" s="5">
        <f t="shared" si="3"/>
        <v>64.4</v>
      </c>
      <c r="P22" s="6">
        <f t="shared" si="3"/>
        <v>69</v>
      </c>
      <c r="Q22" s="5">
        <f t="shared" si="3"/>
        <v>73.6</v>
      </c>
      <c r="R22" s="6">
        <f>R24+(R5*R25)+R5</f>
        <v>78.2</v>
      </c>
      <c r="S22" s="5">
        <f>S24+(S5*S25)+S5</f>
        <v>82.8</v>
      </c>
      <c r="T22" s="6">
        <f>T24+(T5*T25)+T5</f>
        <v>87.4</v>
      </c>
      <c r="U22" s="5">
        <f>U24+(U5*U25)+U5</f>
        <v>92</v>
      </c>
      <c r="V22" s="6">
        <f>V24+(V5*V25)+V5</f>
        <v>96.6</v>
      </c>
    </row>
    <row r="23" spans="2:22">
      <c r="B23" s="7" t="s">
        <v>7</v>
      </c>
      <c r="C23" s="8">
        <f>C24+(C4*C25)+C4</f>
        <v>6</v>
      </c>
      <c r="D23" s="9">
        <f>D24+(D4*D25)+D4</f>
        <v>9</v>
      </c>
      <c r="E23" s="8">
        <f t="shared" ref="E23:R23" si="4">E24+(E4*E25)+E4</f>
        <v>12</v>
      </c>
      <c r="F23" s="9">
        <f t="shared" si="4"/>
        <v>15</v>
      </c>
      <c r="G23" s="8">
        <f t="shared" si="4"/>
        <v>18</v>
      </c>
      <c r="H23" s="9">
        <f t="shared" si="4"/>
        <v>21</v>
      </c>
      <c r="I23" s="8">
        <f t="shared" si="4"/>
        <v>24</v>
      </c>
      <c r="J23" s="9">
        <f t="shared" si="4"/>
        <v>27</v>
      </c>
      <c r="K23" s="8">
        <f t="shared" si="4"/>
        <v>30</v>
      </c>
      <c r="L23" s="9">
        <f t="shared" si="4"/>
        <v>33</v>
      </c>
      <c r="M23" s="8">
        <f t="shared" si="4"/>
        <v>36</v>
      </c>
      <c r="N23" s="9">
        <f t="shared" si="4"/>
        <v>39</v>
      </c>
      <c r="O23" s="8">
        <f t="shared" si="4"/>
        <v>42</v>
      </c>
      <c r="P23" s="9">
        <f t="shared" si="4"/>
        <v>45</v>
      </c>
      <c r="Q23" s="8">
        <f t="shared" si="4"/>
        <v>48</v>
      </c>
      <c r="R23" s="9">
        <f t="shared" si="4"/>
        <v>51</v>
      </c>
      <c r="S23" s="8">
        <f>S24+(S4*S25)+S4</f>
        <v>54</v>
      </c>
      <c r="T23" s="9">
        <f>T24+(T4*T25)+T4</f>
        <v>57</v>
      </c>
      <c r="U23" s="8">
        <f>U24+(U4*U25)+U4</f>
        <v>60</v>
      </c>
      <c r="V23" s="9">
        <f>V24+(V4*V25)+V4</f>
        <v>63</v>
      </c>
    </row>
    <row r="24" spans="2:22">
      <c r="B24" s="10" t="s">
        <v>8</v>
      </c>
      <c r="C24" s="11">
        <f>C3+(C25*C3)</f>
        <v>2.2</v>
      </c>
      <c r="D24" s="12">
        <f>C3+(D25*C3)</f>
        <v>3.3</v>
      </c>
      <c r="E24" s="11">
        <f>C3+(E25*C3)</f>
        <v>4.4</v>
      </c>
      <c r="F24" s="12">
        <f>D3+(F25*D3)</f>
        <v>5.5</v>
      </c>
      <c r="G24" s="11">
        <f>E3+(G25*E3)</f>
        <v>6.6</v>
      </c>
      <c r="H24" s="12">
        <f>F3+(H25*F3)</f>
        <v>7.7</v>
      </c>
      <c r="I24" s="11">
        <f>G3+(I25*G3)</f>
        <v>8.8</v>
      </c>
      <c r="J24" s="12">
        <f>H3+(J25*H3)</f>
        <v>9.9</v>
      </c>
      <c r="K24" s="11">
        <f>I3+(K25*I3)</f>
        <v>11</v>
      </c>
      <c r="L24" s="12">
        <f>J3+(L25*J3)</f>
        <v>12.1</v>
      </c>
      <c r="M24" s="11">
        <f>K3+(M25*K3)</f>
        <v>13.2</v>
      </c>
      <c r="N24" s="12">
        <f>L3+(N25*L3)</f>
        <v>14.3</v>
      </c>
      <c r="O24" s="11">
        <f>M3+(O25*M3)</f>
        <v>15.4</v>
      </c>
      <c r="P24" s="12">
        <f>N3+(P25*N3)</f>
        <v>16.5</v>
      </c>
      <c r="Q24" s="11">
        <f>O3+(Q25*O3)</f>
        <v>17.6</v>
      </c>
      <c r="R24" s="12">
        <f>P3+(R25*P3)</f>
        <v>18.7</v>
      </c>
      <c r="S24" s="11">
        <f>Q3+(S25*Q3)</f>
        <v>19.8</v>
      </c>
      <c r="T24" s="12">
        <f>R3+(T25*R3)</f>
        <v>20.9</v>
      </c>
      <c r="U24" s="11">
        <f>S3+(U25*S3)</f>
        <v>22</v>
      </c>
      <c r="V24" s="12">
        <f>T3+(V25*T3)</f>
        <v>23.1</v>
      </c>
    </row>
    <row r="25" spans="2:22">
      <c r="B25" s="13" t="s">
        <v>9</v>
      </c>
      <c r="C25" s="14">
        <f>1*C6</f>
        <v>1</v>
      </c>
      <c r="D25" s="13">
        <f>2*C6</f>
        <v>2</v>
      </c>
      <c r="E25" s="14">
        <f>3*C6</f>
        <v>3</v>
      </c>
      <c r="F25" s="15">
        <f>4*C6</f>
        <v>4</v>
      </c>
      <c r="G25" s="16">
        <f>5*C6</f>
        <v>5</v>
      </c>
      <c r="H25" s="15">
        <f>6*C6</f>
        <v>6</v>
      </c>
      <c r="I25" s="16">
        <f>7*C6</f>
        <v>7</v>
      </c>
      <c r="J25" s="15">
        <f>8*C6</f>
        <v>8</v>
      </c>
      <c r="K25" s="14">
        <f>9*C6</f>
        <v>9</v>
      </c>
      <c r="L25" s="13">
        <f>10*C6</f>
        <v>10</v>
      </c>
      <c r="M25" s="16">
        <f>11*C6</f>
        <v>11</v>
      </c>
      <c r="N25" s="15">
        <f>12*C6</f>
        <v>12</v>
      </c>
      <c r="O25" s="14">
        <f>13*C6</f>
        <v>13</v>
      </c>
      <c r="P25" s="13">
        <f>14*C6</f>
        <v>14</v>
      </c>
      <c r="Q25" s="14">
        <f>15*C6</f>
        <v>15</v>
      </c>
      <c r="R25" s="15">
        <f>16*C6</f>
        <v>16</v>
      </c>
      <c r="S25" s="16">
        <f>17*C6</f>
        <v>17</v>
      </c>
      <c r="T25" s="15">
        <f>18*C6</f>
        <v>18</v>
      </c>
      <c r="U25" s="16">
        <f>19*C6</f>
        <v>19</v>
      </c>
      <c r="V25" s="15">
        <f>20*C6</f>
        <v>20</v>
      </c>
    </row>
    <row r="27" ht="60" customHeight="1" spans="1:22">
      <c r="A27" s="1" t="s">
        <v>1</v>
      </c>
      <c r="C27" s="17" t="s">
        <v>10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30">
      <c r="A28">
        <v>0.003</v>
      </c>
      <c r="B28" s="4" t="s">
        <v>11</v>
      </c>
      <c r="C28" s="18">
        <v>0.010049</v>
      </c>
      <c r="D28" s="18">
        <v>0.015098</v>
      </c>
      <c r="E28" s="18">
        <v>0.020147</v>
      </c>
      <c r="F28" s="18">
        <v>0.025196</v>
      </c>
      <c r="G28" s="18">
        <v>0.030245</v>
      </c>
      <c r="H28" s="18">
        <v>0.035294</v>
      </c>
      <c r="I28" s="18">
        <v>0.040343</v>
      </c>
      <c r="J28" s="18">
        <v>0.045392</v>
      </c>
      <c r="K28" s="18">
        <v>0.050441</v>
      </c>
      <c r="L28" s="18">
        <v>0.05549</v>
      </c>
      <c r="M28" s="18">
        <v>0.060539</v>
      </c>
      <c r="N28" s="18">
        <v>0.065588</v>
      </c>
      <c r="O28" s="18">
        <v>0.070637</v>
      </c>
      <c r="P28" s="18">
        <v>0.075686</v>
      </c>
      <c r="Q28" s="18">
        <v>0.080735</v>
      </c>
      <c r="R28" s="18">
        <v>0.085784</v>
      </c>
      <c r="S28" s="18">
        <v>0.090833</v>
      </c>
      <c r="T28" s="18">
        <v>0.095882</v>
      </c>
      <c r="U28" s="18">
        <v>0.100931</v>
      </c>
      <c r="V28" s="18">
        <v>0.10598</v>
      </c>
      <c r="W28" s="1" t="s">
        <v>12</v>
      </c>
      <c r="X28" s="1"/>
      <c r="Y28" s="1"/>
      <c r="Z28" s="25" t="s">
        <v>13</v>
      </c>
      <c r="AA28" s="25"/>
      <c r="AB28" s="25"/>
      <c r="AC28" s="25"/>
      <c r="AD28" s="25"/>
    </row>
    <row r="29" spans="1:30">
      <c r="A29">
        <v>0.005</v>
      </c>
      <c r="B29" s="7" t="s">
        <v>14</v>
      </c>
      <c r="C29" s="18">
        <v>0.006049</v>
      </c>
      <c r="D29" s="18">
        <v>0.009098</v>
      </c>
      <c r="E29" s="18">
        <v>0.012147</v>
      </c>
      <c r="F29" s="18">
        <v>0.015196</v>
      </c>
      <c r="G29" s="18">
        <v>0.018245</v>
      </c>
      <c r="H29" s="18">
        <v>0.021294</v>
      </c>
      <c r="I29" s="18">
        <v>0.024343</v>
      </c>
      <c r="J29" s="18">
        <v>0.027392</v>
      </c>
      <c r="K29" s="18">
        <v>0.030441</v>
      </c>
      <c r="L29" s="18">
        <v>0.03349</v>
      </c>
      <c r="M29" s="18">
        <v>0.036539</v>
      </c>
      <c r="N29" s="18">
        <v>0.039588</v>
      </c>
      <c r="O29" s="18">
        <v>0.042637</v>
      </c>
      <c r="P29" s="18">
        <v>0.045686</v>
      </c>
      <c r="Q29" s="18">
        <v>0.048735</v>
      </c>
      <c r="R29" s="18">
        <v>0.051784</v>
      </c>
      <c r="S29" s="18">
        <v>0.054833</v>
      </c>
      <c r="T29" s="18">
        <v>0.057882</v>
      </c>
      <c r="U29" s="18">
        <v>0.060931</v>
      </c>
      <c r="V29" s="18">
        <v>0.06398</v>
      </c>
      <c r="W29" s="1"/>
      <c r="X29" s="1"/>
      <c r="Y29" s="1"/>
      <c r="Z29" s="25"/>
      <c r="AA29" s="25"/>
      <c r="AB29" s="25"/>
      <c r="AC29" s="25"/>
      <c r="AD29" s="25"/>
    </row>
    <row r="30" spans="1:30">
      <c r="A30">
        <v>0.007</v>
      </c>
      <c r="B30" s="10" t="s">
        <v>8</v>
      </c>
      <c r="C30">
        <v>4.9e-5</v>
      </c>
      <c r="D30">
        <v>9.8e-5</v>
      </c>
      <c r="E30">
        <v>0.000147</v>
      </c>
      <c r="F30">
        <v>0.000196</v>
      </c>
      <c r="G30">
        <v>0.000245</v>
      </c>
      <c r="H30">
        <v>0.000294</v>
      </c>
      <c r="I30">
        <v>0.000343</v>
      </c>
      <c r="J30">
        <v>0.000392</v>
      </c>
      <c r="K30">
        <v>0.000441</v>
      </c>
      <c r="L30">
        <v>0.00049</v>
      </c>
      <c r="M30">
        <v>0.000539</v>
      </c>
      <c r="N30">
        <v>0.000588</v>
      </c>
      <c r="O30">
        <v>0.000637</v>
      </c>
      <c r="P30">
        <v>0.000686</v>
      </c>
      <c r="Q30">
        <v>0.000735</v>
      </c>
      <c r="R30">
        <v>0.000784</v>
      </c>
      <c r="S30">
        <v>0.000833</v>
      </c>
      <c r="T30">
        <v>0.000882</v>
      </c>
      <c r="U30">
        <v>0.000931</v>
      </c>
      <c r="V30">
        <v>0.00098</v>
      </c>
      <c r="W30" s="1"/>
      <c r="X30" s="1"/>
      <c r="Y30" s="1"/>
      <c r="Z30" s="25"/>
      <c r="AA30" s="25"/>
      <c r="AB30" s="25"/>
      <c r="AC30" s="25"/>
      <c r="AD30" s="25"/>
    </row>
    <row r="31" spans="1:30">
      <c r="A31" s="2">
        <v>1</v>
      </c>
      <c r="B31" t="s">
        <v>9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13</v>
      </c>
      <c r="P31">
        <v>14</v>
      </c>
      <c r="Q31">
        <v>15</v>
      </c>
      <c r="R31">
        <v>16</v>
      </c>
      <c r="S31">
        <v>17</v>
      </c>
      <c r="T31">
        <v>18</v>
      </c>
      <c r="U31">
        <v>19</v>
      </c>
      <c r="V31">
        <v>20</v>
      </c>
      <c r="W31" s="1"/>
      <c r="X31" s="1"/>
      <c r="Y31" s="1"/>
      <c r="Z31" s="25"/>
      <c r="AA31" s="25"/>
      <c r="AB31" s="25"/>
      <c r="AC31" s="25"/>
      <c r="AD31" s="25"/>
    </row>
    <row r="33" spans="1:30">
      <c r="A33">
        <v>0.3</v>
      </c>
      <c r="B33" s="4" t="s">
        <v>14</v>
      </c>
      <c r="C33" s="19">
        <v>0.1049</v>
      </c>
      <c r="D33" s="20">
        <v>0.1598</v>
      </c>
      <c r="E33" s="19">
        <v>0.2147</v>
      </c>
      <c r="F33" s="20">
        <v>0.2696</v>
      </c>
      <c r="G33" s="19">
        <v>0.3245</v>
      </c>
      <c r="H33" s="20">
        <v>0.3794</v>
      </c>
      <c r="I33" s="19">
        <v>0.4343</v>
      </c>
      <c r="J33" s="20">
        <v>0.4892</v>
      </c>
      <c r="K33" s="19">
        <v>0.5441</v>
      </c>
      <c r="L33" s="20">
        <v>0.599</v>
      </c>
      <c r="M33" s="19">
        <v>0.6539</v>
      </c>
      <c r="N33" s="20">
        <v>0.7088</v>
      </c>
      <c r="O33" s="19">
        <v>0.7637</v>
      </c>
      <c r="P33" s="20">
        <v>0.8186</v>
      </c>
      <c r="Q33" s="19">
        <v>0.8735</v>
      </c>
      <c r="R33" s="20">
        <v>0.9284</v>
      </c>
      <c r="S33" s="19">
        <v>0.9833</v>
      </c>
      <c r="T33" s="20">
        <v>1.0382</v>
      </c>
      <c r="U33" s="19">
        <v>1.0931</v>
      </c>
      <c r="V33" s="20">
        <v>1.148</v>
      </c>
      <c r="W33" s="1" t="s">
        <v>12</v>
      </c>
      <c r="X33" s="1"/>
      <c r="Y33" s="1"/>
      <c r="Z33" s="26" t="s">
        <v>15</v>
      </c>
      <c r="AA33" s="26"/>
      <c r="AB33" s="26"/>
      <c r="AC33" s="26"/>
      <c r="AD33" s="26"/>
    </row>
    <row r="34" spans="1:30">
      <c r="A34">
        <v>0.05</v>
      </c>
      <c r="B34" s="7" t="s">
        <v>7</v>
      </c>
      <c r="C34" s="21">
        <v>0.0649</v>
      </c>
      <c r="D34" s="22">
        <v>0.0998</v>
      </c>
      <c r="E34" s="21">
        <v>0.1347</v>
      </c>
      <c r="F34" s="22">
        <v>0.1696</v>
      </c>
      <c r="G34" s="21">
        <v>0.2045</v>
      </c>
      <c r="H34" s="22">
        <v>0.2394</v>
      </c>
      <c r="I34" s="21">
        <v>0.2743</v>
      </c>
      <c r="J34" s="22">
        <v>0.3092</v>
      </c>
      <c r="K34" s="21">
        <v>0.3441</v>
      </c>
      <c r="L34" s="22">
        <v>0.379</v>
      </c>
      <c r="M34" s="21">
        <v>0.4139</v>
      </c>
      <c r="N34" s="22">
        <v>0.4488</v>
      </c>
      <c r="O34" s="21">
        <v>0.4837</v>
      </c>
      <c r="P34" s="22">
        <v>0.5186</v>
      </c>
      <c r="Q34" s="21">
        <v>0.5535</v>
      </c>
      <c r="R34" s="22">
        <v>0.5884</v>
      </c>
      <c r="S34" s="21">
        <v>0.6233</v>
      </c>
      <c r="T34" s="22">
        <v>0.6582</v>
      </c>
      <c r="U34" s="21">
        <v>0.6931</v>
      </c>
      <c r="V34" s="22">
        <v>0.728</v>
      </c>
      <c r="W34" s="1"/>
      <c r="X34" s="1"/>
      <c r="Y34" s="1"/>
      <c r="Z34" s="26"/>
      <c r="AA34" s="26"/>
      <c r="AB34" s="26"/>
      <c r="AC34" s="26"/>
      <c r="AD34" s="26"/>
    </row>
    <row r="35" spans="1:30">
      <c r="A35">
        <v>0.07</v>
      </c>
      <c r="B35" s="10" t="s">
        <v>8</v>
      </c>
      <c r="C35" s="23">
        <v>0.0049</v>
      </c>
      <c r="D35" s="24">
        <v>0.0098</v>
      </c>
      <c r="E35" s="23">
        <v>0.0147</v>
      </c>
      <c r="F35" s="24">
        <v>0.0196</v>
      </c>
      <c r="G35" s="23">
        <v>0.0245</v>
      </c>
      <c r="H35" s="24">
        <v>0.0294</v>
      </c>
      <c r="I35" s="23">
        <v>0.0343</v>
      </c>
      <c r="J35" s="24">
        <v>0.0392</v>
      </c>
      <c r="K35" s="23">
        <v>0.0441</v>
      </c>
      <c r="L35" s="24">
        <v>0.049</v>
      </c>
      <c r="M35" s="23">
        <v>0.0539</v>
      </c>
      <c r="N35" s="24">
        <v>0.0588</v>
      </c>
      <c r="O35" s="23">
        <v>0.0637</v>
      </c>
      <c r="P35" s="24">
        <v>0.0686</v>
      </c>
      <c r="Q35" s="23">
        <v>0.0735</v>
      </c>
      <c r="R35" s="24">
        <v>0.0784</v>
      </c>
      <c r="S35" s="23">
        <v>0.0833</v>
      </c>
      <c r="T35" s="24">
        <v>0.0882</v>
      </c>
      <c r="U35" s="23">
        <v>0.0931</v>
      </c>
      <c r="V35" s="24">
        <v>0.098</v>
      </c>
      <c r="W35" s="1"/>
      <c r="X35" s="1"/>
      <c r="Y35" s="1"/>
      <c r="Z35" s="26"/>
      <c r="AA35" s="26"/>
      <c r="AB35" s="26"/>
      <c r="AC35" s="26"/>
      <c r="AD35" s="26"/>
    </row>
    <row r="36" spans="1:30">
      <c r="A36" s="2">
        <v>1</v>
      </c>
      <c r="B36" s="13" t="s">
        <v>9</v>
      </c>
      <c r="C36" s="14">
        <v>1</v>
      </c>
      <c r="D36" s="13">
        <v>2</v>
      </c>
      <c r="E36" s="14">
        <v>3</v>
      </c>
      <c r="F36" s="15">
        <v>4</v>
      </c>
      <c r="G36" s="16">
        <v>5</v>
      </c>
      <c r="H36" s="15">
        <v>6</v>
      </c>
      <c r="I36" s="16">
        <v>7</v>
      </c>
      <c r="J36" s="15">
        <v>8</v>
      </c>
      <c r="K36" s="14">
        <v>9</v>
      </c>
      <c r="L36" s="13">
        <v>10</v>
      </c>
      <c r="M36" s="16">
        <v>11</v>
      </c>
      <c r="N36" s="15">
        <v>12</v>
      </c>
      <c r="O36" s="14">
        <v>13</v>
      </c>
      <c r="P36" s="13">
        <v>14</v>
      </c>
      <c r="Q36" s="14">
        <v>15</v>
      </c>
      <c r="R36" s="15">
        <v>16</v>
      </c>
      <c r="S36" s="16">
        <v>17</v>
      </c>
      <c r="T36" s="15">
        <v>18</v>
      </c>
      <c r="U36" s="16">
        <v>19</v>
      </c>
      <c r="V36" s="15">
        <v>20</v>
      </c>
      <c r="W36" s="1"/>
      <c r="X36" s="1"/>
      <c r="Y36" s="1"/>
      <c r="Z36" s="26"/>
      <c r="AA36" s="26"/>
      <c r="AB36" s="26"/>
      <c r="AC36" s="26"/>
      <c r="AD36" s="26"/>
    </row>
    <row r="38" spans="1:30">
      <c r="A38">
        <v>1.1</v>
      </c>
      <c r="B38" s="4" t="s">
        <v>14</v>
      </c>
      <c r="C38" s="5">
        <v>0.1049</v>
      </c>
      <c r="D38" s="6">
        <v>0.1598</v>
      </c>
      <c r="E38" s="5">
        <v>0.2147</v>
      </c>
      <c r="F38" s="6">
        <v>0.2696</v>
      </c>
      <c r="G38" s="5">
        <v>0.3245</v>
      </c>
      <c r="H38" s="6">
        <v>0.3794</v>
      </c>
      <c r="I38" s="5">
        <v>0.4343</v>
      </c>
      <c r="J38" s="6">
        <v>0.4892</v>
      </c>
      <c r="K38" s="5">
        <v>0.5441</v>
      </c>
      <c r="L38" s="6">
        <v>0.599</v>
      </c>
      <c r="M38" s="5">
        <v>0.6539</v>
      </c>
      <c r="N38" s="6">
        <v>0.7088</v>
      </c>
      <c r="O38" s="5">
        <v>0.7637</v>
      </c>
      <c r="P38" s="6">
        <v>0.8186</v>
      </c>
      <c r="Q38" s="5">
        <v>0.8735</v>
      </c>
      <c r="R38" s="6">
        <v>0.9284</v>
      </c>
      <c r="S38" s="5">
        <v>0.9833</v>
      </c>
      <c r="T38" s="6">
        <v>1.0382</v>
      </c>
      <c r="U38" s="5">
        <v>1.0931</v>
      </c>
      <c r="V38" s="6">
        <v>1.148</v>
      </c>
      <c r="W38" s="1"/>
      <c r="X38" s="1"/>
      <c r="Y38" s="1"/>
      <c r="Z38" s="26"/>
      <c r="AA38" s="26"/>
      <c r="AB38" s="26"/>
      <c r="AC38" s="26"/>
      <c r="AD38" s="26"/>
    </row>
    <row r="39" spans="1:30">
      <c r="A39">
        <v>1.9</v>
      </c>
      <c r="B39" s="7" t="s">
        <v>7</v>
      </c>
      <c r="C39" s="8">
        <v>0.0649</v>
      </c>
      <c r="D39" s="9">
        <v>0.0998</v>
      </c>
      <c r="E39" s="8">
        <v>0.1347</v>
      </c>
      <c r="F39" s="9">
        <v>0.1696</v>
      </c>
      <c r="G39" s="8">
        <v>0.2045</v>
      </c>
      <c r="H39" s="9">
        <v>0.2394</v>
      </c>
      <c r="I39" s="8">
        <v>0.2743</v>
      </c>
      <c r="J39" s="9">
        <v>0.3092</v>
      </c>
      <c r="K39" s="8">
        <v>0.3441</v>
      </c>
      <c r="L39" s="9">
        <v>0.379</v>
      </c>
      <c r="M39" s="8">
        <v>0.4139</v>
      </c>
      <c r="N39" s="9">
        <v>0.4488</v>
      </c>
      <c r="O39" s="8">
        <v>0.4837</v>
      </c>
      <c r="P39" s="9">
        <v>0.5186</v>
      </c>
      <c r="Q39" s="8">
        <v>0.5535</v>
      </c>
      <c r="R39" s="9">
        <v>0.5884</v>
      </c>
      <c r="S39" s="8">
        <v>0.6233</v>
      </c>
      <c r="T39" s="9">
        <v>0.6582</v>
      </c>
      <c r="U39" s="8">
        <v>0.6931</v>
      </c>
      <c r="V39" s="9">
        <v>0.728</v>
      </c>
      <c r="W39" s="1"/>
      <c r="X39" s="1"/>
      <c r="Y39" s="1"/>
      <c r="Z39" s="26"/>
      <c r="AA39" s="26"/>
      <c r="AB39" s="26"/>
      <c r="AC39" s="26"/>
      <c r="AD39" s="26"/>
    </row>
    <row r="40" spans="1:30">
      <c r="A40">
        <v>3.5</v>
      </c>
      <c r="B40" s="10" t="s">
        <v>8</v>
      </c>
      <c r="C40" s="11">
        <v>0.0049</v>
      </c>
      <c r="D40" s="12">
        <v>0.0098</v>
      </c>
      <c r="E40" s="11">
        <v>0.0147</v>
      </c>
      <c r="F40" s="12">
        <v>0.0196</v>
      </c>
      <c r="G40" s="11">
        <v>0.0245</v>
      </c>
      <c r="H40" s="12">
        <v>0.0294</v>
      </c>
      <c r="I40" s="11">
        <v>0.0343</v>
      </c>
      <c r="J40" s="12">
        <v>0.0392</v>
      </c>
      <c r="K40" s="11">
        <v>0.0441</v>
      </c>
      <c r="L40" s="12">
        <v>0.049</v>
      </c>
      <c r="M40" s="11">
        <v>0.0539</v>
      </c>
      <c r="N40" s="12">
        <v>0.0588</v>
      </c>
      <c r="O40" s="11">
        <v>0.0637</v>
      </c>
      <c r="P40" s="12">
        <v>0.0686</v>
      </c>
      <c r="Q40" s="11">
        <v>0.0735</v>
      </c>
      <c r="R40" s="12">
        <v>0.0784</v>
      </c>
      <c r="S40" s="11">
        <v>0.0833</v>
      </c>
      <c r="T40" s="12">
        <v>0.0882</v>
      </c>
      <c r="U40" s="11">
        <v>0.0931</v>
      </c>
      <c r="V40" s="12">
        <v>0.098</v>
      </c>
      <c r="W40" s="1"/>
      <c r="X40" s="1"/>
      <c r="Y40" s="1"/>
      <c r="Z40" s="26"/>
      <c r="AA40" s="26"/>
      <c r="AB40" s="26"/>
      <c r="AC40" s="26"/>
      <c r="AD40" s="26"/>
    </row>
    <row r="41" spans="1:30">
      <c r="A41" s="2">
        <v>1</v>
      </c>
      <c r="B41" s="13" t="s">
        <v>9</v>
      </c>
      <c r="C41" s="14">
        <v>1</v>
      </c>
      <c r="D41" s="13">
        <v>2</v>
      </c>
      <c r="E41" s="14">
        <v>3</v>
      </c>
      <c r="F41" s="15">
        <v>4</v>
      </c>
      <c r="G41" s="16">
        <v>5</v>
      </c>
      <c r="H41" s="15">
        <v>6</v>
      </c>
      <c r="I41" s="16">
        <v>7</v>
      </c>
      <c r="J41" s="15">
        <v>8</v>
      </c>
      <c r="K41" s="14">
        <v>9</v>
      </c>
      <c r="L41" s="13">
        <v>10</v>
      </c>
      <c r="M41" s="16">
        <v>11</v>
      </c>
      <c r="N41" s="15">
        <v>12</v>
      </c>
      <c r="O41" s="14">
        <v>13</v>
      </c>
      <c r="P41" s="13">
        <v>14</v>
      </c>
      <c r="Q41" s="14">
        <v>15</v>
      </c>
      <c r="R41" s="15">
        <v>16</v>
      </c>
      <c r="S41" s="16">
        <v>17</v>
      </c>
      <c r="T41" s="15">
        <v>18</v>
      </c>
      <c r="U41" s="16">
        <v>19</v>
      </c>
      <c r="V41" s="15">
        <v>20</v>
      </c>
      <c r="W41" s="1"/>
      <c r="X41" s="1"/>
      <c r="Y41" s="1"/>
      <c r="Z41" s="26"/>
      <c r="AA41" s="26"/>
      <c r="AB41" s="26"/>
      <c r="AC41" s="26"/>
      <c r="AD41" s="26"/>
    </row>
  </sheetData>
  <mergeCells count="14">
    <mergeCell ref="A2:B2"/>
    <mergeCell ref="E2:F2"/>
    <mergeCell ref="A3:B3"/>
    <mergeCell ref="A4:B4"/>
    <mergeCell ref="A5:B5"/>
    <mergeCell ref="A6:B6"/>
    <mergeCell ref="A7:B7"/>
    <mergeCell ref="C27:V27"/>
    <mergeCell ref="W28:Y31"/>
    <mergeCell ref="Z28:AD31"/>
    <mergeCell ref="W33:Y36"/>
    <mergeCell ref="Z33:AD36"/>
    <mergeCell ref="W38:Y41"/>
    <mergeCell ref="Z38:AD4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</dc:creator>
  <cp:lastModifiedBy>Gamer</cp:lastModifiedBy>
  <dcterms:created xsi:type="dcterms:W3CDTF">2020-05-19T15:38:23Z</dcterms:created>
  <dcterms:modified xsi:type="dcterms:W3CDTF">2020-05-19T19:18:42Z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