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<sst xmlns="http://schemas.openxmlformats.org/spreadsheetml/2006/main" count="438" uniqueCount="23">
  <si>
    <t>编号</t>
  </si>
  <si>
    <t>检测位置</t>
  </si>
  <si>
    <t>检测高度</t>
  </si>
  <si>
    <t>方向</t>
  </si>
  <si>
    <t>位移分量</t>
  </si>
  <si>
    <t>位移</t>
  </si>
  <si>
    <t>倾斜率</t>
  </si>
  <si>
    <r>
      <rPr>
        <sz val="10.5"/>
        <color theme="1"/>
        <rFont val="宋体"/>
        <charset val="134"/>
      </rPr>
      <t>（</t>
    </r>
    <r>
      <rPr>
        <sz val="10.5"/>
        <color theme="1"/>
        <rFont val="Times New Roman"/>
        <charset val="134"/>
      </rPr>
      <t>m</t>
    </r>
    <r>
      <rPr>
        <sz val="10.5"/>
        <color theme="1"/>
        <rFont val="宋体"/>
        <charset val="134"/>
      </rPr>
      <t>）</t>
    </r>
  </si>
  <si>
    <r>
      <rPr>
        <sz val="10.5"/>
        <color theme="1"/>
        <rFont val="宋体"/>
        <charset val="134"/>
      </rPr>
      <t>（</t>
    </r>
    <r>
      <rPr>
        <sz val="10.5"/>
        <color theme="1"/>
        <rFont val="Times New Roman"/>
        <charset val="134"/>
      </rPr>
      <t>mm</t>
    </r>
    <r>
      <rPr>
        <sz val="10.5"/>
        <color theme="1"/>
        <rFont val="宋体"/>
        <charset val="134"/>
      </rPr>
      <t>）</t>
    </r>
  </si>
  <si>
    <t>比值</t>
  </si>
  <si>
    <t>K1</t>
  </si>
  <si>
    <t>X</t>
  </si>
  <si>
    <t>/</t>
  </si>
  <si>
    <t>Y</t>
  </si>
  <si>
    <t>K2</t>
  </si>
  <si>
    <t>K3</t>
  </si>
  <si>
    <t>以下空白</t>
  </si>
  <si>
    <r>
      <rPr>
        <sz val="10.5"/>
        <color theme="1"/>
        <rFont val="宋体"/>
        <charset val="134"/>
      </rPr>
      <t>总</t>
    </r>
    <r>
      <rPr>
        <sz val="10.5"/>
        <color theme="1"/>
        <rFont val="Times New Roman"/>
        <charset val="134"/>
      </rPr>
      <t>X</t>
    </r>
  </si>
  <si>
    <r>
      <rPr>
        <sz val="10.5"/>
        <color theme="1"/>
        <rFont val="宋体"/>
        <charset val="134"/>
      </rPr>
      <t>总</t>
    </r>
    <r>
      <rPr>
        <sz val="10.5"/>
        <color theme="1"/>
        <rFont val="Times New Roman"/>
        <charset val="134"/>
      </rPr>
      <t>Y</t>
    </r>
  </si>
  <si>
    <r>
      <rPr>
        <sz val="10.5"/>
        <color theme="1"/>
        <rFont val="Times New Roman"/>
        <charset val="134"/>
      </rPr>
      <t>K</t>
    </r>
    <r>
      <rPr>
        <sz val="10.5"/>
        <color theme="1"/>
        <rFont val="Times New Roman"/>
        <charset val="134"/>
      </rPr>
      <t>4</t>
    </r>
  </si>
  <si>
    <r>
      <rPr>
        <sz val="10.5"/>
        <color theme="1"/>
        <rFont val="Times New Roman"/>
        <charset val="134"/>
      </rPr>
      <t>X</t>
    </r>
  </si>
  <si>
    <r>
      <rPr>
        <sz val="10.5"/>
        <color rgb="FF000000"/>
        <rFont val="Times New Roman"/>
        <charset val="134"/>
      </rPr>
      <t>/</t>
    </r>
  </si>
  <si>
    <r>
      <rPr>
        <sz val="10.5"/>
        <color theme="1"/>
        <rFont val="Times New Roman"/>
        <charset val="134"/>
      </rPr>
      <t>Y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</si>
</sst>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Times New Roman"/>
      <charset val="134"/>
    </font>
    <font>
      <sz val="10.5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0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justify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10" fontId="0" fillId="2" borderId="0" xfId="11" applyNumberFormat="1" applyFill="1">
      <alignment vertical="center"/>
    </xf>
    <xf numFmtId="10" fontId="0" fillId="0" borderId="0" xfId="11" applyNumberForma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4"/>
  <sheetViews>
    <sheetView topLeftCell="A79" workbookViewId="0">
      <selection activeCell="A88" sqref="A88:O114"/>
    </sheetView>
  </sheetViews>
  <sheetFormatPr defaultColWidth="9" defaultRowHeight="13.5"/>
  <cols>
    <col min="12" max="12" width="13.75"/>
    <col min="14" max="14" width="13.75"/>
  </cols>
  <sheetData>
    <row r="1" ht="20.25" customHeight="1" spans="1:7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ht="14.25" spans="1:7">
      <c r="A2" s="1"/>
      <c r="B2" s="1"/>
      <c r="C2" s="3" t="s">
        <v>7</v>
      </c>
      <c r="D2" s="1"/>
      <c r="E2" s="3" t="s">
        <v>8</v>
      </c>
      <c r="F2" s="3" t="s">
        <v>9</v>
      </c>
      <c r="G2" s="1"/>
    </row>
    <row r="3" ht="14.25" spans="1:15">
      <c r="A3" s="4">
        <v>1</v>
      </c>
      <c r="B3" s="4" t="s">
        <v>10</v>
      </c>
      <c r="C3" s="4">
        <v>3</v>
      </c>
      <c r="D3" s="4" t="s">
        <v>11</v>
      </c>
      <c r="E3" s="4">
        <v>4</v>
      </c>
      <c r="F3" s="7" t="str">
        <f t="shared" ref="F3:F8" si="0">I3&amp;K3&amp;N3</f>
        <v>1/750</v>
      </c>
      <c r="G3" s="8">
        <f t="shared" ref="G3:G8" si="1">ABS(L3)</f>
        <v>0.00133333333333333</v>
      </c>
      <c r="I3">
        <v>1</v>
      </c>
      <c r="J3">
        <f t="shared" ref="J3:J8" si="2">C3*1000/E3</f>
        <v>750</v>
      </c>
      <c r="K3" t="s">
        <v>12</v>
      </c>
      <c r="L3" s="14">
        <f t="shared" ref="L3:L8" si="3">I3/J3</f>
        <v>0.00133333333333333</v>
      </c>
      <c r="M3" s="4" t="s">
        <v>11</v>
      </c>
      <c r="N3">
        <f t="shared" ref="N3:N7" si="4">ABS(ROUNDUP(J3,0))</f>
        <v>750</v>
      </c>
      <c r="O3" s="4" t="s">
        <v>11</v>
      </c>
    </row>
    <row r="4" ht="14.25" spans="1:15">
      <c r="A4" s="9"/>
      <c r="B4" s="9"/>
      <c r="C4" s="4">
        <v>3</v>
      </c>
      <c r="D4" s="4" t="s">
        <v>13</v>
      </c>
      <c r="E4" s="4">
        <v>-1</v>
      </c>
      <c r="F4" s="7" t="str">
        <f t="shared" si="0"/>
        <v>1/3000</v>
      </c>
      <c r="G4" s="8">
        <f t="shared" si="1"/>
        <v>0.000333333333333333</v>
      </c>
      <c r="I4">
        <v>1</v>
      </c>
      <c r="J4">
        <f t="shared" si="2"/>
        <v>-3000</v>
      </c>
      <c r="K4" t="s">
        <v>12</v>
      </c>
      <c r="L4" s="14">
        <f t="shared" si="3"/>
        <v>-0.000333333333333333</v>
      </c>
      <c r="M4" s="4" t="s">
        <v>13</v>
      </c>
      <c r="N4">
        <f t="shared" si="4"/>
        <v>3000</v>
      </c>
      <c r="O4" s="4" t="s">
        <v>13</v>
      </c>
    </row>
    <row r="5" ht="14.25" spans="1:15">
      <c r="A5" s="4">
        <v>2</v>
      </c>
      <c r="B5" s="4" t="s">
        <v>14</v>
      </c>
      <c r="C5" s="4">
        <v>3</v>
      </c>
      <c r="D5" s="4" t="s">
        <v>11</v>
      </c>
      <c r="E5" s="4">
        <v>-3</v>
      </c>
      <c r="F5" s="7" t="str">
        <f t="shared" si="0"/>
        <v>1/1000</v>
      </c>
      <c r="G5" s="8">
        <f t="shared" si="1"/>
        <v>0.001</v>
      </c>
      <c r="I5">
        <v>1</v>
      </c>
      <c r="J5">
        <f t="shared" si="2"/>
        <v>-1000</v>
      </c>
      <c r="K5" t="s">
        <v>12</v>
      </c>
      <c r="L5" s="14">
        <f t="shared" si="3"/>
        <v>-0.001</v>
      </c>
      <c r="M5" s="4" t="s">
        <v>11</v>
      </c>
      <c r="N5">
        <f t="shared" si="4"/>
        <v>1000</v>
      </c>
      <c r="O5" s="4" t="s">
        <v>11</v>
      </c>
    </row>
    <row r="6" ht="14.25" spans="1:15">
      <c r="A6" s="9"/>
      <c r="B6" s="9"/>
      <c r="C6" s="4">
        <v>3</v>
      </c>
      <c r="D6" s="4" t="s">
        <v>13</v>
      </c>
      <c r="E6" s="4">
        <v>-1</v>
      </c>
      <c r="F6" s="7" t="str">
        <f t="shared" si="0"/>
        <v>1/3000</v>
      </c>
      <c r="G6" s="8">
        <f t="shared" si="1"/>
        <v>0.000333333333333333</v>
      </c>
      <c r="I6">
        <v>1</v>
      </c>
      <c r="J6">
        <f t="shared" si="2"/>
        <v>-3000</v>
      </c>
      <c r="K6" t="s">
        <v>12</v>
      </c>
      <c r="L6" s="14">
        <f t="shared" si="3"/>
        <v>-0.000333333333333333</v>
      </c>
      <c r="M6" s="4" t="s">
        <v>13</v>
      </c>
      <c r="N6">
        <f t="shared" si="4"/>
        <v>3000</v>
      </c>
      <c r="O6" s="4" t="s">
        <v>13</v>
      </c>
    </row>
    <row r="7" ht="14.25" spans="1:15">
      <c r="A7" s="4">
        <v>3</v>
      </c>
      <c r="B7" s="4" t="s">
        <v>15</v>
      </c>
      <c r="C7" s="4">
        <v>3</v>
      </c>
      <c r="D7" s="4" t="s">
        <v>11</v>
      </c>
      <c r="E7" s="4">
        <v>-3</v>
      </c>
      <c r="F7" s="7" t="str">
        <f t="shared" si="0"/>
        <v>1/1000</v>
      </c>
      <c r="G7" s="8">
        <f t="shared" si="1"/>
        <v>0.001</v>
      </c>
      <c r="I7">
        <v>1</v>
      </c>
      <c r="J7">
        <f t="shared" si="2"/>
        <v>-1000</v>
      </c>
      <c r="K7" t="s">
        <v>12</v>
      </c>
      <c r="L7" s="14">
        <f t="shared" si="3"/>
        <v>-0.001</v>
      </c>
      <c r="M7" s="4" t="s">
        <v>11</v>
      </c>
      <c r="N7">
        <f t="shared" si="4"/>
        <v>1000</v>
      </c>
      <c r="O7" s="4" t="s">
        <v>11</v>
      </c>
    </row>
    <row r="8" ht="14.25" spans="1:15">
      <c r="A8" s="9"/>
      <c r="B8" s="9"/>
      <c r="C8" s="4" t="s">
        <v>12</v>
      </c>
      <c r="D8" s="4" t="s">
        <v>13</v>
      </c>
      <c r="E8" s="4" t="s">
        <v>12</v>
      </c>
      <c r="F8" s="7" t="e">
        <f t="shared" si="0"/>
        <v>#VALUE!</v>
      </c>
      <c r="G8" s="8" t="e">
        <f t="shared" si="1"/>
        <v>#VALUE!</v>
      </c>
      <c r="I8">
        <v>1</v>
      </c>
      <c r="J8" t="e">
        <f t="shared" si="2"/>
        <v>#VALUE!</v>
      </c>
      <c r="K8" t="s">
        <v>12</v>
      </c>
      <c r="L8" s="14" t="e">
        <f t="shared" si="3"/>
        <v>#VALUE!</v>
      </c>
      <c r="M8" s="4" t="s">
        <v>13</v>
      </c>
      <c r="N8" t="e">
        <f>ABS(J8)</f>
        <v>#VALUE!</v>
      </c>
      <c r="O8" s="4" t="s">
        <v>13</v>
      </c>
    </row>
    <row r="9" ht="14.25" spans="1:7">
      <c r="A9" s="4"/>
      <c r="B9" s="3" t="s">
        <v>16</v>
      </c>
      <c r="C9" s="4"/>
      <c r="D9" s="4"/>
      <c r="E9" s="4"/>
      <c r="F9" s="4"/>
      <c r="G9" s="4"/>
    </row>
    <row r="10" ht="14.25" spans="1:14">
      <c r="A10" s="9"/>
      <c r="B10" s="9"/>
      <c r="C10" s="4"/>
      <c r="D10" s="4"/>
      <c r="E10" s="4"/>
      <c r="F10" s="4"/>
      <c r="G10" s="12"/>
      <c r="L10" s="14">
        <f>L3+L5+L7</f>
        <v>-0.000666666666666667</v>
      </c>
      <c r="M10" s="3" t="s">
        <v>17</v>
      </c>
      <c r="N10" s="14">
        <f>L10/3</f>
        <v>-0.000222222222222222</v>
      </c>
    </row>
    <row r="12" ht="14.25" spans="12:14">
      <c r="L12" s="14">
        <f>L4+L6</f>
        <v>-0.000666666666666667</v>
      </c>
      <c r="M12" s="3" t="s">
        <v>18</v>
      </c>
      <c r="N12" s="14">
        <f>L12/2</f>
        <v>-0.000333333333333333</v>
      </c>
    </row>
    <row r="14" ht="14.25"/>
    <row r="15" ht="14.25" spans="1:7">
      <c r="A15" s="1" t="s">
        <v>0</v>
      </c>
      <c r="B15" s="1" t="s">
        <v>1</v>
      </c>
      <c r="C15" s="2" t="s">
        <v>2</v>
      </c>
      <c r="D15" s="1" t="s">
        <v>3</v>
      </c>
      <c r="E15" s="2" t="s">
        <v>4</v>
      </c>
      <c r="F15" s="2" t="s">
        <v>5</v>
      </c>
      <c r="G15" s="1" t="s">
        <v>6</v>
      </c>
    </row>
    <row r="16" ht="14.25" spans="1:7">
      <c r="A16" s="1"/>
      <c r="B16" s="1"/>
      <c r="C16" s="3" t="s">
        <v>7</v>
      </c>
      <c r="D16" s="1"/>
      <c r="E16" s="3" t="s">
        <v>8</v>
      </c>
      <c r="F16" s="3" t="s">
        <v>9</v>
      </c>
      <c r="G16" s="1"/>
    </row>
    <row r="17" ht="14.25" spans="1:15">
      <c r="A17" s="4">
        <v>1</v>
      </c>
      <c r="B17" s="4" t="s">
        <v>10</v>
      </c>
      <c r="C17" s="4">
        <v>3</v>
      </c>
      <c r="D17" s="4" t="s">
        <v>11</v>
      </c>
      <c r="E17" s="7">
        <v>-7</v>
      </c>
      <c r="F17" s="7" t="str">
        <f t="shared" ref="F17:F22" si="5">I17&amp;K17&amp;N17</f>
        <v>1/429</v>
      </c>
      <c r="G17" s="8">
        <f t="shared" ref="G17:G22" si="6">ABS(L17)</f>
        <v>0.00233333333333333</v>
      </c>
      <c r="I17">
        <v>1</v>
      </c>
      <c r="J17">
        <f t="shared" ref="J17:J22" si="7">C17*1000/E17</f>
        <v>-428.571428571429</v>
      </c>
      <c r="K17" t="s">
        <v>12</v>
      </c>
      <c r="L17" s="14">
        <f t="shared" ref="L17:L22" si="8">I17/J17</f>
        <v>-0.00233333333333333</v>
      </c>
      <c r="M17" s="4" t="s">
        <v>11</v>
      </c>
      <c r="N17">
        <f t="shared" ref="N17:N22" si="9">ABS(ROUNDUP(J17,0))</f>
        <v>429</v>
      </c>
      <c r="O17" s="4" t="s">
        <v>11</v>
      </c>
    </row>
    <row r="18" ht="14.25" spans="1:15">
      <c r="A18" s="9"/>
      <c r="B18" s="9"/>
      <c r="C18" s="4">
        <v>3</v>
      </c>
      <c r="D18" s="4" t="s">
        <v>13</v>
      </c>
      <c r="E18" s="7">
        <v>14</v>
      </c>
      <c r="F18" s="7" t="str">
        <f t="shared" si="5"/>
        <v>1/215</v>
      </c>
      <c r="G18" s="8">
        <f t="shared" si="6"/>
        <v>0.00466666666666667</v>
      </c>
      <c r="I18">
        <v>1</v>
      </c>
      <c r="J18">
        <f t="shared" si="7"/>
        <v>214.285714285714</v>
      </c>
      <c r="K18" t="s">
        <v>12</v>
      </c>
      <c r="L18" s="14">
        <f t="shared" si="8"/>
        <v>0.00466666666666667</v>
      </c>
      <c r="M18" s="4" t="s">
        <v>13</v>
      </c>
      <c r="N18">
        <f t="shared" si="9"/>
        <v>215</v>
      </c>
      <c r="O18" s="4" t="s">
        <v>13</v>
      </c>
    </row>
    <row r="19" ht="14.25" spans="1:15">
      <c r="A19" s="4">
        <v>2</v>
      </c>
      <c r="B19" s="4" t="s">
        <v>14</v>
      </c>
      <c r="C19" s="4">
        <v>3</v>
      </c>
      <c r="D19" s="4" t="s">
        <v>11</v>
      </c>
      <c r="E19" s="7">
        <v>3</v>
      </c>
      <c r="F19" s="7" t="str">
        <f t="shared" si="5"/>
        <v>1/1000</v>
      </c>
      <c r="G19" s="8">
        <f t="shared" si="6"/>
        <v>0.001</v>
      </c>
      <c r="I19">
        <v>1</v>
      </c>
      <c r="J19">
        <f t="shared" si="7"/>
        <v>1000</v>
      </c>
      <c r="K19" t="s">
        <v>12</v>
      </c>
      <c r="L19" s="14">
        <f t="shared" si="8"/>
        <v>0.001</v>
      </c>
      <c r="M19" s="4" t="s">
        <v>11</v>
      </c>
      <c r="N19">
        <f t="shared" si="9"/>
        <v>1000</v>
      </c>
      <c r="O19" s="4" t="s">
        <v>11</v>
      </c>
    </row>
    <row r="20" ht="14.25" spans="1:15">
      <c r="A20" s="9"/>
      <c r="B20" s="9"/>
      <c r="C20" s="4">
        <v>3</v>
      </c>
      <c r="D20" s="4" t="s">
        <v>13</v>
      </c>
      <c r="E20" s="7">
        <v>4</v>
      </c>
      <c r="F20" s="7" t="str">
        <f t="shared" si="5"/>
        <v>1/750</v>
      </c>
      <c r="G20" s="8">
        <f t="shared" si="6"/>
        <v>0.00133333333333333</v>
      </c>
      <c r="I20">
        <v>1</v>
      </c>
      <c r="J20">
        <f t="shared" si="7"/>
        <v>750</v>
      </c>
      <c r="K20" t="s">
        <v>12</v>
      </c>
      <c r="L20" s="14">
        <f t="shared" si="8"/>
        <v>0.00133333333333333</v>
      </c>
      <c r="M20" s="4" t="s">
        <v>13</v>
      </c>
      <c r="N20">
        <f t="shared" si="9"/>
        <v>750</v>
      </c>
      <c r="O20" s="4" t="s">
        <v>13</v>
      </c>
    </row>
    <row r="21" ht="14.25" spans="1:15">
      <c r="A21" s="4">
        <v>3</v>
      </c>
      <c r="B21" s="4" t="s">
        <v>15</v>
      </c>
      <c r="C21" s="4" t="s">
        <v>12</v>
      </c>
      <c r="D21" s="4" t="s">
        <v>11</v>
      </c>
      <c r="E21" s="7" t="s">
        <v>12</v>
      </c>
      <c r="F21" s="7" t="e">
        <f t="shared" si="5"/>
        <v>#VALUE!</v>
      </c>
      <c r="G21" s="8" t="e">
        <f t="shared" si="6"/>
        <v>#VALUE!</v>
      </c>
      <c r="I21">
        <v>1</v>
      </c>
      <c r="J21" t="e">
        <f t="shared" si="7"/>
        <v>#VALUE!</v>
      </c>
      <c r="K21" t="s">
        <v>12</v>
      </c>
      <c r="L21" s="14" t="e">
        <f t="shared" si="8"/>
        <v>#VALUE!</v>
      </c>
      <c r="M21" s="4" t="s">
        <v>11</v>
      </c>
      <c r="N21" t="e">
        <f t="shared" si="9"/>
        <v>#VALUE!</v>
      </c>
      <c r="O21" s="4" t="s">
        <v>11</v>
      </c>
    </row>
    <row r="22" ht="14.25" spans="1:15">
      <c r="A22" s="9"/>
      <c r="B22" s="9"/>
      <c r="C22" s="4">
        <v>3</v>
      </c>
      <c r="D22" s="4" t="s">
        <v>13</v>
      </c>
      <c r="E22" s="7">
        <v>-6</v>
      </c>
      <c r="F22" s="7" t="str">
        <f t="shared" si="5"/>
        <v>1/500</v>
      </c>
      <c r="G22" s="8">
        <f t="shared" si="6"/>
        <v>0.002</v>
      </c>
      <c r="I22">
        <v>1</v>
      </c>
      <c r="J22">
        <f t="shared" si="7"/>
        <v>-500</v>
      </c>
      <c r="K22" t="s">
        <v>12</v>
      </c>
      <c r="L22" s="14">
        <f t="shared" si="8"/>
        <v>-0.002</v>
      </c>
      <c r="M22" s="4" t="s">
        <v>13</v>
      </c>
      <c r="N22">
        <f t="shared" si="9"/>
        <v>500</v>
      </c>
      <c r="O22" s="4" t="s">
        <v>13</v>
      </c>
    </row>
    <row r="23" ht="14.25" spans="1:7">
      <c r="A23" s="4"/>
      <c r="B23" s="3" t="s">
        <v>16</v>
      </c>
      <c r="C23" s="4"/>
      <c r="D23" s="4"/>
      <c r="E23" s="4"/>
      <c r="F23" s="4"/>
      <c r="G23" s="4"/>
    </row>
    <row r="24" ht="14.25" spans="1:14">
      <c r="A24" s="9"/>
      <c r="B24" s="9"/>
      <c r="C24" s="4"/>
      <c r="D24" s="4"/>
      <c r="E24" s="4"/>
      <c r="F24" s="4"/>
      <c r="G24" s="12"/>
      <c r="L24" s="14">
        <f>L17+L19</f>
        <v>-0.00133333333333333</v>
      </c>
      <c r="M24" s="3" t="s">
        <v>17</v>
      </c>
      <c r="N24" s="14">
        <f>L24/2</f>
        <v>-0.000666666666666667</v>
      </c>
    </row>
    <row r="26" ht="14.25" spans="12:14">
      <c r="L26" s="14">
        <f>L18+L20+L22</f>
        <v>0.004</v>
      </c>
      <c r="M26" s="3" t="s">
        <v>18</v>
      </c>
      <c r="N26" s="14">
        <f>L26/3</f>
        <v>0.00133333333333333</v>
      </c>
    </row>
    <row r="29" ht="14.25"/>
    <row r="30" ht="14.25" spans="1:7">
      <c r="A30" s="1" t="s">
        <v>0</v>
      </c>
      <c r="B30" s="1" t="s">
        <v>1</v>
      </c>
      <c r="C30" s="2" t="s">
        <v>2</v>
      </c>
      <c r="D30" s="1" t="s">
        <v>3</v>
      </c>
      <c r="E30" s="2" t="s">
        <v>4</v>
      </c>
      <c r="F30" s="2" t="s">
        <v>5</v>
      </c>
      <c r="G30" s="1" t="s">
        <v>6</v>
      </c>
    </row>
    <row r="31" ht="14.25" spans="1:7">
      <c r="A31" s="1"/>
      <c r="B31" s="1"/>
      <c r="C31" s="3" t="s">
        <v>7</v>
      </c>
      <c r="D31" s="1"/>
      <c r="E31" s="3" t="s">
        <v>8</v>
      </c>
      <c r="F31" s="3" t="s">
        <v>9</v>
      </c>
      <c r="G31" s="1"/>
    </row>
    <row r="32" ht="14.25" spans="1:15">
      <c r="A32" s="4">
        <v>1</v>
      </c>
      <c r="B32" s="4" t="s">
        <v>10</v>
      </c>
      <c r="C32" s="4">
        <v>3</v>
      </c>
      <c r="D32" s="4" t="s">
        <v>11</v>
      </c>
      <c r="E32" s="7">
        <v>-2</v>
      </c>
      <c r="F32" s="7" t="str">
        <f t="shared" ref="F32:F37" si="10">I32&amp;K32&amp;N32</f>
        <v>1/1500</v>
      </c>
      <c r="G32" s="8">
        <f t="shared" ref="G32:G37" si="11">ABS(L32)</f>
        <v>0.000666666666666667</v>
      </c>
      <c r="I32">
        <v>1</v>
      </c>
      <c r="J32">
        <f t="shared" ref="J32:J37" si="12">C32*1000/E32</f>
        <v>-1500</v>
      </c>
      <c r="K32" t="s">
        <v>12</v>
      </c>
      <c r="L32" s="14">
        <f t="shared" ref="L32:L37" si="13">I32/J32</f>
        <v>-0.000666666666666667</v>
      </c>
      <c r="M32" s="4" t="s">
        <v>11</v>
      </c>
      <c r="N32">
        <f t="shared" ref="N32:N37" si="14">ABS(ROUNDUP(J32,0))</f>
        <v>1500</v>
      </c>
      <c r="O32" s="4" t="s">
        <v>11</v>
      </c>
    </row>
    <row r="33" ht="14.25" spans="1:15">
      <c r="A33" s="9"/>
      <c r="B33" s="9"/>
      <c r="C33" s="4">
        <v>3</v>
      </c>
      <c r="D33" s="4" t="s">
        <v>13</v>
      </c>
      <c r="E33" s="7">
        <v>4</v>
      </c>
      <c r="F33" s="7" t="str">
        <f t="shared" si="10"/>
        <v>1/750</v>
      </c>
      <c r="G33" s="8">
        <f t="shared" si="11"/>
        <v>0.00133333333333333</v>
      </c>
      <c r="I33">
        <v>1</v>
      </c>
      <c r="J33">
        <f t="shared" si="12"/>
        <v>750</v>
      </c>
      <c r="K33" t="s">
        <v>12</v>
      </c>
      <c r="L33" s="14">
        <f t="shared" si="13"/>
        <v>0.00133333333333333</v>
      </c>
      <c r="M33" s="4" t="s">
        <v>13</v>
      </c>
      <c r="N33">
        <f t="shared" si="14"/>
        <v>750</v>
      </c>
      <c r="O33" s="4" t="s">
        <v>13</v>
      </c>
    </row>
    <row r="34" ht="14.25" spans="1:15">
      <c r="A34" s="4">
        <v>2</v>
      </c>
      <c r="B34" s="4" t="s">
        <v>14</v>
      </c>
      <c r="C34" s="4">
        <v>3</v>
      </c>
      <c r="D34" s="4" t="s">
        <v>11</v>
      </c>
      <c r="E34" s="7">
        <v>-3</v>
      </c>
      <c r="F34" s="7" t="str">
        <f t="shared" si="10"/>
        <v>1/1000</v>
      </c>
      <c r="G34" s="8">
        <f t="shared" si="11"/>
        <v>0.001</v>
      </c>
      <c r="I34">
        <v>1</v>
      </c>
      <c r="J34">
        <f t="shared" si="12"/>
        <v>-1000</v>
      </c>
      <c r="K34" t="s">
        <v>12</v>
      </c>
      <c r="L34" s="14">
        <f t="shared" si="13"/>
        <v>-0.001</v>
      </c>
      <c r="M34" s="4" t="s">
        <v>11</v>
      </c>
      <c r="N34">
        <f t="shared" si="14"/>
        <v>1000</v>
      </c>
      <c r="O34" s="4" t="s">
        <v>11</v>
      </c>
    </row>
    <row r="35" ht="14.25" spans="1:15">
      <c r="A35" s="9"/>
      <c r="B35" s="9"/>
      <c r="C35" s="4">
        <v>3</v>
      </c>
      <c r="D35" s="4" t="s">
        <v>13</v>
      </c>
      <c r="E35" s="7">
        <v>-2</v>
      </c>
      <c r="F35" s="7" t="str">
        <f t="shared" si="10"/>
        <v>1/1500</v>
      </c>
      <c r="G35" s="8">
        <f t="shared" si="11"/>
        <v>0.000666666666666667</v>
      </c>
      <c r="I35">
        <v>1</v>
      </c>
      <c r="J35">
        <f t="shared" si="12"/>
        <v>-1500</v>
      </c>
      <c r="K35" t="s">
        <v>12</v>
      </c>
      <c r="L35" s="14">
        <f t="shared" si="13"/>
        <v>-0.000666666666666667</v>
      </c>
      <c r="M35" s="4" t="s">
        <v>13</v>
      </c>
      <c r="N35">
        <f t="shared" si="14"/>
        <v>1500</v>
      </c>
      <c r="O35" s="4" t="s">
        <v>13</v>
      </c>
    </row>
    <row r="36" ht="14.25" spans="1:15">
      <c r="A36" s="4">
        <v>3</v>
      </c>
      <c r="B36" s="4" t="s">
        <v>15</v>
      </c>
      <c r="C36" s="4">
        <v>3</v>
      </c>
      <c r="D36" s="4" t="s">
        <v>11</v>
      </c>
      <c r="E36" s="7">
        <v>1</v>
      </c>
      <c r="F36" s="7" t="str">
        <f t="shared" si="10"/>
        <v>1/3000</v>
      </c>
      <c r="G36" s="8">
        <f t="shared" si="11"/>
        <v>0.000333333333333333</v>
      </c>
      <c r="I36">
        <v>1</v>
      </c>
      <c r="J36">
        <f t="shared" si="12"/>
        <v>3000</v>
      </c>
      <c r="K36" t="s">
        <v>12</v>
      </c>
      <c r="L36" s="14">
        <f t="shared" si="13"/>
        <v>0.000333333333333333</v>
      </c>
      <c r="M36" s="4" t="s">
        <v>11</v>
      </c>
      <c r="N36">
        <f t="shared" si="14"/>
        <v>3000</v>
      </c>
      <c r="O36" s="4" t="s">
        <v>11</v>
      </c>
    </row>
    <row r="37" ht="14.25" spans="1:15">
      <c r="A37" s="9"/>
      <c r="B37" s="9"/>
      <c r="C37" s="4">
        <v>3</v>
      </c>
      <c r="D37" s="4" t="s">
        <v>13</v>
      </c>
      <c r="E37" s="7">
        <v>2</v>
      </c>
      <c r="F37" s="7" t="str">
        <f t="shared" si="10"/>
        <v>1/1500</v>
      </c>
      <c r="G37" s="8">
        <f t="shared" si="11"/>
        <v>0.000666666666666667</v>
      </c>
      <c r="I37">
        <v>1</v>
      </c>
      <c r="J37">
        <f t="shared" si="12"/>
        <v>1500</v>
      </c>
      <c r="K37" t="s">
        <v>12</v>
      </c>
      <c r="L37" s="14">
        <f t="shared" si="13"/>
        <v>0.000666666666666667</v>
      </c>
      <c r="M37" s="4" t="s">
        <v>13</v>
      </c>
      <c r="N37">
        <f t="shared" si="14"/>
        <v>1500</v>
      </c>
      <c r="O37" s="4" t="s">
        <v>13</v>
      </c>
    </row>
    <row r="38" ht="14.25" spans="1:7">
      <c r="A38" s="4"/>
      <c r="B38" s="3" t="s">
        <v>16</v>
      </c>
      <c r="C38" s="4"/>
      <c r="D38" s="4"/>
      <c r="E38" s="4"/>
      <c r="F38" s="4"/>
      <c r="G38" s="4"/>
    </row>
    <row r="39" ht="14.25" spans="1:14">
      <c r="A39" s="9"/>
      <c r="B39" s="9"/>
      <c r="C39" s="4"/>
      <c r="D39" s="4"/>
      <c r="E39" s="4"/>
      <c r="F39" s="4"/>
      <c r="G39" s="12"/>
      <c r="L39" s="14">
        <f>(L32+L34+L36)</f>
        <v>-0.00133333333333333</v>
      </c>
      <c r="M39" s="3" t="s">
        <v>17</v>
      </c>
      <c r="N39" s="14">
        <f>L39/3</f>
        <v>-0.000444444444444444</v>
      </c>
    </row>
    <row r="41" ht="14.25" spans="12:14">
      <c r="L41" s="14">
        <f>(L33+L35+L37)</f>
        <v>0.00133333333333333</v>
      </c>
      <c r="M41" s="3" t="s">
        <v>18</v>
      </c>
      <c r="N41" s="14">
        <f>L41/3</f>
        <v>0.000444444444444444</v>
      </c>
    </row>
    <row r="43" ht="14.25"/>
    <row r="44" ht="14.25" spans="1:7">
      <c r="A44" s="1" t="s">
        <v>0</v>
      </c>
      <c r="B44" s="1" t="s">
        <v>1</v>
      </c>
      <c r="C44" s="2" t="s">
        <v>2</v>
      </c>
      <c r="D44" s="1" t="s">
        <v>3</v>
      </c>
      <c r="E44" s="2" t="s">
        <v>4</v>
      </c>
      <c r="F44" s="2" t="s">
        <v>5</v>
      </c>
      <c r="G44" s="1" t="s">
        <v>6</v>
      </c>
    </row>
    <row r="45" ht="14.25" spans="1:7">
      <c r="A45" s="1"/>
      <c r="B45" s="1"/>
      <c r="C45" s="3" t="s">
        <v>7</v>
      </c>
      <c r="D45" s="1"/>
      <c r="E45" s="3" t="s">
        <v>8</v>
      </c>
      <c r="F45" s="3" t="s">
        <v>9</v>
      </c>
      <c r="G45" s="1"/>
    </row>
    <row r="46" ht="14.25" spans="1:15">
      <c r="A46" s="4">
        <v>1</v>
      </c>
      <c r="B46" s="4" t="s">
        <v>10</v>
      </c>
      <c r="C46" s="4">
        <v>3</v>
      </c>
      <c r="D46" s="4" t="s">
        <v>11</v>
      </c>
      <c r="E46" s="7">
        <v>1</v>
      </c>
      <c r="F46" s="7" t="str">
        <f t="shared" ref="F46:F51" si="15">I46&amp;K46&amp;N46</f>
        <v>1/3000</v>
      </c>
      <c r="G46" s="8">
        <f t="shared" ref="G46:G51" si="16">ABS(L46)</f>
        <v>0.000333333333333333</v>
      </c>
      <c r="I46">
        <v>1</v>
      </c>
      <c r="J46">
        <f t="shared" ref="J46:J51" si="17">C46*1000/E46</f>
        <v>3000</v>
      </c>
      <c r="K46" t="s">
        <v>12</v>
      </c>
      <c r="L46" s="14">
        <f t="shared" ref="L46:L51" si="18">I46/J46</f>
        <v>0.000333333333333333</v>
      </c>
      <c r="M46" s="4" t="s">
        <v>11</v>
      </c>
      <c r="N46">
        <f t="shared" ref="N46:N51" si="19">ABS(ROUNDUP(J46,0))</f>
        <v>3000</v>
      </c>
      <c r="O46" s="4" t="s">
        <v>11</v>
      </c>
    </row>
    <row r="47" ht="14.25" spans="1:15">
      <c r="A47" s="9"/>
      <c r="B47" s="9"/>
      <c r="C47" s="4" t="s">
        <v>12</v>
      </c>
      <c r="D47" s="4" t="s">
        <v>13</v>
      </c>
      <c r="E47" s="7" t="s">
        <v>12</v>
      </c>
      <c r="F47" s="7" t="e">
        <f t="shared" si="15"/>
        <v>#VALUE!</v>
      </c>
      <c r="G47" s="8" t="e">
        <f t="shared" si="16"/>
        <v>#VALUE!</v>
      </c>
      <c r="I47">
        <v>1</v>
      </c>
      <c r="J47" t="e">
        <f t="shared" si="17"/>
        <v>#VALUE!</v>
      </c>
      <c r="K47" t="s">
        <v>12</v>
      </c>
      <c r="L47" s="14" t="e">
        <f t="shared" si="18"/>
        <v>#VALUE!</v>
      </c>
      <c r="M47" s="4" t="s">
        <v>13</v>
      </c>
      <c r="N47" t="e">
        <f t="shared" si="19"/>
        <v>#VALUE!</v>
      </c>
      <c r="O47" s="4" t="s">
        <v>13</v>
      </c>
    </row>
    <row r="48" ht="14.25" spans="1:15">
      <c r="A48" s="4">
        <v>2</v>
      </c>
      <c r="B48" s="4" t="s">
        <v>14</v>
      </c>
      <c r="C48" s="4">
        <v>3</v>
      </c>
      <c r="D48" s="4" t="s">
        <v>11</v>
      </c>
      <c r="E48" s="7">
        <v>2</v>
      </c>
      <c r="F48" s="7" t="str">
        <f t="shared" si="15"/>
        <v>1/1500</v>
      </c>
      <c r="G48" s="8">
        <f t="shared" si="16"/>
        <v>0.000666666666666667</v>
      </c>
      <c r="I48">
        <v>1</v>
      </c>
      <c r="J48">
        <f t="shared" si="17"/>
        <v>1500</v>
      </c>
      <c r="K48" t="s">
        <v>12</v>
      </c>
      <c r="L48" s="14">
        <f t="shared" si="18"/>
        <v>0.000666666666666667</v>
      </c>
      <c r="M48" s="4" t="s">
        <v>11</v>
      </c>
      <c r="N48">
        <f t="shared" si="19"/>
        <v>1500</v>
      </c>
      <c r="O48" s="4" t="s">
        <v>11</v>
      </c>
    </row>
    <row r="49" ht="14.25" spans="1:15">
      <c r="A49" s="9"/>
      <c r="B49" s="9"/>
      <c r="C49" s="4">
        <v>3</v>
      </c>
      <c r="D49" s="4" t="s">
        <v>13</v>
      </c>
      <c r="E49" s="7">
        <v>1</v>
      </c>
      <c r="F49" s="7" t="str">
        <f t="shared" si="15"/>
        <v>1/3000</v>
      </c>
      <c r="G49" s="8">
        <f t="shared" si="16"/>
        <v>0.000333333333333333</v>
      </c>
      <c r="I49">
        <v>1</v>
      </c>
      <c r="J49">
        <f t="shared" si="17"/>
        <v>3000</v>
      </c>
      <c r="K49" t="s">
        <v>12</v>
      </c>
      <c r="L49" s="14">
        <f t="shared" si="18"/>
        <v>0.000333333333333333</v>
      </c>
      <c r="M49" s="4" t="s">
        <v>13</v>
      </c>
      <c r="N49">
        <f t="shared" si="19"/>
        <v>3000</v>
      </c>
      <c r="O49" s="4" t="s">
        <v>13</v>
      </c>
    </row>
    <row r="50" ht="14.25" spans="1:15">
      <c r="A50" s="4">
        <v>3</v>
      </c>
      <c r="B50" s="4" t="s">
        <v>15</v>
      </c>
      <c r="C50" s="4">
        <v>3</v>
      </c>
      <c r="D50" s="4" t="s">
        <v>11</v>
      </c>
      <c r="E50" s="7">
        <v>-2</v>
      </c>
      <c r="F50" s="7" t="str">
        <f t="shared" si="15"/>
        <v>1/1500</v>
      </c>
      <c r="G50" s="8">
        <f t="shared" si="16"/>
        <v>0.000666666666666667</v>
      </c>
      <c r="I50">
        <v>1</v>
      </c>
      <c r="J50">
        <f t="shared" si="17"/>
        <v>-1500</v>
      </c>
      <c r="K50" t="s">
        <v>12</v>
      </c>
      <c r="L50" s="14">
        <f t="shared" si="18"/>
        <v>-0.000666666666666667</v>
      </c>
      <c r="M50" s="4" t="s">
        <v>11</v>
      </c>
      <c r="N50">
        <f t="shared" si="19"/>
        <v>1500</v>
      </c>
      <c r="O50" s="4" t="s">
        <v>11</v>
      </c>
    </row>
    <row r="51" ht="14.25" spans="1:15">
      <c r="A51" s="9"/>
      <c r="B51" s="9"/>
      <c r="C51" s="4">
        <v>2</v>
      </c>
      <c r="D51" s="4" t="s">
        <v>13</v>
      </c>
      <c r="E51" s="7">
        <v>1</v>
      </c>
      <c r="F51" s="7" t="str">
        <f t="shared" si="15"/>
        <v>1/2000</v>
      </c>
      <c r="G51" s="8">
        <f t="shared" si="16"/>
        <v>0.0005</v>
      </c>
      <c r="I51">
        <v>1</v>
      </c>
      <c r="J51">
        <f t="shared" si="17"/>
        <v>2000</v>
      </c>
      <c r="K51" t="s">
        <v>12</v>
      </c>
      <c r="L51" s="14">
        <f t="shared" si="18"/>
        <v>0.0005</v>
      </c>
      <c r="M51" s="4" t="s">
        <v>13</v>
      </c>
      <c r="N51">
        <f t="shared" si="19"/>
        <v>2000</v>
      </c>
      <c r="O51" s="4" t="s">
        <v>13</v>
      </c>
    </row>
    <row r="52" ht="14.25" spans="1:7">
      <c r="A52" s="4"/>
      <c r="B52" s="3" t="s">
        <v>16</v>
      </c>
      <c r="C52" s="4"/>
      <c r="D52" s="4"/>
      <c r="E52" s="4"/>
      <c r="F52" s="4"/>
      <c r="G52" s="4"/>
    </row>
    <row r="53" ht="14.25" spans="1:14">
      <c r="A53" s="9"/>
      <c r="B53" s="9"/>
      <c r="C53" s="4"/>
      <c r="D53" s="4"/>
      <c r="E53" s="4"/>
      <c r="F53" s="4"/>
      <c r="G53" s="12"/>
      <c r="L53" s="14">
        <f>(L46+L48+L50)</f>
        <v>0.000333333333333333</v>
      </c>
      <c r="M53" s="3" t="s">
        <v>17</v>
      </c>
      <c r="N53" s="14">
        <f>L53/3</f>
        <v>0.000111111111111111</v>
      </c>
    </row>
    <row r="55" ht="14.25" spans="12:14">
      <c r="L55" s="14">
        <f>(L49+L51)</f>
        <v>0.000833333333333333</v>
      </c>
      <c r="M55" s="3" t="s">
        <v>18</v>
      </c>
      <c r="N55" s="14">
        <f>L55/2</f>
        <v>0.000416666666666667</v>
      </c>
    </row>
    <row r="57" ht="14.25"/>
    <row r="58" ht="14.25" spans="1:7">
      <c r="A58" s="1" t="s">
        <v>0</v>
      </c>
      <c r="B58" s="1" t="s">
        <v>1</v>
      </c>
      <c r="C58" s="2" t="s">
        <v>2</v>
      </c>
      <c r="D58" s="1" t="s">
        <v>3</v>
      </c>
      <c r="E58" s="2" t="s">
        <v>4</v>
      </c>
      <c r="F58" s="2" t="s">
        <v>5</v>
      </c>
      <c r="G58" s="1" t="s">
        <v>6</v>
      </c>
    </row>
    <row r="59" ht="14.25" spans="1:7">
      <c r="A59" s="1"/>
      <c r="B59" s="1"/>
      <c r="C59" s="3" t="s">
        <v>7</v>
      </c>
      <c r="D59" s="1"/>
      <c r="E59" s="3" t="s">
        <v>8</v>
      </c>
      <c r="F59" s="3" t="s">
        <v>9</v>
      </c>
      <c r="G59" s="1"/>
    </row>
    <row r="60" ht="14.25" spans="1:15">
      <c r="A60" s="4">
        <v>1</v>
      </c>
      <c r="B60" s="4" t="s">
        <v>10</v>
      </c>
      <c r="C60" s="4">
        <v>3</v>
      </c>
      <c r="D60" s="4" t="s">
        <v>11</v>
      </c>
      <c r="E60" s="7">
        <v>1</v>
      </c>
      <c r="F60" s="7" t="str">
        <f t="shared" ref="F60:F65" si="20">I60&amp;K60&amp;N60</f>
        <v>1/3000</v>
      </c>
      <c r="G60" s="8">
        <f t="shared" ref="G60:G65" si="21">ABS(L60)</f>
        <v>0.000333333333333333</v>
      </c>
      <c r="I60">
        <v>1</v>
      </c>
      <c r="J60">
        <f t="shared" ref="J60:J65" si="22">C60*1000/E60</f>
        <v>3000</v>
      </c>
      <c r="K60" t="s">
        <v>12</v>
      </c>
      <c r="L60" s="14">
        <f t="shared" ref="L60:L65" si="23">I60/J60</f>
        <v>0.000333333333333333</v>
      </c>
      <c r="M60" s="4" t="s">
        <v>11</v>
      </c>
      <c r="N60">
        <f t="shared" ref="N60:N65" si="24">ABS(ROUNDUP(J60,0))</f>
        <v>3000</v>
      </c>
      <c r="O60" s="4" t="s">
        <v>11</v>
      </c>
    </row>
    <row r="61" ht="14.25" spans="1:15">
      <c r="A61" s="9"/>
      <c r="B61" s="9"/>
      <c r="C61" s="4">
        <v>3</v>
      </c>
      <c r="D61" s="4" t="s">
        <v>13</v>
      </c>
      <c r="E61" s="7">
        <v>2</v>
      </c>
      <c r="F61" s="7" t="str">
        <f t="shared" si="20"/>
        <v>1/1500</v>
      </c>
      <c r="G61" s="8">
        <f t="shared" si="21"/>
        <v>0.000666666666666667</v>
      </c>
      <c r="I61">
        <v>1</v>
      </c>
      <c r="J61">
        <f t="shared" si="22"/>
        <v>1500</v>
      </c>
      <c r="K61" t="s">
        <v>12</v>
      </c>
      <c r="L61" s="14">
        <f t="shared" si="23"/>
        <v>0.000666666666666667</v>
      </c>
      <c r="M61" s="4" t="s">
        <v>13</v>
      </c>
      <c r="N61">
        <f t="shared" si="24"/>
        <v>1500</v>
      </c>
      <c r="O61" s="4" t="s">
        <v>13</v>
      </c>
    </row>
    <row r="62" ht="14.25" spans="1:15">
      <c r="A62" s="4">
        <v>2</v>
      </c>
      <c r="B62" s="4" t="s">
        <v>14</v>
      </c>
      <c r="C62" s="4">
        <v>3</v>
      </c>
      <c r="D62" s="4" t="s">
        <v>11</v>
      </c>
      <c r="E62" s="7">
        <v>-2</v>
      </c>
      <c r="F62" s="7" t="str">
        <f t="shared" si="20"/>
        <v>1/1500</v>
      </c>
      <c r="G62" s="8">
        <f t="shared" si="21"/>
        <v>0.000666666666666667</v>
      </c>
      <c r="I62">
        <v>1</v>
      </c>
      <c r="J62">
        <f t="shared" si="22"/>
        <v>-1500</v>
      </c>
      <c r="K62" t="s">
        <v>12</v>
      </c>
      <c r="L62" s="14">
        <f t="shared" si="23"/>
        <v>-0.000666666666666667</v>
      </c>
      <c r="M62" s="4" t="s">
        <v>11</v>
      </c>
      <c r="N62">
        <f t="shared" si="24"/>
        <v>1500</v>
      </c>
      <c r="O62" s="4" t="s">
        <v>11</v>
      </c>
    </row>
    <row r="63" ht="14.25" spans="1:15">
      <c r="A63" s="9"/>
      <c r="B63" s="9"/>
      <c r="C63" s="4">
        <v>3</v>
      </c>
      <c r="D63" s="4" t="s">
        <v>13</v>
      </c>
      <c r="E63" s="7">
        <v>-1</v>
      </c>
      <c r="F63" s="7" t="str">
        <f t="shared" si="20"/>
        <v>1/3000</v>
      </c>
      <c r="G63" s="8">
        <f t="shared" si="21"/>
        <v>0.000333333333333333</v>
      </c>
      <c r="I63">
        <v>1</v>
      </c>
      <c r="J63">
        <f t="shared" si="22"/>
        <v>-3000</v>
      </c>
      <c r="K63" t="s">
        <v>12</v>
      </c>
      <c r="L63" s="14">
        <f t="shared" si="23"/>
        <v>-0.000333333333333333</v>
      </c>
      <c r="M63" s="4" t="s">
        <v>13</v>
      </c>
      <c r="N63">
        <f t="shared" si="24"/>
        <v>3000</v>
      </c>
      <c r="O63" s="4" t="s">
        <v>13</v>
      </c>
    </row>
    <row r="64" ht="14.25" spans="1:15">
      <c r="A64" s="4">
        <v>3</v>
      </c>
      <c r="B64" s="4" t="s">
        <v>15</v>
      </c>
      <c r="C64" s="4" t="s">
        <v>12</v>
      </c>
      <c r="D64" s="4" t="s">
        <v>11</v>
      </c>
      <c r="E64" s="7" t="s">
        <v>12</v>
      </c>
      <c r="F64" s="7" t="e">
        <f t="shared" si="20"/>
        <v>#VALUE!</v>
      </c>
      <c r="G64" s="8" t="e">
        <f t="shared" si="21"/>
        <v>#VALUE!</v>
      </c>
      <c r="I64">
        <v>1</v>
      </c>
      <c r="J64" t="e">
        <f t="shared" si="22"/>
        <v>#VALUE!</v>
      </c>
      <c r="K64" t="s">
        <v>12</v>
      </c>
      <c r="L64" s="14" t="e">
        <f t="shared" si="23"/>
        <v>#VALUE!</v>
      </c>
      <c r="M64" s="4" t="s">
        <v>11</v>
      </c>
      <c r="N64" t="e">
        <f t="shared" si="24"/>
        <v>#VALUE!</v>
      </c>
      <c r="O64" s="4" t="s">
        <v>11</v>
      </c>
    </row>
    <row r="65" ht="14.25" spans="1:15">
      <c r="A65" s="9"/>
      <c r="B65" s="9"/>
      <c r="C65" s="4">
        <v>3</v>
      </c>
      <c r="D65" s="4" t="s">
        <v>13</v>
      </c>
      <c r="E65" s="7">
        <v>-3</v>
      </c>
      <c r="F65" s="7" t="str">
        <f t="shared" si="20"/>
        <v>1/1000</v>
      </c>
      <c r="G65" s="8">
        <f t="shared" si="21"/>
        <v>0.001</v>
      </c>
      <c r="I65">
        <v>1</v>
      </c>
      <c r="J65">
        <f t="shared" si="22"/>
        <v>-1000</v>
      </c>
      <c r="K65" t="s">
        <v>12</v>
      </c>
      <c r="L65" s="14">
        <f t="shared" si="23"/>
        <v>-0.001</v>
      </c>
      <c r="M65" s="4" t="s">
        <v>13</v>
      </c>
      <c r="N65">
        <f t="shared" si="24"/>
        <v>1000</v>
      </c>
      <c r="O65" s="4" t="s">
        <v>13</v>
      </c>
    </row>
    <row r="66" ht="14.25" spans="1:7">
      <c r="A66" s="4"/>
      <c r="B66" s="3" t="s">
        <v>16</v>
      </c>
      <c r="C66" s="4"/>
      <c r="D66" s="4"/>
      <c r="E66" s="4"/>
      <c r="F66" s="4"/>
      <c r="G66" s="4"/>
    </row>
    <row r="67" ht="14.25" spans="1:14">
      <c r="A67" s="9"/>
      <c r="B67" s="9"/>
      <c r="C67" s="4"/>
      <c r="D67" s="4"/>
      <c r="E67" s="4"/>
      <c r="F67" s="4"/>
      <c r="G67" s="12"/>
      <c r="L67" s="14">
        <f>(L60+L62)</f>
        <v>-0.000333333333333333</v>
      </c>
      <c r="M67" s="3" t="s">
        <v>17</v>
      </c>
      <c r="N67" s="14">
        <f>L67/2</f>
        <v>-0.000166666666666667</v>
      </c>
    </row>
    <row r="69" ht="14.25" spans="12:14">
      <c r="L69" s="14">
        <f>(L63+L65+L61)</f>
        <v>-0.000666666666666667</v>
      </c>
      <c r="M69" s="3" t="s">
        <v>18</v>
      </c>
      <c r="N69" s="14">
        <f>L69/3</f>
        <v>-0.000222222222222222</v>
      </c>
    </row>
    <row r="71" ht="14.25"/>
    <row r="72" ht="14.25" spans="1:7">
      <c r="A72" s="1" t="s">
        <v>0</v>
      </c>
      <c r="B72" s="1" t="s">
        <v>1</v>
      </c>
      <c r="C72" s="2" t="s">
        <v>2</v>
      </c>
      <c r="D72" s="1" t="s">
        <v>3</v>
      </c>
      <c r="E72" s="2" t="s">
        <v>4</v>
      </c>
      <c r="F72" s="2" t="s">
        <v>5</v>
      </c>
      <c r="G72" s="1" t="s">
        <v>6</v>
      </c>
    </row>
    <row r="73" ht="14.25" spans="1:7">
      <c r="A73" s="1"/>
      <c r="B73" s="1"/>
      <c r="C73" s="3" t="s">
        <v>7</v>
      </c>
      <c r="D73" s="1"/>
      <c r="E73" s="3" t="s">
        <v>8</v>
      </c>
      <c r="F73" s="3" t="s">
        <v>9</v>
      </c>
      <c r="G73" s="1"/>
    </row>
    <row r="74" ht="14.25" spans="1:15">
      <c r="A74" s="4">
        <v>1</v>
      </c>
      <c r="B74" s="4" t="s">
        <v>10</v>
      </c>
      <c r="C74" s="4">
        <v>2</v>
      </c>
      <c r="D74" s="4" t="s">
        <v>11</v>
      </c>
      <c r="E74" s="7">
        <v>-3</v>
      </c>
      <c r="F74" s="7" t="str">
        <f t="shared" ref="F74:F79" si="25">I74&amp;K74&amp;N74</f>
        <v>1/667</v>
      </c>
      <c r="G74" s="8">
        <f t="shared" ref="G74:G79" si="26">ABS(L74)</f>
        <v>0.0015</v>
      </c>
      <c r="I74">
        <v>1</v>
      </c>
      <c r="J74">
        <f t="shared" ref="J74:J79" si="27">C74*1000/E74</f>
        <v>-666.666666666667</v>
      </c>
      <c r="K74" t="s">
        <v>12</v>
      </c>
      <c r="L74" s="14">
        <f t="shared" ref="L74:L79" si="28">I74/J74</f>
        <v>-0.0015</v>
      </c>
      <c r="M74" s="4" t="s">
        <v>11</v>
      </c>
      <c r="N74">
        <f t="shared" ref="N74:N79" si="29">ABS(ROUNDUP(J74,0))</f>
        <v>667</v>
      </c>
      <c r="O74" s="4" t="s">
        <v>11</v>
      </c>
    </row>
    <row r="75" ht="14.25" spans="1:15">
      <c r="A75" s="9"/>
      <c r="B75" s="9"/>
      <c r="C75" s="4">
        <v>2</v>
      </c>
      <c r="D75" s="4" t="s">
        <v>13</v>
      </c>
      <c r="E75" s="7">
        <v>-2</v>
      </c>
      <c r="F75" s="7" t="str">
        <f t="shared" si="25"/>
        <v>1/1000</v>
      </c>
      <c r="G75" s="8">
        <f t="shared" si="26"/>
        <v>0.001</v>
      </c>
      <c r="I75">
        <v>1</v>
      </c>
      <c r="J75">
        <f t="shared" si="27"/>
        <v>-1000</v>
      </c>
      <c r="K75" t="s">
        <v>12</v>
      </c>
      <c r="L75" s="14">
        <f t="shared" si="28"/>
        <v>-0.001</v>
      </c>
      <c r="M75" s="4" t="s">
        <v>13</v>
      </c>
      <c r="N75">
        <f t="shared" si="29"/>
        <v>1000</v>
      </c>
      <c r="O75" s="4" t="s">
        <v>13</v>
      </c>
    </row>
    <row r="76" ht="14.25" spans="1:15">
      <c r="A76" s="4">
        <v>2</v>
      </c>
      <c r="B76" s="4" t="s">
        <v>14</v>
      </c>
      <c r="C76" s="7" t="s">
        <v>12</v>
      </c>
      <c r="D76" s="4" t="s">
        <v>11</v>
      </c>
      <c r="E76" s="7" t="s">
        <v>12</v>
      </c>
      <c r="F76" s="7" t="s">
        <v>12</v>
      </c>
      <c r="G76" s="7" t="s">
        <v>12</v>
      </c>
      <c r="I76">
        <v>1</v>
      </c>
      <c r="J76" t="e">
        <f t="shared" si="27"/>
        <v>#VALUE!</v>
      </c>
      <c r="K76" t="s">
        <v>12</v>
      </c>
      <c r="L76" s="14" t="e">
        <f t="shared" si="28"/>
        <v>#VALUE!</v>
      </c>
      <c r="M76" s="4" t="s">
        <v>11</v>
      </c>
      <c r="N76" t="e">
        <f t="shared" si="29"/>
        <v>#VALUE!</v>
      </c>
      <c r="O76" s="4" t="s">
        <v>11</v>
      </c>
    </row>
    <row r="77" ht="14.25" spans="1:15">
      <c r="A77" s="9"/>
      <c r="B77" s="9"/>
      <c r="C77" s="4">
        <v>2</v>
      </c>
      <c r="D77" s="4" t="s">
        <v>13</v>
      </c>
      <c r="E77" s="7">
        <v>-2</v>
      </c>
      <c r="F77" s="7" t="str">
        <f t="shared" si="25"/>
        <v>1/1000</v>
      </c>
      <c r="G77" s="8">
        <f t="shared" si="26"/>
        <v>0.001</v>
      </c>
      <c r="I77">
        <v>1</v>
      </c>
      <c r="J77">
        <f t="shared" si="27"/>
        <v>-1000</v>
      </c>
      <c r="K77" t="s">
        <v>12</v>
      </c>
      <c r="L77" s="14">
        <f t="shared" si="28"/>
        <v>-0.001</v>
      </c>
      <c r="M77" s="4" t="s">
        <v>13</v>
      </c>
      <c r="N77">
        <f t="shared" si="29"/>
        <v>1000</v>
      </c>
      <c r="O77" s="4" t="s">
        <v>13</v>
      </c>
    </row>
    <row r="78" ht="14.25" spans="1:15">
      <c r="A78" s="4">
        <v>3</v>
      </c>
      <c r="B78" s="4" t="s">
        <v>15</v>
      </c>
      <c r="C78" s="4">
        <v>2</v>
      </c>
      <c r="D78" s="4" t="s">
        <v>11</v>
      </c>
      <c r="E78" s="7">
        <v>2</v>
      </c>
      <c r="F78" s="7" t="str">
        <f t="shared" si="25"/>
        <v>1/1000</v>
      </c>
      <c r="G78" s="8">
        <f t="shared" si="26"/>
        <v>0.001</v>
      </c>
      <c r="I78">
        <v>1</v>
      </c>
      <c r="J78">
        <f t="shared" si="27"/>
        <v>1000</v>
      </c>
      <c r="K78" t="s">
        <v>12</v>
      </c>
      <c r="L78" s="14">
        <f t="shared" si="28"/>
        <v>0.001</v>
      </c>
      <c r="M78" s="4" t="s">
        <v>11</v>
      </c>
      <c r="N78">
        <f t="shared" si="29"/>
        <v>1000</v>
      </c>
      <c r="O78" s="4" t="s">
        <v>11</v>
      </c>
    </row>
    <row r="79" ht="14.25" spans="1:15">
      <c r="A79" s="9"/>
      <c r="B79" s="9"/>
      <c r="C79" s="4">
        <v>2</v>
      </c>
      <c r="D79" s="4" t="s">
        <v>13</v>
      </c>
      <c r="E79" s="7">
        <v>1</v>
      </c>
      <c r="F79" s="7" t="str">
        <f t="shared" si="25"/>
        <v>1/2000</v>
      </c>
      <c r="G79" s="8">
        <f t="shared" si="26"/>
        <v>0.0005</v>
      </c>
      <c r="I79">
        <v>1</v>
      </c>
      <c r="J79">
        <f t="shared" si="27"/>
        <v>2000</v>
      </c>
      <c r="K79" t="s">
        <v>12</v>
      </c>
      <c r="L79" s="14">
        <f t="shared" si="28"/>
        <v>0.0005</v>
      </c>
      <c r="M79" s="4" t="s">
        <v>13</v>
      </c>
      <c r="N79">
        <f t="shared" si="29"/>
        <v>2000</v>
      </c>
      <c r="O79" s="4" t="s">
        <v>13</v>
      </c>
    </row>
    <row r="80" ht="14.25" spans="1:7">
      <c r="A80" s="4"/>
      <c r="B80" s="3" t="s">
        <v>16</v>
      </c>
      <c r="C80" s="4"/>
      <c r="D80" s="4"/>
      <c r="E80" s="4"/>
      <c r="F80" s="4"/>
      <c r="G80" s="4"/>
    </row>
    <row r="81" ht="14.25" spans="1:14">
      <c r="A81" s="9"/>
      <c r="B81" s="9"/>
      <c r="C81" s="4"/>
      <c r="D81" s="4"/>
      <c r="E81" s="4"/>
      <c r="F81" s="4"/>
      <c r="G81" s="12"/>
      <c r="L81" s="14">
        <f>(L74+L78)</f>
        <v>-0.0005</v>
      </c>
      <c r="M81" s="3" t="s">
        <v>17</v>
      </c>
      <c r="N81" s="14">
        <f>L81/2</f>
        <v>-0.00025</v>
      </c>
    </row>
    <row r="83" ht="14.25" spans="12:14">
      <c r="L83" s="14">
        <f>(L77+L79+L75)</f>
        <v>-0.0015</v>
      </c>
      <c r="M83" s="3" t="s">
        <v>18</v>
      </c>
      <c r="N83" s="14">
        <f>L83/3</f>
        <v>-0.0005</v>
      </c>
    </row>
    <row r="87" ht="14.25"/>
    <row r="88" ht="14.25" spans="1:7">
      <c r="A88" s="1" t="s">
        <v>0</v>
      </c>
      <c r="B88" s="1" t="s">
        <v>1</v>
      </c>
      <c r="C88" s="2" t="s">
        <v>2</v>
      </c>
      <c r="D88" s="1" t="s">
        <v>3</v>
      </c>
      <c r="E88" s="2" t="s">
        <v>4</v>
      </c>
      <c r="F88" s="2" t="s">
        <v>5</v>
      </c>
      <c r="G88" s="1" t="s">
        <v>6</v>
      </c>
    </row>
    <row r="89" ht="14.25" spans="1:7">
      <c r="A89" s="1"/>
      <c r="B89" s="1"/>
      <c r="C89" s="3" t="s">
        <v>7</v>
      </c>
      <c r="D89" s="1"/>
      <c r="E89" s="3" t="s">
        <v>8</v>
      </c>
      <c r="F89" s="3" t="s">
        <v>9</v>
      </c>
      <c r="G89" s="1"/>
    </row>
    <row r="90" ht="14.25" spans="1:15">
      <c r="A90" s="4">
        <v>1</v>
      </c>
      <c r="B90" s="4" t="s">
        <v>10</v>
      </c>
      <c r="C90" s="15">
        <v>2</v>
      </c>
      <c r="D90" s="15" t="s">
        <v>11</v>
      </c>
      <c r="E90" s="16">
        <v>3</v>
      </c>
      <c r="F90" s="7" t="str">
        <f t="shared" ref="F90:F95" si="30">I90&amp;K90&amp;N90</f>
        <v>1/667</v>
      </c>
      <c r="G90" s="8">
        <f t="shared" ref="G90:G95" si="31">ABS(L90)</f>
        <v>0.0015</v>
      </c>
      <c r="I90">
        <v>1</v>
      </c>
      <c r="J90">
        <f t="shared" ref="J90:J95" si="32">C90*1000/E90</f>
        <v>666.666666666667</v>
      </c>
      <c r="K90" t="s">
        <v>12</v>
      </c>
      <c r="L90" s="14">
        <f t="shared" ref="L90:L95" si="33">I90/J90</f>
        <v>0.0015</v>
      </c>
      <c r="M90" s="4" t="s">
        <v>11</v>
      </c>
      <c r="N90">
        <f t="shared" ref="N90:N95" si="34">ABS(ROUNDUP(J90,0))</f>
        <v>667</v>
      </c>
      <c r="O90" s="4" t="s">
        <v>11</v>
      </c>
    </row>
    <row r="91" ht="14.25" spans="1:15">
      <c r="A91" s="9"/>
      <c r="B91" s="9"/>
      <c r="C91" s="4">
        <v>2</v>
      </c>
      <c r="D91" s="4" t="s">
        <v>13</v>
      </c>
      <c r="E91" s="7">
        <v>-2</v>
      </c>
      <c r="F91" s="7" t="str">
        <f t="shared" si="30"/>
        <v>1/1000</v>
      </c>
      <c r="G91" s="8">
        <f t="shared" si="31"/>
        <v>0.001</v>
      </c>
      <c r="I91">
        <v>1</v>
      </c>
      <c r="J91">
        <f t="shared" si="32"/>
        <v>-1000</v>
      </c>
      <c r="K91" t="s">
        <v>12</v>
      </c>
      <c r="L91" s="14">
        <f t="shared" si="33"/>
        <v>-0.001</v>
      </c>
      <c r="M91" s="4" t="s">
        <v>13</v>
      </c>
      <c r="N91">
        <f t="shared" si="34"/>
        <v>1000</v>
      </c>
      <c r="O91" s="4" t="s">
        <v>13</v>
      </c>
    </row>
    <row r="92" ht="14.25" spans="1:15">
      <c r="A92" s="4">
        <v>2</v>
      </c>
      <c r="B92" s="4" t="s">
        <v>14</v>
      </c>
      <c r="C92" s="7">
        <v>2</v>
      </c>
      <c r="D92" s="4" t="s">
        <v>11</v>
      </c>
      <c r="E92" s="7">
        <v>2</v>
      </c>
      <c r="F92" s="7" t="str">
        <f t="shared" si="30"/>
        <v>1/1000</v>
      </c>
      <c r="G92" s="8">
        <f t="shared" si="31"/>
        <v>0.001</v>
      </c>
      <c r="I92">
        <v>1</v>
      </c>
      <c r="J92">
        <f t="shared" si="32"/>
        <v>1000</v>
      </c>
      <c r="K92" t="s">
        <v>12</v>
      </c>
      <c r="L92" s="14">
        <f t="shared" si="33"/>
        <v>0.001</v>
      </c>
      <c r="M92" s="4" t="s">
        <v>11</v>
      </c>
      <c r="N92">
        <f t="shared" si="34"/>
        <v>1000</v>
      </c>
      <c r="O92" s="4" t="s">
        <v>11</v>
      </c>
    </row>
    <row r="93" ht="14.25" spans="1:15">
      <c r="A93" s="9"/>
      <c r="B93" s="9"/>
      <c r="C93" s="4">
        <v>2</v>
      </c>
      <c r="D93" s="4" t="s">
        <v>13</v>
      </c>
      <c r="E93" s="7">
        <v>2</v>
      </c>
      <c r="F93" s="7" t="str">
        <f t="shared" si="30"/>
        <v>1/1000</v>
      </c>
      <c r="G93" s="8">
        <f t="shared" si="31"/>
        <v>0.001</v>
      </c>
      <c r="I93">
        <v>1</v>
      </c>
      <c r="J93">
        <f t="shared" si="32"/>
        <v>1000</v>
      </c>
      <c r="K93" t="s">
        <v>12</v>
      </c>
      <c r="L93" s="14">
        <f t="shared" si="33"/>
        <v>0.001</v>
      </c>
      <c r="M93" s="4" t="s">
        <v>13</v>
      </c>
      <c r="N93">
        <f t="shared" si="34"/>
        <v>1000</v>
      </c>
      <c r="O93" s="4" t="s">
        <v>13</v>
      </c>
    </row>
    <row r="94" ht="14.25" spans="1:15">
      <c r="A94" s="4">
        <v>3</v>
      </c>
      <c r="B94" s="4" t="s">
        <v>15</v>
      </c>
      <c r="C94" s="4" t="s">
        <v>12</v>
      </c>
      <c r="D94" s="4" t="s">
        <v>11</v>
      </c>
      <c r="E94" s="7" t="s">
        <v>12</v>
      </c>
      <c r="F94" s="7" t="e">
        <f t="shared" si="30"/>
        <v>#VALUE!</v>
      </c>
      <c r="G94" s="8" t="e">
        <f t="shared" si="31"/>
        <v>#VALUE!</v>
      </c>
      <c r="I94">
        <v>1</v>
      </c>
      <c r="J94" t="e">
        <f t="shared" si="32"/>
        <v>#VALUE!</v>
      </c>
      <c r="K94" t="s">
        <v>12</v>
      </c>
      <c r="L94" s="14" t="e">
        <f t="shared" si="33"/>
        <v>#VALUE!</v>
      </c>
      <c r="M94" s="4" t="s">
        <v>11</v>
      </c>
      <c r="N94" t="e">
        <f t="shared" si="34"/>
        <v>#VALUE!</v>
      </c>
      <c r="O94" s="4" t="s">
        <v>11</v>
      </c>
    </row>
    <row r="95" ht="14.25" spans="1:15">
      <c r="A95" s="9"/>
      <c r="B95" s="9"/>
      <c r="C95" s="4">
        <v>2</v>
      </c>
      <c r="D95" s="4" t="s">
        <v>13</v>
      </c>
      <c r="E95" s="4">
        <v>-3</v>
      </c>
      <c r="F95" s="7" t="str">
        <f t="shared" si="30"/>
        <v>1/667</v>
      </c>
      <c r="G95" s="8">
        <f t="shared" si="31"/>
        <v>0.0015</v>
      </c>
      <c r="I95">
        <v>1</v>
      </c>
      <c r="J95">
        <f t="shared" si="32"/>
        <v>-666.666666666667</v>
      </c>
      <c r="K95" t="s">
        <v>12</v>
      </c>
      <c r="L95" s="14">
        <f t="shared" si="33"/>
        <v>-0.0015</v>
      </c>
      <c r="M95" s="4" t="s">
        <v>13</v>
      </c>
      <c r="N95">
        <f t="shared" si="34"/>
        <v>667</v>
      </c>
      <c r="O95" s="4" t="s">
        <v>13</v>
      </c>
    </row>
    <row r="96" ht="14.25" spans="1:7">
      <c r="A96" s="4"/>
      <c r="B96" s="3" t="s">
        <v>16</v>
      </c>
      <c r="C96" s="4"/>
      <c r="D96" s="4"/>
      <c r="E96" s="4"/>
      <c r="F96" s="4"/>
      <c r="G96" s="4"/>
    </row>
    <row r="97" ht="14.25" spans="1:14">
      <c r="A97" s="9"/>
      <c r="B97" s="9"/>
      <c r="C97" s="4"/>
      <c r="D97" s="4"/>
      <c r="E97" s="4"/>
      <c r="F97" s="4"/>
      <c r="G97" s="12"/>
      <c r="L97" s="14">
        <f>(L90+L92)</f>
        <v>0.0025</v>
      </c>
      <c r="M97" s="3" t="s">
        <v>17</v>
      </c>
      <c r="N97" s="14">
        <f>L97/2</f>
        <v>0.00125</v>
      </c>
    </row>
    <row r="99" ht="14.25" spans="12:14">
      <c r="L99" s="14">
        <f>(L93+L95+L91)</f>
        <v>-0.0015</v>
      </c>
      <c r="M99" s="3" t="s">
        <v>18</v>
      </c>
      <c r="N99" s="14">
        <f>L99/3</f>
        <v>-0.0005</v>
      </c>
    </row>
    <row r="101" ht="14.25"/>
    <row r="102" ht="14.25" spans="1:7">
      <c r="A102" s="1" t="s">
        <v>0</v>
      </c>
      <c r="B102" s="1" t="s">
        <v>1</v>
      </c>
      <c r="C102" s="2" t="s">
        <v>2</v>
      </c>
      <c r="D102" s="1" t="s">
        <v>3</v>
      </c>
      <c r="E102" s="2" t="s">
        <v>4</v>
      </c>
      <c r="F102" s="2" t="s">
        <v>5</v>
      </c>
      <c r="G102" s="1" t="s">
        <v>6</v>
      </c>
    </row>
    <row r="103" ht="14.25" spans="1:7">
      <c r="A103" s="1"/>
      <c r="B103" s="1"/>
      <c r="C103" s="3" t="s">
        <v>7</v>
      </c>
      <c r="D103" s="1"/>
      <c r="E103" s="3" t="s">
        <v>8</v>
      </c>
      <c r="F103" s="3" t="s">
        <v>9</v>
      </c>
      <c r="G103" s="1"/>
    </row>
    <row r="104" ht="14.25" spans="1:15">
      <c r="A104" s="4">
        <v>1</v>
      </c>
      <c r="B104" s="4" t="s">
        <v>10</v>
      </c>
      <c r="C104" s="4">
        <v>2</v>
      </c>
      <c r="D104" s="4" t="s">
        <v>11</v>
      </c>
      <c r="E104" s="7">
        <v>-20</v>
      </c>
      <c r="F104" s="7" t="str">
        <f t="shared" ref="F104:F111" si="35">I104&amp;K104&amp;N104</f>
        <v>1/100</v>
      </c>
      <c r="G104" s="8">
        <f t="shared" ref="G104:G111" si="36">ABS(L104)</f>
        <v>0.01</v>
      </c>
      <c r="I104">
        <v>1</v>
      </c>
      <c r="J104">
        <f t="shared" ref="J104:J111" si="37">C104*1000/E104</f>
        <v>-100</v>
      </c>
      <c r="K104" t="s">
        <v>12</v>
      </c>
      <c r="L104" s="14">
        <f t="shared" ref="L104:L111" si="38">I104/J104</f>
        <v>-0.01</v>
      </c>
      <c r="M104" s="4" t="s">
        <v>11</v>
      </c>
      <c r="N104">
        <f t="shared" ref="N104:N111" si="39">ABS(ROUNDUP(J104,0))</f>
        <v>100</v>
      </c>
      <c r="O104" s="4" t="s">
        <v>11</v>
      </c>
    </row>
    <row r="105" ht="14.25" spans="1:15">
      <c r="A105" s="9"/>
      <c r="B105" s="9"/>
      <c r="C105" s="4">
        <v>2</v>
      </c>
      <c r="D105" s="4" t="s">
        <v>13</v>
      </c>
      <c r="E105" s="7">
        <v>-10</v>
      </c>
      <c r="F105" s="7" t="str">
        <f t="shared" si="35"/>
        <v>1/200</v>
      </c>
      <c r="G105" s="8">
        <f t="shared" si="36"/>
        <v>0.005</v>
      </c>
      <c r="I105">
        <v>1</v>
      </c>
      <c r="J105">
        <f t="shared" si="37"/>
        <v>-200</v>
      </c>
      <c r="K105" t="s">
        <v>12</v>
      </c>
      <c r="L105" s="14">
        <f t="shared" si="38"/>
        <v>-0.005</v>
      </c>
      <c r="M105" s="4" t="s">
        <v>13</v>
      </c>
      <c r="N105">
        <f t="shared" si="39"/>
        <v>200</v>
      </c>
      <c r="O105" s="4" t="s">
        <v>13</v>
      </c>
    </row>
    <row r="106" ht="14.25" spans="1:15">
      <c r="A106" s="4">
        <v>2</v>
      </c>
      <c r="B106" s="4" t="s">
        <v>14</v>
      </c>
      <c r="C106" s="4" t="s">
        <v>12</v>
      </c>
      <c r="D106" s="4" t="s">
        <v>11</v>
      </c>
      <c r="E106" s="7" t="s">
        <v>12</v>
      </c>
      <c r="F106" s="7" t="e">
        <f t="shared" si="35"/>
        <v>#VALUE!</v>
      </c>
      <c r="G106" s="8" t="e">
        <f t="shared" si="36"/>
        <v>#VALUE!</v>
      </c>
      <c r="I106">
        <v>1</v>
      </c>
      <c r="J106" t="e">
        <f t="shared" si="37"/>
        <v>#VALUE!</v>
      </c>
      <c r="K106" t="s">
        <v>12</v>
      </c>
      <c r="L106" s="14" t="e">
        <f t="shared" si="38"/>
        <v>#VALUE!</v>
      </c>
      <c r="M106" s="4" t="s">
        <v>11</v>
      </c>
      <c r="N106" t="e">
        <f t="shared" si="39"/>
        <v>#VALUE!</v>
      </c>
      <c r="O106" s="4" t="s">
        <v>11</v>
      </c>
    </row>
    <row r="107" ht="14.25" spans="1:15">
      <c r="A107" s="9"/>
      <c r="B107" s="9"/>
      <c r="C107" s="4">
        <v>2</v>
      </c>
      <c r="D107" s="4" t="s">
        <v>13</v>
      </c>
      <c r="E107" s="7">
        <v>-15</v>
      </c>
      <c r="F107" s="7" t="str">
        <f t="shared" si="35"/>
        <v>1/134</v>
      </c>
      <c r="G107" s="8">
        <f t="shared" si="36"/>
        <v>0.0075</v>
      </c>
      <c r="I107">
        <v>1</v>
      </c>
      <c r="J107">
        <f t="shared" si="37"/>
        <v>-133.333333333333</v>
      </c>
      <c r="K107" t="s">
        <v>12</v>
      </c>
      <c r="L107" s="14">
        <f t="shared" si="38"/>
        <v>-0.0075</v>
      </c>
      <c r="M107" s="4" t="s">
        <v>13</v>
      </c>
      <c r="N107">
        <f t="shared" si="39"/>
        <v>134</v>
      </c>
      <c r="O107" s="4" t="s">
        <v>13</v>
      </c>
    </row>
    <row r="108" ht="14.25" spans="1:15">
      <c r="A108" s="4">
        <v>3</v>
      </c>
      <c r="B108" s="4" t="s">
        <v>15</v>
      </c>
      <c r="C108" s="4">
        <v>2</v>
      </c>
      <c r="D108" s="4" t="s">
        <v>11</v>
      </c>
      <c r="E108" s="7">
        <v>-19</v>
      </c>
      <c r="F108" s="7" t="str">
        <f t="shared" si="35"/>
        <v>1/106</v>
      </c>
      <c r="G108" s="8">
        <f t="shared" si="36"/>
        <v>0.0095</v>
      </c>
      <c r="I108">
        <v>1</v>
      </c>
      <c r="J108">
        <f t="shared" si="37"/>
        <v>-105.263157894737</v>
      </c>
      <c r="K108" t="s">
        <v>12</v>
      </c>
      <c r="L108" s="14">
        <f t="shared" si="38"/>
        <v>-0.0095</v>
      </c>
      <c r="M108" s="4" t="s">
        <v>11</v>
      </c>
      <c r="N108">
        <f t="shared" si="39"/>
        <v>106</v>
      </c>
      <c r="O108" s="4" t="s">
        <v>11</v>
      </c>
    </row>
    <row r="109" ht="14.25" spans="1:15">
      <c r="A109" s="9"/>
      <c r="B109" s="9"/>
      <c r="C109" s="4">
        <v>2</v>
      </c>
      <c r="D109" s="4" t="s">
        <v>13</v>
      </c>
      <c r="E109" s="4">
        <v>-18</v>
      </c>
      <c r="F109" s="7" t="str">
        <f t="shared" si="35"/>
        <v>1/112</v>
      </c>
      <c r="G109" s="8">
        <f t="shared" si="36"/>
        <v>0.009</v>
      </c>
      <c r="I109">
        <v>1</v>
      </c>
      <c r="J109">
        <f t="shared" si="37"/>
        <v>-111.111111111111</v>
      </c>
      <c r="K109" t="s">
        <v>12</v>
      </c>
      <c r="L109" s="14">
        <f t="shared" si="38"/>
        <v>-0.009</v>
      </c>
      <c r="M109" s="4" t="s">
        <v>13</v>
      </c>
      <c r="N109">
        <f t="shared" si="39"/>
        <v>112</v>
      </c>
      <c r="O109" s="4" t="s">
        <v>13</v>
      </c>
    </row>
    <row r="110" ht="14.25" spans="1:15">
      <c r="A110" s="4">
        <v>4</v>
      </c>
      <c r="B110" s="4" t="s">
        <v>19</v>
      </c>
      <c r="C110" s="4">
        <v>2</v>
      </c>
      <c r="D110" s="4" t="s">
        <v>11</v>
      </c>
      <c r="E110" s="7">
        <v>-17</v>
      </c>
      <c r="F110" s="7" t="str">
        <f t="shared" si="35"/>
        <v>1/118</v>
      </c>
      <c r="G110" s="8">
        <f t="shared" si="36"/>
        <v>0.0085</v>
      </c>
      <c r="I110">
        <v>1</v>
      </c>
      <c r="J110">
        <f t="shared" si="37"/>
        <v>-117.647058823529</v>
      </c>
      <c r="K110" t="s">
        <v>12</v>
      </c>
      <c r="L110" s="14">
        <f t="shared" si="38"/>
        <v>-0.0085</v>
      </c>
      <c r="M110" s="4" t="s">
        <v>11</v>
      </c>
      <c r="N110">
        <f t="shared" si="39"/>
        <v>118</v>
      </c>
      <c r="O110" s="4" t="s">
        <v>11</v>
      </c>
    </row>
    <row r="111" ht="14.25" spans="1:15">
      <c r="A111" s="9"/>
      <c r="B111" s="9"/>
      <c r="C111" s="4">
        <v>2</v>
      </c>
      <c r="D111" s="4" t="s">
        <v>13</v>
      </c>
      <c r="E111" s="4">
        <v>1</v>
      </c>
      <c r="F111" s="7" t="str">
        <f t="shared" si="35"/>
        <v>1/2000</v>
      </c>
      <c r="G111" s="8">
        <f t="shared" si="36"/>
        <v>0.0005</v>
      </c>
      <c r="I111">
        <v>1</v>
      </c>
      <c r="J111">
        <f t="shared" si="37"/>
        <v>2000</v>
      </c>
      <c r="K111" t="s">
        <v>12</v>
      </c>
      <c r="L111" s="14">
        <f t="shared" si="38"/>
        <v>0.0005</v>
      </c>
      <c r="M111" s="4" t="s">
        <v>13</v>
      </c>
      <c r="N111">
        <f t="shared" si="39"/>
        <v>2000</v>
      </c>
      <c r="O111" s="4" t="s">
        <v>13</v>
      </c>
    </row>
    <row r="112" ht="14.25" spans="1:14">
      <c r="A112" s="4"/>
      <c r="B112" s="3" t="s">
        <v>16</v>
      </c>
      <c r="C112" s="4"/>
      <c r="D112" s="4"/>
      <c r="E112" s="4"/>
      <c r="F112" s="4"/>
      <c r="G112" s="4"/>
      <c r="L112" s="14">
        <f>(L104+L108+L110)</f>
        <v>-0.028</v>
      </c>
      <c r="M112" s="3" t="s">
        <v>17</v>
      </c>
      <c r="N112" s="14">
        <f>L112/3</f>
        <v>-0.00933333333333333</v>
      </c>
    </row>
    <row r="113" ht="14.25" spans="1:7">
      <c r="A113" s="9"/>
      <c r="B113" s="9"/>
      <c r="C113" s="4"/>
      <c r="D113" s="4"/>
      <c r="E113" s="4"/>
      <c r="F113" s="4"/>
      <c r="G113" s="12"/>
    </row>
    <row r="114" ht="14.25" spans="12:14">
      <c r="L114" s="14">
        <f>(L107+L109+L111+L105)</f>
        <v>-0.021</v>
      </c>
      <c r="M114" s="3" t="s">
        <v>18</v>
      </c>
      <c r="N114" s="14">
        <f>L114/4</f>
        <v>-0.00525</v>
      </c>
    </row>
  </sheetData>
  <mergeCells count="32">
    <mergeCell ref="A1:A2"/>
    <mergeCell ref="A15:A16"/>
    <mergeCell ref="A30:A31"/>
    <mergeCell ref="A44:A45"/>
    <mergeCell ref="A58:A59"/>
    <mergeCell ref="A72:A73"/>
    <mergeCell ref="A88:A89"/>
    <mergeCell ref="A102:A103"/>
    <mergeCell ref="B1:B2"/>
    <mergeCell ref="B15:B16"/>
    <mergeCell ref="B30:B31"/>
    <mergeCell ref="B44:B45"/>
    <mergeCell ref="B58:B59"/>
    <mergeCell ref="B72:B73"/>
    <mergeCell ref="B88:B89"/>
    <mergeCell ref="B102:B103"/>
    <mergeCell ref="D1:D2"/>
    <mergeCell ref="D15:D16"/>
    <mergeCell ref="D30:D31"/>
    <mergeCell ref="D44:D45"/>
    <mergeCell ref="D58:D59"/>
    <mergeCell ref="D72:D73"/>
    <mergeCell ref="D88:D89"/>
    <mergeCell ref="D102:D103"/>
    <mergeCell ref="G1:G2"/>
    <mergeCell ref="G15:G16"/>
    <mergeCell ref="G30:G31"/>
    <mergeCell ref="G44:G45"/>
    <mergeCell ref="G58:G59"/>
    <mergeCell ref="G72:G73"/>
    <mergeCell ref="G88:G89"/>
    <mergeCell ref="G102:G10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tabSelected="1" zoomScale="160" zoomScaleNormal="160" workbookViewId="0">
      <selection activeCell="L8" sqref="L8"/>
    </sheetView>
  </sheetViews>
  <sheetFormatPr defaultColWidth="9" defaultRowHeight="13.5"/>
  <cols>
    <col min="10" max="10" width="9.75833333333333" customWidth="1"/>
  </cols>
  <sheetData>
    <row r="1" ht="14.25" spans="1:7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ht="14.25" spans="1:7">
      <c r="A2" s="1"/>
      <c r="B2" s="1"/>
      <c r="C2" s="3" t="s">
        <v>7</v>
      </c>
      <c r="D2" s="1"/>
      <c r="E2" s="3" t="s">
        <v>8</v>
      </c>
      <c r="F2" s="3" t="s">
        <v>9</v>
      </c>
      <c r="G2" s="1"/>
    </row>
    <row r="3" ht="14.25" spans="1:15">
      <c r="A3" s="4">
        <v>1</v>
      </c>
      <c r="B3" s="4" t="s">
        <v>10</v>
      </c>
      <c r="C3" s="5">
        <v>2</v>
      </c>
      <c r="D3" s="6" t="s">
        <v>20</v>
      </c>
      <c r="E3" s="5">
        <v>-1</v>
      </c>
      <c r="F3" s="7" t="str">
        <f t="shared" ref="F3:F8" si="0">I3&amp;K3&amp;N3</f>
        <v>1/2000</v>
      </c>
      <c r="G3" s="8">
        <f t="shared" ref="G3:G8" si="1">ABS(L3)</f>
        <v>0.0005</v>
      </c>
      <c r="I3">
        <v>1</v>
      </c>
      <c r="J3">
        <f t="shared" ref="J3:J8" si="2">C3*1000/E3</f>
        <v>-2000</v>
      </c>
      <c r="K3" t="s">
        <v>12</v>
      </c>
      <c r="L3" s="13">
        <f t="shared" ref="L3:L8" si="3">I3/J3</f>
        <v>-0.0005</v>
      </c>
      <c r="M3" s="4" t="s">
        <v>11</v>
      </c>
      <c r="N3">
        <f t="shared" ref="N3:N8" si="4">ABS(ROUNDUP(J3,0))</f>
        <v>2000</v>
      </c>
      <c r="O3" s="4" t="s">
        <v>11</v>
      </c>
    </row>
    <row r="4" ht="14.25" spans="1:15">
      <c r="A4" s="9"/>
      <c r="B4" s="9"/>
      <c r="C4" s="10" t="s">
        <v>21</v>
      </c>
      <c r="D4" s="11" t="s">
        <v>22</v>
      </c>
      <c r="E4" s="10" t="s">
        <v>21</v>
      </c>
      <c r="F4" s="7" t="e">
        <f t="shared" si="0"/>
        <v>#VALUE!</v>
      </c>
      <c r="G4" s="8" t="e">
        <f t="shared" si="1"/>
        <v>#VALUE!</v>
      </c>
      <c r="I4">
        <v>1</v>
      </c>
      <c r="J4" t="e">
        <f t="shared" si="2"/>
        <v>#VALUE!</v>
      </c>
      <c r="K4" t="s">
        <v>12</v>
      </c>
      <c r="L4" s="14" t="e">
        <f t="shared" si="3"/>
        <v>#VALUE!</v>
      </c>
      <c r="M4" s="4" t="s">
        <v>13</v>
      </c>
      <c r="N4" t="e">
        <f t="shared" si="4"/>
        <v>#VALUE!</v>
      </c>
      <c r="O4" s="4" t="s">
        <v>13</v>
      </c>
    </row>
    <row r="5" ht="14.25" spans="1:15">
      <c r="A5" s="4">
        <v>2</v>
      </c>
      <c r="B5" s="4" t="s">
        <v>14</v>
      </c>
      <c r="C5" s="10">
        <v>2</v>
      </c>
      <c r="D5" s="11" t="s">
        <v>20</v>
      </c>
      <c r="E5" s="10">
        <v>-2</v>
      </c>
      <c r="F5" s="7" t="str">
        <f t="shared" si="0"/>
        <v>1/1000</v>
      </c>
      <c r="G5" s="8">
        <f t="shared" si="1"/>
        <v>0.001</v>
      </c>
      <c r="I5">
        <v>1</v>
      </c>
      <c r="J5">
        <f t="shared" si="2"/>
        <v>-1000</v>
      </c>
      <c r="K5" t="s">
        <v>12</v>
      </c>
      <c r="L5" s="13">
        <f t="shared" si="3"/>
        <v>-0.001</v>
      </c>
      <c r="M5" s="4" t="s">
        <v>11</v>
      </c>
      <c r="N5">
        <f t="shared" si="4"/>
        <v>1000</v>
      </c>
      <c r="O5" s="4" t="s">
        <v>11</v>
      </c>
    </row>
    <row r="6" ht="14.25" spans="1:15">
      <c r="A6" s="9"/>
      <c r="B6" s="9"/>
      <c r="C6" s="10">
        <v>2</v>
      </c>
      <c r="D6" s="11" t="s">
        <v>22</v>
      </c>
      <c r="E6" s="10">
        <v>2</v>
      </c>
      <c r="F6" s="7" t="str">
        <f t="shared" si="0"/>
        <v>1/1000</v>
      </c>
      <c r="G6" s="8">
        <f t="shared" si="1"/>
        <v>0.001</v>
      </c>
      <c r="I6">
        <v>1</v>
      </c>
      <c r="J6">
        <f t="shared" si="2"/>
        <v>1000</v>
      </c>
      <c r="K6" t="s">
        <v>12</v>
      </c>
      <c r="L6" s="14">
        <f t="shared" si="3"/>
        <v>0.001</v>
      </c>
      <c r="M6" s="4" t="s">
        <v>13</v>
      </c>
      <c r="N6">
        <f t="shared" si="4"/>
        <v>1000</v>
      </c>
      <c r="O6" s="4" t="s">
        <v>13</v>
      </c>
    </row>
    <row r="7" ht="14.25" spans="1:15">
      <c r="A7" s="4">
        <v>3</v>
      </c>
      <c r="B7" s="4" t="s">
        <v>15</v>
      </c>
      <c r="C7" s="10">
        <v>2</v>
      </c>
      <c r="D7" s="11" t="s">
        <v>20</v>
      </c>
      <c r="E7" s="10">
        <v>6</v>
      </c>
      <c r="F7" s="7" t="str">
        <f t="shared" si="0"/>
        <v>1/334</v>
      </c>
      <c r="G7" s="8">
        <f t="shared" si="1"/>
        <v>0.003</v>
      </c>
      <c r="I7">
        <v>1</v>
      </c>
      <c r="J7">
        <f t="shared" si="2"/>
        <v>333.333333333333</v>
      </c>
      <c r="K7" t="s">
        <v>12</v>
      </c>
      <c r="L7" s="13">
        <f t="shared" si="3"/>
        <v>0.003</v>
      </c>
      <c r="M7" s="4" t="s">
        <v>11</v>
      </c>
      <c r="N7">
        <f t="shared" si="4"/>
        <v>334</v>
      </c>
      <c r="O7" s="4" t="s">
        <v>11</v>
      </c>
    </row>
    <row r="8" ht="14.25" spans="1:15">
      <c r="A8" s="9"/>
      <c r="B8" s="9"/>
      <c r="C8" s="10">
        <v>2</v>
      </c>
      <c r="D8" s="11" t="s">
        <v>22</v>
      </c>
      <c r="E8" s="10">
        <v>5</v>
      </c>
      <c r="F8" s="7" t="str">
        <f t="shared" si="0"/>
        <v>1/400</v>
      </c>
      <c r="G8" s="8">
        <f t="shared" si="1"/>
        <v>0.0025</v>
      </c>
      <c r="I8">
        <v>1</v>
      </c>
      <c r="J8">
        <f t="shared" si="2"/>
        <v>400</v>
      </c>
      <c r="K8" t="s">
        <v>12</v>
      </c>
      <c r="L8" s="14">
        <f t="shared" si="3"/>
        <v>0.0025</v>
      </c>
      <c r="M8" s="4" t="s">
        <v>13</v>
      </c>
      <c r="N8">
        <f t="shared" si="4"/>
        <v>400</v>
      </c>
      <c r="O8" s="4" t="s">
        <v>13</v>
      </c>
    </row>
    <row r="9" ht="14.25" spans="1:7">
      <c r="A9" s="4"/>
      <c r="B9" s="3" t="s">
        <v>16</v>
      </c>
      <c r="C9" s="4"/>
      <c r="D9" s="4"/>
      <c r="E9" s="4"/>
      <c r="F9" s="4"/>
      <c r="G9" s="4"/>
    </row>
    <row r="10" ht="14.25" spans="1:14">
      <c r="A10" s="9"/>
      <c r="B10" s="9"/>
      <c r="C10" s="4"/>
      <c r="D10" s="4"/>
      <c r="E10" s="4"/>
      <c r="F10" s="4"/>
      <c r="G10" s="12"/>
      <c r="L10" s="14">
        <f>(L5+L3+L7)/3</f>
        <v>0.0005</v>
      </c>
      <c r="M10" s="3" t="s">
        <v>17</v>
      </c>
      <c r="N10" s="14">
        <f>L10/3</f>
        <v>0.000166666666666667</v>
      </c>
    </row>
    <row r="12" spans="12:14">
      <c r="L12" s="14" t="e">
        <f>(L6+L4+L8)/3</f>
        <v>#VALUE!</v>
      </c>
      <c r="M12" s="3" t="s">
        <v>18</v>
      </c>
      <c r="N12" s="14" t="e">
        <f>L12/2</f>
        <v>#VALUE!</v>
      </c>
    </row>
    <row r="14" ht="14.25"/>
    <row r="15" ht="14.25" spans="1:7">
      <c r="A15" s="1" t="s">
        <v>0</v>
      </c>
      <c r="B15" s="1" t="s">
        <v>1</v>
      </c>
      <c r="C15" s="2" t="s">
        <v>2</v>
      </c>
      <c r="D15" s="1" t="s">
        <v>3</v>
      </c>
      <c r="E15" s="2" t="s">
        <v>4</v>
      </c>
      <c r="F15" s="2" t="s">
        <v>5</v>
      </c>
      <c r="G15" s="1" t="s">
        <v>6</v>
      </c>
    </row>
    <row r="16" ht="14.25" spans="1:7">
      <c r="A16" s="1"/>
      <c r="B16" s="1"/>
      <c r="C16" s="3" t="s">
        <v>7</v>
      </c>
      <c r="D16" s="1"/>
      <c r="E16" s="3" t="s">
        <v>8</v>
      </c>
      <c r="F16" s="3" t="s">
        <v>9</v>
      </c>
      <c r="G16" s="1"/>
    </row>
    <row r="17" ht="14.25" spans="1:15">
      <c r="A17" s="4">
        <v>1</v>
      </c>
      <c r="B17" s="4" t="s">
        <v>10</v>
      </c>
      <c r="C17" s="4">
        <v>2</v>
      </c>
      <c r="D17" s="4" t="s">
        <v>11</v>
      </c>
      <c r="E17" s="7">
        <v>-20</v>
      </c>
      <c r="F17" s="7" t="str">
        <f t="shared" ref="F17:F24" si="5">I17&amp;K17&amp;N17</f>
        <v>1/100</v>
      </c>
      <c r="G17" s="8">
        <f t="shared" ref="G17:G24" si="6">ABS(L17)</f>
        <v>0.01</v>
      </c>
      <c r="I17">
        <v>1</v>
      </c>
      <c r="J17">
        <f t="shared" ref="J17:J24" si="7">C17*1000/E17</f>
        <v>-100</v>
      </c>
      <c r="K17" t="s">
        <v>12</v>
      </c>
      <c r="L17" s="14">
        <f t="shared" ref="L17:L24" si="8">I17/J17</f>
        <v>-0.01</v>
      </c>
      <c r="M17" s="4" t="s">
        <v>11</v>
      </c>
      <c r="N17">
        <f t="shared" ref="N17:N24" si="9">ABS(ROUNDUP(J17,0))</f>
        <v>100</v>
      </c>
      <c r="O17" s="4" t="s">
        <v>11</v>
      </c>
    </row>
    <row r="18" ht="14.25" spans="1:15">
      <c r="A18" s="9"/>
      <c r="B18" s="9"/>
      <c r="C18" s="4">
        <v>2</v>
      </c>
      <c r="D18" s="4" t="s">
        <v>13</v>
      </c>
      <c r="E18" s="7">
        <v>-10</v>
      </c>
      <c r="F18" s="7" t="str">
        <f t="shared" si="5"/>
        <v>1/200</v>
      </c>
      <c r="G18" s="8">
        <f t="shared" si="6"/>
        <v>0.005</v>
      </c>
      <c r="I18">
        <v>1</v>
      </c>
      <c r="J18">
        <f t="shared" si="7"/>
        <v>-200</v>
      </c>
      <c r="K18" t="s">
        <v>12</v>
      </c>
      <c r="L18" s="14">
        <f t="shared" si="8"/>
        <v>-0.005</v>
      </c>
      <c r="M18" s="4" t="s">
        <v>13</v>
      </c>
      <c r="N18">
        <f t="shared" si="9"/>
        <v>200</v>
      </c>
      <c r="O18" s="4" t="s">
        <v>13</v>
      </c>
    </row>
    <row r="19" ht="14.25" spans="1:15">
      <c r="A19" s="4">
        <v>2</v>
      </c>
      <c r="B19" s="4" t="s">
        <v>14</v>
      </c>
      <c r="C19" s="4" t="s">
        <v>12</v>
      </c>
      <c r="D19" s="4" t="s">
        <v>11</v>
      </c>
      <c r="E19" s="7" t="s">
        <v>12</v>
      </c>
      <c r="F19" s="7" t="e">
        <f t="shared" si="5"/>
        <v>#VALUE!</v>
      </c>
      <c r="G19" s="8" t="e">
        <f t="shared" si="6"/>
        <v>#VALUE!</v>
      </c>
      <c r="I19">
        <v>1</v>
      </c>
      <c r="J19" t="e">
        <f t="shared" si="7"/>
        <v>#VALUE!</v>
      </c>
      <c r="K19" t="s">
        <v>12</v>
      </c>
      <c r="L19" s="14" t="e">
        <f t="shared" si="8"/>
        <v>#VALUE!</v>
      </c>
      <c r="M19" s="4" t="s">
        <v>11</v>
      </c>
      <c r="N19" t="e">
        <f t="shared" si="9"/>
        <v>#VALUE!</v>
      </c>
      <c r="O19" s="4" t="s">
        <v>11</v>
      </c>
    </row>
    <row r="20" ht="14.25" spans="1:15">
      <c r="A20" s="9"/>
      <c r="B20" s="9"/>
      <c r="C20" s="4">
        <v>2</v>
      </c>
      <c r="D20" s="4" t="s">
        <v>13</v>
      </c>
      <c r="E20" s="7">
        <v>-15</v>
      </c>
      <c r="F20" s="7" t="str">
        <f t="shared" si="5"/>
        <v>1/134</v>
      </c>
      <c r="G20" s="8">
        <f t="shared" si="6"/>
        <v>0.0075</v>
      </c>
      <c r="I20">
        <v>1</v>
      </c>
      <c r="J20">
        <f t="shared" si="7"/>
        <v>-133.333333333333</v>
      </c>
      <c r="K20" t="s">
        <v>12</v>
      </c>
      <c r="L20" s="14">
        <f t="shared" si="8"/>
        <v>-0.0075</v>
      </c>
      <c r="M20" s="4" t="s">
        <v>13</v>
      </c>
      <c r="N20">
        <f t="shared" si="9"/>
        <v>134</v>
      </c>
      <c r="O20" s="4" t="s">
        <v>13</v>
      </c>
    </row>
    <row r="21" ht="14.25" spans="1:15">
      <c r="A21" s="4">
        <v>3</v>
      </c>
      <c r="B21" s="4" t="s">
        <v>15</v>
      </c>
      <c r="C21" s="4">
        <v>2</v>
      </c>
      <c r="D21" s="4" t="s">
        <v>11</v>
      </c>
      <c r="E21" s="7">
        <v>-19</v>
      </c>
      <c r="F21" s="7" t="str">
        <f t="shared" si="5"/>
        <v>1/106</v>
      </c>
      <c r="G21" s="8">
        <f t="shared" si="6"/>
        <v>0.0095</v>
      </c>
      <c r="I21">
        <v>1</v>
      </c>
      <c r="J21">
        <f t="shared" si="7"/>
        <v>-105.263157894737</v>
      </c>
      <c r="K21" t="s">
        <v>12</v>
      </c>
      <c r="L21" s="14">
        <f t="shared" si="8"/>
        <v>-0.0095</v>
      </c>
      <c r="M21" s="4" t="s">
        <v>11</v>
      </c>
      <c r="N21">
        <f t="shared" si="9"/>
        <v>106</v>
      </c>
      <c r="O21" s="4" t="s">
        <v>11</v>
      </c>
    </row>
    <row r="22" ht="14.25" spans="1:15">
      <c r="A22" s="9"/>
      <c r="B22" s="9"/>
      <c r="C22" s="4">
        <v>2</v>
      </c>
      <c r="D22" s="4" t="s">
        <v>13</v>
      </c>
      <c r="E22" s="4">
        <v>-18</v>
      </c>
      <c r="F22" s="7" t="str">
        <f t="shared" si="5"/>
        <v>1/112</v>
      </c>
      <c r="G22" s="8">
        <f t="shared" si="6"/>
        <v>0.009</v>
      </c>
      <c r="I22">
        <v>1</v>
      </c>
      <c r="J22">
        <f t="shared" si="7"/>
        <v>-111.111111111111</v>
      </c>
      <c r="K22" t="s">
        <v>12</v>
      </c>
      <c r="L22" s="14">
        <f t="shared" si="8"/>
        <v>-0.009</v>
      </c>
      <c r="M22" s="4" t="s">
        <v>13</v>
      </c>
      <c r="N22">
        <f t="shared" si="9"/>
        <v>112</v>
      </c>
      <c r="O22" s="4" t="s">
        <v>13</v>
      </c>
    </row>
    <row r="23" ht="14.25" spans="1:15">
      <c r="A23" s="4">
        <v>4</v>
      </c>
      <c r="B23" s="4" t="s">
        <v>19</v>
      </c>
      <c r="C23" s="4">
        <v>2</v>
      </c>
      <c r="D23" s="4" t="s">
        <v>11</v>
      </c>
      <c r="E23" s="7">
        <v>-17</v>
      </c>
      <c r="F23" s="7" t="str">
        <f t="shared" si="5"/>
        <v>1/118</v>
      </c>
      <c r="G23" s="8">
        <f t="shared" si="6"/>
        <v>0.0085</v>
      </c>
      <c r="I23">
        <v>1</v>
      </c>
      <c r="J23">
        <f t="shared" si="7"/>
        <v>-117.647058823529</v>
      </c>
      <c r="K23" t="s">
        <v>12</v>
      </c>
      <c r="L23" s="14">
        <f t="shared" si="8"/>
        <v>-0.0085</v>
      </c>
      <c r="M23" s="4" t="s">
        <v>11</v>
      </c>
      <c r="N23">
        <f t="shared" si="9"/>
        <v>118</v>
      </c>
      <c r="O23" s="4" t="s">
        <v>11</v>
      </c>
    </row>
    <row r="24" ht="14.25" spans="1:15">
      <c r="A24" s="9"/>
      <c r="B24" s="9"/>
      <c r="C24" s="4">
        <v>2</v>
      </c>
      <c r="D24" s="4" t="s">
        <v>13</v>
      </c>
      <c r="E24" s="4">
        <v>1</v>
      </c>
      <c r="F24" s="7" t="str">
        <f t="shared" si="5"/>
        <v>1/2000</v>
      </c>
      <c r="G24" s="8">
        <f t="shared" si="6"/>
        <v>0.0005</v>
      </c>
      <c r="I24">
        <v>1</v>
      </c>
      <c r="J24">
        <f t="shared" si="7"/>
        <v>2000</v>
      </c>
      <c r="K24" t="s">
        <v>12</v>
      </c>
      <c r="L24" s="14">
        <f t="shared" si="8"/>
        <v>0.0005</v>
      </c>
      <c r="M24" s="4" t="s">
        <v>13</v>
      </c>
      <c r="N24">
        <f t="shared" si="9"/>
        <v>2000</v>
      </c>
      <c r="O24" s="4" t="s">
        <v>13</v>
      </c>
    </row>
    <row r="25" ht="14.25" spans="1:14">
      <c r="A25" s="4"/>
      <c r="B25" s="3" t="s">
        <v>16</v>
      </c>
      <c r="C25" s="4"/>
      <c r="D25" s="4"/>
      <c r="E25" s="4"/>
      <c r="F25" s="4"/>
      <c r="G25" s="4"/>
      <c r="L25" s="14">
        <f>(L17+L21+L23)</f>
        <v>-0.028</v>
      </c>
      <c r="M25" s="3" t="s">
        <v>17</v>
      </c>
      <c r="N25" s="14">
        <f>L25/3</f>
        <v>-0.00933333333333333</v>
      </c>
    </row>
    <row r="26" ht="14.25" spans="1:7">
      <c r="A26" s="9"/>
      <c r="B26" s="9"/>
      <c r="C26" s="4"/>
      <c r="D26" s="4"/>
      <c r="E26" s="4"/>
      <c r="F26" s="4"/>
      <c r="G26" s="12"/>
    </row>
    <row r="27" ht="14.25" spans="12:14">
      <c r="L27" s="14">
        <f>(L20+L22+L24+L18)</f>
        <v>-0.021</v>
      </c>
      <c r="M27" s="3" t="s">
        <v>18</v>
      </c>
      <c r="N27" s="14">
        <f>L27/4</f>
        <v>-0.00525</v>
      </c>
    </row>
  </sheetData>
  <mergeCells count="8">
    <mergeCell ref="A1:A2"/>
    <mergeCell ref="A15:A16"/>
    <mergeCell ref="B1:B2"/>
    <mergeCell ref="B15:B16"/>
    <mergeCell ref="D1:D2"/>
    <mergeCell ref="D15:D16"/>
    <mergeCell ref="G1:G2"/>
    <mergeCell ref="G15:G16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2024-03-30T02:48:00Z</dcterms:created>
  <dcterms:modified xsi:type="dcterms:W3CDTF">2024-04-18T08:48:03Z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179F95FD6C1040D8A2863082CF4F0536</vt:lpwstr>
  </property>
  <property fmtid="{D5CDD505-2E9C-101B-9397-08002B2CF9AE}" pid="3" name="KSOProductBuildVer">
    <vt:lpwstr>2052-11.1.0.14309</vt:lpwstr>
  </property>
</Properties>
</file>