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ts\lock21.info\doc\"/>
    </mc:Choice>
  </mc:AlternateContent>
  <xr:revisionPtr revIDLastSave="0" documentId="13_ncr:1_{E814F80E-8D20-4005-86BB-25445C0410C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9" i="1"/>
  <c r="G34" i="1"/>
  <c r="H21" i="1"/>
  <c r="E21" i="1"/>
  <c r="G21" i="1" s="1"/>
  <c r="G29" i="1"/>
  <c r="G30" i="1" s="1"/>
  <c r="G31" i="1" s="1"/>
  <c r="I29" i="1"/>
  <c r="I30" i="1" s="1"/>
  <c r="I31" i="1" s="1"/>
  <c r="H13" i="1"/>
  <c r="H12" i="1"/>
  <c r="H11" i="1"/>
  <c r="H10" i="1"/>
  <c r="H9" i="1"/>
  <c r="H8" i="1"/>
  <c r="H7" i="1"/>
  <c r="H6" i="1"/>
  <c r="H5" i="1"/>
  <c r="H4" i="1"/>
  <c r="C15" i="1"/>
  <c r="C16" i="1" s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I21" i="1" l="1"/>
  <c r="C17" i="1"/>
  <c r="I5" i="1"/>
  <c r="I10" i="1"/>
  <c r="I4" i="1"/>
  <c r="I11" i="1"/>
  <c r="I6" i="1"/>
  <c r="I7" i="1"/>
  <c r="I8" i="1"/>
  <c r="I12" i="1"/>
  <c r="I9" i="1"/>
  <c r="I13" i="1"/>
  <c r="G15" i="1"/>
  <c r="G16" i="1" s="1"/>
  <c r="G17" i="1" s="1"/>
  <c r="G36" i="1" s="1"/>
  <c r="I15" i="1" l="1"/>
  <c r="I16" i="1" s="1"/>
  <c r="I17" i="1" s="1"/>
  <c r="I34" i="1" s="1"/>
</calcChain>
</file>

<file path=xl/sharedStrings.xml><?xml version="1.0" encoding="utf-8"?>
<sst xmlns="http://schemas.openxmlformats.org/spreadsheetml/2006/main" count="35" uniqueCount="29">
  <si>
    <t>Achat Amazon</t>
  </si>
  <si>
    <t>Qte</t>
  </si>
  <si>
    <t>Description</t>
  </si>
  <si>
    <t>Bolt M5x30</t>
  </si>
  <si>
    <t>Bolt M5x40</t>
  </si>
  <si>
    <t>Bolt M6x16</t>
  </si>
  <si>
    <t>Screw M5x8mm</t>
  </si>
  <si>
    <t>T-Nuts M5</t>
  </si>
  <si>
    <t>Screw M5x10mm</t>
  </si>
  <si>
    <t>Cout</t>
  </si>
  <si>
    <t>Qte de pieces</t>
  </si>
  <si>
    <t>$ Par pieces</t>
  </si>
  <si>
    <t>Pour Sylvain</t>
  </si>
  <si>
    <t>Pour Christian</t>
  </si>
  <si>
    <t>$</t>
  </si>
  <si>
    <t>Screw M5x12mm</t>
  </si>
  <si>
    <t>Facture 1</t>
  </si>
  <si>
    <t>Facture 2</t>
  </si>
  <si>
    <t>Facture 3</t>
  </si>
  <si>
    <t>Achat Abra</t>
  </si>
  <si>
    <t>Set Screw M6x12mm</t>
  </si>
  <si>
    <t>Set Screw M5x5mm</t>
  </si>
  <si>
    <t>Materiel PETG pour Impression 3D</t>
  </si>
  <si>
    <t>Total:</t>
  </si>
  <si>
    <t>Deja debourse:</t>
  </si>
  <si>
    <t>Due @ Sylvain:</t>
  </si>
  <si>
    <t>Sous-Total:</t>
  </si>
  <si>
    <t>Taxes:</t>
  </si>
  <si>
    <t>PETG (1kg):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</si>
</sst>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164" fontId="0" fillId="0" borderId="0" xfId="1" applyFont="1" applyFill="1" applyAlignment="1">
      <alignment horizontal="center"/>
    </xf>
    <xf numFmtId="164" fontId="0" fillId="3" borderId="0" xfId="1" applyFont="1" applyFill="1" applyAlignment="1">
      <alignment horizontal="center"/>
    </xf>
    <xf numFmtId="164" fontId="0" fillId="4" borderId="0" xfId="1" applyFont="1" applyFill="1" applyAlignment="1">
      <alignment horizontal="center"/>
    </xf>
    <xf numFmtId="164" fontId="0" fillId="5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164" fontId="0" fillId="6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164" fontId="2" fillId="2" borderId="0" xfId="1" applyFont="1" applyFill="1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O37" sqref="O37"/>
    </sheetView>
  </sheetViews>
  <sheetFormatPr baseColWidth="10" defaultColWidth="8.7265625" defaultRowHeight="14.5" x14ac:dyDescent="0.35"/>
  <cols>
    <col min="1" max="1" width="14.36328125" style="1" customWidth="1"/>
    <col min="2" max="2" width="18.1796875" style="1" customWidth="1"/>
    <col min="3" max="3" width="12" style="2" customWidth="1"/>
    <col min="4" max="4" width="12.26953125" style="1" customWidth="1"/>
    <col min="5" max="5" width="12.54296875" style="2" customWidth="1"/>
    <col min="6" max="6" width="14.7265625" style="1" customWidth="1"/>
    <col min="7" max="7" width="12.54296875" style="2" customWidth="1"/>
    <col min="8" max="8" width="15" style="1" customWidth="1"/>
    <col min="9" max="9" width="12.7265625" style="2" customWidth="1"/>
    <col min="10" max="10" width="11.26953125" style="3" customWidth="1"/>
    <col min="11" max="11" width="8.7265625" style="3"/>
    <col min="12" max="16" width="8.7265625" style="1"/>
    <col min="17" max="17" width="8.7265625" style="2"/>
    <col min="18" max="18" width="8.7265625" style="1"/>
    <col min="19" max="19" width="8.7265625" style="2"/>
    <col min="20" max="16384" width="8.7265625" style="1"/>
  </cols>
  <sheetData>
    <row r="1" spans="1:9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35">
      <c r="F2" s="16" t="s">
        <v>13</v>
      </c>
      <c r="G2" s="16"/>
      <c r="H2" s="16" t="s">
        <v>12</v>
      </c>
      <c r="I2" s="16"/>
    </row>
    <row r="3" spans="1:9" x14ac:dyDescent="0.35">
      <c r="A3" s="1" t="s">
        <v>1</v>
      </c>
      <c r="B3" s="1" t="s">
        <v>2</v>
      </c>
      <c r="C3" s="2" t="s">
        <v>9</v>
      </c>
      <c r="D3" s="1" t="s">
        <v>10</v>
      </c>
      <c r="E3" s="2" t="s">
        <v>11</v>
      </c>
      <c r="F3" s="1" t="s">
        <v>1</v>
      </c>
      <c r="G3" s="2" t="s">
        <v>14</v>
      </c>
      <c r="H3" s="1" t="s">
        <v>1</v>
      </c>
      <c r="I3" s="2" t="s">
        <v>14</v>
      </c>
    </row>
    <row r="4" spans="1:9" x14ac:dyDescent="0.35">
      <c r="A4" s="7">
        <v>1</v>
      </c>
      <c r="B4" s="7" t="s">
        <v>3</v>
      </c>
      <c r="C4" s="6">
        <v>17.989999999999998</v>
      </c>
      <c r="D4" s="7">
        <v>40</v>
      </c>
      <c r="E4" s="8">
        <f t="shared" ref="E4:E13" si="0">C4/D4</f>
        <v>0.44974999999999998</v>
      </c>
      <c r="F4" s="7">
        <v>5</v>
      </c>
      <c r="G4" s="8">
        <f t="shared" ref="G4:G13" si="1">F4*E4</f>
        <v>2.2487499999999998</v>
      </c>
      <c r="H4" s="9">
        <f t="shared" ref="H4:H13" si="2">D4-F4</f>
        <v>35</v>
      </c>
      <c r="I4" s="8">
        <f t="shared" ref="I4:I13" si="3">H4*E4</f>
        <v>15.741249999999999</v>
      </c>
    </row>
    <row r="5" spans="1:9" x14ac:dyDescent="0.35">
      <c r="A5" s="7">
        <v>1</v>
      </c>
      <c r="B5" s="7" t="s">
        <v>4</v>
      </c>
      <c r="C5" s="6">
        <v>13.49</v>
      </c>
      <c r="D5" s="7">
        <v>30</v>
      </c>
      <c r="E5" s="8">
        <f t="shared" si="0"/>
        <v>0.44966666666666666</v>
      </c>
      <c r="F5" s="7">
        <v>5</v>
      </c>
      <c r="G5" s="8">
        <f t="shared" si="1"/>
        <v>2.2483333333333331</v>
      </c>
      <c r="H5" s="9">
        <f t="shared" si="2"/>
        <v>25</v>
      </c>
      <c r="I5" s="8">
        <f t="shared" si="3"/>
        <v>11.241666666666667</v>
      </c>
    </row>
    <row r="6" spans="1:9" x14ac:dyDescent="0.35">
      <c r="A6" s="7">
        <v>1</v>
      </c>
      <c r="B6" s="7" t="s">
        <v>5</v>
      </c>
      <c r="C6" s="6">
        <v>11.99</v>
      </c>
      <c r="D6" s="7">
        <v>25</v>
      </c>
      <c r="E6" s="8">
        <f t="shared" si="0"/>
        <v>0.47960000000000003</v>
      </c>
      <c r="F6" s="7">
        <v>10</v>
      </c>
      <c r="G6" s="8">
        <f t="shared" si="1"/>
        <v>4.7960000000000003</v>
      </c>
      <c r="H6" s="9">
        <f t="shared" si="2"/>
        <v>15</v>
      </c>
      <c r="I6" s="8">
        <f t="shared" si="3"/>
        <v>7.1940000000000008</v>
      </c>
    </row>
    <row r="7" spans="1:9" x14ac:dyDescent="0.35">
      <c r="A7" s="7">
        <v>1</v>
      </c>
      <c r="B7" s="7" t="s">
        <v>20</v>
      </c>
      <c r="C7" s="6">
        <v>15.46</v>
      </c>
      <c r="D7" s="7">
        <v>10</v>
      </c>
      <c r="E7" s="8">
        <f t="shared" si="0"/>
        <v>1.546</v>
      </c>
      <c r="F7" s="7">
        <v>10</v>
      </c>
      <c r="G7" s="8">
        <f t="shared" si="1"/>
        <v>15.46</v>
      </c>
      <c r="H7" s="9">
        <f t="shared" si="2"/>
        <v>0</v>
      </c>
      <c r="I7" s="8">
        <f t="shared" si="3"/>
        <v>0</v>
      </c>
    </row>
    <row r="8" spans="1:9" x14ac:dyDescent="0.35">
      <c r="A8" s="7">
        <v>1</v>
      </c>
      <c r="B8" s="7" t="s">
        <v>21</v>
      </c>
      <c r="C8" s="6">
        <v>15.21</v>
      </c>
      <c r="D8" s="7">
        <v>30</v>
      </c>
      <c r="E8" s="8">
        <f t="shared" si="0"/>
        <v>0.50700000000000001</v>
      </c>
      <c r="F8" s="7">
        <v>30</v>
      </c>
      <c r="G8" s="8">
        <f t="shared" si="1"/>
        <v>15.21</v>
      </c>
      <c r="H8" s="9">
        <f t="shared" si="2"/>
        <v>0</v>
      </c>
      <c r="I8" s="8">
        <f t="shared" si="3"/>
        <v>0</v>
      </c>
    </row>
    <row r="9" spans="1:9" x14ac:dyDescent="0.35">
      <c r="A9" s="7">
        <v>1</v>
      </c>
      <c r="B9" s="7" t="s">
        <v>6</v>
      </c>
      <c r="C9" s="6">
        <v>14.77</v>
      </c>
      <c r="D9" s="7">
        <v>50</v>
      </c>
      <c r="E9" s="8">
        <f t="shared" si="0"/>
        <v>0.2954</v>
      </c>
      <c r="F9" s="7">
        <v>50</v>
      </c>
      <c r="G9" s="8">
        <f t="shared" si="1"/>
        <v>14.77</v>
      </c>
      <c r="H9" s="9">
        <f t="shared" si="2"/>
        <v>0</v>
      </c>
      <c r="I9" s="8">
        <f t="shared" si="3"/>
        <v>0</v>
      </c>
    </row>
    <row r="10" spans="1:9" x14ac:dyDescent="0.35">
      <c r="A10" s="7">
        <v>1</v>
      </c>
      <c r="B10" s="7" t="s">
        <v>6</v>
      </c>
      <c r="C10" s="6">
        <v>14.77</v>
      </c>
      <c r="D10" s="7">
        <v>50</v>
      </c>
      <c r="E10" s="8">
        <f t="shared" si="0"/>
        <v>0.2954</v>
      </c>
      <c r="F10" s="7"/>
      <c r="G10" s="8">
        <f t="shared" si="1"/>
        <v>0</v>
      </c>
      <c r="H10" s="9">
        <f t="shared" si="2"/>
        <v>50</v>
      </c>
      <c r="I10" s="8">
        <f t="shared" si="3"/>
        <v>14.77</v>
      </c>
    </row>
    <row r="11" spans="1:9" x14ac:dyDescent="0.35">
      <c r="A11" s="7">
        <v>1</v>
      </c>
      <c r="B11" s="7" t="s">
        <v>7</v>
      </c>
      <c r="C11" s="6">
        <v>12.39</v>
      </c>
      <c r="D11" s="7">
        <v>50</v>
      </c>
      <c r="E11" s="8">
        <f t="shared" si="0"/>
        <v>0.24780000000000002</v>
      </c>
      <c r="F11" s="7"/>
      <c r="G11" s="8">
        <f t="shared" si="1"/>
        <v>0</v>
      </c>
      <c r="H11" s="9">
        <f t="shared" si="2"/>
        <v>50</v>
      </c>
      <c r="I11" s="8">
        <f t="shared" si="3"/>
        <v>12.39</v>
      </c>
    </row>
    <row r="12" spans="1:9" x14ac:dyDescent="0.35">
      <c r="A12" s="7">
        <v>1</v>
      </c>
      <c r="B12" s="7" t="s">
        <v>8</v>
      </c>
      <c r="C12" s="6">
        <v>14.17</v>
      </c>
      <c r="D12" s="7">
        <v>100</v>
      </c>
      <c r="E12" s="8">
        <f t="shared" si="0"/>
        <v>0.14169999999999999</v>
      </c>
      <c r="F12" s="7"/>
      <c r="G12" s="8">
        <f t="shared" si="1"/>
        <v>0</v>
      </c>
      <c r="H12" s="9">
        <f t="shared" si="2"/>
        <v>100</v>
      </c>
      <c r="I12" s="8">
        <f t="shared" si="3"/>
        <v>14.17</v>
      </c>
    </row>
    <row r="13" spans="1:9" x14ac:dyDescent="0.35">
      <c r="A13" s="7">
        <v>1</v>
      </c>
      <c r="B13" s="7" t="s">
        <v>15</v>
      </c>
      <c r="C13" s="6">
        <v>15.32</v>
      </c>
      <c r="D13" s="7">
        <v>50</v>
      </c>
      <c r="E13" s="8">
        <f t="shared" si="0"/>
        <v>0.30640000000000001</v>
      </c>
      <c r="F13" s="7"/>
      <c r="G13" s="8">
        <f t="shared" si="1"/>
        <v>0</v>
      </c>
      <c r="H13" s="9">
        <f t="shared" si="2"/>
        <v>50</v>
      </c>
      <c r="I13" s="8">
        <f t="shared" si="3"/>
        <v>15.32</v>
      </c>
    </row>
    <row r="15" spans="1:9" x14ac:dyDescent="0.35">
      <c r="C15" s="8">
        <f>SUM(C4:C14)</f>
        <v>145.55999999999997</v>
      </c>
      <c r="G15" s="8">
        <f>SUM(G4:G14)</f>
        <v>54.733083333333326</v>
      </c>
      <c r="I15" s="8">
        <f>SUM(I4:I14)</f>
        <v>90.826916666666676</v>
      </c>
    </row>
    <row r="16" spans="1:9" x14ac:dyDescent="0.35">
      <c r="B16" s="11" t="s">
        <v>27</v>
      </c>
      <c r="C16" s="8">
        <f>0.15 * C15</f>
        <v>21.833999999999996</v>
      </c>
      <c r="G16" s="8">
        <f>0.15 * G15</f>
        <v>8.2099624999999978</v>
      </c>
      <c r="I16" s="8">
        <f>0.15 * I15</f>
        <v>13.624037500000002</v>
      </c>
    </row>
    <row r="17" spans="1:9" x14ac:dyDescent="0.35">
      <c r="C17" s="8">
        <f>C15+C16</f>
        <v>167.39399999999998</v>
      </c>
      <c r="F17" s="14" t="s">
        <v>26</v>
      </c>
      <c r="G17" s="5">
        <f>G15+G16</f>
        <v>62.943045833333322</v>
      </c>
      <c r="H17" s="15"/>
      <c r="I17" s="5">
        <f>I15+I16</f>
        <v>104.45095416666668</v>
      </c>
    </row>
    <row r="20" spans="1:9" x14ac:dyDescent="0.35">
      <c r="A20" s="16" t="s">
        <v>22</v>
      </c>
      <c r="B20" s="16"/>
      <c r="C20" s="16"/>
      <c r="D20" s="16"/>
      <c r="E20" s="16"/>
      <c r="F20" s="16"/>
      <c r="G20" s="16"/>
      <c r="H20" s="16"/>
      <c r="I20" s="16"/>
    </row>
    <row r="21" spans="1:9" x14ac:dyDescent="0.35">
      <c r="B21" s="11" t="s">
        <v>28</v>
      </c>
      <c r="C21" s="6">
        <v>30</v>
      </c>
      <c r="D21" s="7">
        <v>1000</v>
      </c>
      <c r="E21" s="8">
        <f>C21/D21</f>
        <v>0.03</v>
      </c>
      <c r="F21" s="9">
        <v>400</v>
      </c>
      <c r="G21" s="5">
        <f>F21*E21</f>
        <v>12</v>
      </c>
      <c r="H21" s="9">
        <f>D21-F21</f>
        <v>600</v>
      </c>
      <c r="I21" s="5">
        <f>H21*E21</f>
        <v>18</v>
      </c>
    </row>
    <row r="24" spans="1:9" x14ac:dyDescent="0.35">
      <c r="A24" s="16" t="s">
        <v>19</v>
      </c>
      <c r="B24" s="16"/>
      <c r="C24" s="16"/>
      <c r="D24" s="16"/>
      <c r="E24" s="16"/>
      <c r="F24" s="16"/>
      <c r="G24" s="16"/>
      <c r="H24" s="16"/>
      <c r="I24" s="16"/>
    </row>
    <row r="25" spans="1:9" x14ac:dyDescent="0.35">
      <c r="B25" s="11" t="s">
        <v>16</v>
      </c>
      <c r="C25" s="6">
        <v>105.86</v>
      </c>
      <c r="G25" s="6">
        <v>87.29</v>
      </c>
      <c r="I25" s="6">
        <v>18.57</v>
      </c>
    </row>
    <row r="26" spans="1:9" x14ac:dyDescent="0.35">
      <c r="B26" s="11" t="s">
        <v>17</v>
      </c>
      <c r="C26" s="6">
        <v>65.58</v>
      </c>
      <c r="G26" s="6">
        <v>46.82</v>
      </c>
      <c r="I26" s="6">
        <v>18.760000000000002</v>
      </c>
    </row>
    <row r="27" spans="1:9" x14ac:dyDescent="0.35">
      <c r="B27" s="11" t="s">
        <v>18</v>
      </c>
      <c r="C27" s="6">
        <v>42.29</v>
      </c>
      <c r="G27" s="6">
        <v>18.5</v>
      </c>
      <c r="I27" s="6">
        <v>23.8</v>
      </c>
    </row>
    <row r="29" spans="1:9" x14ac:dyDescent="0.35">
      <c r="C29" s="4">
        <f>SUM(C25:C28)</f>
        <v>213.73</v>
      </c>
      <c r="G29" s="4">
        <f>SUM(G25:G28)</f>
        <v>152.61000000000001</v>
      </c>
      <c r="I29" s="4">
        <f>SUM(I25:I28)</f>
        <v>61.129999999999995</v>
      </c>
    </row>
    <row r="30" spans="1:9" x14ac:dyDescent="0.35">
      <c r="B30" s="11" t="s">
        <v>27</v>
      </c>
      <c r="C30" s="4">
        <f>0.15 * C29</f>
        <v>32.0595</v>
      </c>
      <c r="G30" s="4">
        <f>0.15 * G29</f>
        <v>22.891500000000001</v>
      </c>
      <c r="I30" s="4">
        <f>0.15 * I29</f>
        <v>9.1694999999999993</v>
      </c>
    </row>
    <row r="31" spans="1:9" x14ac:dyDescent="0.35">
      <c r="C31" s="4">
        <f>C29+C30</f>
        <v>245.78949999999998</v>
      </c>
      <c r="F31" s="14" t="s">
        <v>26</v>
      </c>
      <c r="G31" s="5">
        <f>G29+G30</f>
        <v>175.50150000000002</v>
      </c>
      <c r="H31" s="15"/>
      <c r="I31" s="5">
        <f>I29+I30</f>
        <v>70.299499999999995</v>
      </c>
    </row>
    <row r="34" spans="6:9" x14ac:dyDescent="0.35">
      <c r="F34" s="14" t="s">
        <v>23</v>
      </c>
      <c r="G34" s="5">
        <f>G17+G21+G31</f>
        <v>250.44454583333334</v>
      </c>
      <c r="H34" s="15"/>
      <c r="I34" s="5">
        <f>I17+I31</f>
        <v>174.75045416666666</v>
      </c>
    </row>
    <row r="35" spans="6:9" x14ac:dyDescent="0.35">
      <c r="F35" s="12" t="s">
        <v>24</v>
      </c>
      <c r="G35" s="6">
        <v>122</v>
      </c>
    </row>
    <row r="36" spans="6:9" x14ac:dyDescent="0.35">
      <c r="F36" s="13" t="s">
        <v>25</v>
      </c>
      <c r="G36" s="10">
        <f>G34-G35</f>
        <v>128.44454583333334</v>
      </c>
    </row>
    <row r="37" spans="6:9" x14ac:dyDescent="0.35">
      <c r="F37" s="11"/>
    </row>
  </sheetData>
  <mergeCells count="5">
    <mergeCell ref="F2:G2"/>
    <mergeCell ref="H2:I2"/>
    <mergeCell ref="A1:I1"/>
    <mergeCell ref="A24:I24"/>
    <mergeCell ref="A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Marcotte</dc:creator>
  <cp:lastModifiedBy>Christian Rémillard</cp:lastModifiedBy>
  <dcterms:created xsi:type="dcterms:W3CDTF">2015-06-05T18:17:20Z</dcterms:created>
  <dcterms:modified xsi:type="dcterms:W3CDTF">2024-06-17T20:04:33Z</dcterms:modified>
</cp:coreProperties>
</file>