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mimetzdorff/Documents/GitHub/enseignements/2020-2021_lycee_suzanne_valadon_limoges/cours/"/>
    </mc:Choice>
  </mc:AlternateContent>
  <xr:revisionPtr revIDLastSave="0" documentId="13_ncr:1_{3CB151E5-F751-2F43-9328-3B594392F8F2}" xr6:coauthVersionLast="45" xr6:coauthVersionMax="45" xr10:uidLastSave="{00000000-0000-0000-0000-000000000000}"/>
  <bookViews>
    <workbookView xWindow="0" yWindow="500" windowWidth="28800" windowHeight="16320" activeTab="4" xr2:uid="{34CE7F81-86FC-A64E-80E5-366F592D2449}"/>
  </bookViews>
  <sheets>
    <sheet name="Compétences" sheetId="2" r:id="rId1"/>
    <sheet name="TP_densite-2nde1" sheetId="1" r:id="rId2"/>
    <sheet name="TP_kofler-2nde2" sheetId="3" r:id="rId3"/>
    <sheet name="TP_dilution" sheetId="4" r:id="rId4"/>
    <sheet name="TP_Pyth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5" l="1"/>
  <c r="B20" i="5"/>
  <c r="B18" i="5"/>
  <c r="T16" i="5"/>
  <c r="E16" i="5"/>
  <c r="F16" i="5"/>
  <c r="G16" i="5"/>
  <c r="H16" i="5"/>
  <c r="I16" i="5"/>
  <c r="J16" i="5"/>
  <c r="K16" i="5"/>
  <c r="K17" i="5" s="1"/>
  <c r="L16" i="5"/>
  <c r="L17" i="5" s="1"/>
  <c r="M16" i="5"/>
  <c r="M17" i="5" s="1"/>
  <c r="N16" i="5"/>
  <c r="O16" i="5"/>
  <c r="P16" i="5"/>
  <c r="Q16" i="5"/>
  <c r="Q17" i="5" s="1"/>
  <c r="R16" i="5"/>
  <c r="S16" i="5"/>
  <c r="D16" i="5"/>
  <c r="B16" i="5"/>
  <c r="H17" i="5" s="1"/>
  <c r="R17" i="5" l="1"/>
  <c r="P17" i="5"/>
  <c r="G17" i="5"/>
  <c r="D17" i="5"/>
  <c r="I17" i="5" s="1"/>
  <c r="N17" i="5" s="1"/>
  <c r="S17" i="5" s="1"/>
  <c r="E17" i="5"/>
  <c r="J17" i="5" s="1"/>
  <c r="O17" i="5" s="1"/>
  <c r="T17" i="5" s="1"/>
  <c r="F17" i="5"/>
  <c r="D23" i="4"/>
  <c r="AY17" i="3" l="1"/>
  <c r="AY14" i="3"/>
  <c r="AV17" i="3"/>
  <c r="AV14" i="3"/>
  <c r="AS7" i="3"/>
  <c r="AR17" i="3"/>
  <c r="AR14" i="3"/>
  <c r="AO17" i="3"/>
  <c r="AO14" i="3"/>
  <c r="AL17" i="3"/>
  <c r="AL14" i="3"/>
  <c r="AI17" i="3"/>
  <c r="AI14" i="3"/>
  <c r="AF17" i="3"/>
  <c r="AF14" i="3"/>
  <c r="AD7" i="3"/>
  <c r="AC17" i="3"/>
  <c r="AC14" i="3"/>
  <c r="AA7" i="3"/>
  <c r="AC7" i="3" s="1"/>
  <c r="Z17" i="3"/>
  <c r="Z14" i="3"/>
  <c r="X7" i="3"/>
  <c r="W17" i="3"/>
  <c r="W14" i="3"/>
  <c r="T17" i="3"/>
  <c r="T14" i="3"/>
  <c r="Q17" i="3"/>
  <c r="Q14" i="3"/>
  <c r="L7" i="3"/>
  <c r="H6" i="3"/>
  <c r="H17" i="3"/>
  <c r="K17" i="3"/>
  <c r="N17" i="3"/>
  <c r="H14" i="3"/>
  <c r="K14" i="3"/>
  <c r="N14" i="3"/>
  <c r="D21" i="3"/>
  <c r="AY19" i="3"/>
  <c r="AV19" i="3"/>
  <c r="AR19" i="3"/>
  <c r="AO19" i="3"/>
  <c r="AL19" i="3"/>
  <c r="AI19" i="3"/>
  <c r="AF19" i="3"/>
  <c r="AC19" i="3"/>
  <c r="Z19" i="3"/>
  <c r="W19" i="3"/>
  <c r="T19" i="3"/>
  <c r="Q19" i="3"/>
  <c r="N19" i="3"/>
  <c r="K19" i="3"/>
  <c r="H19" i="3"/>
  <c r="AY18" i="3"/>
  <c r="AV18" i="3"/>
  <c r="AR18" i="3"/>
  <c r="AO18" i="3"/>
  <c r="AL18" i="3"/>
  <c r="AI18" i="3"/>
  <c r="AF18" i="3"/>
  <c r="AC18" i="3"/>
  <c r="Z18" i="3"/>
  <c r="W18" i="3"/>
  <c r="T18" i="3"/>
  <c r="Q18" i="3"/>
  <c r="N18" i="3"/>
  <c r="K18" i="3"/>
  <c r="H18" i="3"/>
  <c r="AY16" i="3"/>
  <c r="AV16" i="3"/>
  <c r="AR16" i="3"/>
  <c r="AO16" i="3"/>
  <c r="AL16" i="3"/>
  <c r="AI16" i="3"/>
  <c r="AF16" i="3"/>
  <c r="AC16" i="3"/>
  <c r="Z16" i="3"/>
  <c r="W16" i="3"/>
  <c r="T16" i="3"/>
  <c r="Q16" i="3"/>
  <c r="N16" i="3"/>
  <c r="K16" i="3"/>
  <c r="H16" i="3"/>
  <c r="AY15" i="3"/>
  <c r="AV15" i="3"/>
  <c r="AR15" i="3"/>
  <c r="AO15" i="3"/>
  <c r="AL15" i="3"/>
  <c r="AI15" i="3"/>
  <c r="AF15" i="3"/>
  <c r="AC15" i="3"/>
  <c r="Z15" i="3"/>
  <c r="W15" i="3"/>
  <c r="T15" i="3"/>
  <c r="Q15" i="3"/>
  <c r="N15" i="3"/>
  <c r="K15" i="3"/>
  <c r="H15" i="3"/>
  <c r="AY13" i="3"/>
  <c r="AV13" i="3"/>
  <c r="AR13" i="3"/>
  <c r="AO13" i="3"/>
  <c r="AL13" i="3"/>
  <c r="AI13" i="3"/>
  <c r="AF13" i="3"/>
  <c r="AC13" i="3"/>
  <c r="Z13" i="3"/>
  <c r="W13" i="3"/>
  <c r="T13" i="3"/>
  <c r="Q13" i="3"/>
  <c r="N13" i="3"/>
  <c r="K13" i="3"/>
  <c r="H13" i="3"/>
  <c r="AY12" i="3"/>
  <c r="AV12" i="3"/>
  <c r="AR12" i="3"/>
  <c r="AO12" i="3"/>
  <c r="AL12" i="3"/>
  <c r="AI12" i="3"/>
  <c r="AF12" i="3"/>
  <c r="AC12" i="3"/>
  <c r="Z12" i="3"/>
  <c r="W12" i="3"/>
  <c r="T12" i="3"/>
  <c r="Q12" i="3"/>
  <c r="N12" i="3"/>
  <c r="K12" i="3"/>
  <c r="H12" i="3"/>
  <c r="AY11" i="3"/>
  <c r="AV11" i="3"/>
  <c r="AR11" i="3"/>
  <c r="AO11" i="3"/>
  <c r="AL11" i="3"/>
  <c r="AI11" i="3"/>
  <c r="AF11" i="3"/>
  <c r="AC11" i="3"/>
  <c r="Z11" i="3"/>
  <c r="W11" i="3"/>
  <c r="T11" i="3"/>
  <c r="Q11" i="3"/>
  <c r="N11" i="3"/>
  <c r="K11" i="3"/>
  <c r="H11" i="3"/>
  <c r="AY10" i="3"/>
  <c r="AV10" i="3"/>
  <c r="AR10" i="3"/>
  <c r="AO10" i="3"/>
  <c r="AL10" i="3"/>
  <c r="AI10" i="3"/>
  <c r="AF10" i="3"/>
  <c r="AC10" i="3"/>
  <c r="Z10" i="3"/>
  <c r="W10" i="3"/>
  <c r="T10" i="3"/>
  <c r="Q10" i="3"/>
  <c r="N10" i="3"/>
  <c r="K10" i="3"/>
  <c r="H10" i="3"/>
  <c r="AY9" i="3"/>
  <c r="AV9" i="3"/>
  <c r="AR9" i="3"/>
  <c r="AO9" i="3"/>
  <c r="AL9" i="3"/>
  <c r="AI9" i="3"/>
  <c r="AF9" i="3"/>
  <c r="AC9" i="3"/>
  <c r="Z9" i="3"/>
  <c r="W9" i="3"/>
  <c r="T9" i="3"/>
  <c r="Q9" i="3"/>
  <c r="N9" i="3"/>
  <c r="K9" i="3"/>
  <c r="H9" i="3"/>
  <c r="AY8" i="3"/>
  <c r="AV8" i="3"/>
  <c r="AR8" i="3"/>
  <c r="AO8" i="3"/>
  <c r="AL8" i="3"/>
  <c r="AI8" i="3"/>
  <c r="AF8" i="3"/>
  <c r="AC8" i="3"/>
  <c r="Z8" i="3"/>
  <c r="W8" i="3"/>
  <c r="T8" i="3"/>
  <c r="Q8" i="3"/>
  <c r="N8" i="3"/>
  <c r="K8" i="3"/>
  <c r="H8" i="3"/>
  <c r="AY7" i="3"/>
  <c r="AV7" i="3"/>
  <c r="AR7" i="3"/>
  <c r="AO7" i="3"/>
  <c r="AL7" i="3"/>
  <c r="AI7" i="3"/>
  <c r="AF7" i="3"/>
  <c r="Z7" i="3"/>
  <c r="W7" i="3"/>
  <c r="T7" i="3"/>
  <c r="Q7" i="3"/>
  <c r="N7" i="3"/>
  <c r="K7" i="3"/>
  <c r="H7" i="3"/>
  <c r="AY6" i="3"/>
  <c r="AV6" i="3"/>
  <c r="AR6" i="3"/>
  <c r="AO6" i="3"/>
  <c r="AL6" i="3"/>
  <c r="AI6" i="3"/>
  <c r="AF6" i="3"/>
  <c r="AC6" i="3"/>
  <c r="Z6" i="3"/>
  <c r="W6" i="3"/>
  <c r="T6" i="3"/>
  <c r="Q6" i="3"/>
  <c r="N6" i="3"/>
  <c r="K6" i="3"/>
  <c r="Q21" i="3" l="1"/>
  <c r="AF21" i="3"/>
  <c r="W21" i="3"/>
  <c r="AV21" i="3"/>
  <c r="K21" i="3"/>
  <c r="AR21" i="3"/>
  <c r="Z21" i="3"/>
  <c r="T21" i="3"/>
  <c r="AC21" i="3"/>
  <c r="AL21" i="3"/>
  <c r="AY21" i="3"/>
  <c r="AI21" i="3"/>
  <c r="AO21" i="3"/>
  <c r="H21" i="3"/>
  <c r="N21" i="3"/>
  <c r="BA7" i="1"/>
  <c r="BA8" i="1"/>
  <c r="BA9" i="1"/>
  <c r="BA10" i="1"/>
  <c r="BA11" i="1"/>
  <c r="BA12" i="1"/>
  <c r="BA13" i="1"/>
  <c r="BA14" i="1"/>
  <c r="BA15" i="1"/>
  <c r="BA16" i="1"/>
  <c r="BA17" i="1"/>
  <c r="BA18" i="1"/>
  <c r="BA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6" i="1"/>
  <c r="BA20" i="1" l="1"/>
  <c r="AC7" i="1"/>
  <c r="AC8" i="1"/>
  <c r="AC9" i="1"/>
  <c r="AC10" i="1"/>
  <c r="AC11" i="1"/>
  <c r="AC12" i="1"/>
  <c r="AC13" i="1"/>
  <c r="AC14" i="1"/>
  <c r="AC15" i="1"/>
  <c r="AC16" i="1"/>
  <c r="AC17" i="1"/>
  <c r="AC18" i="1"/>
  <c r="AC6" i="1"/>
  <c r="Z7" i="1"/>
  <c r="Z8" i="1"/>
  <c r="Z9" i="1"/>
  <c r="Z10" i="1"/>
  <c r="Z11" i="1"/>
  <c r="Z12" i="1"/>
  <c r="Z13" i="1"/>
  <c r="Z14" i="1"/>
  <c r="Z15" i="1"/>
  <c r="Z16" i="1"/>
  <c r="Z17" i="1"/>
  <c r="Z18" i="1"/>
  <c r="AF20" i="1"/>
  <c r="AI20" i="1"/>
  <c r="AL20" i="1"/>
  <c r="AO20" i="1"/>
  <c r="AR20" i="1"/>
  <c r="AU20" i="1"/>
  <c r="AX20" i="1"/>
  <c r="Z6" i="1"/>
  <c r="W7" i="1"/>
  <c r="W8" i="1"/>
  <c r="W9" i="1"/>
  <c r="W10" i="1"/>
  <c r="W11" i="1"/>
  <c r="W12" i="1"/>
  <c r="W13" i="1"/>
  <c r="W14" i="1"/>
  <c r="W15" i="1"/>
  <c r="W16" i="1"/>
  <c r="W17" i="1"/>
  <c r="W18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6" i="1"/>
  <c r="Q7" i="1"/>
  <c r="Q8" i="1"/>
  <c r="Q9" i="1"/>
  <c r="Q10" i="1"/>
  <c r="Q11" i="1"/>
  <c r="Q12" i="1"/>
  <c r="Q13" i="1"/>
  <c r="Q14" i="1"/>
  <c r="Q15" i="1"/>
  <c r="Q16" i="1"/>
  <c r="Q17" i="1"/>
  <c r="Q18" i="1"/>
  <c r="Q6" i="1"/>
  <c r="N7" i="1"/>
  <c r="N8" i="1"/>
  <c r="N9" i="1"/>
  <c r="N10" i="1"/>
  <c r="N11" i="1"/>
  <c r="N12" i="1"/>
  <c r="N13" i="1"/>
  <c r="N14" i="1"/>
  <c r="N15" i="1"/>
  <c r="N16" i="1"/>
  <c r="N17" i="1"/>
  <c r="N18" i="1"/>
  <c r="N6" i="1"/>
  <c r="K7" i="1"/>
  <c r="K8" i="1"/>
  <c r="K9" i="1"/>
  <c r="K10" i="1"/>
  <c r="K11" i="1"/>
  <c r="K12" i="1"/>
  <c r="K13" i="1"/>
  <c r="K14" i="1"/>
  <c r="K15" i="1"/>
  <c r="K16" i="1"/>
  <c r="K17" i="1"/>
  <c r="K18" i="1"/>
  <c r="K6" i="1"/>
  <c r="H7" i="1"/>
  <c r="H8" i="1"/>
  <c r="H9" i="1"/>
  <c r="H10" i="1"/>
  <c r="H11" i="1"/>
  <c r="H12" i="1"/>
  <c r="H13" i="1"/>
  <c r="H14" i="1"/>
  <c r="H15" i="1"/>
  <c r="H16" i="1"/>
  <c r="H17" i="1"/>
  <c r="H18" i="1"/>
  <c r="H6" i="1"/>
  <c r="H20" i="1" l="1"/>
  <c r="K20" i="1"/>
  <c r="AC20" i="1"/>
  <c r="Z20" i="1"/>
  <c r="W20" i="1"/>
  <c r="T20" i="1"/>
  <c r="Q20" i="1"/>
  <c r="N20" i="1"/>
  <c r="D20" i="1"/>
</calcChain>
</file>

<file path=xl/sharedStrings.xml><?xml version="1.0" encoding="utf-8"?>
<sst xmlns="http://schemas.openxmlformats.org/spreadsheetml/2006/main" count="240" uniqueCount="162">
  <si>
    <t>Compétence</t>
  </si>
  <si>
    <t>TP1 Qui de l'eau ou de l'huile est la plus dense ?</t>
  </si>
  <si>
    <t>Observable</t>
  </si>
  <si>
    <t>Aptitude</t>
  </si>
  <si>
    <t>APP</t>
  </si>
  <si>
    <t>Respecter les consignes données dans l'énoncé</t>
  </si>
  <si>
    <t>Le compte-rendu comporte toutes les étapes</t>
  </si>
  <si>
    <t>Choisir les informations qui me seront utiles</t>
  </si>
  <si>
    <t>REA</t>
  </si>
  <si>
    <t>ANA-RAI</t>
  </si>
  <si>
    <t>Faire une hypothèse la justifier</t>
  </si>
  <si>
    <t>Proposer une méthode pour vérifier mon hypothèse</t>
  </si>
  <si>
    <t>Élaborer un protocole qui répond à la question</t>
  </si>
  <si>
    <t>Mener correctement les mesures</t>
  </si>
  <si>
    <t>Présentation rapide de l'expérience</t>
  </si>
  <si>
    <t>Le protocole proposé permet de répondre à la question</t>
  </si>
  <si>
    <t>Mesure correcte de la masse et du volume</t>
  </si>
  <si>
    <t>Réaliser un schéma correct du dispositif expérimental</t>
  </si>
  <si>
    <t>Le schéma est suffisament lisible, et légendé</t>
  </si>
  <si>
    <t>Planifier une tache</t>
  </si>
  <si>
    <t>Liste du matériel</t>
  </si>
  <si>
    <t>Mettre en œuvre le protocole choisi</t>
  </si>
  <si>
    <t>Suivre les étapes de la démarche</t>
  </si>
  <si>
    <t>Observer ou est l'huile par rapport à l'eau</t>
  </si>
  <si>
    <t>VAL</t>
  </si>
  <si>
    <t>Dire si mes résultats sont en accord avec ceux attendus</t>
  </si>
  <si>
    <t>Avoir un regard critique sur mes résultats</t>
  </si>
  <si>
    <t>COM</t>
  </si>
  <si>
    <t>Rendre compte de façon écrite ou orale</t>
  </si>
  <si>
    <t>Le compte-rendu est bien présenté</t>
  </si>
  <si>
    <t>Comparer le résultat avec l'hypothèse de base</t>
  </si>
  <si>
    <t>L'eau est bien plus dense que l'huile</t>
  </si>
  <si>
    <t>Barême</t>
  </si>
  <si>
    <t>Faire des observations utiles pour l'activité</t>
  </si>
  <si>
    <t>Total</t>
  </si>
  <si>
    <t>Le CR comprend la phrase "je pense que … car … "</t>
  </si>
  <si>
    <t>Utilisation des formules de rho et/ou d seulement</t>
  </si>
  <si>
    <t>Ramna</t>
  </si>
  <si>
    <t>Elisa</t>
  </si>
  <si>
    <t>Narjes</t>
  </si>
  <si>
    <t>Lea</t>
  </si>
  <si>
    <t>Noémie</t>
  </si>
  <si>
    <t>Eliott</t>
  </si>
  <si>
    <t>Baptiste</t>
  </si>
  <si>
    <t>Kadiatou</t>
  </si>
  <si>
    <t>Amel</t>
  </si>
  <si>
    <t>Assia</t>
  </si>
  <si>
    <t>Enes</t>
  </si>
  <si>
    <t>Fayçal</t>
  </si>
  <si>
    <t>Jade</t>
  </si>
  <si>
    <t>Fernandes</t>
  </si>
  <si>
    <t>Eva</t>
  </si>
  <si>
    <t>Amélie</t>
  </si>
  <si>
    <t>Mayélina</t>
  </si>
  <si>
    <t>Soimad</t>
  </si>
  <si>
    <t>Lalie</t>
  </si>
  <si>
    <t>Lysa</t>
  </si>
  <si>
    <t>Ouaffaa</t>
  </si>
  <si>
    <t>Romain</t>
  </si>
  <si>
    <t>Bastien</t>
  </si>
  <si>
    <t>Adriana</t>
  </si>
  <si>
    <t>Sophia</t>
  </si>
  <si>
    <t>Panchèvre</t>
  </si>
  <si>
    <t>Emma</t>
  </si>
  <si>
    <t>Ludmila</t>
  </si>
  <si>
    <t>Karima</t>
  </si>
  <si>
    <t>Kenza</t>
  </si>
  <si>
    <t>Kadidiatou</t>
  </si>
  <si>
    <t>Mervé</t>
  </si>
  <si>
    <t>Agathe</t>
  </si>
  <si>
    <t>Yenaelle Ysée</t>
  </si>
  <si>
    <t>Chloé</t>
  </si>
  <si>
    <t>Non notée</t>
  </si>
  <si>
    <t>TP Quel médicament choisir ?</t>
  </si>
  <si>
    <t>Lucie</t>
  </si>
  <si>
    <t>Manal</t>
  </si>
  <si>
    <t>Me servir correctement des informations disponibles</t>
  </si>
  <si>
    <t>Réaliser des gestes précis à partir d’un protocole détaillé donné</t>
  </si>
  <si>
    <t>Mesure Kofler ok</t>
  </si>
  <si>
    <t>Réaliser un schéma correct d'une expérience</t>
  </si>
  <si>
    <t>Schéma du test acide + bicarbonate</t>
  </si>
  <si>
    <t>Proposition de composition des poudres justifiées</t>
  </si>
  <si>
    <t>Identifier les trois poudres</t>
  </si>
  <si>
    <t>Listes du matériel x2</t>
  </si>
  <si>
    <t>Liste des étapes de manipulation bicarbonate</t>
  </si>
  <si>
    <t>Observer l'effervescence</t>
  </si>
  <si>
    <t>170°C</t>
  </si>
  <si>
    <t>Bonne identification des poudres</t>
  </si>
  <si>
    <t>Répondre à la question</t>
  </si>
  <si>
    <t>Bon choix de médoc</t>
  </si>
  <si>
    <t>Mesurer Tfus et mélanger bicarboante et acide + déduction</t>
  </si>
  <si>
    <t>Loïcia</t>
  </si>
  <si>
    <t>Angélina</t>
  </si>
  <si>
    <t>Alyssa</t>
  </si>
  <si>
    <t>Nawel</t>
  </si>
  <si>
    <t>Muhammed</t>
  </si>
  <si>
    <t>Clara</t>
  </si>
  <si>
    <t>Audoin</t>
  </si>
  <si>
    <t>Joslin</t>
  </si>
  <si>
    <t>Justine</t>
  </si>
  <si>
    <t>Dintras</t>
  </si>
  <si>
    <t>Candice</t>
  </si>
  <si>
    <t>Grapy</t>
  </si>
  <si>
    <t>Fouad</t>
  </si>
  <si>
    <t>Asmina</t>
  </si>
  <si>
    <t>Diahoumba</t>
  </si>
  <si>
    <t>Ketsia</t>
  </si>
  <si>
    <t>Mohammed</t>
  </si>
  <si>
    <t>Tilyann</t>
  </si>
  <si>
    <t>An-Icha</t>
  </si>
  <si>
    <t>Clarence</t>
  </si>
  <si>
    <t>Lili</t>
  </si>
  <si>
    <t>Fatou</t>
  </si>
  <si>
    <t>Laëtitia</t>
  </si>
  <si>
    <t>Nadjia</t>
  </si>
  <si>
    <t>Anaelle</t>
  </si>
  <si>
    <t>Jordan</t>
  </si>
  <si>
    <t>Mathys</t>
  </si>
  <si>
    <t>Romane</t>
  </si>
  <si>
    <t>Célia</t>
  </si>
  <si>
    <t>Mervedi</t>
  </si>
  <si>
    <t>Anrafati</t>
  </si>
  <si>
    <t>Abs</t>
  </si>
  <si>
    <t>Identifier les informations utiles</t>
  </si>
  <si>
    <t>Lire la concentration en sucre sur la bouteille de sirop</t>
  </si>
  <si>
    <t>L'objectif est reformulé</t>
  </si>
  <si>
    <t>Proposer un protocole</t>
  </si>
  <si>
    <t>On veut faire une dilution</t>
  </si>
  <si>
    <t>Effectuer un calcul</t>
  </si>
  <si>
    <t>Calcul correct du volume à prélever</t>
  </si>
  <si>
    <t>Schéma de la dilution</t>
  </si>
  <si>
    <t>Elaborer un protocole</t>
  </si>
  <si>
    <t>Liste des étapes de manipulation</t>
  </si>
  <si>
    <t>Listes du matériel</t>
  </si>
  <si>
    <t>S'approprier une problématique</t>
  </si>
  <si>
    <t>Il y a un CR par élève</t>
  </si>
  <si>
    <t>Réaliser un schéma de la manipulation</t>
  </si>
  <si>
    <t>On obtient une solution diulée</t>
  </si>
  <si>
    <t>Réaliser des gestes précis</t>
  </si>
  <si>
    <t>Les ménisques sont bien situés</t>
  </si>
  <si>
    <t>Comparer la couleur</t>
  </si>
  <si>
    <t>Vérification du volume</t>
  </si>
  <si>
    <t>TP Dilution</t>
  </si>
  <si>
    <t>Dilution, volume concentration massique</t>
  </si>
  <si>
    <t>Utiliser un vocabulaire adapté</t>
  </si>
  <si>
    <t>AUTO</t>
  </si>
  <si>
    <t>Travailler en autonomie</t>
  </si>
  <si>
    <t>Gérer son temps</t>
  </si>
  <si>
    <t>La verrerie est lavée</t>
  </si>
  <si>
    <t>Nombre d'interventions prof restreint</t>
  </si>
  <si>
    <t>TP Python</t>
  </si>
  <si>
    <t>Question</t>
  </si>
  <si>
    <t>Bonus</t>
  </si>
  <si>
    <t>Clara A</t>
  </si>
  <si>
    <t>Clara D</t>
  </si>
  <si>
    <t>Clara G</t>
  </si>
  <si>
    <t>Anaëlle</t>
  </si>
  <si>
    <t>Mohamed</t>
  </si>
  <si>
    <t>Laetitia</t>
  </si>
  <si>
    <t>Mervédi</t>
  </si>
  <si>
    <t>Groupe 1</t>
  </si>
  <si>
    <t>Groupe2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</si>
</sst>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D129-BFE3-7340-8D93-61C24C66A14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30DE-CE74-4A44-B992-25C8F98DFCBF}">
  <dimension ref="A1:BC20"/>
  <sheetViews>
    <sheetView zoomScale="90" zoomScaleNormal="100" workbookViewId="0">
      <pane xSplit="4" ySplit="21" topLeftCell="E23" activePane="bottomRight" state="frozen"/>
      <selection pane="topRight" activeCell="E1" sqref="E1"/>
      <selection pane="bottomLeft" activeCell="A22" sqref="A22"/>
      <selection pane="bottomRight" activeCell="B37" sqref="B37"/>
    </sheetView>
  </sheetViews>
  <sheetFormatPr baseColWidth="10" defaultRowHeight="16" x14ac:dyDescent="0.2"/>
  <cols>
    <col min="1" max="1" width="15.83203125" customWidth="1"/>
    <col min="2" max="3" width="50.83203125" customWidth="1"/>
  </cols>
  <sheetData>
    <row r="1" spans="1:55" x14ac:dyDescent="0.2">
      <c r="A1" s="13" t="s">
        <v>1</v>
      </c>
      <c r="B1" s="13"/>
      <c r="C1" s="13"/>
    </row>
    <row r="3" spans="1:55" x14ac:dyDescent="0.2">
      <c r="A3" s="1" t="s">
        <v>0</v>
      </c>
      <c r="B3" t="s">
        <v>3</v>
      </c>
      <c r="C3" t="s">
        <v>2</v>
      </c>
      <c r="D3" t="s">
        <v>32</v>
      </c>
      <c r="X3" t="s">
        <v>50</v>
      </c>
      <c r="AP3" t="s">
        <v>62</v>
      </c>
    </row>
    <row r="4" spans="1:55" x14ac:dyDescent="0.2">
      <c r="A4" s="3"/>
      <c r="F4" t="s">
        <v>37</v>
      </c>
      <c r="G4" t="s">
        <v>38</v>
      </c>
      <c r="I4" t="s">
        <v>39</v>
      </c>
      <c r="J4" t="s">
        <v>40</v>
      </c>
      <c r="L4" t="s">
        <v>41</v>
      </c>
      <c r="M4" t="s">
        <v>42</v>
      </c>
      <c r="O4" t="s">
        <v>43</v>
      </c>
      <c r="P4" t="s">
        <v>44</v>
      </c>
      <c r="R4" t="s">
        <v>45</v>
      </c>
      <c r="S4" t="s">
        <v>46</v>
      </c>
      <c r="U4" t="s">
        <v>47</v>
      </c>
      <c r="V4" t="s">
        <v>48</v>
      </c>
      <c r="X4" t="s">
        <v>49</v>
      </c>
      <c r="Y4" t="s">
        <v>51</v>
      </c>
      <c r="AA4" t="s">
        <v>52</v>
      </c>
      <c r="AB4" t="s">
        <v>53</v>
      </c>
      <c r="AD4" t="s">
        <v>54</v>
      </c>
      <c r="AE4" t="s">
        <v>55</v>
      </c>
      <c r="AG4" t="s">
        <v>56</v>
      </c>
      <c r="AH4" t="s">
        <v>57</v>
      </c>
      <c r="AJ4" t="s">
        <v>58</v>
      </c>
      <c r="AK4" t="s">
        <v>59</v>
      </c>
      <c r="AM4" t="s">
        <v>60</v>
      </c>
      <c r="AN4" t="s">
        <v>61</v>
      </c>
      <c r="AP4" t="s">
        <v>49</v>
      </c>
      <c r="AQ4" t="s">
        <v>63</v>
      </c>
      <c r="AS4" t="s">
        <v>64</v>
      </c>
      <c r="AT4" t="s">
        <v>65</v>
      </c>
      <c r="AV4" t="s">
        <v>66</v>
      </c>
      <c r="AW4" t="s">
        <v>67</v>
      </c>
      <c r="AY4" t="s">
        <v>68</v>
      </c>
      <c r="AZ4" t="s">
        <v>69</v>
      </c>
      <c r="BB4" t="s">
        <v>70</v>
      </c>
      <c r="BC4" t="s">
        <v>71</v>
      </c>
    </row>
    <row r="6" spans="1:55" s="4" customFormat="1" x14ac:dyDescent="0.2">
      <c r="A6" s="14" t="s">
        <v>4</v>
      </c>
      <c r="B6" s="4" t="s">
        <v>5</v>
      </c>
      <c r="C6" s="4" t="s">
        <v>6</v>
      </c>
      <c r="D6" s="4">
        <v>2</v>
      </c>
      <c r="E6" s="4">
        <v>2</v>
      </c>
      <c r="F6" s="4">
        <v>1</v>
      </c>
      <c r="H6" s="4">
        <f>F6*D6</f>
        <v>2</v>
      </c>
      <c r="I6" s="4">
        <v>1</v>
      </c>
      <c r="K6" s="4">
        <f>I6*D6</f>
        <v>2</v>
      </c>
      <c r="L6" s="4">
        <v>0.75</v>
      </c>
      <c r="N6" s="4">
        <f>L6*D6</f>
        <v>1.5</v>
      </c>
      <c r="O6" s="4">
        <v>0.75</v>
      </c>
      <c r="Q6" s="4">
        <f>O6*D6</f>
        <v>1.5</v>
      </c>
      <c r="R6" s="4">
        <v>1</v>
      </c>
      <c r="T6" s="4">
        <f>R6*D6</f>
        <v>2</v>
      </c>
      <c r="U6" s="4">
        <v>0.75</v>
      </c>
      <c r="W6" s="4">
        <f>U6*D6</f>
        <v>1.5</v>
      </c>
      <c r="X6" s="4">
        <v>0.75</v>
      </c>
      <c r="Z6" s="4">
        <f>X6*D6</f>
        <v>1.5</v>
      </c>
      <c r="AA6" s="4">
        <v>1</v>
      </c>
      <c r="AC6" s="4">
        <f>AA6*D6</f>
        <v>2</v>
      </c>
      <c r="AD6" s="4">
        <v>0.5</v>
      </c>
      <c r="AF6" s="4">
        <f>AD6*D6</f>
        <v>1</v>
      </c>
      <c r="AG6" s="4">
        <v>1</v>
      </c>
      <c r="AI6" s="4">
        <f>AG6*D6</f>
        <v>2</v>
      </c>
      <c r="AJ6" s="4">
        <v>1</v>
      </c>
      <c r="AL6" s="4">
        <f>AJ6*D6</f>
        <v>2</v>
      </c>
      <c r="AM6" s="4">
        <v>1</v>
      </c>
      <c r="AO6" s="4">
        <f>AM6*D6</f>
        <v>2</v>
      </c>
      <c r="AP6" s="4">
        <v>1</v>
      </c>
      <c r="AR6" s="4">
        <f>AP6*D6</f>
        <v>2</v>
      </c>
      <c r="AS6" s="4">
        <v>1</v>
      </c>
      <c r="AU6" s="4">
        <f>AS6*D6</f>
        <v>2</v>
      </c>
      <c r="AV6" s="4">
        <v>0.75</v>
      </c>
      <c r="AX6" s="4">
        <f>AV6*D6</f>
        <v>1.5</v>
      </c>
      <c r="AY6" s="4">
        <v>0.75</v>
      </c>
      <c r="BA6" s="4">
        <f>AY6*D6</f>
        <v>1.5</v>
      </c>
    </row>
    <row r="7" spans="1:55" x14ac:dyDescent="0.2">
      <c r="A7" s="14"/>
      <c r="B7" t="s">
        <v>7</v>
      </c>
      <c r="C7" t="s">
        <v>36</v>
      </c>
      <c r="D7">
        <v>1</v>
      </c>
      <c r="E7">
        <v>1</v>
      </c>
      <c r="F7">
        <v>0</v>
      </c>
      <c r="H7">
        <f t="shared" ref="H7:H18" si="0">F7*D7</f>
        <v>0</v>
      </c>
      <c r="I7">
        <v>0</v>
      </c>
      <c r="K7">
        <f t="shared" ref="K7:K18" si="1">I7*D7</f>
        <v>0</v>
      </c>
      <c r="L7">
        <v>0</v>
      </c>
      <c r="N7">
        <f t="shared" ref="N7:N18" si="2">L7*D7</f>
        <v>0</v>
      </c>
      <c r="O7">
        <v>1</v>
      </c>
      <c r="Q7">
        <f t="shared" ref="Q7:Q18" si="3">O7*D7</f>
        <v>1</v>
      </c>
      <c r="R7">
        <v>1</v>
      </c>
      <c r="T7">
        <f t="shared" ref="T7:T18" si="4">R7*D7</f>
        <v>1</v>
      </c>
      <c r="U7">
        <v>0</v>
      </c>
      <c r="W7">
        <f t="shared" ref="W7:W18" si="5">U7*D7</f>
        <v>0</v>
      </c>
      <c r="X7">
        <v>0</v>
      </c>
      <c r="Z7">
        <f t="shared" ref="Z7:Z18" si="6">X7*D7</f>
        <v>0</v>
      </c>
      <c r="AA7">
        <v>1</v>
      </c>
      <c r="AC7">
        <f t="shared" ref="AC7:AC18" si="7">AA7*D7</f>
        <v>1</v>
      </c>
      <c r="AD7">
        <v>1</v>
      </c>
      <c r="AF7">
        <f t="shared" ref="AF7:AF18" si="8">AD7*D7</f>
        <v>1</v>
      </c>
      <c r="AG7">
        <v>1</v>
      </c>
      <c r="AI7">
        <f t="shared" ref="AI7:AI18" si="9">AG7*D7</f>
        <v>1</v>
      </c>
      <c r="AJ7">
        <v>1</v>
      </c>
      <c r="AL7">
        <f t="shared" ref="AL7:AL18" si="10">AJ7*D7</f>
        <v>1</v>
      </c>
      <c r="AM7">
        <v>1</v>
      </c>
      <c r="AO7">
        <f t="shared" ref="AO7:AO18" si="11">AM7*D7</f>
        <v>1</v>
      </c>
      <c r="AP7">
        <v>1</v>
      </c>
      <c r="AR7">
        <f t="shared" ref="AR7:AR18" si="12">AP7*D7</f>
        <v>1</v>
      </c>
      <c r="AS7">
        <v>1</v>
      </c>
      <c r="AU7">
        <f t="shared" ref="AU7:AU18" si="13">AS7*D7</f>
        <v>1</v>
      </c>
      <c r="AV7">
        <v>0</v>
      </c>
      <c r="AX7">
        <f t="shared" ref="AX7:AX18" si="14">AV7*D7</f>
        <v>0</v>
      </c>
      <c r="AY7">
        <v>1</v>
      </c>
      <c r="BA7">
        <f t="shared" ref="BA7:BA18" si="15">AY7*D7</f>
        <v>1</v>
      </c>
    </row>
    <row r="8" spans="1:55" s="4" customFormat="1" x14ac:dyDescent="0.2">
      <c r="A8" s="14" t="s">
        <v>9</v>
      </c>
      <c r="B8" s="4" t="s">
        <v>10</v>
      </c>
      <c r="C8" s="4" t="s">
        <v>35</v>
      </c>
      <c r="D8" s="4">
        <v>1</v>
      </c>
      <c r="E8" s="4">
        <v>1</v>
      </c>
      <c r="F8" s="4">
        <v>0.5</v>
      </c>
      <c r="H8" s="4">
        <f t="shared" si="0"/>
        <v>0.5</v>
      </c>
      <c r="I8" s="4">
        <v>0.5</v>
      </c>
      <c r="K8" s="4">
        <f t="shared" si="1"/>
        <v>0.5</v>
      </c>
      <c r="L8" s="4">
        <v>0.5</v>
      </c>
      <c r="N8" s="4">
        <f t="shared" si="2"/>
        <v>0.5</v>
      </c>
      <c r="O8" s="4">
        <v>1</v>
      </c>
      <c r="Q8" s="4">
        <f t="shared" si="3"/>
        <v>1</v>
      </c>
      <c r="R8" s="4">
        <v>1</v>
      </c>
      <c r="T8" s="4">
        <f t="shared" si="4"/>
        <v>1</v>
      </c>
      <c r="U8" s="4">
        <v>1</v>
      </c>
      <c r="W8" s="4">
        <f t="shared" si="5"/>
        <v>1</v>
      </c>
      <c r="X8" s="4">
        <v>1</v>
      </c>
      <c r="Z8" s="4">
        <f t="shared" si="6"/>
        <v>1</v>
      </c>
      <c r="AA8" s="4">
        <v>1</v>
      </c>
      <c r="AC8" s="4">
        <f t="shared" si="7"/>
        <v>1</v>
      </c>
      <c r="AD8" s="4">
        <v>1</v>
      </c>
      <c r="AF8" s="4">
        <f t="shared" si="8"/>
        <v>1</v>
      </c>
      <c r="AG8" s="4">
        <v>1</v>
      </c>
      <c r="AI8" s="4">
        <f t="shared" si="9"/>
        <v>1</v>
      </c>
      <c r="AJ8" s="4">
        <v>1</v>
      </c>
      <c r="AL8" s="4">
        <f t="shared" si="10"/>
        <v>1</v>
      </c>
      <c r="AM8" s="4">
        <v>0.5</v>
      </c>
      <c r="AO8" s="4">
        <f t="shared" si="11"/>
        <v>0.5</v>
      </c>
      <c r="AP8" s="4">
        <v>1</v>
      </c>
      <c r="AR8" s="4">
        <f t="shared" si="12"/>
        <v>1</v>
      </c>
      <c r="AS8" s="4">
        <v>1</v>
      </c>
      <c r="AU8" s="4">
        <f t="shared" si="13"/>
        <v>1</v>
      </c>
      <c r="AV8" s="4">
        <v>0.5</v>
      </c>
      <c r="AX8" s="4">
        <f t="shared" si="14"/>
        <v>0.5</v>
      </c>
      <c r="AY8" s="4">
        <v>1</v>
      </c>
      <c r="BA8" s="4">
        <f t="shared" si="15"/>
        <v>1</v>
      </c>
    </row>
    <row r="9" spans="1:55" x14ac:dyDescent="0.2">
      <c r="A9" s="14"/>
      <c r="B9" t="s">
        <v>11</v>
      </c>
      <c r="C9" t="s">
        <v>14</v>
      </c>
      <c r="D9">
        <v>2</v>
      </c>
      <c r="E9">
        <v>2</v>
      </c>
      <c r="F9">
        <v>0.5</v>
      </c>
      <c r="H9">
        <f t="shared" si="0"/>
        <v>1</v>
      </c>
      <c r="I9">
        <v>0.5</v>
      </c>
      <c r="K9">
        <f t="shared" si="1"/>
        <v>1</v>
      </c>
      <c r="L9">
        <v>1</v>
      </c>
      <c r="N9">
        <f t="shared" si="2"/>
        <v>2</v>
      </c>
      <c r="O9">
        <v>1</v>
      </c>
      <c r="Q9">
        <f t="shared" si="3"/>
        <v>2</v>
      </c>
      <c r="R9">
        <v>1</v>
      </c>
      <c r="T9">
        <f t="shared" si="4"/>
        <v>2</v>
      </c>
      <c r="U9">
        <v>1</v>
      </c>
      <c r="W9">
        <f t="shared" si="5"/>
        <v>2</v>
      </c>
      <c r="X9">
        <v>0</v>
      </c>
      <c r="Z9">
        <f t="shared" si="6"/>
        <v>0</v>
      </c>
      <c r="AA9">
        <v>0.75</v>
      </c>
      <c r="AC9">
        <f t="shared" si="7"/>
        <v>1.5</v>
      </c>
      <c r="AD9">
        <v>0.5</v>
      </c>
      <c r="AF9">
        <f t="shared" si="8"/>
        <v>1</v>
      </c>
      <c r="AG9">
        <v>1</v>
      </c>
      <c r="AI9">
        <f t="shared" si="9"/>
        <v>2</v>
      </c>
      <c r="AJ9">
        <v>0.5</v>
      </c>
      <c r="AL9">
        <f t="shared" si="10"/>
        <v>1</v>
      </c>
      <c r="AM9">
        <v>0.75</v>
      </c>
      <c r="AO9">
        <f t="shared" si="11"/>
        <v>1.5</v>
      </c>
      <c r="AP9">
        <v>1</v>
      </c>
      <c r="AR9">
        <f t="shared" si="12"/>
        <v>2</v>
      </c>
      <c r="AS9">
        <v>0</v>
      </c>
      <c r="AU9">
        <f t="shared" si="13"/>
        <v>0</v>
      </c>
      <c r="AV9">
        <v>0.5</v>
      </c>
      <c r="AX9">
        <f t="shared" si="14"/>
        <v>1</v>
      </c>
      <c r="AY9">
        <v>0.75</v>
      </c>
      <c r="BA9">
        <f t="shared" si="15"/>
        <v>1.5</v>
      </c>
    </row>
    <row r="10" spans="1:55" s="4" customFormat="1" x14ac:dyDescent="0.2">
      <c r="A10" s="14"/>
      <c r="B10" s="4" t="s">
        <v>12</v>
      </c>
      <c r="C10" s="4" t="s">
        <v>15</v>
      </c>
      <c r="D10" s="4">
        <v>2</v>
      </c>
      <c r="E10" s="4">
        <v>2</v>
      </c>
      <c r="F10" s="4">
        <v>0.5</v>
      </c>
      <c r="H10" s="4">
        <f t="shared" si="0"/>
        <v>1</v>
      </c>
      <c r="I10" s="4">
        <v>0.5</v>
      </c>
      <c r="K10" s="4">
        <f t="shared" si="1"/>
        <v>1</v>
      </c>
      <c r="L10" s="4">
        <v>0</v>
      </c>
      <c r="N10" s="4">
        <f t="shared" si="2"/>
        <v>0</v>
      </c>
      <c r="O10" s="4">
        <v>1</v>
      </c>
      <c r="Q10" s="4">
        <f t="shared" si="3"/>
        <v>2</v>
      </c>
      <c r="R10" s="4">
        <v>1</v>
      </c>
      <c r="T10" s="4">
        <f t="shared" si="4"/>
        <v>2</v>
      </c>
      <c r="U10" s="4">
        <v>1</v>
      </c>
      <c r="W10" s="4">
        <f t="shared" si="5"/>
        <v>2</v>
      </c>
      <c r="X10" s="4">
        <v>1</v>
      </c>
      <c r="Z10" s="4">
        <f t="shared" si="6"/>
        <v>2</v>
      </c>
      <c r="AA10" s="4">
        <v>1</v>
      </c>
      <c r="AC10" s="4">
        <f t="shared" si="7"/>
        <v>2</v>
      </c>
      <c r="AD10" s="4">
        <v>1</v>
      </c>
      <c r="AF10" s="4">
        <f t="shared" si="8"/>
        <v>2</v>
      </c>
      <c r="AG10" s="4">
        <v>1</v>
      </c>
      <c r="AI10" s="4">
        <f t="shared" si="9"/>
        <v>2</v>
      </c>
      <c r="AJ10" s="4">
        <v>1</v>
      </c>
      <c r="AL10" s="4">
        <f t="shared" si="10"/>
        <v>2</v>
      </c>
      <c r="AM10" s="4">
        <v>0</v>
      </c>
      <c r="AO10" s="4">
        <f t="shared" si="11"/>
        <v>0</v>
      </c>
      <c r="AP10" s="4">
        <v>1</v>
      </c>
      <c r="AR10" s="4">
        <f t="shared" si="12"/>
        <v>2</v>
      </c>
      <c r="AS10" s="4">
        <v>0.5</v>
      </c>
      <c r="AU10" s="4">
        <f t="shared" si="13"/>
        <v>1</v>
      </c>
      <c r="AV10" s="4">
        <v>0.5</v>
      </c>
      <c r="AX10" s="4">
        <f t="shared" si="14"/>
        <v>1</v>
      </c>
      <c r="AY10" s="4">
        <v>1</v>
      </c>
      <c r="BA10" s="4">
        <f t="shared" si="15"/>
        <v>2</v>
      </c>
    </row>
    <row r="11" spans="1:55" x14ac:dyDescent="0.2">
      <c r="A11" s="14"/>
      <c r="B11" t="s">
        <v>19</v>
      </c>
      <c r="C11" t="s">
        <v>20</v>
      </c>
      <c r="D11">
        <v>2</v>
      </c>
      <c r="E11">
        <v>2</v>
      </c>
      <c r="F11">
        <v>0.5</v>
      </c>
      <c r="H11">
        <f t="shared" si="0"/>
        <v>1</v>
      </c>
      <c r="I11">
        <v>0.5</v>
      </c>
      <c r="K11">
        <f t="shared" si="1"/>
        <v>1</v>
      </c>
      <c r="L11">
        <v>1</v>
      </c>
      <c r="N11">
        <f t="shared" si="2"/>
        <v>2</v>
      </c>
      <c r="O11">
        <v>0.5</v>
      </c>
      <c r="Q11">
        <f t="shared" si="3"/>
        <v>1</v>
      </c>
      <c r="R11">
        <v>1</v>
      </c>
      <c r="T11">
        <f t="shared" si="4"/>
        <v>2</v>
      </c>
      <c r="U11">
        <v>1</v>
      </c>
      <c r="W11">
        <f t="shared" si="5"/>
        <v>2</v>
      </c>
      <c r="X11">
        <v>0.5</v>
      </c>
      <c r="Z11">
        <f t="shared" si="6"/>
        <v>1</v>
      </c>
      <c r="AA11">
        <v>1</v>
      </c>
      <c r="AC11">
        <f t="shared" si="7"/>
        <v>2</v>
      </c>
      <c r="AD11">
        <v>0.5</v>
      </c>
      <c r="AF11">
        <f t="shared" si="8"/>
        <v>1</v>
      </c>
      <c r="AG11">
        <v>0.75</v>
      </c>
      <c r="AI11">
        <f t="shared" si="9"/>
        <v>1.5</v>
      </c>
      <c r="AJ11">
        <v>0.5</v>
      </c>
      <c r="AL11">
        <f t="shared" si="10"/>
        <v>1</v>
      </c>
      <c r="AM11">
        <v>1</v>
      </c>
      <c r="AO11">
        <f t="shared" si="11"/>
        <v>2</v>
      </c>
      <c r="AP11">
        <v>0.75</v>
      </c>
      <c r="AR11">
        <f t="shared" si="12"/>
        <v>1.5</v>
      </c>
      <c r="AS11">
        <v>1</v>
      </c>
      <c r="AU11">
        <f t="shared" si="13"/>
        <v>2</v>
      </c>
      <c r="AV11">
        <v>0.5</v>
      </c>
      <c r="AX11">
        <f t="shared" si="14"/>
        <v>1</v>
      </c>
      <c r="AY11">
        <v>0.5</v>
      </c>
      <c r="BA11">
        <f t="shared" si="15"/>
        <v>1</v>
      </c>
    </row>
    <row r="12" spans="1:55" s="4" customFormat="1" x14ac:dyDescent="0.2">
      <c r="A12" s="14" t="s">
        <v>8</v>
      </c>
      <c r="B12" s="4" t="s">
        <v>17</v>
      </c>
      <c r="C12" s="4" t="s">
        <v>18</v>
      </c>
      <c r="D12" s="4">
        <v>2</v>
      </c>
      <c r="E12" s="4">
        <v>2</v>
      </c>
      <c r="F12" s="4">
        <v>0.5</v>
      </c>
      <c r="H12" s="4">
        <f t="shared" si="0"/>
        <v>1</v>
      </c>
      <c r="I12" s="4">
        <v>0.5</v>
      </c>
      <c r="K12" s="4">
        <f t="shared" si="1"/>
        <v>1</v>
      </c>
      <c r="L12" s="4">
        <v>0.75</v>
      </c>
      <c r="N12" s="4">
        <f t="shared" si="2"/>
        <v>1.5</v>
      </c>
      <c r="O12" s="4">
        <v>1</v>
      </c>
      <c r="Q12" s="4">
        <f t="shared" si="3"/>
        <v>2</v>
      </c>
      <c r="R12" s="4">
        <v>1</v>
      </c>
      <c r="T12" s="4">
        <f t="shared" si="4"/>
        <v>2</v>
      </c>
      <c r="U12" s="4">
        <v>1</v>
      </c>
      <c r="W12" s="4">
        <f t="shared" si="5"/>
        <v>2</v>
      </c>
      <c r="X12" s="4">
        <v>1</v>
      </c>
      <c r="Z12" s="4">
        <f t="shared" si="6"/>
        <v>2</v>
      </c>
      <c r="AA12" s="4">
        <v>1</v>
      </c>
      <c r="AC12" s="4">
        <f t="shared" si="7"/>
        <v>2</v>
      </c>
      <c r="AD12" s="4">
        <v>0.5</v>
      </c>
      <c r="AF12" s="4">
        <f t="shared" si="8"/>
        <v>1</v>
      </c>
      <c r="AG12" s="4">
        <v>1</v>
      </c>
      <c r="AI12" s="4">
        <f t="shared" si="9"/>
        <v>2</v>
      </c>
      <c r="AJ12" s="4">
        <v>0.75</v>
      </c>
      <c r="AL12" s="4">
        <f t="shared" si="10"/>
        <v>1.5</v>
      </c>
      <c r="AM12" s="4">
        <v>1</v>
      </c>
      <c r="AO12" s="4">
        <f t="shared" si="11"/>
        <v>2</v>
      </c>
      <c r="AP12" s="4">
        <v>1</v>
      </c>
      <c r="AR12" s="4">
        <f t="shared" si="12"/>
        <v>2</v>
      </c>
      <c r="AS12" s="4">
        <v>0.5</v>
      </c>
      <c r="AU12" s="4">
        <f t="shared" si="13"/>
        <v>1</v>
      </c>
      <c r="AV12" s="4">
        <v>0.5</v>
      </c>
      <c r="AX12" s="4">
        <f t="shared" si="14"/>
        <v>1</v>
      </c>
      <c r="AY12" s="4">
        <v>1</v>
      </c>
      <c r="BA12" s="4">
        <f t="shared" si="15"/>
        <v>2</v>
      </c>
    </row>
    <row r="13" spans="1:55" x14ac:dyDescent="0.2">
      <c r="A13" s="14"/>
      <c r="B13" t="s">
        <v>21</v>
      </c>
      <c r="C13" t="s">
        <v>22</v>
      </c>
      <c r="D13">
        <v>2</v>
      </c>
      <c r="E13">
        <v>2</v>
      </c>
      <c r="F13">
        <v>0.5</v>
      </c>
      <c r="H13">
        <f t="shared" si="0"/>
        <v>1</v>
      </c>
      <c r="I13">
        <v>0.5</v>
      </c>
      <c r="K13">
        <f t="shared" si="1"/>
        <v>1</v>
      </c>
      <c r="L13">
        <v>1</v>
      </c>
      <c r="N13">
        <f t="shared" si="2"/>
        <v>2</v>
      </c>
      <c r="O13">
        <v>1</v>
      </c>
      <c r="Q13">
        <f t="shared" si="3"/>
        <v>2</v>
      </c>
      <c r="R13">
        <v>0.5</v>
      </c>
      <c r="T13">
        <f t="shared" si="4"/>
        <v>1</v>
      </c>
      <c r="U13">
        <v>0</v>
      </c>
      <c r="W13">
        <f t="shared" si="5"/>
        <v>0</v>
      </c>
      <c r="X13">
        <v>1</v>
      </c>
      <c r="Z13">
        <f t="shared" si="6"/>
        <v>2</v>
      </c>
      <c r="AA13">
        <v>1</v>
      </c>
      <c r="AC13">
        <f t="shared" si="7"/>
        <v>2</v>
      </c>
      <c r="AD13">
        <v>0.5</v>
      </c>
      <c r="AF13">
        <f t="shared" si="8"/>
        <v>1</v>
      </c>
      <c r="AG13">
        <v>0.75</v>
      </c>
      <c r="AI13">
        <f t="shared" si="9"/>
        <v>1.5</v>
      </c>
      <c r="AJ13">
        <v>0.75</v>
      </c>
      <c r="AL13">
        <f t="shared" si="10"/>
        <v>1.5</v>
      </c>
      <c r="AM13">
        <v>0.75</v>
      </c>
      <c r="AO13">
        <f t="shared" si="11"/>
        <v>1.5</v>
      </c>
      <c r="AP13">
        <v>1</v>
      </c>
      <c r="AR13">
        <f t="shared" si="12"/>
        <v>2</v>
      </c>
      <c r="AS13">
        <v>0.75</v>
      </c>
      <c r="AU13">
        <f t="shared" si="13"/>
        <v>1.5</v>
      </c>
      <c r="AV13">
        <v>0.5</v>
      </c>
      <c r="AX13">
        <f t="shared" si="14"/>
        <v>1</v>
      </c>
      <c r="AY13">
        <v>0.75</v>
      </c>
      <c r="BA13">
        <f t="shared" si="15"/>
        <v>1.5</v>
      </c>
    </row>
    <row r="14" spans="1:55" s="4" customFormat="1" x14ac:dyDescent="0.2">
      <c r="A14" s="14"/>
      <c r="B14" s="4" t="s">
        <v>33</v>
      </c>
      <c r="C14" s="4" t="s">
        <v>23</v>
      </c>
      <c r="D14" s="4">
        <v>1</v>
      </c>
      <c r="E14" s="4">
        <v>1</v>
      </c>
      <c r="F14" s="4">
        <v>1</v>
      </c>
      <c r="H14" s="4">
        <f t="shared" si="0"/>
        <v>1</v>
      </c>
      <c r="I14" s="4">
        <v>1</v>
      </c>
      <c r="K14" s="4">
        <f t="shared" si="1"/>
        <v>1</v>
      </c>
      <c r="L14" s="4">
        <v>0</v>
      </c>
      <c r="N14" s="4">
        <f t="shared" si="2"/>
        <v>0</v>
      </c>
      <c r="O14" s="4">
        <v>1</v>
      </c>
      <c r="Q14" s="4">
        <f t="shared" si="3"/>
        <v>1</v>
      </c>
      <c r="R14" s="4">
        <v>0</v>
      </c>
      <c r="T14" s="4">
        <f t="shared" si="4"/>
        <v>0</v>
      </c>
      <c r="U14" s="4">
        <v>0</v>
      </c>
      <c r="W14" s="4">
        <f t="shared" si="5"/>
        <v>0</v>
      </c>
      <c r="X14" s="4">
        <v>0</v>
      </c>
      <c r="Z14" s="4">
        <f t="shared" si="6"/>
        <v>0</v>
      </c>
      <c r="AA14" s="4">
        <v>0</v>
      </c>
      <c r="AC14" s="4">
        <f t="shared" si="7"/>
        <v>0</v>
      </c>
      <c r="AD14" s="4">
        <v>0</v>
      </c>
      <c r="AF14" s="4">
        <f t="shared" si="8"/>
        <v>0</v>
      </c>
      <c r="AG14" s="4">
        <v>1</v>
      </c>
      <c r="AI14" s="4">
        <f t="shared" si="9"/>
        <v>1</v>
      </c>
      <c r="AJ14" s="4">
        <v>1</v>
      </c>
      <c r="AL14" s="4">
        <f t="shared" si="10"/>
        <v>1</v>
      </c>
      <c r="AM14" s="4">
        <v>0</v>
      </c>
      <c r="AO14" s="4">
        <f t="shared" si="11"/>
        <v>0</v>
      </c>
      <c r="AP14" s="4">
        <v>0</v>
      </c>
      <c r="AR14" s="4">
        <f t="shared" si="12"/>
        <v>0</v>
      </c>
      <c r="AS14" s="4">
        <v>0</v>
      </c>
      <c r="AU14" s="4">
        <f t="shared" si="13"/>
        <v>0</v>
      </c>
      <c r="AV14" s="4">
        <v>1</v>
      </c>
      <c r="AX14" s="4">
        <f t="shared" si="14"/>
        <v>1</v>
      </c>
      <c r="AY14" s="4">
        <v>1</v>
      </c>
      <c r="BA14" s="4">
        <f t="shared" si="15"/>
        <v>1</v>
      </c>
    </row>
    <row r="15" spans="1:55" x14ac:dyDescent="0.2">
      <c r="A15" s="14"/>
      <c r="B15" t="s">
        <v>13</v>
      </c>
      <c r="C15" t="s">
        <v>16</v>
      </c>
      <c r="D15">
        <v>2</v>
      </c>
      <c r="E15">
        <v>2</v>
      </c>
      <c r="F15">
        <v>0</v>
      </c>
      <c r="H15">
        <f t="shared" si="0"/>
        <v>0</v>
      </c>
      <c r="I15">
        <v>0</v>
      </c>
      <c r="K15">
        <f t="shared" si="1"/>
        <v>0</v>
      </c>
      <c r="L15">
        <v>0.75</v>
      </c>
      <c r="N15">
        <f t="shared" si="2"/>
        <v>1.5</v>
      </c>
      <c r="O15">
        <v>1</v>
      </c>
      <c r="Q15">
        <f t="shared" si="3"/>
        <v>2</v>
      </c>
      <c r="R15">
        <v>0.5</v>
      </c>
      <c r="T15">
        <f t="shared" si="4"/>
        <v>1</v>
      </c>
      <c r="U15">
        <v>1</v>
      </c>
      <c r="W15">
        <f t="shared" si="5"/>
        <v>2</v>
      </c>
      <c r="X15">
        <v>1</v>
      </c>
      <c r="Z15">
        <f t="shared" si="6"/>
        <v>2</v>
      </c>
      <c r="AA15">
        <v>1</v>
      </c>
      <c r="AC15">
        <f t="shared" si="7"/>
        <v>2</v>
      </c>
      <c r="AD15">
        <v>0.5</v>
      </c>
      <c r="AF15">
        <f t="shared" si="8"/>
        <v>1</v>
      </c>
      <c r="AG15">
        <v>0.75</v>
      </c>
      <c r="AI15">
        <f t="shared" si="9"/>
        <v>1.5</v>
      </c>
      <c r="AJ15">
        <v>0.75</v>
      </c>
      <c r="AL15">
        <f t="shared" si="10"/>
        <v>1.5</v>
      </c>
      <c r="AM15">
        <v>0.75</v>
      </c>
      <c r="AO15">
        <f t="shared" si="11"/>
        <v>1.5</v>
      </c>
      <c r="AP15">
        <v>1</v>
      </c>
      <c r="AR15">
        <f t="shared" si="12"/>
        <v>2</v>
      </c>
      <c r="AS15">
        <v>0.5</v>
      </c>
      <c r="AU15">
        <f t="shared" si="13"/>
        <v>1</v>
      </c>
      <c r="AV15">
        <v>0</v>
      </c>
      <c r="AX15">
        <f t="shared" si="14"/>
        <v>0</v>
      </c>
      <c r="AY15">
        <v>0.5</v>
      </c>
      <c r="BA15">
        <f t="shared" si="15"/>
        <v>1</v>
      </c>
    </row>
    <row r="16" spans="1:55" s="4" customFormat="1" x14ac:dyDescent="0.2">
      <c r="A16" s="14" t="s">
        <v>24</v>
      </c>
      <c r="B16" s="4" t="s">
        <v>25</v>
      </c>
      <c r="C16" s="4" t="s">
        <v>30</v>
      </c>
      <c r="D16" s="4">
        <v>1</v>
      </c>
      <c r="E16" s="4">
        <v>1</v>
      </c>
      <c r="F16" s="4">
        <v>1</v>
      </c>
      <c r="H16" s="4">
        <f t="shared" si="0"/>
        <v>1</v>
      </c>
      <c r="I16" s="4">
        <v>1</v>
      </c>
      <c r="K16" s="4">
        <f t="shared" si="1"/>
        <v>1</v>
      </c>
      <c r="L16" s="4">
        <v>1</v>
      </c>
      <c r="N16" s="4">
        <f t="shared" si="2"/>
        <v>1</v>
      </c>
      <c r="O16" s="4">
        <v>0</v>
      </c>
      <c r="Q16" s="4">
        <f t="shared" si="3"/>
        <v>0</v>
      </c>
      <c r="R16" s="4">
        <v>1</v>
      </c>
      <c r="T16" s="4">
        <f t="shared" si="4"/>
        <v>1</v>
      </c>
      <c r="U16" s="4">
        <v>0</v>
      </c>
      <c r="W16" s="4">
        <f t="shared" si="5"/>
        <v>0</v>
      </c>
      <c r="X16" s="4">
        <v>1</v>
      </c>
      <c r="Z16" s="4">
        <f t="shared" si="6"/>
        <v>1</v>
      </c>
      <c r="AA16" s="4">
        <v>1</v>
      </c>
      <c r="AC16" s="4">
        <f t="shared" si="7"/>
        <v>1</v>
      </c>
      <c r="AD16" s="4">
        <v>0</v>
      </c>
      <c r="AF16" s="4">
        <f t="shared" si="8"/>
        <v>0</v>
      </c>
      <c r="AG16" s="4">
        <v>1</v>
      </c>
      <c r="AI16" s="4">
        <f t="shared" si="9"/>
        <v>1</v>
      </c>
      <c r="AJ16" s="4">
        <v>1</v>
      </c>
      <c r="AL16" s="4">
        <f t="shared" si="10"/>
        <v>1</v>
      </c>
      <c r="AM16" s="4">
        <v>1</v>
      </c>
      <c r="AO16" s="4">
        <f t="shared" si="11"/>
        <v>1</v>
      </c>
      <c r="AP16" s="4">
        <v>1</v>
      </c>
      <c r="AR16" s="4">
        <f t="shared" si="12"/>
        <v>1</v>
      </c>
      <c r="AS16" s="4">
        <v>1</v>
      </c>
      <c r="AU16" s="4">
        <f t="shared" si="13"/>
        <v>1</v>
      </c>
      <c r="AV16" s="4">
        <v>1</v>
      </c>
      <c r="AX16" s="4">
        <f t="shared" si="14"/>
        <v>1</v>
      </c>
      <c r="AY16" s="4">
        <v>1</v>
      </c>
      <c r="BA16" s="4">
        <f t="shared" si="15"/>
        <v>1</v>
      </c>
    </row>
    <row r="17" spans="1:55" x14ac:dyDescent="0.2">
      <c r="A17" s="14"/>
      <c r="B17" t="s">
        <v>26</v>
      </c>
      <c r="C17" t="s">
        <v>31</v>
      </c>
      <c r="D17">
        <v>1</v>
      </c>
      <c r="E17">
        <v>1</v>
      </c>
      <c r="F17">
        <v>0.5</v>
      </c>
      <c r="H17">
        <f t="shared" si="0"/>
        <v>0.5</v>
      </c>
      <c r="I17">
        <v>0.5</v>
      </c>
      <c r="K17">
        <f t="shared" si="1"/>
        <v>0.5</v>
      </c>
      <c r="L17">
        <v>1</v>
      </c>
      <c r="N17">
        <f t="shared" si="2"/>
        <v>1</v>
      </c>
      <c r="O17">
        <v>1</v>
      </c>
      <c r="Q17">
        <f t="shared" si="3"/>
        <v>1</v>
      </c>
      <c r="R17">
        <v>1</v>
      </c>
      <c r="T17">
        <f t="shared" si="4"/>
        <v>1</v>
      </c>
      <c r="U17">
        <v>1</v>
      </c>
      <c r="W17">
        <f t="shared" si="5"/>
        <v>1</v>
      </c>
      <c r="X17">
        <v>1</v>
      </c>
      <c r="Z17">
        <f t="shared" si="6"/>
        <v>1</v>
      </c>
      <c r="AA17">
        <v>1</v>
      </c>
      <c r="AC17">
        <f t="shared" si="7"/>
        <v>1</v>
      </c>
      <c r="AD17">
        <v>1</v>
      </c>
      <c r="AF17">
        <f t="shared" si="8"/>
        <v>1</v>
      </c>
      <c r="AG17">
        <v>1</v>
      </c>
      <c r="AI17">
        <f t="shared" si="9"/>
        <v>1</v>
      </c>
      <c r="AJ17">
        <v>1</v>
      </c>
      <c r="AL17">
        <f t="shared" si="10"/>
        <v>1</v>
      </c>
      <c r="AM17">
        <v>1</v>
      </c>
      <c r="AO17">
        <f t="shared" si="11"/>
        <v>1</v>
      </c>
      <c r="AP17">
        <v>1</v>
      </c>
      <c r="AR17">
        <f t="shared" si="12"/>
        <v>1</v>
      </c>
      <c r="AS17">
        <v>1</v>
      </c>
      <c r="AU17">
        <f t="shared" si="13"/>
        <v>1</v>
      </c>
      <c r="AV17">
        <v>0.5</v>
      </c>
      <c r="AX17">
        <f t="shared" si="14"/>
        <v>0.5</v>
      </c>
      <c r="AY17">
        <v>1</v>
      </c>
      <c r="BA17">
        <f t="shared" si="15"/>
        <v>1</v>
      </c>
    </row>
    <row r="18" spans="1:55" s="4" customFormat="1" x14ac:dyDescent="0.2">
      <c r="A18" s="5" t="s">
        <v>27</v>
      </c>
      <c r="B18" s="4" t="s">
        <v>28</v>
      </c>
      <c r="C18" s="4" t="s">
        <v>29</v>
      </c>
      <c r="D18" s="4">
        <v>1</v>
      </c>
      <c r="E18" s="4">
        <v>1</v>
      </c>
      <c r="F18" s="4">
        <v>1</v>
      </c>
      <c r="H18" s="4">
        <f t="shared" si="0"/>
        <v>1</v>
      </c>
      <c r="I18" s="4">
        <v>1</v>
      </c>
      <c r="K18" s="4">
        <f t="shared" si="1"/>
        <v>1</v>
      </c>
      <c r="L18" s="4">
        <v>1</v>
      </c>
      <c r="N18" s="4">
        <f t="shared" si="2"/>
        <v>1</v>
      </c>
      <c r="O18" s="4">
        <v>1</v>
      </c>
      <c r="Q18" s="4">
        <f t="shared" si="3"/>
        <v>1</v>
      </c>
      <c r="R18" s="4">
        <v>1</v>
      </c>
      <c r="T18" s="4">
        <f t="shared" si="4"/>
        <v>1</v>
      </c>
      <c r="U18" s="4">
        <v>1</v>
      </c>
      <c r="W18" s="4">
        <f t="shared" si="5"/>
        <v>1</v>
      </c>
      <c r="X18" s="4">
        <v>1</v>
      </c>
      <c r="Z18" s="4">
        <f t="shared" si="6"/>
        <v>1</v>
      </c>
      <c r="AA18" s="4">
        <v>1</v>
      </c>
      <c r="AC18" s="4">
        <f t="shared" si="7"/>
        <v>1</v>
      </c>
      <c r="AD18" s="4">
        <v>1</v>
      </c>
      <c r="AF18" s="4">
        <f t="shared" si="8"/>
        <v>1</v>
      </c>
      <c r="AG18" s="4">
        <v>1</v>
      </c>
      <c r="AI18" s="4">
        <f t="shared" si="9"/>
        <v>1</v>
      </c>
      <c r="AJ18" s="4">
        <v>1</v>
      </c>
      <c r="AL18" s="4">
        <f t="shared" si="10"/>
        <v>1</v>
      </c>
      <c r="AM18" s="4">
        <v>1</v>
      </c>
      <c r="AO18" s="4">
        <f t="shared" si="11"/>
        <v>1</v>
      </c>
      <c r="AP18" s="4">
        <v>1</v>
      </c>
      <c r="AR18" s="4">
        <f t="shared" si="12"/>
        <v>1</v>
      </c>
      <c r="AS18" s="4">
        <v>0</v>
      </c>
      <c r="AU18" s="4">
        <f t="shared" si="13"/>
        <v>0</v>
      </c>
      <c r="AV18" s="4">
        <v>1</v>
      </c>
      <c r="AX18" s="4">
        <f t="shared" si="14"/>
        <v>1</v>
      </c>
      <c r="AY18" s="4">
        <v>1</v>
      </c>
      <c r="BA18" s="4">
        <f t="shared" si="15"/>
        <v>1</v>
      </c>
    </row>
    <row r="20" spans="1:55" x14ac:dyDescent="0.2">
      <c r="C20" s="2" t="s">
        <v>34</v>
      </c>
      <c r="D20">
        <f>SUM(D6:D18)</f>
        <v>20</v>
      </c>
      <c r="H20">
        <f>SUM(H6:H18)</f>
        <v>11</v>
      </c>
      <c r="K20" s="6">
        <f>SUM(K6:K18)</f>
        <v>11</v>
      </c>
      <c r="N20">
        <f>SUM(N6:N18)</f>
        <v>14</v>
      </c>
      <c r="Q20" s="6">
        <f>SUM(Q6:Q18)</f>
        <v>17.5</v>
      </c>
      <c r="R20" s="6"/>
      <c r="S20" s="6"/>
      <c r="T20" s="6">
        <f t="shared" ref="T20:BA20" si="16">SUM(T6:T18)</f>
        <v>17</v>
      </c>
      <c r="U20" s="6"/>
      <c r="V20" s="6"/>
      <c r="W20" s="6">
        <f t="shared" si="16"/>
        <v>14.5</v>
      </c>
      <c r="Z20">
        <f t="shared" si="16"/>
        <v>14.5</v>
      </c>
      <c r="AC20">
        <f t="shared" si="16"/>
        <v>18.5</v>
      </c>
      <c r="AF20">
        <f t="shared" si="16"/>
        <v>12</v>
      </c>
      <c r="AI20">
        <f t="shared" si="16"/>
        <v>18.5</v>
      </c>
      <c r="AL20">
        <f t="shared" si="16"/>
        <v>16.5</v>
      </c>
      <c r="AO20">
        <f t="shared" si="16"/>
        <v>15</v>
      </c>
      <c r="AR20">
        <f t="shared" si="16"/>
        <v>18.5</v>
      </c>
      <c r="AU20">
        <f t="shared" si="16"/>
        <v>12.5</v>
      </c>
      <c r="AX20">
        <f t="shared" si="16"/>
        <v>10.5</v>
      </c>
      <c r="BA20">
        <f t="shared" si="16"/>
        <v>16.5</v>
      </c>
      <c r="BB20" t="s">
        <v>72</v>
      </c>
      <c r="BC20" t="s">
        <v>72</v>
      </c>
    </row>
  </sheetData>
  <mergeCells count="5">
    <mergeCell ref="A1:C1"/>
    <mergeCell ref="A6:A7"/>
    <mergeCell ref="A8:A11"/>
    <mergeCell ref="A12:A15"/>
    <mergeCell ref="A16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18FF2-A664-0643-979E-8BD4CC9A1A63}">
  <dimension ref="A1:BC21"/>
  <sheetViews>
    <sheetView zoomScale="90" zoomScaleNormal="90" workbookViewId="0">
      <pane xSplit="4" ySplit="22" topLeftCell="AV24" activePane="bottomRight" state="frozen"/>
      <selection pane="topRight" activeCell="E1" sqref="E1"/>
      <selection pane="bottomLeft" activeCell="A22" sqref="A22"/>
      <selection pane="bottomRight" sqref="A1:D21"/>
    </sheetView>
  </sheetViews>
  <sheetFormatPr baseColWidth="10" defaultRowHeight="16" x14ac:dyDescent="0.2"/>
  <cols>
    <col min="1" max="1" width="15.83203125" customWidth="1"/>
    <col min="2" max="3" width="50.83203125" customWidth="1"/>
  </cols>
  <sheetData>
    <row r="1" spans="1:55" x14ac:dyDescent="0.2">
      <c r="A1" s="13" t="s">
        <v>73</v>
      </c>
      <c r="B1" s="13"/>
      <c r="C1" s="13"/>
    </row>
    <row r="3" spans="1:55" x14ac:dyDescent="0.2">
      <c r="A3" s="7" t="s">
        <v>0</v>
      </c>
      <c r="B3" t="s">
        <v>3</v>
      </c>
      <c r="C3" t="s">
        <v>2</v>
      </c>
      <c r="D3" t="s">
        <v>32</v>
      </c>
      <c r="P3" t="s">
        <v>97</v>
      </c>
      <c r="U3" t="s">
        <v>100</v>
      </c>
      <c r="X3" t="s">
        <v>102</v>
      </c>
    </row>
    <row r="4" spans="1:55" x14ac:dyDescent="0.2">
      <c r="A4" s="7"/>
      <c r="F4" t="s">
        <v>74</v>
      </c>
      <c r="G4" t="s">
        <v>75</v>
      </c>
      <c r="I4" t="s">
        <v>91</v>
      </c>
      <c r="J4" t="s">
        <v>92</v>
      </c>
      <c r="L4" t="s">
        <v>93</v>
      </c>
      <c r="M4" t="s">
        <v>94</v>
      </c>
      <c r="O4" t="s">
        <v>95</v>
      </c>
      <c r="P4" t="s">
        <v>96</v>
      </c>
      <c r="R4" t="s">
        <v>98</v>
      </c>
      <c r="S4" t="s">
        <v>99</v>
      </c>
      <c r="U4" t="s">
        <v>96</v>
      </c>
      <c r="V4" t="s">
        <v>101</v>
      </c>
      <c r="X4" t="s">
        <v>96</v>
      </c>
      <c r="Y4" t="s">
        <v>103</v>
      </c>
      <c r="AA4" t="s">
        <v>104</v>
      </c>
      <c r="AB4" t="s">
        <v>105</v>
      </c>
      <c r="AD4" t="s">
        <v>45</v>
      </c>
      <c r="AE4" t="s">
        <v>106</v>
      </c>
      <c r="AG4" t="s">
        <v>107</v>
      </c>
      <c r="AH4" t="s">
        <v>108</v>
      </c>
      <c r="AJ4" t="s">
        <v>109</v>
      </c>
      <c r="AK4" t="s">
        <v>46</v>
      </c>
      <c r="AM4" t="s">
        <v>110</v>
      </c>
      <c r="AN4" t="s">
        <v>111</v>
      </c>
      <c r="AP4" t="s">
        <v>112</v>
      </c>
      <c r="AQ4" t="s">
        <v>113</v>
      </c>
      <c r="AS4" t="s">
        <v>114</v>
      </c>
      <c r="AT4" t="s">
        <v>115</v>
      </c>
      <c r="AU4" t="s">
        <v>116</v>
      </c>
      <c r="AW4" t="s">
        <v>120</v>
      </c>
      <c r="AX4" t="s">
        <v>117</v>
      </c>
      <c r="AZ4" t="s">
        <v>41</v>
      </c>
      <c r="BA4" t="s">
        <v>118</v>
      </c>
      <c r="BB4" t="s">
        <v>119</v>
      </c>
      <c r="BC4" t="s">
        <v>121</v>
      </c>
    </row>
    <row r="6" spans="1:55" s="4" customFormat="1" x14ac:dyDescent="0.2">
      <c r="A6" s="14" t="s">
        <v>4</v>
      </c>
      <c r="B6" s="4" t="s">
        <v>5</v>
      </c>
      <c r="C6" s="4" t="s">
        <v>6</v>
      </c>
      <c r="D6" s="4">
        <v>2</v>
      </c>
      <c r="F6" s="4">
        <v>1</v>
      </c>
      <c r="H6" s="4">
        <f>F6*D6</f>
        <v>2</v>
      </c>
      <c r="I6" s="4">
        <v>1</v>
      </c>
      <c r="K6" s="4">
        <f>I6*D6</f>
        <v>2</v>
      </c>
      <c r="L6" s="4">
        <v>1</v>
      </c>
      <c r="N6" s="4">
        <f>L6*D6</f>
        <v>2</v>
      </c>
      <c r="O6" s="4">
        <v>0.5</v>
      </c>
      <c r="Q6" s="4">
        <f>O6*D6</f>
        <v>1</v>
      </c>
      <c r="R6" s="4">
        <v>0</v>
      </c>
      <c r="T6" s="4">
        <f>R6*D6</f>
        <v>0</v>
      </c>
      <c r="U6" s="4">
        <v>1</v>
      </c>
      <c r="W6" s="4">
        <f>U6*D6</f>
        <v>2</v>
      </c>
      <c r="X6" s="4">
        <v>1</v>
      </c>
      <c r="Z6" s="4">
        <f>X6*D6</f>
        <v>2</v>
      </c>
      <c r="AA6" s="4">
        <v>0.5</v>
      </c>
      <c r="AC6" s="4">
        <f>AA6*D6</f>
        <v>1</v>
      </c>
      <c r="AD6" s="4">
        <v>1</v>
      </c>
      <c r="AF6" s="4">
        <f>AD6*D6</f>
        <v>2</v>
      </c>
      <c r="AG6" s="4">
        <v>1</v>
      </c>
      <c r="AI6" s="4">
        <f>AG6*D6</f>
        <v>2</v>
      </c>
      <c r="AJ6" s="4">
        <v>1</v>
      </c>
      <c r="AL6" s="4">
        <f>AJ6*D6</f>
        <v>2</v>
      </c>
      <c r="AM6" s="4">
        <v>1</v>
      </c>
      <c r="AO6" s="4">
        <f>AM6*D6</f>
        <v>2</v>
      </c>
      <c r="AP6" s="4">
        <v>0.75</v>
      </c>
      <c r="AR6" s="4">
        <f>AP6*D6</f>
        <v>1.5</v>
      </c>
      <c r="AS6" s="4">
        <v>0</v>
      </c>
      <c r="AV6" s="4">
        <f>AS6*D6</f>
        <v>0</v>
      </c>
      <c r="AW6" s="4">
        <v>0.5</v>
      </c>
      <c r="AY6" s="4">
        <f>AW6*D6</f>
        <v>1</v>
      </c>
    </row>
    <row r="7" spans="1:55" s="6" customFormat="1" x14ac:dyDescent="0.2">
      <c r="A7" s="14"/>
      <c r="B7" s="6" t="s">
        <v>76</v>
      </c>
      <c r="C7" s="6" t="s">
        <v>82</v>
      </c>
      <c r="D7" s="6">
        <v>1.5</v>
      </c>
      <c r="F7" s="6">
        <v>1</v>
      </c>
      <c r="H7" s="6">
        <f t="shared" ref="H7:H19" si="0">F7*D7</f>
        <v>1.5</v>
      </c>
      <c r="I7" s="6">
        <v>1</v>
      </c>
      <c r="K7" s="6">
        <f t="shared" ref="K7:K19" si="1">I7*D7</f>
        <v>1.5</v>
      </c>
      <c r="L7" s="6">
        <f>2/3</f>
        <v>0.66666666666666663</v>
      </c>
      <c r="N7" s="6">
        <f t="shared" ref="N7:N19" si="2">L7*D7</f>
        <v>1</v>
      </c>
      <c r="O7" s="6">
        <v>1</v>
      </c>
      <c r="Q7" s="6">
        <f t="shared" ref="Q7:Q19" si="3">O7*D7</f>
        <v>1.5</v>
      </c>
      <c r="R7" s="6">
        <v>1</v>
      </c>
      <c r="T7" s="6">
        <f t="shared" ref="T7:T19" si="4">R7*D7</f>
        <v>1.5</v>
      </c>
      <c r="U7" s="6">
        <v>1</v>
      </c>
      <c r="W7" s="6">
        <f t="shared" ref="W7:W19" si="5">U7*D7</f>
        <v>1.5</v>
      </c>
      <c r="X7" s="6">
        <f>2/3</f>
        <v>0.66666666666666663</v>
      </c>
      <c r="Z7" s="6">
        <f t="shared" ref="Z7:Z19" si="6">X7*D7</f>
        <v>1</v>
      </c>
      <c r="AA7" s="6">
        <f>1/3</f>
        <v>0.33333333333333331</v>
      </c>
      <c r="AC7" s="6">
        <f t="shared" ref="AC7:AC19" si="7">AA7*D7</f>
        <v>0.5</v>
      </c>
      <c r="AD7" s="6">
        <f>2/3</f>
        <v>0.66666666666666663</v>
      </c>
      <c r="AF7" s="6">
        <f t="shared" ref="AF7:AF19" si="8">AD7*D7</f>
        <v>1</v>
      </c>
      <c r="AG7" s="6">
        <v>1</v>
      </c>
      <c r="AI7" s="6">
        <f t="shared" ref="AI7:AI19" si="9">AG7*D7</f>
        <v>1.5</v>
      </c>
      <c r="AJ7" s="6">
        <v>1</v>
      </c>
      <c r="AL7" s="6">
        <f t="shared" ref="AL7:AL19" si="10">AJ7*D7</f>
        <v>1.5</v>
      </c>
      <c r="AM7" s="6">
        <v>1</v>
      </c>
      <c r="AO7" s="6">
        <f t="shared" ref="AO7:AO19" si="11">AM7*D7</f>
        <v>1.5</v>
      </c>
      <c r="AP7" s="6">
        <v>1</v>
      </c>
      <c r="AR7" s="6">
        <f t="shared" ref="AR7:AR19" si="12">AP7*D7</f>
        <v>1.5</v>
      </c>
      <c r="AS7" s="9">
        <f>2/3</f>
        <v>0.66666666666666663</v>
      </c>
      <c r="AV7" s="6">
        <f t="shared" ref="AV7:AV19" si="13">AS7*D7</f>
        <v>1</v>
      </c>
      <c r="AW7" s="6">
        <v>1</v>
      </c>
      <c r="AY7" s="6">
        <f t="shared" ref="AY7:AY19" si="14">AW7*D7</f>
        <v>1.5</v>
      </c>
    </row>
    <row r="8" spans="1:55" s="4" customFormat="1" x14ac:dyDescent="0.2">
      <c r="A8" s="14" t="s">
        <v>9</v>
      </c>
      <c r="B8" s="4" t="s">
        <v>10</v>
      </c>
      <c r="C8" s="4" t="s">
        <v>81</v>
      </c>
      <c r="D8" s="4">
        <v>2</v>
      </c>
      <c r="F8" s="4">
        <v>1</v>
      </c>
      <c r="H8" s="4">
        <f t="shared" si="0"/>
        <v>2</v>
      </c>
      <c r="I8" s="4">
        <v>0.5</v>
      </c>
      <c r="K8" s="4">
        <f t="shared" si="1"/>
        <v>1</v>
      </c>
      <c r="L8" s="4">
        <v>0.5</v>
      </c>
      <c r="N8" s="4">
        <f t="shared" si="2"/>
        <v>1</v>
      </c>
      <c r="O8" s="4">
        <v>0.5</v>
      </c>
      <c r="Q8" s="4">
        <f t="shared" si="3"/>
        <v>1</v>
      </c>
      <c r="R8" s="4">
        <v>1</v>
      </c>
      <c r="T8" s="4">
        <f t="shared" si="4"/>
        <v>2</v>
      </c>
      <c r="U8" s="4">
        <v>1</v>
      </c>
      <c r="W8" s="4">
        <f t="shared" si="5"/>
        <v>2</v>
      </c>
      <c r="X8" s="4">
        <v>1</v>
      </c>
      <c r="Z8" s="4">
        <f t="shared" si="6"/>
        <v>2</v>
      </c>
      <c r="AA8" s="4">
        <v>0.5</v>
      </c>
      <c r="AC8" s="4">
        <f t="shared" si="7"/>
        <v>1</v>
      </c>
      <c r="AD8" s="4">
        <v>1</v>
      </c>
      <c r="AF8" s="4">
        <f t="shared" si="8"/>
        <v>2</v>
      </c>
      <c r="AG8" s="4">
        <v>1</v>
      </c>
      <c r="AI8" s="4">
        <f t="shared" si="9"/>
        <v>2</v>
      </c>
      <c r="AJ8" s="4">
        <v>0.75</v>
      </c>
      <c r="AL8" s="4">
        <f t="shared" si="10"/>
        <v>1.5</v>
      </c>
      <c r="AM8" s="4">
        <v>0.5</v>
      </c>
      <c r="AO8" s="4">
        <f t="shared" si="11"/>
        <v>1</v>
      </c>
      <c r="AP8" s="4">
        <v>0.5</v>
      </c>
      <c r="AR8" s="4">
        <f t="shared" si="12"/>
        <v>1</v>
      </c>
      <c r="AS8" s="4">
        <v>1</v>
      </c>
      <c r="AV8" s="4">
        <f t="shared" si="13"/>
        <v>2</v>
      </c>
      <c r="AW8" s="4">
        <v>0.5</v>
      </c>
      <c r="AY8" s="4">
        <f t="shared" si="14"/>
        <v>1</v>
      </c>
    </row>
    <row r="9" spans="1:55" s="6" customFormat="1" x14ac:dyDescent="0.2">
      <c r="A9" s="14"/>
      <c r="B9" s="6" t="s">
        <v>11</v>
      </c>
      <c r="C9" s="6" t="s">
        <v>90</v>
      </c>
      <c r="D9" s="6">
        <v>2.5</v>
      </c>
      <c r="F9" s="6">
        <v>0.5</v>
      </c>
      <c r="H9" s="6">
        <f t="shared" si="0"/>
        <v>1.25</v>
      </c>
      <c r="I9" s="6">
        <v>1</v>
      </c>
      <c r="K9" s="6">
        <f t="shared" si="1"/>
        <v>2.5</v>
      </c>
      <c r="L9" s="6">
        <v>1</v>
      </c>
      <c r="N9" s="6">
        <f t="shared" si="2"/>
        <v>2.5</v>
      </c>
      <c r="O9" s="6">
        <v>0.5</v>
      </c>
      <c r="Q9" s="6">
        <f t="shared" si="3"/>
        <v>1.25</v>
      </c>
      <c r="R9" s="6">
        <v>1</v>
      </c>
      <c r="T9" s="6">
        <f t="shared" si="4"/>
        <v>2.5</v>
      </c>
      <c r="U9" s="6">
        <v>0.75</v>
      </c>
      <c r="W9" s="6">
        <f t="shared" si="5"/>
        <v>1.875</v>
      </c>
      <c r="X9" s="6">
        <v>0.75</v>
      </c>
      <c r="Z9" s="6">
        <f t="shared" si="6"/>
        <v>1.875</v>
      </c>
      <c r="AA9" s="6">
        <v>1</v>
      </c>
      <c r="AC9" s="6">
        <f t="shared" si="7"/>
        <v>2.5</v>
      </c>
      <c r="AD9" s="6">
        <v>0.5</v>
      </c>
      <c r="AF9" s="6">
        <f t="shared" si="8"/>
        <v>1.25</v>
      </c>
      <c r="AG9" s="6">
        <v>0.75</v>
      </c>
      <c r="AI9" s="6">
        <f t="shared" si="9"/>
        <v>1.875</v>
      </c>
      <c r="AJ9" s="6">
        <v>1</v>
      </c>
      <c r="AL9" s="6">
        <f t="shared" si="10"/>
        <v>2.5</v>
      </c>
      <c r="AM9" s="6">
        <v>0.5</v>
      </c>
      <c r="AO9" s="6">
        <f t="shared" si="11"/>
        <v>1.25</v>
      </c>
      <c r="AP9" s="6">
        <v>1</v>
      </c>
      <c r="AR9" s="6">
        <f t="shared" si="12"/>
        <v>2.5</v>
      </c>
      <c r="AS9" s="6">
        <v>0</v>
      </c>
      <c r="AV9" s="6">
        <f t="shared" si="13"/>
        <v>0</v>
      </c>
      <c r="AW9" s="6">
        <v>1</v>
      </c>
      <c r="AY9" s="6">
        <f t="shared" si="14"/>
        <v>2.5</v>
      </c>
    </row>
    <row r="10" spans="1:55" s="4" customFormat="1" x14ac:dyDescent="0.2">
      <c r="A10" s="14"/>
      <c r="B10" s="4" t="s">
        <v>19</v>
      </c>
      <c r="C10" s="4" t="s">
        <v>83</v>
      </c>
      <c r="D10" s="4">
        <v>1</v>
      </c>
      <c r="F10" s="4">
        <v>1</v>
      </c>
      <c r="H10" s="4">
        <f t="shared" si="0"/>
        <v>1</v>
      </c>
      <c r="I10" s="4">
        <v>1</v>
      </c>
      <c r="K10" s="4">
        <f t="shared" si="1"/>
        <v>1</v>
      </c>
      <c r="L10" s="4">
        <v>0</v>
      </c>
      <c r="N10" s="4">
        <f t="shared" si="2"/>
        <v>0</v>
      </c>
      <c r="O10" s="4">
        <v>0.5</v>
      </c>
      <c r="Q10" s="4">
        <f t="shared" si="3"/>
        <v>0.5</v>
      </c>
      <c r="R10" s="4">
        <v>0</v>
      </c>
      <c r="T10" s="4">
        <f t="shared" si="4"/>
        <v>0</v>
      </c>
      <c r="U10" s="4">
        <v>1</v>
      </c>
      <c r="W10" s="4">
        <f t="shared" si="5"/>
        <v>1</v>
      </c>
      <c r="X10" s="4">
        <v>1</v>
      </c>
      <c r="Z10" s="4">
        <f t="shared" si="6"/>
        <v>1</v>
      </c>
      <c r="AA10" s="4">
        <v>0.5</v>
      </c>
      <c r="AC10" s="4">
        <f t="shared" si="7"/>
        <v>0.5</v>
      </c>
      <c r="AD10" s="4">
        <v>0.5</v>
      </c>
      <c r="AF10" s="4">
        <f t="shared" si="8"/>
        <v>0.5</v>
      </c>
      <c r="AG10" s="4">
        <v>0.5</v>
      </c>
      <c r="AI10" s="4">
        <f t="shared" si="9"/>
        <v>0.5</v>
      </c>
      <c r="AJ10" s="4">
        <v>1</v>
      </c>
      <c r="AL10" s="4">
        <f t="shared" si="10"/>
        <v>1</v>
      </c>
      <c r="AM10" s="4">
        <v>0.5</v>
      </c>
      <c r="AO10" s="4">
        <f t="shared" si="11"/>
        <v>0.5</v>
      </c>
      <c r="AP10" s="4">
        <v>0.5</v>
      </c>
      <c r="AR10" s="4">
        <f t="shared" si="12"/>
        <v>0.5</v>
      </c>
      <c r="AS10" s="4">
        <v>0.5</v>
      </c>
      <c r="AV10" s="4">
        <f t="shared" si="13"/>
        <v>0.5</v>
      </c>
      <c r="AW10" s="4">
        <v>0</v>
      </c>
      <c r="AY10" s="4">
        <f t="shared" si="14"/>
        <v>0</v>
      </c>
    </row>
    <row r="11" spans="1:55" s="6" customFormat="1" x14ac:dyDescent="0.2">
      <c r="A11" s="14" t="s">
        <v>8</v>
      </c>
      <c r="B11" s="6" t="s">
        <v>79</v>
      </c>
      <c r="C11" s="6" t="s">
        <v>80</v>
      </c>
      <c r="D11" s="6">
        <v>1</v>
      </c>
      <c r="F11" s="6">
        <v>0</v>
      </c>
      <c r="H11" s="6">
        <f t="shared" si="0"/>
        <v>0</v>
      </c>
      <c r="I11" s="6">
        <v>1</v>
      </c>
      <c r="K11" s="6">
        <f t="shared" si="1"/>
        <v>1</v>
      </c>
      <c r="L11" s="6">
        <v>0</v>
      </c>
      <c r="N11" s="6">
        <f t="shared" si="2"/>
        <v>0</v>
      </c>
      <c r="O11" s="6">
        <v>0.5</v>
      </c>
      <c r="Q11" s="6">
        <f t="shared" si="3"/>
        <v>0.5</v>
      </c>
      <c r="R11" s="6">
        <v>0</v>
      </c>
      <c r="T11" s="6">
        <f t="shared" si="4"/>
        <v>0</v>
      </c>
      <c r="U11" s="6">
        <v>0</v>
      </c>
      <c r="W11" s="6">
        <f t="shared" si="5"/>
        <v>0</v>
      </c>
      <c r="X11" s="6">
        <v>1</v>
      </c>
      <c r="Z11" s="6">
        <f t="shared" si="6"/>
        <v>1</v>
      </c>
      <c r="AA11" s="6">
        <v>0</v>
      </c>
      <c r="AC11" s="6">
        <f t="shared" si="7"/>
        <v>0</v>
      </c>
      <c r="AD11" s="6">
        <v>1</v>
      </c>
      <c r="AF11" s="6">
        <f t="shared" si="8"/>
        <v>1</v>
      </c>
      <c r="AG11" s="6">
        <v>1</v>
      </c>
      <c r="AI11" s="6">
        <f t="shared" si="9"/>
        <v>1</v>
      </c>
      <c r="AJ11" s="6">
        <v>1</v>
      </c>
      <c r="AL11" s="6">
        <f t="shared" si="10"/>
        <v>1</v>
      </c>
      <c r="AM11" s="6">
        <v>1</v>
      </c>
      <c r="AO11" s="6">
        <f t="shared" si="11"/>
        <v>1</v>
      </c>
      <c r="AP11" s="6">
        <v>0</v>
      </c>
      <c r="AR11" s="6">
        <f t="shared" si="12"/>
        <v>0</v>
      </c>
      <c r="AS11" s="6">
        <v>0</v>
      </c>
      <c r="AV11" s="6">
        <f t="shared" si="13"/>
        <v>0</v>
      </c>
      <c r="AW11" s="6">
        <v>0</v>
      </c>
      <c r="AY11" s="6">
        <f t="shared" si="14"/>
        <v>0</v>
      </c>
    </row>
    <row r="12" spans="1:55" s="4" customFormat="1" x14ac:dyDescent="0.2">
      <c r="A12" s="14"/>
      <c r="B12" s="4" t="s">
        <v>21</v>
      </c>
      <c r="C12" s="4" t="s">
        <v>84</v>
      </c>
      <c r="D12" s="4">
        <v>1</v>
      </c>
      <c r="F12" s="4">
        <v>0.5</v>
      </c>
      <c r="H12" s="4">
        <f t="shared" si="0"/>
        <v>0.5</v>
      </c>
      <c r="I12" s="4">
        <v>0</v>
      </c>
      <c r="K12" s="4">
        <f t="shared" si="1"/>
        <v>0</v>
      </c>
      <c r="L12" s="4">
        <v>0</v>
      </c>
      <c r="N12" s="4">
        <f t="shared" si="2"/>
        <v>0</v>
      </c>
      <c r="O12" s="4">
        <v>0</v>
      </c>
      <c r="Q12" s="4">
        <f t="shared" si="3"/>
        <v>0</v>
      </c>
      <c r="R12" s="4">
        <v>0</v>
      </c>
      <c r="T12" s="4">
        <f t="shared" si="4"/>
        <v>0</v>
      </c>
      <c r="U12" s="4">
        <v>1</v>
      </c>
      <c r="W12" s="4">
        <f t="shared" si="5"/>
        <v>1</v>
      </c>
      <c r="X12" s="4">
        <v>1</v>
      </c>
      <c r="Z12" s="4">
        <f t="shared" si="6"/>
        <v>1</v>
      </c>
      <c r="AA12" s="4">
        <v>0</v>
      </c>
      <c r="AC12" s="4">
        <f t="shared" si="7"/>
        <v>0</v>
      </c>
      <c r="AD12" s="4">
        <v>1</v>
      </c>
      <c r="AF12" s="4">
        <f t="shared" si="8"/>
        <v>1</v>
      </c>
      <c r="AG12" s="4">
        <v>0</v>
      </c>
      <c r="AI12" s="4">
        <f t="shared" si="9"/>
        <v>0</v>
      </c>
      <c r="AJ12" s="4">
        <v>0</v>
      </c>
      <c r="AL12" s="4">
        <f t="shared" si="10"/>
        <v>0</v>
      </c>
      <c r="AM12" s="4">
        <v>1</v>
      </c>
      <c r="AO12" s="4">
        <f t="shared" si="11"/>
        <v>1</v>
      </c>
      <c r="AP12" s="4">
        <v>1</v>
      </c>
      <c r="AR12" s="4">
        <f t="shared" si="12"/>
        <v>1</v>
      </c>
      <c r="AS12" s="4">
        <v>0</v>
      </c>
      <c r="AV12" s="4">
        <f t="shared" si="13"/>
        <v>0</v>
      </c>
      <c r="AW12" s="4">
        <v>0</v>
      </c>
      <c r="AY12" s="4">
        <f t="shared" si="14"/>
        <v>0</v>
      </c>
    </row>
    <row r="13" spans="1:55" s="6" customFormat="1" x14ac:dyDescent="0.2">
      <c r="A13" s="14"/>
      <c r="B13" s="6" t="s">
        <v>33</v>
      </c>
      <c r="C13" s="6" t="s">
        <v>85</v>
      </c>
      <c r="D13" s="6">
        <v>1</v>
      </c>
      <c r="F13" s="6">
        <v>1</v>
      </c>
      <c r="H13" s="6">
        <f t="shared" si="0"/>
        <v>1</v>
      </c>
      <c r="I13" s="6">
        <v>1</v>
      </c>
      <c r="K13" s="6">
        <f t="shared" si="1"/>
        <v>1</v>
      </c>
      <c r="L13" s="6">
        <v>1</v>
      </c>
      <c r="N13" s="6">
        <f t="shared" si="2"/>
        <v>1</v>
      </c>
      <c r="O13" s="6">
        <v>0</v>
      </c>
      <c r="Q13" s="6">
        <f t="shared" si="3"/>
        <v>0</v>
      </c>
      <c r="R13" s="6">
        <v>0</v>
      </c>
      <c r="T13" s="6">
        <f t="shared" si="4"/>
        <v>0</v>
      </c>
      <c r="U13" s="6">
        <v>0.5</v>
      </c>
      <c r="W13" s="6">
        <f t="shared" si="5"/>
        <v>0.5</v>
      </c>
      <c r="X13" s="6">
        <v>1</v>
      </c>
      <c r="Z13" s="6">
        <f t="shared" si="6"/>
        <v>1</v>
      </c>
      <c r="AA13" s="6">
        <v>0</v>
      </c>
      <c r="AC13" s="6">
        <f t="shared" si="7"/>
        <v>0</v>
      </c>
      <c r="AD13" s="6">
        <v>1</v>
      </c>
      <c r="AF13" s="6">
        <f t="shared" si="8"/>
        <v>1</v>
      </c>
      <c r="AG13" s="6">
        <v>0</v>
      </c>
      <c r="AI13" s="6">
        <f t="shared" si="9"/>
        <v>0</v>
      </c>
      <c r="AJ13" s="6">
        <v>1</v>
      </c>
      <c r="AL13" s="6">
        <f t="shared" si="10"/>
        <v>1</v>
      </c>
      <c r="AM13" s="6">
        <v>1</v>
      </c>
      <c r="AO13" s="6">
        <f t="shared" si="11"/>
        <v>1</v>
      </c>
      <c r="AP13" s="6">
        <v>1</v>
      </c>
      <c r="AR13" s="6">
        <f t="shared" si="12"/>
        <v>1</v>
      </c>
      <c r="AS13" s="6">
        <v>0</v>
      </c>
      <c r="AV13" s="6">
        <f t="shared" si="13"/>
        <v>0</v>
      </c>
      <c r="AW13" s="6">
        <v>1</v>
      </c>
      <c r="AY13" s="6">
        <f t="shared" si="14"/>
        <v>1</v>
      </c>
    </row>
    <row r="14" spans="1:55" s="4" customFormat="1" x14ac:dyDescent="0.2">
      <c r="A14" s="14"/>
      <c r="B14" s="4" t="s">
        <v>13</v>
      </c>
      <c r="C14" s="4" t="s">
        <v>86</v>
      </c>
      <c r="D14" s="4">
        <v>1</v>
      </c>
      <c r="F14" s="4">
        <v>1</v>
      </c>
      <c r="H14" s="4">
        <f t="shared" si="0"/>
        <v>1</v>
      </c>
      <c r="I14" s="4">
        <v>1</v>
      </c>
      <c r="K14" s="4">
        <f t="shared" si="1"/>
        <v>1</v>
      </c>
      <c r="L14" s="4">
        <v>1</v>
      </c>
      <c r="N14" s="4">
        <f t="shared" si="2"/>
        <v>1</v>
      </c>
      <c r="O14" s="4">
        <v>0</v>
      </c>
      <c r="Q14" s="4">
        <f t="shared" si="3"/>
        <v>0</v>
      </c>
      <c r="R14" s="4">
        <v>1</v>
      </c>
      <c r="T14" s="4">
        <f t="shared" si="4"/>
        <v>1</v>
      </c>
      <c r="U14" s="4">
        <v>1</v>
      </c>
      <c r="W14" s="4">
        <f t="shared" si="5"/>
        <v>1</v>
      </c>
      <c r="X14" s="4">
        <v>0.5</v>
      </c>
      <c r="Z14" s="4">
        <f t="shared" si="6"/>
        <v>0.5</v>
      </c>
      <c r="AA14" s="4">
        <v>0</v>
      </c>
      <c r="AC14" s="4">
        <f t="shared" si="7"/>
        <v>0</v>
      </c>
      <c r="AD14" s="4">
        <v>0</v>
      </c>
      <c r="AF14" s="4">
        <f t="shared" si="8"/>
        <v>0</v>
      </c>
      <c r="AG14" s="4">
        <v>1</v>
      </c>
      <c r="AI14" s="4">
        <f t="shared" si="9"/>
        <v>1</v>
      </c>
      <c r="AJ14" s="4">
        <v>1</v>
      </c>
      <c r="AL14" s="4">
        <f t="shared" si="10"/>
        <v>1</v>
      </c>
      <c r="AM14" s="4">
        <v>1</v>
      </c>
      <c r="AO14" s="4">
        <f t="shared" si="11"/>
        <v>1</v>
      </c>
      <c r="AP14" s="4">
        <v>0</v>
      </c>
      <c r="AR14" s="4">
        <f t="shared" si="12"/>
        <v>0</v>
      </c>
      <c r="AS14" s="4">
        <v>0</v>
      </c>
      <c r="AV14" s="4">
        <f t="shared" si="13"/>
        <v>0</v>
      </c>
      <c r="AW14" s="4">
        <v>1</v>
      </c>
      <c r="AY14" s="4">
        <f t="shared" si="14"/>
        <v>1</v>
      </c>
    </row>
    <row r="15" spans="1:55" s="6" customFormat="1" x14ac:dyDescent="0.2">
      <c r="A15" s="14"/>
      <c r="B15" s="6" t="s">
        <v>77</v>
      </c>
      <c r="C15" s="6" t="s">
        <v>78</v>
      </c>
      <c r="D15" s="6">
        <v>2</v>
      </c>
      <c r="F15" s="6">
        <v>0.5</v>
      </c>
      <c r="H15" s="6">
        <f t="shared" si="0"/>
        <v>1</v>
      </c>
      <c r="I15" s="6">
        <v>1</v>
      </c>
      <c r="K15" s="6">
        <f t="shared" si="1"/>
        <v>2</v>
      </c>
      <c r="L15" s="6">
        <v>0.5</v>
      </c>
      <c r="N15" s="6">
        <f t="shared" si="2"/>
        <v>1</v>
      </c>
      <c r="O15" s="6">
        <v>0</v>
      </c>
      <c r="Q15" s="6">
        <f t="shared" si="3"/>
        <v>0</v>
      </c>
      <c r="R15" s="6">
        <v>0</v>
      </c>
      <c r="T15" s="6">
        <f t="shared" si="4"/>
        <v>0</v>
      </c>
      <c r="U15" s="6">
        <v>1</v>
      </c>
      <c r="W15" s="6">
        <f t="shared" si="5"/>
        <v>2</v>
      </c>
      <c r="X15" s="6">
        <v>0.5</v>
      </c>
      <c r="Z15" s="6">
        <f t="shared" si="6"/>
        <v>1</v>
      </c>
      <c r="AA15" s="6">
        <v>0</v>
      </c>
      <c r="AC15" s="6">
        <f t="shared" si="7"/>
        <v>0</v>
      </c>
      <c r="AD15" s="6">
        <v>0</v>
      </c>
      <c r="AF15" s="6">
        <f t="shared" si="8"/>
        <v>0</v>
      </c>
      <c r="AG15" s="6">
        <v>1</v>
      </c>
      <c r="AI15" s="6">
        <f t="shared" si="9"/>
        <v>2</v>
      </c>
      <c r="AJ15" s="6">
        <v>1</v>
      </c>
      <c r="AL15" s="6">
        <f t="shared" si="10"/>
        <v>2</v>
      </c>
      <c r="AM15" s="6">
        <v>0</v>
      </c>
      <c r="AO15" s="6">
        <f t="shared" si="11"/>
        <v>0</v>
      </c>
      <c r="AP15" s="6">
        <v>0</v>
      </c>
      <c r="AR15" s="6">
        <f t="shared" si="12"/>
        <v>0</v>
      </c>
      <c r="AS15" s="6">
        <v>1</v>
      </c>
      <c r="AV15" s="6">
        <f t="shared" si="13"/>
        <v>2</v>
      </c>
      <c r="AW15" s="6">
        <v>0</v>
      </c>
      <c r="AY15" s="6">
        <f t="shared" si="14"/>
        <v>0</v>
      </c>
    </row>
    <row r="16" spans="1:55" s="4" customFormat="1" x14ac:dyDescent="0.2">
      <c r="A16" s="14" t="s">
        <v>24</v>
      </c>
      <c r="B16" s="4" t="s">
        <v>25</v>
      </c>
      <c r="C16" s="4" t="s">
        <v>30</v>
      </c>
      <c r="D16" s="4">
        <v>1</v>
      </c>
      <c r="F16" s="4">
        <v>1</v>
      </c>
      <c r="H16" s="4">
        <f t="shared" si="0"/>
        <v>1</v>
      </c>
      <c r="I16" s="4">
        <v>1</v>
      </c>
      <c r="K16" s="4">
        <f t="shared" si="1"/>
        <v>1</v>
      </c>
      <c r="L16" s="4">
        <v>0</v>
      </c>
      <c r="N16" s="4">
        <f t="shared" si="2"/>
        <v>0</v>
      </c>
      <c r="O16" s="4">
        <v>0</v>
      </c>
      <c r="Q16" s="4">
        <f t="shared" si="3"/>
        <v>0</v>
      </c>
      <c r="R16" s="4">
        <v>0</v>
      </c>
      <c r="T16" s="4">
        <f t="shared" si="4"/>
        <v>0</v>
      </c>
      <c r="U16" s="4">
        <v>1</v>
      </c>
      <c r="W16" s="4">
        <f t="shared" si="5"/>
        <v>1</v>
      </c>
      <c r="X16" s="4">
        <v>0</v>
      </c>
      <c r="Z16" s="4">
        <f t="shared" si="6"/>
        <v>0</v>
      </c>
      <c r="AA16" s="4">
        <v>0</v>
      </c>
      <c r="AC16" s="4">
        <f t="shared" si="7"/>
        <v>0</v>
      </c>
      <c r="AD16" s="4">
        <v>1</v>
      </c>
      <c r="AF16" s="4">
        <f t="shared" si="8"/>
        <v>1</v>
      </c>
      <c r="AG16" s="4">
        <v>1</v>
      </c>
      <c r="AI16" s="4">
        <f t="shared" si="9"/>
        <v>1</v>
      </c>
      <c r="AJ16" s="4">
        <v>1</v>
      </c>
      <c r="AL16" s="4">
        <f t="shared" si="10"/>
        <v>1</v>
      </c>
      <c r="AM16" s="4">
        <v>0</v>
      </c>
      <c r="AO16" s="4">
        <f t="shared" si="11"/>
        <v>0</v>
      </c>
      <c r="AP16" s="4">
        <v>0</v>
      </c>
      <c r="AR16" s="4">
        <f t="shared" si="12"/>
        <v>0</v>
      </c>
      <c r="AS16" s="4">
        <v>0</v>
      </c>
      <c r="AV16" s="4">
        <f t="shared" si="13"/>
        <v>0</v>
      </c>
      <c r="AW16" s="4">
        <v>0</v>
      </c>
      <c r="AY16" s="4">
        <f t="shared" si="14"/>
        <v>0</v>
      </c>
    </row>
    <row r="17" spans="1:55" s="6" customFormat="1" x14ac:dyDescent="0.2">
      <c r="A17" s="14"/>
      <c r="B17" s="6" t="s">
        <v>26</v>
      </c>
      <c r="C17" s="6" t="s">
        <v>87</v>
      </c>
      <c r="D17" s="6">
        <v>2</v>
      </c>
      <c r="F17" s="6">
        <v>1</v>
      </c>
      <c r="H17" s="6">
        <f t="shared" si="0"/>
        <v>2</v>
      </c>
      <c r="I17" s="6">
        <v>1</v>
      </c>
      <c r="K17" s="6">
        <f t="shared" si="1"/>
        <v>2</v>
      </c>
      <c r="L17" s="6">
        <v>1</v>
      </c>
      <c r="N17" s="6">
        <f t="shared" si="2"/>
        <v>2</v>
      </c>
      <c r="O17" s="6">
        <v>0</v>
      </c>
      <c r="Q17" s="6">
        <f t="shared" si="3"/>
        <v>0</v>
      </c>
      <c r="R17" s="6">
        <v>1</v>
      </c>
      <c r="T17" s="6">
        <f t="shared" si="4"/>
        <v>2</v>
      </c>
      <c r="U17" s="6">
        <v>1</v>
      </c>
      <c r="W17" s="6">
        <f t="shared" si="5"/>
        <v>2</v>
      </c>
      <c r="X17" s="6">
        <v>0.5</v>
      </c>
      <c r="Z17" s="6">
        <f t="shared" si="6"/>
        <v>1</v>
      </c>
      <c r="AA17" s="6">
        <v>0</v>
      </c>
      <c r="AC17" s="6">
        <f t="shared" si="7"/>
        <v>0</v>
      </c>
      <c r="AD17" s="6">
        <v>0.5</v>
      </c>
      <c r="AF17" s="6">
        <f t="shared" si="8"/>
        <v>1</v>
      </c>
      <c r="AG17" s="6">
        <v>0.5</v>
      </c>
      <c r="AI17" s="6">
        <f t="shared" si="9"/>
        <v>1</v>
      </c>
      <c r="AJ17" s="6">
        <v>1</v>
      </c>
      <c r="AL17" s="6">
        <f t="shared" si="10"/>
        <v>2</v>
      </c>
      <c r="AM17" s="6">
        <v>0.5</v>
      </c>
      <c r="AO17" s="6">
        <f t="shared" si="11"/>
        <v>1</v>
      </c>
      <c r="AP17" s="6">
        <v>0.5</v>
      </c>
      <c r="AR17" s="6">
        <f t="shared" si="12"/>
        <v>1</v>
      </c>
      <c r="AS17" s="6">
        <v>0</v>
      </c>
      <c r="AV17" s="6">
        <f t="shared" si="13"/>
        <v>0</v>
      </c>
      <c r="AW17" s="6">
        <v>0</v>
      </c>
      <c r="AY17" s="6">
        <f t="shared" si="14"/>
        <v>0</v>
      </c>
    </row>
    <row r="18" spans="1:55" s="4" customFormat="1" x14ac:dyDescent="0.2">
      <c r="A18" s="14"/>
      <c r="B18" s="4" t="s">
        <v>88</v>
      </c>
      <c r="C18" s="4" t="s">
        <v>89</v>
      </c>
      <c r="D18" s="4">
        <v>1</v>
      </c>
      <c r="F18" s="4">
        <v>1</v>
      </c>
      <c r="H18" s="4">
        <f t="shared" si="0"/>
        <v>1</v>
      </c>
      <c r="I18" s="4">
        <v>0</v>
      </c>
      <c r="K18" s="4">
        <f t="shared" si="1"/>
        <v>0</v>
      </c>
      <c r="L18" s="4">
        <v>0</v>
      </c>
      <c r="N18" s="4">
        <f t="shared" si="2"/>
        <v>0</v>
      </c>
      <c r="O18" s="4">
        <v>0.5</v>
      </c>
      <c r="Q18" s="4">
        <f t="shared" si="3"/>
        <v>0.5</v>
      </c>
      <c r="R18" s="4">
        <v>0</v>
      </c>
      <c r="T18" s="4">
        <f t="shared" si="4"/>
        <v>0</v>
      </c>
      <c r="U18" s="4">
        <v>1</v>
      </c>
      <c r="W18" s="4">
        <f t="shared" si="5"/>
        <v>1</v>
      </c>
      <c r="X18" s="4">
        <v>1</v>
      </c>
      <c r="Z18" s="4">
        <f t="shared" si="6"/>
        <v>1</v>
      </c>
      <c r="AA18" s="4">
        <v>0</v>
      </c>
      <c r="AC18" s="4">
        <f t="shared" si="7"/>
        <v>0</v>
      </c>
      <c r="AD18" s="4">
        <v>0</v>
      </c>
      <c r="AF18" s="4">
        <f t="shared" si="8"/>
        <v>0</v>
      </c>
      <c r="AG18" s="4">
        <v>0</v>
      </c>
      <c r="AI18" s="4">
        <f t="shared" si="9"/>
        <v>0</v>
      </c>
      <c r="AJ18" s="4">
        <v>1</v>
      </c>
      <c r="AL18" s="4">
        <f t="shared" si="10"/>
        <v>1</v>
      </c>
      <c r="AM18" s="4">
        <v>1</v>
      </c>
      <c r="AO18" s="4">
        <f t="shared" si="11"/>
        <v>1</v>
      </c>
      <c r="AP18" s="4">
        <v>1</v>
      </c>
      <c r="AR18" s="4">
        <f t="shared" si="12"/>
        <v>1</v>
      </c>
      <c r="AS18" s="4">
        <v>0</v>
      </c>
      <c r="AV18" s="4">
        <f t="shared" si="13"/>
        <v>0</v>
      </c>
      <c r="AW18" s="4">
        <v>0</v>
      </c>
      <c r="AY18" s="4">
        <f t="shared" si="14"/>
        <v>0</v>
      </c>
    </row>
    <row r="19" spans="1:55" s="6" customFormat="1" x14ac:dyDescent="0.2">
      <c r="A19" s="8" t="s">
        <v>27</v>
      </c>
      <c r="B19" s="6" t="s">
        <v>28</v>
      </c>
      <c r="C19" s="6" t="s">
        <v>29</v>
      </c>
      <c r="D19" s="6">
        <v>1</v>
      </c>
      <c r="F19" s="6">
        <v>1</v>
      </c>
      <c r="H19" s="6">
        <f t="shared" si="0"/>
        <v>1</v>
      </c>
      <c r="I19" s="6">
        <v>1</v>
      </c>
      <c r="K19" s="6">
        <f t="shared" si="1"/>
        <v>1</v>
      </c>
      <c r="L19" s="6">
        <v>1</v>
      </c>
      <c r="N19" s="6">
        <f t="shared" si="2"/>
        <v>1</v>
      </c>
      <c r="O19" s="6">
        <v>1</v>
      </c>
      <c r="Q19" s="6">
        <f t="shared" si="3"/>
        <v>1</v>
      </c>
      <c r="R19" s="6">
        <v>0</v>
      </c>
      <c r="T19" s="6">
        <f t="shared" si="4"/>
        <v>0</v>
      </c>
      <c r="U19" s="6">
        <v>0.5</v>
      </c>
      <c r="W19" s="6">
        <f t="shared" si="5"/>
        <v>0.5</v>
      </c>
      <c r="X19" s="6">
        <v>1</v>
      </c>
      <c r="Z19" s="6">
        <f t="shared" si="6"/>
        <v>1</v>
      </c>
      <c r="AA19" s="6">
        <v>1</v>
      </c>
      <c r="AC19" s="6">
        <f t="shared" si="7"/>
        <v>1</v>
      </c>
      <c r="AD19" s="6">
        <v>1</v>
      </c>
      <c r="AF19" s="6">
        <f t="shared" si="8"/>
        <v>1</v>
      </c>
      <c r="AG19" s="6">
        <v>1</v>
      </c>
      <c r="AI19" s="6">
        <f t="shared" si="9"/>
        <v>1</v>
      </c>
      <c r="AJ19" s="6">
        <v>1</v>
      </c>
      <c r="AL19" s="6">
        <f t="shared" si="10"/>
        <v>1</v>
      </c>
      <c r="AM19" s="6">
        <v>1</v>
      </c>
      <c r="AO19" s="6">
        <f t="shared" si="11"/>
        <v>1</v>
      </c>
      <c r="AP19" s="6">
        <v>1</v>
      </c>
      <c r="AR19" s="6">
        <f t="shared" si="12"/>
        <v>1</v>
      </c>
      <c r="AS19" s="6">
        <v>1</v>
      </c>
      <c r="AV19" s="6">
        <f t="shared" si="13"/>
        <v>1</v>
      </c>
      <c r="AW19" s="6">
        <v>1</v>
      </c>
      <c r="AY19" s="6">
        <f t="shared" si="14"/>
        <v>1</v>
      </c>
    </row>
    <row r="21" spans="1:55" x14ac:dyDescent="0.2">
      <c r="C21" s="2" t="s">
        <v>34</v>
      </c>
      <c r="D21">
        <f>SUM(D6:D19)</f>
        <v>20</v>
      </c>
      <c r="H21">
        <f>SUM(H6:H19)</f>
        <v>16.25</v>
      </c>
      <c r="K21" s="6">
        <f>SUM(K6:K19)</f>
        <v>17</v>
      </c>
      <c r="N21">
        <f>SUM(N6:N19)</f>
        <v>12.5</v>
      </c>
      <c r="Q21" s="6">
        <f>SUM(Q6:Q19)</f>
        <v>7.25</v>
      </c>
      <c r="R21" s="6"/>
      <c r="S21" s="6"/>
      <c r="T21" s="6">
        <f t="shared" ref="T21:AY21" si="15">SUM(T6:T19)</f>
        <v>9</v>
      </c>
      <c r="U21" s="6"/>
      <c r="V21" s="6"/>
      <c r="W21" s="6">
        <f t="shared" si="15"/>
        <v>17.375</v>
      </c>
      <c r="Z21">
        <f t="shared" si="15"/>
        <v>15.375</v>
      </c>
      <c r="AC21">
        <f t="shared" si="15"/>
        <v>6.5</v>
      </c>
      <c r="AF21">
        <f t="shared" si="15"/>
        <v>12.75</v>
      </c>
      <c r="AI21">
        <f t="shared" si="15"/>
        <v>14.875</v>
      </c>
      <c r="AL21">
        <f t="shared" si="15"/>
        <v>18.5</v>
      </c>
      <c r="AO21">
        <f t="shared" si="15"/>
        <v>13.25</v>
      </c>
      <c r="AR21">
        <f t="shared" si="15"/>
        <v>12</v>
      </c>
      <c r="AV21">
        <f t="shared" si="15"/>
        <v>6.5</v>
      </c>
      <c r="AY21">
        <f t="shared" si="15"/>
        <v>9</v>
      </c>
      <c r="AZ21" t="s">
        <v>122</v>
      </c>
      <c r="BA21" t="s">
        <v>122</v>
      </c>
      <c r="BB21" t="s">
        <v>122</v>
      </c>
      <c r="BC21" t="s">
        <v>122</v>
      </c>
    </row>
  </sheetData>
  <mergeCells count="5">
    <mergeCell ref="A1:C1"/>
    <mergeCell ref="A6:A7"/>
    <mergeCell ref="A8:A10"/>
    <mergeCell ref="A11:A15"/>
    <mergeCell ref="A16:A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82AE-A960-0E46-9A85-B4CCA4E2545D}">
  <dimension ref="A1:D23"/>
  <sheetViews>
    <sheetView workbookViewId="0">
      <selection sqref="A1:XFD1048576"/>
    </sheetView>
  </sheetViews>
  <sheetFormatPr baseColWidth="10" defaultRowHeight="16" x14ac:dyDescent="0.2"/>
  <cols>
    <col min="1" max="1" width="15.83203125" customWidth="1"/>
    <col min="2" max="2" width="54.33203125" customWidth="1"/>
    <col min="3" max="3" width="50.83203125" customWidth="1"/>
  </cols>
  <sheetData>
    <row r="1" spans="1:4" x14ac:dyDescent="0.2">
      <c r="A1" s="13" t="s">
        <v>142</v>
      </c>
      <c r="B1" s="13"/>
      <c r="C1" s="13"/>
    </row>
    <row r="3" spans="1:4" x14ac:dyDescent="0.2">
      <c r="A3" s="10" t="s">
        <v>0</v>
      </c>
      <c r="B3" t="s">
        <v>3</v>
      </c>
      <c r="C3" t="s">
        <v>2</v>
      </c>
      <c r="D3" t="s">
        <v>32</v>
      </c>
    </row>
    <row r="4" spans="1:4" x14ac:dyDescent="0.2">
      <c r="A4" s="10"/>
    </row>
    <row r="6" spans="1:4" ht="17" x14ac:dyDescent="0.2">
      <c r="A6" s="14" t="s">
        <v>4</v>
      </c>
      <c r="B6" s="6" t="s">
        <v>5</v>
      </c>
      <c r="C6" s="12" t="s">
        <v>135</v>
      </c>
      <c r="D6" s="6">
        <v>1</v>
      </c>
    </row>
    <row r="7" spans="1:4" x14ac:dyDescent="0.2">
      <c r="A7" s="14"/>
      <c r="B7" s="6" t="s">
        <v>123</v>
      </c>
      <c r="C7" s="6" t="s">
        <v>124</v>
      </c>
      <c r="D7" s="6">
        <v>1</v>
      </c>
    </row>
    <row r="8" spans="1:4" x14ac:dyDescent="0.2">
      <c r="A8" s="14"/>
      <c r="B8" s="6" t="s">
        <v>134</v>
      </c>
      <c r="C8" s="6" t="s">
        <v>125</v>
      </c>
      <c r="D8" s="6">
        <v>2</v>
      </c>
    </row>
    <row r="9" spans="1:4" x14ac:dyDescent="0.2">
      <c r="A9" s="14" t="s">
        <v>9</v>
      </c>
      <c r="B9" s="6" t="s">
        <v>126</v>
      </c>
      <c r="C9" s="6" t="s">
        <v>127</v>
      </c>
      <c r="D9" s="6">
        <v>1</v>
      </c>
    </row>
    <row r="10" spans="1:4" x14ac:dyDescent="0.2">
      <c r="A10" s="14"/>
      <c r="B10" s="6" t="s">
        <v>131</v>
      </c>
      <c r="C10" s="6" t="s">
        <v>132</v>
      </c>
      <c r="D10" s="6">
        <v>2</v>
      </c>
    </row>
    <row r="11" spans="1:4" x14ac:dyDescent="0.2">
      <c r="A11" s="14"/>
      <c r="B11" s="6" t="s">
        <v>19</v>
      </c>
      <c r="C11" s="6" t="s">
        <v>133</v>
      </c>
      <c r="D11" s="6">
        <v>1</v>
      </c>
    </row>
    <row r="12" spans="1:4" x14ac:dyDescent="0.2">
      <c r="A12" s="14" t="s">
        <v>8</v>
      </c>
      <c r="B12" s="6" t="s">
        <v>128</v>
      </c>
      <c r="C12" s="6" t="s">
        <v>129</v>
      </c>
      <c r="D12" s="6">
        <v>1</v>
      </c>
    </row>
    <row r="13" spans="1:4" x14ac:dyDescent="0.2">
      <c r="A13" s="14"/>
      <c r="B13" s="6" t="s">
        <v>136</v>
      </c>
      <c r="C13" s="6" t="s">
        <v>130</v>
      </c>
      <c r="D13" s="6">
        <v>2</v>
      </c>
    </row>
    <row r="14" spans="1:4" x14ac:dyDescent="0.2">
      <c r="A14" s="14"/>
      <c r="B14" s="6" t="s">
        <v>21</v>
      </c>
      <c r="C14" s="6" t="s">
        <v>137</v>
      </c>
      <c r="D14" s="6">
        <v>2</v>
      </c>
    </row>
    <row r="15" spans="1:4" x14ac:dyDescent="0.2">
      <c r="A15" s="14"/>
      <c r="B15" s="6" t="s">
        <v>138</v>
      </c>
      <c r="C15" s="6" t="s">
        <v>139</v>
      </c>
      <c r="D15" s="6">
        <v>1</v>
      </c>
    </row>
    <row r="16" spans="1:4" x14ac:dyDescent="0.2">
      <c r="A16" s="14" t="s">
        <v>24</v>
      </c>
      <c r="B16" s="6" t="s">
        <v>26</v>
      </c>
      <c r="C16" s="6" t="s">
        <v>141</v>
      </c>
      <c r="D16" s="6">
        <v>1</v>
      </c>
    </row>
    <row r="17" spans="1:4" x14ac:dyDescent="0.2">
      <c r="A17" s="14"/>
      <c r="B17" s="6" t="s">
        <v>25</v>
      </c>
      <c r="C17" s="6" t="s">
        <v>140</v>
      </c>
      <c r="D17" s="6">
        <v>1</v>
      </c>
    </row>
    <row r="18" spans="1:4" x14ac:dyDescent="0.2">
      <c r="A18" s="15" t="s">
        <v>27</v>
      </c>
      <c r="B18" s="6" t="s">
        <v>144</v>
      </c>
      <c r="C18" s="6" t="s">
        <v>143</v>
      </c>
      <c r="D18" s="6">
        <v>1</v>
      </c>
    </row>
    <row r="19" spans="1:4" x14ac:dyDescent="0.2">
      <c r="A19" s="15"/>
      <c r="B19" s="6" t="s">
        <v>28</v>
      </c>
      <c r="C19" s="6" t="s">
        <v>29</v>
      </c>
      <c r="D19" s="6">
        <v>1</v>
      </c>
    </row>
    <row r="20" spans="1:4" x14ac:dyDescent="0.2">
      <c r="A20" s="14" t="s">
        <v>145</v>
      </c>
      <c r="B20" s="6" t="s">
        <v>146</v>
      </c>
      <c r="C20" s="6" t="s">
        <v>149</v>
      </c>
      <c r="D20" s="6">
        <v>1</v>
      </c>
    </row>
    <row r="21" spans="1:4" x14ac:dyDescent="0.2">
      <c r="A21" s="14"/>
      <c r="B21" s="6" t="s">
        <v>147</v>
      </c>
      <c r="C21" s="6" t="s">
        <v>148</v>
      </c>
      <c r="D21">
        <v>1</v>
      </c>
    </row>
    <row r="23" spans="1:4" x14ac:dyDescent="0.2">
      <c r="C23" s="2" t="s">
        <v>34</v>
      </c>
      <c r="D23">
        <f>SUM(D6:D20)</f>
        <v>19</v>
      </c>
    </row>
  </sheetData>
  <mergeCells count="7">
    <mergeCell ref="A18:A19"/>
    <mergeCell ref="A20:A21"/>
    <mergeCell ref="A1:C1"/>
    <mergeCell ref="A9:A11"/>
    <mergeCell ref="A12:A15"/>
    <mergeCell ref="A16:A17"/>
    <mergeCell ref="A6:A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EC99B-DCC3-E94D-A077-6CD275F19D5F}">
  <dimension ref="A1:T21"/>
  <sheetViews>
    <sheetView tabSelected="1" workbookViewId="0">
      <selection activeCell="B22" sqref="B22"/>
    </sheetView>
  </sheetViews>
  <sheetFormatPr baseColWidth="10" defaultRowHeight="16" x14ac:dyDescent="0.2"/>
  <cols>
    <col min="1" max="1" width="10.83203125" style="11"/>
  </cols>
  <sheetData>
    <row r="1" spans="1:20" x14ac:dyDescent="0.2">
      <c r="A1" s="13" t="s">
        <v>150</v>
      </c>
      <c r="B1" s="13"/>
      <c r="D1" t="s">
        <v>105</v>
      </c>
      <c r="E1" t="s">
        <v>74</v>
      </c>
      <c r="F1" t="s">
        <v>94</v>
      </c>
      <c r="G1" t="s">
        <v>92</v>
      </c>
      <c r="H1" t="s">
        <v>119</v>
      </c>
      <c r="I1" t="s">
        <v>41</v>
      </c>
      <c r="J1" t="s">
        <v>103</v>
      </c>
      <c r="K1" t="s">
        <v>91</v>
      </c>
      <c r="L1" t="s">
        <v>101</v>
      </c>
      <c r="M1" t="s">
        <v>121</v>
      </c>
      <c r="N1" t="s">
        <v>112</v>
      </c>
      <c r="O1" t="s">
        <v>157</v>
      </c>
      <c r="P1" t="s">
        <v>118</v>
      </c>
      <c r="Q1" t="s">
        <v>110</v>
      </c>
      <c r="R1" t="s">
        <v>117</v>
      </c>
      <c r="S1" t="s">
        <v>159</v>
      </c>
      <c r="T1" t="s">
        <v>116</v>
      </c>
    </row>
    <row r="2" spans="1:20" x14ac:dyDescent="0.2">
      <c r="D2" t="s">
        <v>104</v>
      </c>
      <c r="E2" t="s">
        <v>153</v>
      </c>
      <c r="G2" t="s">
        <v>154</v>
      </c>
      <c r="H2" t="s">
        <v>75</v>
      </c>
      <c r="I2" t="s">
        <v>93</v>
      </c>
      <c r="J2" t="s">
        <v>98</v>
      </c>
      <c r="K2" t="s">
        <v>99</v>
      </c>
      <c r="L2" t="s">
        <v>155</v>
      </c>
      <c r="M2" t="s">
        <v>109</v>
      </c>
      <c r="N2" t="s">
        <v>156</v>
      </c>
      <c r="O2" t="s">
        <v>108</v>
      </c>
      <c r="P2" t="s">
        <v>111</v>
      </c>
      <c r="Q2" t="s">
        <v>158</v>
      </c>
      <c r="R2" t="s">
        <v>114</v>
      </c>
      <c r="S2" t="s">
        <v>46</v>
      </c>
      <c r="T2" t="s">
        <v>106</v>
      </c>
    </row>
    <row r="3" spans="1:20" x14ac:dyDescent="0.2">
      <c r="A3" s="11" t="s">
        <v>151</v>
      </c>
      <c r="B3" t="s">
        <v>32</v>
      </c>
    </row>
    <row r="4" spans="1:20" x14ac:dyDescent="0.2">
      <c r="A4" s="11">
        <v>1</v>
      </c>
      <c r="B4">
        <v>1.5</v>
      </c>
      <c r="D4">
        <v>1</v>
      </c>
      <c r="E4">
        <v>1.5</v>
      </c>
      <c r="F4">
        <v>1</v>
      </c>
      <c r="G4">
        <v>1</v>
      </c>
      <c r="H4">
        <v>1</v>
      </c>
      <c r="I4">
        <v>1</v>
      </c>
      <c r="J4">
        <v>0.5</v>
      </c>
      <c r="K4">
        <v>1</v>
      </c>
      <c r="L4">
        <v>1</v>
      </c>
      <c r="M4">
        <v>1.5</v>
      </c>
      <c r="N4">
        <v>1</v>
      </c>
      <c r="O4">
        <v>1</v>
      </c>
      <c r="P4">
        <v>1</v>
      </c>
      <c r="Q4">
        <v>1.5</v>
      </c>
      <c r="R4">
        <v>1</v>
      </c>
      <c r="S4">
        <v>1</v>
      </c>
      <c r="T4">
        <v>1</v>
      </c>
    </row>
    <row r="5" spans="1:20" x14ac:dyDescent="0.2">
      <c r="A5" s="11">
        <v>2</v>
      </c>
      <c r="B5">
        <v>1</v>
      </c>
      <c r="D5">
        <v>0.5</v>
      </c>
      <c r="E5">
        <v>0.5</v>
      </c>
      <c r="F5">
        <v>0.5</v>
      </c>
      <c r="G5">
        <v>0.5</v>
      </c>
      <c r="H5">
        <v>1</v>
      </c>
      <c r="I5">
        <v>0.5</v>
      </c>
      <c r="J5">
        <v>0.5</v>
      </c>
      <c r="K5">
        <v>1</v>
      </c>
      <c r="L5">
        <v>0.5</v>
      </c>
      <c r="M5">
        <v>0.5</v>
      </c>
      <c r="N5">
        <v>1</v>
      </c>
      <c r="O5">
        <v>1</v>
      </c>
      <c r="P5">
        <v>0.5</v>
      </c>
      <c r="Q5">
        <v>1</v>
      </c>
      <c r="R5">
        <v>0.5</v>
      </c>
      <c r="S5">
        <v>0.5</v>
      </c>
      <c r="T5">
        <v>0.5</v>
      </c>
    </row>
    <row r="6" spans="1:20" x14ac:dyDescent="0.2">
      <c r="A6" s="11">
        <v>3</v>
      </c>
      <c r="B6">
        <v>1</v>
      </c>
      <c r="D6">
        <v>0</v>
      </c>
      <c r="E6">
        <v>0.5</v>
      </c>
      <c r="F6">
        <v>1</v>
      </c>
      <c r="G6">
        <v>1</v>
      </c>
      <c r="H6">
        <v>1</v>
      </c>
      <c r="I6">
        <v>0.5</v>
      </c>
      <c r="J6">
        <v>1</v>
      </c>
      <c r="K6">
        <v>0.5</v>
      </c>
      <c r="L6">
        <v>1</v>
      </c>
      <c r="M6">
        <v>1</v>
      </c>
      <c r="N6">
        <v>1</v>
      </c>
      <c r="O6">
        <v>0</v>
      </c>
      <c r="P6">
        <v>0</v>
      </c>
      <c r="Q6">
        <v>0.5</v>
      </c>
      <c r="R6">
        <v>1</v>
      </c>
      <c r="S6">
        <v>0</v>
      </c>
      <c r="T6">
        <v>0</v>
      </c>
    </row>
    <row r="7" spans="1:20" x14ac:dyDescent="0.2">
      <c r="A7" s="11">
        <v>4</v>
      </c>
      <c r="B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0.5</v>
      </c>
      <c r="N7">
        <v>0.25</v>
      </c>
      <c r="O7">
        <v>1</v>
      </c>
      <c r="P7">
        <v>1</v>
      </c>
      <c r="Q7">
        <v>0.5</v>
      </c>
      <c r="R7">
        <v>0</v>
      </c>
      <c r="S7">
        <v>1</v>
      </c>
      <c r="T7">
        <v>1</v>
      </c>
    </row>
    <row r="8" spans="1:20" x14ac:dyDescent="0.2">
      <c r="A8" s="11">
        <v>5</v>
      </c>
      <c r="B8">
        <v>3</v>
      </c>
      <c r="D8">
        <v>3</v>
      </c>
      <c r="E8">
        <v>3</v>
      </c>
      <c r="F8">
        <v>2.5</v>
      </c>
      <c r="G8">
        <v>3</v>
      </c>
      <c r="H8">
        <v>3</v>
      </c>
      <c r="I8">
        <v>2</v>
      </c>
      <c r="J8">
        <v>2</v>
      </c>
      <c r="K8">
        <v>2.5</v>
      </c>
      <c r="L8">
        <v>2</v>
      </c>
      <c r="M8">
        <v>3</v>
      </c>
      <c r="N8">
        <v>2</v>
      </c>
      <c r="O8">
        <v>2</v>
      </c>
      <c r="P8">
        <v>3</v>
      </c>
      <c r="Q8">
        <v>2.5</v>
      </c>
      <c r="R8">
        <v>3</v>
      </c>
      <c r="S8">
        <v>3</v>
      </c>
      <c r="T8">
        <v>3</v>
      </c>
    </row>
    <row r="9" spans="1:20" x14ac:dyDescent="0.2">
      <c r="A9" s="11">
        <v>6</v>
      </c>
      <c r="B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0.5</v>
      </c>
      <c r="K9">
        <v>1</v>
      </c>
      <c r="L9">
        <v>2</v>
      </c>
      <c r="M9">
        <v>0.5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0.5</v>
      </c>
    </row>
    <row r="10" spans="1:20" x14ac:dyDescent="0.2">
      <c r="A10" s="11">
        <v>7</v>
      </c>
      <c r="B10">
        <v>1.5</v>
      </c>
      <c r="D10">
        <v>0.5</v>
      </c>
      <c r="E10">
        <v>1</v>
      </c>
      <c r="F10">
        <v>1</v>
      </c>
      <c r="G10">
        <v>1</v>
      </c>
      <c r="H10">
        <v>1</v>
      </c>
      <c r="I10">
        <v>1.5</v>
      </c>
      <c r="J10">
        <v>0</v>
      </c>
      <c r="K10">
        <v>1</v>
      </c>
      <c r="L10">
        <v>1</v>
      </c>
      <c r="N10">
        <v>1.25</v>
      </c>
      <c r="O10">
        <v>1.5</v>
      </c>
      <c r="P10">
        <v>1.5</v>
      </c>
      <c r="R10">
        <v>1</v>
      </c>
      <c r="S10">
        <v>0</v>
      </c>
      <c r="T10">
        <v>0.5</v>
      </c>
    </row>
    <row r="11" spans="1:20" x14ac:dyDescent="0.2">
      <c r="A11" s="11">
        <v>8</v>
      </c>
      <c r="B11">
        <v>1.5</v>
      </c>
      <c r="D11">
        <v>1</v>
      </c>
      <c r="E11">
        <v>1</v>
      </c>
      <c r="F11">
        <v>1.5</v>
      </c>
      <c r="G11">
        <v>1</v>
      </c>
      <c r="H11">
        <v>0</v>
      </c>
      <c r="I11">
        <v>1.5</v>
      </c>
      <c r="J11">
        <v>0.5</v>
      </c>
      <c r="K11">
        <v>1.5</v>
      </c>
      <c r="L11">
        <v>1</v>
      </c>
      <c r="N11">
        <v>1</v>
      </c>
      <c r="O11">
        <v>0.5</v>
      </c>
      <c r="P11">
        <v>1</v>
      </c>
      <c r="R11">
        <v>1</v>
      </c>
      <c r="S11">
        <v>1</v>
      </c>
      <c r="T11">
        <v>1</v>
      </c>
    </row>
    <row r="12" spans="1:20" x14ac:dyDescent="0.2">
      <c r="A12" s="11">
        <v>9</v>
      </c>
      <c r="B12">
        <v>3</v>
      </c>
      <c r="D12">
        <v>0</v>
      </c>
      <c r="E12">
        <v>2.5</v>
      </c>
      <c r="F12">
        <v>1</v>
      </c>
      <c r="G12">
        <v>3</v>
      </c>
      <c r="H12">
        <v>1</v>
      </c>
      <c r="K12">
        <v>2.5</v>
      </c>
      <c r="L12">
        <v>0</v>
      </c>
      <c r="P12">
        <v>0.5</v>
      </c>
    </row>
    <row r="13" spans="1:20" x14ac:dyDescent="0.2">
      <c r="A13" s="11">
        <v>10</v>
      </c>
      <c r="B13">
        <v>0.5</v>
      </c>
      <c r="D13">
        <v>0.5</v>
      </c>
      <c r="F13">
        <v>0.25</v>
      </c>
      <c r="G13">
        <v>0.5</v>
      </c>
      <c r="H13">
        <v>0.5</v>
      </c>
      <c r="I13">
        <v>0.5</v>
      </c>
      <c r="K13">
        <v>0.5</v>
      </c>
      <c r="L13">
        <v>0.5</v>
      </c>
      <c r="O13">
        <v>0.5</v>
      </c>
    </row>
    <row r="14" spans="1:20" x14ac:dyDescent="0.2">
      <c r="A14" s="11" t="s">
        <v>152</v>
      </c>
      <c r="B14">
        <v>1.5</v>
      </c>
      <c r="I14">
        <v>1.5</v>
      </c>
    </row>
    <row r="16" spans="1:20" x14ac:dyDescent="0.2">
      <c r="A16" s="11" t="s">
        <v>34</v>
      </c>
      <c r="B16">
        <f>SUM(B4:B14)</f>
        <v>16.5</v>
      </c>
      <c r="D16">
        <f>SUM(D4:D14)</f>
        <v>8.5</v>
      </c>
      <c r="E16">
        <f t="shared" ref="E16:T16" si="0">SUM(E4:E14)</f>
        <v>12</v>
      </c>
      <c r="F16">
        <f t="shared" si="0"/>
        <v>10.75</v>
      </c>
      <c r="G16">
        <f t="shared" si="0"/>
        <v>13</v>
      </c>
      <c r="H16">
        <f t="shared" si="0"/>
        <v>10.5</v>
      </c>
      <c r="I16">
        <f t="shared" si="0"/>
        <v>11</v>
      </c>
      <c r="J16">
        <f t="shared" si="0"/>
        <v>6</v>
      </c>
      <c r="K16">
        <f t="shared" si="0"/>
        <v>12.5</v>
      </c>
      <c r="L16">
        <f t="shared" si="0"/>
        <v>10</v>
      </c>
      <c r="M16">
        <f t="shared" si="0"/>
        <v>7</v>
      </c>
      <c r="N16">
        <f t="shared" si="0"/>
        <v>8.5</v>
      </c>
      <c r="O16">
        <f t="shared" si="0"/>
        <v>8.5</v>
      </c>
      <c r="P16">
        <f t="shared" si="0"/>
        <v>9.5</v>
      </c>
      <c r="Q16">
        <f t="shared" si="0"/>
        <v>7</v>
      </c>
      <c r="R16">
        <f t="shared" si="0"/>
        <v>8.5</v>
      </c>
      <c r="S16">
        <f t="shared" si="0"/>
        <v>7.5</v>
      </c>
      <c r="T16">
        <f t="shared" si="0"/>
        <v>7.5</v>
      </c>
    </row>
    <row r="17" spans="1:20" x14ac:dyDescent="0.2">
      <c r="B17">
        <v>20</v>
      </c>
      <c r="D17">
        <f>D16*B17/(B16-B14)</f>
        <v>11.333333333333334</v>
      </c>
      <c r="E17">
        <f>E16*B17/(B16-B14)</f>
        <v>16</v>
      </c>
      <c r="F17">
        <f>F16*B17/(B16-B14)</f>
        <v>14.333333333333334</v>
      </c>
      <c r="G17">
        <f>G16*B17/(B16-B14)</f>
        <v>17.333333333333332</v>
      </c>
      <c r="H17">
        <f>H16*B17/(B16-B14)</f>
        <v>14</v>
      </c>
      <c r="I17">
        <f>I16*D17/(D16-D14)</f>
        <v>14.666666666666668</v>
      </c>
      <c r="J17">
        <f>J16*E17/(E16-E14)</f>
        <v>8</v>
      </c>
      <c r="K17">
        <f t="shared" ref="K17:P17" si="1">K16*F17/(F16-F14)</f>
        <v>16.666666666666668</v>
      </c>
      <c r="L17">
        <f t="shared" si="1"/>
        <v>13.333333333333332</v>
      </c>
      <c r="M17">
        <f t="shared" si="1"/>
        <v>9.3333333333333339</v>
      </c>
      <c r="N17">
        <f t="shared" si="1"/>
        <v>13.12280701754386</v>
      </c>
      <c r="O17">
        <f t="shared" si="1"/>
        <v>11.333333333333334</v>
      </c>
      <c r="P17">
        <f t="shared" si="1"/>
        <v>12.666666666666668</v>
      </c>
      <c r="Q17">
        <f t="shared" ref="Q17" si="2">Q16*L17/(L16-L14)</f>
        <v>9.3333333333333321</v>
      </c>
      <c r="R17">
        <f t="shared" ref="R17" si="3">R16*M17/(M16-M14)</f>
        <v>11.333333333333334</v>
      </c>
      <c r="S17">
        <f t="shared" ref="S17" si="4">S16*N17/(N16-N14)</f>
        <v>11.578947368421053</v>
      </c>
      <c r="T17">
        <f t="shared" ref="T17" si="5">T16*O17/(O16-O14)</f>
        <v>10</v>
      </c>
    </row>
    <row r="18" spans="1:20" x14ac:dyDescent="0.2">
      <c r="B18">
        <f>AVERAGE(D18:T18)</f>
        <v>12.794117647058824</v>
      </c>
      <c r="D18">
        <v>11.5</v>
      </c>
      <c r="E18">
        <v>16</v>
      </c>
      <c r="F18">
        <v>14.5</v>
      </c>
      <c r="G18">
        <v>17.5</v>
      </c>
      <c r="H18">
        <v>14</v>
      </c>
      <c r="I18">
        <v>15</v>
      </c>
      <c r="J18">
        <v>8</v>
      </c>
      <c r="K18">
        <v>17</v>
      </c>
      <c r="L18">
        <v>13.5</v>
      </c>
      <c r="M18">
        <v>9.5</v>
      </c>
      <c r="N18">
        <v>13.5</v>
      </c>
      <c r="O18">
        <v>11.5</v>
      </c>
      <c r="P18">
        <v>13</v>
      </c>
      <c r="Q18">
        <v>9.5</v>
      </c>
      <c r="R18">
        <v>11.5</v>
      </c>
      <c r="S18">
        <v>12</v>
      </c>
      <c r="T18">
        <v>10</v>
      </c>
    </row>
    <row r="20" spans="1:20" x14ac:dyDescent="0.2">
      <c r="A20" s="11" t="s">
        <v>160</v>
      </c>
      <c r="B20">
        <f>AVERAGE(D18:L18)</f>
        <v>14.111111111111111</v>
      </c>
    </row>
    <row r="21" spans="1:20" x14ac:dyDescent="0.2">
      <c r="A21" s="11" t="s">
        <v>161</v>
      </c>
      <c r="B21">
        <f>AVERAGE(M18:T18)</f>
        <v>11.3125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Compétences</vt:lpstr>
      <vt:lpstr>TP_densite-2nde1</vt:lpstr>
      <vt:lpstr>TP_kofler-2nde2</vt:lpstr>
      <vt:lpstr>TP_dilution</vt:lpstr>
      <vt:lpstr>TP_Python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METZDORFF</dc:creator>
  <cp:lastModifiedBy>Remi Metzdorff</cp:lastModifiedBy>
  <dcterms:created xsi:type="dcterms:W3CDTF">2020-09-20T09:16:40Z</dcterms:created>
  <dcterms:modified xsi:type="dcterms:W3CDTF">2020-11-22T21:39:33Z</dcterms:modified>
</cp:coreProperties>
</file>