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eoliu/USask/Terms/Fall24/CMPT306/CMPT306GroupP/"/>
    </mc:Choice>
  </mc:AlternateContent>
  <xr:revisionPtr revIDLastSave="0" documentId="13_ncr:1_{4EE30E6F-54AF-FA4F-A357-0B59D5C9BCB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arch4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//Gh72KT2+G3szXkZhwOI5MoouEAt2qcruA+H9PpEU="/>
    </ext>
  </extLst>
</workbook>
</file>

<file path=xl/calcChain.xml><?xml version="1.0" encoding="utf-8"?>
<calcChain xmlns="http://schemas.openxmlformats.org/spreadsheetml/2006/main">
  <c r="D142" i="1" l="1"/>
  <c r="D77" i="1"/>
  <c r="D78" i="1"/>
  <c r="D45" i="1"/>
  <c r="D123" i="1"/>
  <c r="D122" i="1"/>
  <c r="D197" i="1"/>
  <c r="D196" i="1"/>
  <c r="D195" i="1"/>
  <c r="D193" i="1"/>
  <c r="D100" i="1"/>
  <c r="D66" i="1"/>
  <c r="D441" i="1"/>
  <c r="D530" i="1"/>
  <c r="D529" i="1"/>
  <c r="D519" i="1"/>
  <c r="D518" i="1"/>
  <c r="D508" i="1"/>
  <c r="D507" i="1"/>
  <c r="D497" i="1"/>
  <c r="D496" i="1"/>
  <c r="F495" i="1" s="1"/>
  <c r="D486" i="1"/>
  <c r="D485" i="1"/>
  <c r="D475" i="1"/>
  <c r="D474" i="1"/>
  <c r="D464" i="1"/>
  <c r="D463" i="1"/>
  <c r="D453" i="1"/>
  <c r="D452" i="1"/>
  <c r="D442" i="1"/>
  <c r="D431" i="1"/>
  <c r="D430" i="1"/>
  <c r="D420" i="1"/>
  <c r="D419" i="1"/>
  <c r="D409" i="1"/>
  <c r="D408" i="1"/>
  <c r="D398" i="1"/>
  <c r="D397" i="1"/>
  <c r="D387" i="1"/>
  <c r="D386" i="1"/>
  <c r="D376" i="1"/>
  <c r="D375" i="1"/>
  <c r="D365" i="1"/>
  <c r="D364" i="1"/>
  <c r="F363" i="1" s="1"/>
  <c r="D354" i="1"/>
  <c r="D353" i="1"/>
  <c r="F352" i="1" s="1"/>
  <c r="D343" i="1"/>
  <c r="D342" i="1"/>
  <c r="D332" i="1"/>
  <c r="D331" i="1"/>
  <c r="D321" i="1"/>
  <c r="D320" i="1"/>
  <c r="D310" i="1"/>
  <c r="D309" i="1"/>
  <c r="D299" i="1"/>
  <c r="D298" i="1"/>
  <c r="D288" i="1"/>
  <c r="D287" i="1"/>
  <c r="F286" i="1" s="1"/>
  <c r="D277" i="1"/>
  <c r="D276" i="1"/>
  <c r="D266" i="1"/>
  <c r="D265" i="1"/>
  <c r="D256" i="1"/>
  <c r="D255" i="1"/>
  <c r="D245" i="1"/>
  <c r="D244" i="1"/>
  <c r="D234" i="1"/>
  <c r="D233" i="1"/>
  <c r="D223" i="1"/>
  <c r="D222" i="1"/>
  <c r="D212" i="1"/>
  <c r="D211" i="1"/>
  <c r="D194" i="1"/>
  <c r="D183" i="1"/>
  <c r="D182" i="1"/>
  <c r="D172" i="1"/>
  <c r="D162" i="1"/>
  <c r="D151" i="1"/>
  <c r="D141" i="1"/>
  <c r="D131" i="1"/>
  <c r="D121" i="1"/>
  <c r="D110" i="1"/>
  <c r="D99" i="1"/>
  <c r="D89" i="1"/>
  <c r="D88" i="1"/>
  <c r="D76" i="1"/>
  <c r="D6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M6" i="1"/>
  <c r="D67" i="1"/>
  <c r="D68" i="1"/>
  <c r="D69" i="1"/>
  <c r="D70" i="1"/>
  <c r="D71" i="1"/>
  <c r="D72" i="1"/>
  <c r="D73" i="1"/>
  <c r="D74" i="1"/>
  <c r="D79" i="1"/>
  <c r="D80" i="1"/>
  <c r="D81" i="1"/>
  <c r="D82" i="1"/>
  <c r="D83" i="1"/>
  <c r="D84" i="1"/>
  <c r="D85" i="1"/>
  <c r="D90" i="1"/>
  <c r="D91" i="1"/>
  <c r="D92" i="1"/>
  <c r="D93" i="1"/>
  <c r="D94" i="1"/>
  <c r="D95" i="1"/>
  <c r="D96" i="1"/>
  <c r="D97" i="1"/>
  <c r="D101" i="1"/>
  <c r="D102" i="1"/>
  <c r="D103" i="1"/>
  <c r="D104" i="1"/>
  <c r="D105" i="1"/>
  <c r="D106" i="1"/>
  <c r="D107" i="1"/>
  <c r="D108" i="1"/>
  <c r="D63" i="1"/>
  <c r="D62" i="1"/>
  <c r="D61" i="1"/>
  <c r="D60" i="1"/>
  <c r="D59" i="1"/>
  <c r="D58" i="1"/>
  <c r="D57" i="1"/>
  <c r="D56" i="1"/>
  <c r="D55" i="1"/>
  <c r="D54" i="1"/>
  <c r="D52" i="1"/>
  <c r="D51" i="1"/>
  <c r="D50" i="1"/>
  <c r="D49" i="1"/>
  <c r="D48" i="1"/>
  <c r="D47" i="1"/>
  <c r="D44" i="1"/>
  <c r="D42" i="1"/>
  <c r="D41" i="1"/>
  <c r="D40" i="1"/>
  <c r="D39" i="1"/>
  <c r="D38" i="1"/>
  <c r="D37" i="1"/>
  <c r="D36" i="1"/>
  <c r="D34" i="1"/>
  <c r="D33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8" i="1"/>
  <c r="F7" i="1" s="1"/>
  <c r="D6" i="1"/>
  <c r="D5" i="1"/>
  <c r="D4" i="1"/>
  <c r="F407" i="1" l="1"/>
  <c r="F440" i="1"/>
  <c r="F120" i="1"/>
  <c r="J18" i="1" s="1"/>
  <c r="M18" i="1" s="1"/>
  <c r="F181" i="1"/>
  <c r="J25" i="1" s="1"/>
  <c r="M25" i="1" s="1"/>
  <c r="L6" i="1"/>
  <c r="F205" i="1"/>
  <c r="F254" i="1"/>
  <c r="F385" i="1"/>
  <c r="F451" i="1"/>
  <c r="F330" i="1"/>
  <c r="F396" i="1"/>
  <c r="F528" i="1"/>
  <c r="F473" i="1"/>
  <c r="F203" i="1"/>
  <c r="J27" i="1" s="1"/>
  <c r="M27" i="1" s="1"/>
  <c r="F243" i="1"/>
  <c r="F308" i="1"/>
  <c r="F462" i="1"/>
  <c r="F506" i="1"/>
  <c r="F3" i="1"/>
  <c r="F232" i="1"/>
  <c r="F297" i="1"/>
  <c r="F264" i="1"/>
  <c r="F275" i="1"/>
  <c r="F517" i="1"/>
  <c r="F418" i="1"/>
  <c r="F484" i="1"/>
  <c r="F319" i="1"/>
  <c r="F374" i="1"/>
  <c r="F341" i="1"/>
  <c r="F429" i="1"/>
  <c r="F161" i="1"/>
  <c r="J23" i="1" s="1"/>
  <c r="M23" i="1" s="1"/>
  <c r="F207" i="1"/>
  <c r="F210" i="1"/>
  <c r="F221" i="1"/>
  <c r="F109" i="1"/>
  <c r="J17" i="1" s="1"/>
  <c r="M17" i="1" s="1"/>
  <c r="F130" i="1"/>
  <c r="J19" i="1" s="1"/>
  <c r="M19" i="1" s="1"/>
  <c r="F150" i="1"/>
  <c r="J22" i="1" s="1"/>
  <c r="M22" i="1" s="1"/>
  <c r="F192" i="1"/>
  <c r="J26" i="1" s="1"/>
  <c r="M26" i="1" s="1"/>
  <c r="F171" i="1"/>
  <c r="J24" i="1" s="1"/>
  <c r="M24" i="1" s="1"/>
  <c r="F140" i="1"/>
  <c r="J20" i="1" s="1"/>
  <c r="M20" i="1" s="1"/>
  <c r="F21" i="1"/>
  <c r="J8" i="1" s="1"/>
  <c r="M8" i="1" s="1"/>
  <c r="F32" i="1"/>
  <c r="J9" i="1" s="1"/>
  <c r="M9" i="1" s="1"/>
  <c r="F53" i="1"/>
  <c r="J11" i="1" s="1"/>
  <c r="M11" i="1" s="1"/>
  <c r="F98" i="1"/>
  <c r="F43" i="1"/>
  <c r="J10" i="1" s="1"/>
  <c r="M10" i="1" s="1"/>
  <c r="F64" i="1"/>
  <c r="J12" i="1" s="1"/>
  <c r="M12" i="1" s="1"/>
  <c r="F10" i="1"/>
  <c r="J7" i="1" s="1"/>
  <c r="M7" i="1" s="1"/>
  <c r="F75" i="1"/>
  <c r="F87" i="1"/>
  <c r="L7" i="1" l="1"/>
  <c r="L8" i="1" s="1"/>
  <c r="L9" i="1" s="1"/>
  <c r="L10" i="1" s="1"/>
  <c r="L11" i="1" s="1"/>
  <c r="L12" i="1" s="1"/>
  <c r="J16" i="1"/>
  <c r="M16" i="1" s="1"/>
  <c r="G209" i="1"/>
  <c r="G160" i="1"/>
  <c r="J14" i="1"/>
  <c r="M14" i="1" s="1"/>
  <c r="G86" i="1"/>
  <c r="J15" i="1"/>
  <c r="M15" i="1" s="1"/>
  <c r="J13" i="1"/>
  <c r="M13" i="1" s="1"/>
  <c r="J21" i="1"/>
  <c r="M21" i="1" s="1"/>
  <c r="G9" i="1"/>
  <c r="G2" i="1"/>
  <c r="L13" i="1" l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</calcChain>
</file>

<file path=xl/sharedStrings.xml><?xml version="1.0" encoding="utf-8"?>
<sst xmlns="http://schemas.openxmlformats.org/spreadsheetml/2006/main" count="102" uniqueCount="62">
  <si>
    <t>Date</t>
  </si>
  <si>
    <t>Time start</t>
  </si>
  <si>
    <t>Time end</t>
  </si>
  <si>
    <t>Total time spent</t>
  </si>
  <si>
    <t>Description</t>
  </si>
  <si>
    <t>Total time for day</t>
  </si>
  <si>
    <t>Total time for week</t>
  </si>
  <si>
    <t>Burn down chart</t>
  </si>
  <si>
    <t>Burned down</t>
  </si>
  <si>
    <t>Balance</t>
  </si>
  <si>
    <t>Daily Completed</t>
  </si>
  <si>
    <t>Day</t>
  </si>
  <si>
    <t>Planned</t>
  </si>
  <si>
    <t>Actual</t>
  </si>
  <si>
    <r>
      <rPr>
        <b/>
        <sz val="8"/>
        <color rgb="FF000000"/>
        <rFont val="Calibri"/>
        <family val="2"/>
      </rPr>
      <t>Burned Down Planned:</t>
    </r>
    <r>
      <rPr>
        <b/>
        <sz val="8"/>
        <color rgb="FF000000"/>
        <rFont val="Calibri"/>
        <family val="2"/>
      </rPr>
      <t xml:space="preserve"> The number of hours (pts) you plan to do each day</t>
    </r>
  </si>
  <si>
    <r>
      <rPr>
        <b/>
        <sz val="8"/>
        <color rgb="FF000000"/>
        <rFont val="Calibri"/>
        <family val="2"/>
      </rPr>
      <t>Burn Down Actual:</t>
    </r>
    <r>
      <rPr>
        <b/>
        <sz val="8"/>
        <color rgb="FF000000"/>
        <rFont val="Calibri"/>
        <family val="2"/>
      </rPr>
      <t xml:space="preserve"> The actual number of hours (pts) achieved that day</t>
    </r>
  </si>
  <si>
    <r>
      <rPr>
        <b/>
        <sz val="8"/>
        <color rgb="FF000000"/>
        <rFont val="Calibri"/>
        <family val="2"/>
      </rPr>
      <t xml:space="preserve">Balance Planned: </t>
    </r>
    <r>
      <rPr>
        <b/>
        <sz val="8"/>
        <color rgb="FF000000"/>
        <rFont val="Calibri"/>
        <family val="2"/>
      </rPr>
      <t xml:space="preserve">The number of planned hours (pts) remaining </t>
    </r>
  </si>
  <si>
    <r>
      <rPr>
        <b/>
        <sz val="8"/>
        <color rgb="FF000000"/>
        <rFont val="Calibri"/>
        <family val="2"/>
      </rPr>
      <t>Balance Actual:</t>
    </r>
    <r>
      <rPr>
        <b/>
        <sz val="8"/>
        <color rgb="FF000000"/>
        <rFont val="Calibri"/>
        <family val="2"/>
      </rPr>
      <t xml:space="preserve"> An estimate of the actual number of hours (pts) remaining </t>
    </r>
  </si>
  <si>
    <r>
      <rPr>
        <b/>
        <sz val="8"/>
        <color rgb="FF000000"/>
        <rFont val="Calibri"/>
        <family val="2"/>
      </rPr>
      <t xml:space="preserve">Daily Completed: </t>
    </r>
    <r>
      <rPr>
        <b/>
        <sz val="8"/>
        <color rgb="FF000000"/>
        <rFont val="Calibri"/>
        <family val="2"/>
      </rPr>
      <t>Actual number of hours completed</t>
    </r>
  </si>
  <si>
    <t>Abdul</t>
  </si>
  <si>
    <t>Gavin</t>
  </si>
  <si>
    <t>Leo</t>
  </si>
  <si>
    <t>Kip</t>
  </si>
  <si>
    <t>Week 1</t>
  </si>
  <si>
    <t>Week 2</t>
  </si>
  <si>
    <t>Sept. 12th - Sept. 19</t>
  </si>
  <si>
    <t xml:space="preserve"> Setup Gitlab Repo</t>
  </si>
  <si>
    <t>Setup Gitlab Repo</t>
  </si>
  <si>
    <t>Week 3</t>
  </si>
  <si>
    <t>Week 4</t>
  </si>
  <si>
    <t>Week 5</t>
  </si>
  <si>
    <t xml:space="preserve">Oct.21st - Oct.27th </t>
  </si>
  <si>
    <t xml:space="preserve">Oct.28th - Nov.3rd </t>
  </si>
  <si>
    <t xml:space="preserve">Nov.4th - Nov.10th </t>
  </si>
  <si>
    <t>Brainstorm Ideas for the game</t>
  </si>
  <si>
    <t>Practicing Godot</t>
  </si>
  <si>
    <t>Suggesting ideas for the game</t>
  </si>
  <si>
    <t>Planning on the mechanics of the game</t>
  </si>
  <si>
    <t>Downloading Assets to be used</t>
  </si>
  <si>
    <t>Learning how to add label nodes</t>
  </si>
  <si>
    <t>Recording the demo of the prototype</t>
  </si>
  <si>
    <t>Suggesting features to implement</t>
  </si>
  <si>
    <t>Helped implement some features</t>
  </si>
  <si>
    <t xml:space="preserve">Researching more about Godot </t>
  </si>
  <si>
    <t>Helping fix the gitlab errors for the group</t>
  </si>
  <si>
    <t>Implementing the character flip animation</t>
  </si>
  <si>
    <t>GroupMeeting Debug Gitlab</t>
  </si>
  <si>
    <t>Paperwork, logs</t>
  </si>
  <si>
    <t>GroupMeeting Debug Gitlab, minor fixes</t>
  </si>
  <si>
    <t>GroupMeeting, Gather Ideas, Design Level</t>
  </si>
  <si>
    <t>Research on Gitlab commands</t>
  </si>
  <si>
    <t xml:space="preserve"> Making Tutorial of Gitlab Commands</t>
  </si>
  <si>
    <t>Made temp idle character</t>
  </si>
  <si>
    <t>Made Smoother Idle and partial Walk Animation</t>
  </si>
  <si>
    <t>Finished Move, Jump Animation PhotoEditing</t>
  </si>
  <si>
    <t>Died Animation Attempted, will fix later</t>
  </si>
  <si>
    <t>Searching tutorials for Godot game design</t>
  </si>
  <si>
    <t>GroupMeeting, Collision learning, Gitlab Debug</t>
  </si>
  <si>
    <t xml:space="preserve">Abdul </t>
  </si>
  <si>
    <t>Implement Tilemap, and draw partial background</t>
  </si>
  <si>
    <t>Finished background, added collide layer</t>
  </si>
  <si>
    <t>Finished painting collide area. Finished Level 1 making.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</si>
</sst>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rgb="FFFFFFFF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7E3794"/>
      <name val="Arial"/>
      <family val="2"/>
    </font>
    <font>
      <sz val="10"/>
      <color theme="1"/>
      <name val="Arial"/>
      <family val="2"/>
      <scheme val="minor"/>
    </font>
    <font>
      <sz val="10"/>
      <color rgb="FFF7981D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FF9900"/>
      <name val="Arial"/>
      <family val="2"/>
      <scheme val="minor"/>
    </font>
    <font>
      <sz val="10"/>
      <color rgb="FFFF9900"/>
      <name val="Arial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7E3794"/>
      <name val="Arial"/>
      <family val="2"/>
      <scheme val="minor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9CC00"/>
        <bgColor rgb="FF99CC00"/>
      </patternFill>
    </fill>
    <fill>
      <patternFill patternType="solid">
        <fgColor rgb="FF38761D"/>
        <bgColor rgb="FF38761D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E3BC"/>
      </patternFill>
    </fill>
    <fill>
      <patternFill patternType="solid">
        <fgColor theme="7" tint="0.79998168889431442"/>
        <bgColor rgb="FFEAF1DD"/>
      </patternFill>
    </fill>
    <fill>
      <patternFill patternType="solid">
        <fgColor rgb="FFD1F1DA"/>
        <bgColor rgb="FFEAF1DD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5" fillId="0" borderId="0" xfId="0" applyFont="1"/>
    <xf numFmtId="14" fontId="2" fillId="4" borderId="0" xfId="0" applyNumberFormat="1" applyFont="1" applyFill="1" applyAlignment="1">
      <alignment horizontal="left"/>
    </xf>
    <xf numFmtId="21" fontId="2" fillId="4" borderId="0" xfId="0" applyNumberFormat="1" applyFont="1" applyFill="1" applyAlignment="1">
      <alignment horizontal="right"/>
    </xf>
    <xf numFmtId="46" fontId="6" fillId="4" borderId="0" xfId="0" applyNumberFormat="1" applyFont="1" applyFill="1"/>
    <xf numFmtId="0" fontId="7" fillId="4" borderId="0" xfId="0" applyFont="1" applyFill="1"/>
    <xf numFmtId="46" fontId="8" fillId="4" borderId="0" xfId="0" applyNumberFormat="1" applyFont="1" applyFill="1"/>
    <xf numFmtId="0" fontId="5" fillId="0" borderId="3" xfId="0" applyFont="1" applyBorder="1"/>
    <xf numFmtId="14" fontId="2" fillId="0" borderId="0" xfId="0" applyNumberFormat="1" applyFont="1"/>
    <xf numFmtId="21" fontId="2" fillId="0" borderId="0" xfId="0" applyNumberFormat="1" applyFont="1" applyAlignment="1">
      <alignment horizontal="right"/>
    </xf>
    <xf numFmtId="46" fontId="6" fillId="0" borderId="0" xfId="0" applyNumberFormat="1" applyFont="1"/>
    <xf numFmtId="0" fontId="7" fillId="0" borderId="0" xfId="0" applyFont="1"/>
    <xf numFmtId="46" fontId="7" fillId="0" borderId="0" xfId="0" applyNumberFormat="1" applyFont="1"/>
    <xf numFmtId="0" fontId="5" fillId="5" borderId="4" xfId="0" applyFont="1" applyFill="1" applyBorder="1"/>
    <xf numFmtId="0" fontId="9" fillId="5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46" fontId="12" fillId="4" borderId="0" xfId="0" applyNumberFormat="1" applyFont="1" applyFill="1" applyAlignment="1">
      <alignment horizontal="right"/>
    </xf>
    <xf numFmtId="19" fontId="2" fillId="4" borderId="0" xfId="0" applyNumberFormat="1" applyFont="1" applyFill="1" applyAlignment="1">
      <alignment horizontal="right"/>
    </xf>
    <xf numFmtId="1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7" fillId="0" borderId="0" xfId="0" applyNumberFormat="1" applyFont="1" applyAlignment="1">
      <alignment horizontal="right"/>
    </xf>
    <xf numFmtId="46" fontId="6" fillId="4" borderId="0" xfId="0" applyNumberFormat="1" applyFont="1" applyFill="1" applyAlignment="1">
      <alignment horizontal="right"/>
    </xf>
    <xf numFmtId="0" fontId="2" fillId="4" borderId="0" xfId="0" applyFont="1" applyFill="1"/>
    <xf numFmtId="46" fontId="8" fillId="4" borderId="0" xfId="0" applyNumberFormat="1" applyFont="1" applyFill="1" applyAlignment="1">
      <alignment horizontal="right"/>
    </xf>
    <xf numFmtId="46" fontId="6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9" fillId="6" borderId="0" xfId="0" applyFont="1" applyFill="1" applyAlignment="1">
      <alignment horizontal="center" wrapText="1"/>
    </xf>
    <xf numFmtId="0" fontId="9" fillId="5" borderId="4" xfId="0" applyFont="1" applyFill="1" applyBorder="1" applyAlignment="1">
      <alignment horizontal="center" wrapText="1"/>
    </xf>
    <xf numFmtId="0" fontId="4" fillId="0" borderId="5" xfId="0" applyFont="1" applyBorder="1"/>
    <xf numFmtId="46" fontId="2" fillId="4" borderId="0" xfId="0" applyNumberFormat="1" applyFont="1" applyFill="1"/>
    <xf numFmtId="0" fontId="15" fillId="0" borderId="0" xfId="0" applyFont="1"/>
    <xf numFmtId="0" fontId="9" fillId="9" borderId="0" xfId="0" applyFont="1" applyFill="1" applyAlignment="1">
      <alignment horizontal="center"/>
    </xf>
    <xf numFmtId="0" fontId="4" fillId="8" borderId="4" xfId="0" applyFont="1" applyFill="1" applyBorder="1"/>
    <xf numFmtId="0" fontId="9" fillId="9" borderId="6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10" borderId="7" xfId="0" applyFont="1" applyFill="1" applyBorder="1"/>
    <xf numFmtId="46" fontId="10" fillId="7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6" fontId="11" fillId="10" borderId="7" xfId="0" applyNumberFormat="1" applyFont="1" applyFill="1" applyBorder="1" applyAlignment="1">
      <alignment horizontal="center"/>
    </xf>
    <xf numFmtId="46" fontId="10" fillId="0" borderId="7" xfId="0" applyNumberFormat="1" applyFont="1" applyBorder="1" applyAlignment="1">
      <alignment horizontal="center"/>
    </xf>
    <xf numFmtId="46" fontId="10" fillId="10" borderId="7" xfId="0" applyNumberFormat="1" applyFont="1" applyFill="1" applyBorder="1" applyAlignment="1">
      <alignment horizontal="center"/>
    </xf>
    <xf numFmtId="14" fontId="15" fillId="0" borderId="0" xfId="0" applyNumberFormat="1" applyFont="1"/>
    <xf numFmtId="19" fontId="15" fillId="0" borderId="0" xfId="0" applyNumberFormat="1" applyFont="1" applyAlignment="1">
      <alignment horizontal="right"/>
    </xf>
    <xf numFmtId="46" fontId="16" fillId="0" borderId="0" xfId="0" applyNumberFormat="1" applyFont="1"/>
    <xf numFmtId="46" fontId="17" fillId="11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Daily Completed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'March4-10'!$H$6:$H$27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'March4-10'!$M$6:$M$27</c:f>
              <c:numCache>
                <c:formatCode>[h]:mm:ss</c:formatCode>
                <c:ptCount val="22"/>
                <c:pt idx="0" formatCode="General">
                  <c:v>#N/A</c:v>
                </c:pt>
                <c:pt idx="1">
                  <c:v>7.0833333333333415E-2</c:v>
                </c:pt>
                <c:pt idx="2">
                  <c:v>5.2083333333333315E-2</c:v>
                </c:pt>
                <c:pt idx="3">
                  <c:v>9.4201388888888959E-2</c:v>
                </c:pt>
                <c:pt idx="4">
                  <c:v>0.43750000000000011</c:v>
                </c:pt>
                <c:pt idx="5">
                  <c:v>2.564959490464791E-2</c:v>
                </c:pt>
                <c:pt idx="6">
                  <c:v>4.1435185185185186E-2</c:v>
                </c:pt>
                <c:pt idx="7">
                  <c:v>0.14744212962962955</c:v>
                </c:pt>
                <c:pt idx="8">
                  <c:v>0.18217592592592591</c:v>
                </c:pt>
                <c:pt idx="9">
                  <c:v>0.14744212962962955</c:v>
                </c:pt>
                <c:pt idx="10">
                  <c:v>7.6851851851851838E-2</c:v>
                </c:pt>
                <c:pt idx="11">
                  <c:v>6.611111111111112E-2</c:v>
                </c:pt>
                <c:pt idx="12">
                  <c:v>0.43750000000000011</c:v>
                </c:pt>
                <c:pt idx="13">
                  <c:v>0.22546296296296298</c:v>
                </c:pt>
                <c:pt idx="14">
                  <c:v>0.22424768518518512</c:v>
                </c:pt>
                <c:pt idx="15">
                  <c:v>0.22546296296296298</c:v>
                </c:pt>
                <c:pt idx="16">
                  <c:v>0.23865740740740737</c:v>
                </c:pt>
                <c:pt idx="17">
                  <c:v>9.6296296296296324E-2</c:v>
                </c:pt>
                <c:pt idx="18">
                  <c:v>0.14560185185185182</c:v>
                </c:pt>
                <c:pt idx="19">
                  <c:v>0.15810185185185177</c:v>
                </c:pt>
                <c:pt idx="20">
                  <c:v>0.84442129629629648</c:v>
                </c:pt>
                <c:pt idx="2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7C-0C47-94DA-A5204A4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28091"/>
        <c:axId val="693601653"/>
      </c:barChart>
      <c:lineChart>
        <c:grouping val="standard"/>
        <c:varyColors val="1"/>
        <c:ser>
          <c:idx val="1"/>
          <c:order val="1"/>
          <c:tx>
            <c:v>Balance Planned</c:v>
          </c:tx>
          <c:spPr>
            <a:ln w="57150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'March4-10'!$H$6:$H$27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'March4-10'!$K$6:$K$27</c:f>
              <c:numCache>
                <c:formatCode>[h]:mm:ss</c:formatCode>
                <c:ptCount val="22"/>
                <c:pt idx="0">
                  <c:v>3.9375</c:v>
                </c:pt>
                <c:pt idx="1">
                  <c:v>3.75</c:v>
                </c:pt>
                <c:pt idx="2">
                  <c:v>3.5625</c:v>
                </c:pt>
                <c:pt idx="3">
                  <c:v>3.375</c:v>
                </c:pt>
                <c:pt idx="4">
                  <c:v>3.1875</c:v>
                </c:pt>
                <c:pt idx="5">
                  <c:v>3</c:v>
                </c:pt>
                <c:pt idx="6">
                  <c:v>2.8125</c:v>
                </c:pt>
                <c:pt idx="7">
                  <c:v>2.625</c:v>
                </c:pt>
                <c:pt idx="8">
                  <c:v>2.4375</c:v>
                </c:pt>
                <c:pt idx="9">
                  <c:v>2.25</c:v>
                </c:pt>
                <c:pt idx="10">
                  <c:v>2.0625</c:v>
                </c:pt>
                <c:pt idx="11">
                  <c:v>1.875</c:v>
                </c:pt>
                <c:pt idx="12">
                  <c:v>1.6875</c:v>
                </c:pt>
                <c:pt idx="13">
                  <c:v>1.5</c:v>
                </c:pt>
                <c:pt idx="14">
                  <c:v>1.3125</c:v>
                </c:pt>
                <c:pt idx="15">
                  <c:v>1.125</c:v>
                </c:pt>
                <c:pt idx="16">
                  <c:v>0.9375</c:v>
                </c:pt>
                <c:pt idx="17">
                  <c:v>0.75</c:v>
                </c:pt>
                <c:pt idx="18">
                  <c:v>0.5625</c:v>
                </c:pt>
                <c:pt idx="19">
                  <c:v>0.375</c:v>
                </c:pt>
                <c:pt idx="20">
                  <c:v>0.1875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C-0C47-94DA-A5204A4745CB}"/>
            </c:ext>
          </c:extLst>
        </c:ser>
        <c:ser>
          <c:idx val="2"/>
          <c:order val="2"/>
          <c:tx>
            <c:v>Balance Actual</c:v>
          </c:tx>
          <c:spPr>
            <a:ln w="57150" cmpd="sng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'March4-10'!$H$6:$H$27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'March4-10'!$L$6:$L$27</c:f>
              <c:numCache>
                <c:formatCode>[h]:mm:ss</c:formatCode>
                <c:ptCount val="22"/>
                <c:pt idx="0">
                  <c:v>3.9375</c:v>
                </c:pt>
                <c:pt idx="1">
                  <c:v>3.8666666666666667</c:v>
                </c:pt>
                <c:pt idx="2">
                  <c:v>3.8145833333333332</c:v>
                </c:pt>
                <c:pt idx="3">
                  <c:v>3.7203819444444441</c:v>
                </c:pt>
                <c:pt idx="4">
                  <c:v>3.2828819444444441</c:v>
                </c:pt>
                <c:pt idx="5">
                  <c:v>3.2572323495397963</c:v>
                </c:pt>
                <c:pt idx="6">
                  <c:v>3.215797164354611</c:v>
                </c:pt>
                <c:pt idx="7">
                  <c:v>3.0683550347249815</c:v>
                </c:pt>
                <c:pt idx="8">
                  <c:v>2.8861791087990554</c:v>
                </c:pt>
                <c:pt idx="9">
                  <c:v>2.7387369791694258</c:v>
                </c:pt>
                <c:pt idx="10">
                  <c:v>2.6618851273175741</c:v>
                </c:pt>
                <c:pt idx="11">
                  <c:v>2.5957740162064629</c:v>
                </c:pt>
                <c:pt idx="12">
                  <c:v>2.1582740162064629</c:v>
                </c:pt>
                <c:pt idx="13">
                  <c:v>1.9328110532434999</c:v>
                </c:pt>
                <c:pt idx="14">
                  <c:v>1.7085633680583148</c:v>
                </c:pt>
                <c:pt idx="15">
                  <c:v>1.4831004050953518</c:v>
                </c:pt>
                <c:pt idx="16">
                  <c:v>1.2444429976879445</c:v>
                </c:pt>
                <c:pt idx="17">
                  <c:v>1.1481467013916482</c:v>
                </c:pt>
                <c:pt idx="18">
                  <c:v>1.0025448495397964</c:v>
                </c:pt>
                <c:pt idx="19">
                  <c:v>0.84444299768794462</c:v>
                </c:pt>
                <c:pt idx="20">
                  <c:v>2.1701391648143442E-5</c:v>
                </c:pt>
                <c:pt idx="21">
                  <c:v>2.1701391648143442E-5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C-0C47-94DA-A5204A4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28091"/>
        <c:axId val="693601653"/>
      </c:lineChart>
      <c:catAx>
        <c:axId val="189952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601653"/>
        <c:crosses val="autoZero"/>
        <c:auto val="1"/>
        <c:lblAlgn val="ctr"/>
        <c:lblOffset val="100"/>
        <c:noMultiLvlLbl val="1"/>
      </c:catAx>
      <c:valAx>
        <c:axId val="693601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899528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0</xdr:row>
      <xdr:rowOff>53285</xdr:rowOff>
    </xdr:from>
    <xdr:ext cx="8621635" cy="4343400"/>
    <xdr:graphicFrame macro="">
      <xdr:nvGraphicFramePr>
        <xdr:cNvPr id="757686140" name="Chart 1" title="Chart">
          <a:extLst>
            <a:ext uri="{FF2B5EF4-FFF2-40B4-BE49-F238E27FC236}">
              <a16:creationId xmlns:a16="http://schemas.microsoft.com/office/drawing/2014/main" id="{00000000-0008-0000-0000-00007C5F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30"/>
  <sheetViews>
    <sheetView tabSelected="1" topLeftCell="L1" zoomScale="143" workbookViewId="0">
      <selection activeCell="E145" sqref="E145"/>
    </sheetView>
  </sheetViews>
  <sheetFormatPr baseColWidth="10" defaultColWidth="12.6640625" defaultRowHeight="15" customHeight="1" outlineLevelRow="1" x14ac:dyDescent="0.15"/>
  <cols>
    <col min="1" max="1" width="9.83203125" customWidth="1"/>
    <col min="2" max="2" width="11.6640625" customWidth="1"/>
    <col min="3" max="3" width="13.6640625" customWidth="1"/>
    <col min="4" max="4" width="13.5" customWidth="1"/>
    <col min="5" max="5" width="29.1640625" customWidth="1"/>
    <col min="6" max="6" width="8.6640625" customWidth="1"/>
    <col min="7" max="7" width="15" customWidth="1"/>
    <col min="8" max="8" width="7.33203125" customWidth="1"/>
    <col min="9" max="9" width="9.6640625" customWidth="1"/>
    <col min="10" max="10" width="11.1640625" customWidth="1"/>
    <col min="11" max="11" width="9.6640625" customWidth="1"/>
    <col min="12" max="12" width="10.6640625" customWidth="1"/>
    <col min="13" max="13" width="10.83203125" customWidth="1"/>
  </cols>
  <sheetData>
    <row r="1" spans="1:18" ht="4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1" t="s">
        <v>7</v>
      </c>
      <c r="I1" s="32"/>
      <c r="J1" s="32"/>
      <c r="K1" s="32"/>
      <c r="L1" s="32"/>
      <c r="M1" s="33"/>
      <c r="N1" s="3"/>
      <c r="O1" s="3"/>
      <c r="P1" s="3"/>
      <c r="Q1" s="3"/>
      <c r="R1" s="3"/>
    </row>
    <row r="2" spans="1:18" ht="15.75" customHeight="1" x14ac:dyDescent="0.2">
      <c r="A2" s="4" t="s">
        <v>23</v>
      </c>
      <c r="B2" s="5"/>
      <c r="C2" s="5" t="s">
        <v>25</v>
      </c>
      <c r="D2" s="38"/>
      <c r="E2" s="7"/>
      <c r="F2" s="8"/>
      <c r="G2" s="8">
        <f>SUM(F2:F8)</f>
        <v>0.21015046296296291</v>
      </c>
      <c r="H2" s="9"/>
      <c r="I2" s="9"/>
      <c r="J2" s="9"/>
      <c r="K2" s="9"/>
      <c r="L2" s="9"/>
      <c r="M2" s="9"/>
      <c r="N2" s="3"/>
      <c r="O2" s="3"/>
      <c r="P2" s="3"/>
      <c r="Q2" s="3"/>
      <c r="R2" s="3"/>
    </row>
    <row r="3" spans="1:18" ht="15.75" customHeight="1" x14ac:dyDescent="0.2">
      <c r="A3" s="4">
        <v>45547</v>
      </c>
      <c r="B3" s="5"/>
      <c r="C3" s="5"/>
      <c r="D3" s="6"/>
      <c r="E3" s="7"/>
      <c r="F3" s="8">
        <f>SUM(D4:D6)</f>
        <v>0.1875</v>
      </c>
      <c r="G3" s="8"/>
      <c r="H3" s="9"/>
      <c r="I3" s="9"/>
      <c r="J3" s="9"/>
      <c r="K3" s="9"/>
      <c r="L3" s="9"/>
      <c r="M3" s="9"/>
      <c r="N3" s="3"/>
      <c r="O3" s="3"/>
      <c r="P3" s="3"/>
      <c r="Q3" s="3"/>
      <c r="R3" s="3"/>
    </row>
    <row r="4" spans="1:18" ht="15.75" customHeight="1" outlineLevel="1" x14ac:dyDescent="0.2">
      <c r="A4" s="10" t="s">
        <v>19</v>
      </c>
      <c r="B4" s="11">
        <v>0.54166666666666663</v>
      </c>
      <c r="C4" s="11">
        <v>0.60416666666666663</v>
      </c>
      <c r="D4" s="12">
        <f t="shared" ref="D4:D6" si="0">C4-B4</f>
        <v>6.25E-2</v>
      </c>
      <c r="E4" s="13" t="s">
        <v>26</v>
      </c>
      <c r="F4" s="14"/>
      <c r="G4" s="13"/>
      <c r="H4" s="15"/>
      <c r="I4" s="40" t="s">
        <v>8</v>
      </c>
      <c r="J4" s="41"/>
      <c r="K4" s="35" t="s">
        <v>9</v>
      </c>
      <c r="L4" s="34"/>
      <c r="M4" s="36" t="s">
        <v>10</v>
      </c>
      <c r="N4" s="3"/>
      <c r="O4" s="3"/>
      <c r="P4" s="3"/>
      <c r="Q4" s="3"/>
      <c r="R4" s="3"/>
    </row>
    <row r="5" spans="1:18" ht="15.75" customHeight="1" outlineLevel="1" x14ac:dyDescent="0.2">
      <c r="A5" s="10" t="s">
        <v>20</v>
      </c>
      <c r="B5" s="11">
        <v>0.54166666666666663</v>
      </c>
      <c r="C5" s="11">
        <v>0.60416666666666663</v>
      </c>
      <c r="D5" s="12">
        <f t="shared" si="0"/>
        <v>6.25E-2</v>
      </c>
      <c r="E5" s="13" t="s">
        <v>26</v>
      </c>
      <c r="F5" s="14"/>
      <c r="G5" s="13"/>
      <c r="H5" s="16" t="s">
        <v>11</v>
      </c>
      <c r="I5" s="42" t="s">
        <v>12</v>
      </c>
      <c r="J5" s="43" t="s">
        <v>13</v>
      </c>
      <c r="K5" s="17" t="s">
        <v>12</v>
      </c>
      <c r="L5" s="18" t="s">
        <v>13</v>
      </c>
      <c r="M5" s="37"/>
      <c r="N5" s="3"/>
      <c r="O5" s="3"/>
      <c r="P5" s="3"/>
      <c r="Q5" s="3"/>
      <c r="R5" s="3"/>
    </row>
    <row r="6" spans="1:18" ht="15.75" customHeight="1" outlineLevel="1" x14ac:dyDescent="0.2">
      <c r="A6" s="10" t="s">
        <v>21</v>
      </c>
      <c r="B6" s="11">
        <v>0.54166666666666663</v>
      </c>
      <c r="C6" s="11">
        <v>0.60416666666666663</v>
      </c>
      <c r="D6" s="12">
        <f t="shared" si="0"/>
        <v>6.25E-2</v>
      </c>
      <c r="E6" s="13" t="s">
        <v>26</v>
      </c>
      <c r="F6" s="14"/>
      <c r="G6" s="13"/>
      <c r="H6" s="44">
        <v>0</v>
      </c>
      <c r="I6" s="45"/>
      <c r="J6" s="45"/>
      <c r="K6" s="46">
        <f>SUM(I7:I27)</f>
        <v>3.9375</v>
      </c>
      <c r="L6" s="46">
        <f>K6</f>
        <v>3.9375</v>
      </c>
      <c r="M6" s="44" t="e">
        <f t="shared" ref="M6" si="1">IF(J6="",NA(),J6)</f>
        <v>#N/A</v>
      </c>
      <c r="N6" s="3"/>
      <c r="O6" s="3"/>
      <c r="P6" s="3"/>
      <c r="Q6" s="3"/>
      <c r="R6" s="3"/>
    </row>
    <row r="7" spans="1:18" ht="15.75" customHeight="1" outlineLevel="1" x14ac:dyDescent="0.2">
      <c r="A7" s="4">
        <v>45553</v>
      </c>
      <c r="B7" s="5"/>
      <c r="C7" s="5"/>
      <c r="D7" s="5"/>
      <c r="E7" s="5"/>
      <c r="F7" s="19">
        <f>SUM(D8:D8)</f>
        <v>2.2650462962962914E-2</v>
      </c>
      <c r="G7" s="5"/>
      <c r="H7" s="47">
        <v>1</v>
      </c>
      <c r="I7" s="50">
        <v>0.1875</v>
      </c>
      <c r="J7" s="48">
        <f>SUM(F10)</f>
        <v>7.0833333333333415E-2</v>
      </c>
      <c r="K7" s="46">
        <f>SUM(K6-I7)</f>
        <v>3.75</v>
      </c>
      <c r="L7" s="46">
        <f>L6-J7</f>
        <v>3.8666666666666667</v>
      </c>
      <c r="M7" s="49">
        <f>IF(J7="",NA(),J7)</f>
        <v>7.0833333333333415E-2</v>
      </c>
      <c r="N7" s="3"/>
      <c r="O7" s="3"/>
      <c r="P7" s="3"/>
      <c r="Q7" s="3"/>
      <c r="R7" s="3"/>
    </row>
    <row r="8" spans="1:18" ht="15.75" customHeight="1" outlineLevel="1" x14ac:dyDescent="0.2">
      <c r="A8" s="10" t="s">
        <v>22</v>
      </c>
      <c r="B8" s="11">
        <v>0.89474537037037039</v>
      </c>
      <c r="C8" s="11">
        <v>0.9173958333333333</v>
      </c>
      <c r="D8" s="12">
        <f t="shared" ref="D8" si="2">C8-B8</f>
        <v>2.2650462962962914E-2</v>
      </c>
      <c r="E8" s="13" t="s">
        <v>27</v>
      </c>
      <c r="F8" s="14"/>
      <c r="G8" s="13"/>
      <c r="H8" s="47">
        <v>2</v>
      </c>
      <c r="I8" s="50">
        <v>0.1875</v>
      </c>
      <c r="J8" s="48">
        <f>SUM(F21)</f>
        <v>5.2083333333333315E-2</v>
      </c>
      <c r="K8" s="46">
        <f>SUM(K7-I8)</f>
        <v>3.5625</v>
      </c>
      <c r="L8" s="46">
        <f t="shared" ref="L8:L27" si="3">L7-J8</f>
        <v>3.8145833333333332</v>
      </c>
      <c r="M8" s="49">
        <f t="shared" ref="M8:M27" si="4">IF(J8="",NA(),J8)</f>
        <v>5.2083333333333315E-2</v>
      </c>
      <c r="N8" s="3"/>
      <c r="O8" s="3"/>
      <c r="P8" s="3"/>
      <c r="Q8" s="3"/>
      <c r="R8" s="3"/>
    </row>
    <row r="9" spans="1:18" ht="15.75" customHeight="1" outlineLevel="1" x14ac:dyDescent="0.2">
      <c r="A9" s="4" t="s">
        <v>24</v>
      </c>
      <c r="B9" s="5"/>
      <c r="C9" s="5" t="s">
        <v>31</v>
      </c>
      <c r="D9" s="6"/>
      <c r="E9" s="7"/>
      <c r="F9" s="8"/>
      <c r="G9" s="8">
        <f>SUM(F9:F15)</f>
        <v>7.0833333333333415E-2</v>
      </c>
      <c r="H9" s="47">
        <v>3</v>
      </c>
      <c r="I9" s="50">
        <v>0.1875</v>
      </c>
      <c r="J9" s="48">
        <f>SUM(F32)</f>
        <v>9.4201388888888959E-2</v>
      </c>
      <c r="K9" s="46">
        <f>SUM(K8-I9)</f>
        <v>3.375</v>
      </c>
      <c r="L9" s="46">
        <f t="shared" si="3"/>
        <v>3.7203819444444441</v>
      </c>
      <c r="M9" s="49">
        <f t="shared" si="4"/>
        <v>9.4201388888888959E-2</v>
      </c>
      <c r="N9" s="3"/>
      <c r="O9" s="3"/>
      <c r="P9" s="3"/>
      <c r="Q9" s="3"/>
      <c r="R9" s="3"/>
    </row>
    <row r="10" spans="1:18" ht="15.75" customHeight="1" outlineLevel="1" x14ac:dyDescent="0.2">
      <c r="A10" s="4">
        <v>45586</v>
      </c>
      <c r="B10" s="20"/>
      <c r="C10" s="20"/>
      <c r="D10" s="6"/>
      <c r="E10" s="7"/>
      <c r="F10" s="8">
        <f>SUM(D11:D20)</f>
        <v>7.0833333333333415E-2</v>
      </c>
      <c r="G10" s="7"/>
      <c r="H10" s="44">
        <v>4</v>
      </c>
      <c r="I10" s="50">
        <v>0.1875</v>
      </c>
      <c r="J10" s="48">
        <f>SUM(F43)</f>
        <v>0.43750000000000011</v>
      </c>
      <c r="K10" s="46">
        <f t="shared" ref="K10:K24" si="5">SUM(K9-I10)</f>
        <v>3.1875</v>
      </c>
      <c r="L10" s="46">
        <f t="shared" si="3"/>
        <v>3.2828819444444441</v>
      </c>
      <c r="M10" s="49">
        <f t="shared" si="4"/>
        <v>0.43750000000000011</v>
      </c>
      <c r="N10" s="3"/>
      <c r="O10" s="3"/>
      <c r="P10" s="3"/>
      <c r="Q10" s="3"/>
      <c r="R10" s="3"/>
    </row>
    <row r="11" spans="1:18" ht="15.75" customHeight="1" outlineLevel="1" x14ac:dyDescent="0.2">
      <c r="A11" s="10" t="s">
        <v>20</v>
      </c>
      <c r="B11" s="21">
        <v>0.60416666666666663</v>
      </c>
      <c r="C11" s="21">
        <v>0.64583333333333337</v>
      </c>
      <c r="D11" s="12">
        <f t="shared" ref="D11:D20" si="6">C11-B11</f>
        <v>4.1666666666666741E-2</v>
      </c>
      <c r="E11" s="13" t="s">
        <v>34</v>
      </c>
      <c r="F11" s="14"/>
      <c r="G11" s="13"/>
      <c r="H11" s="47">
        <v>5</v>
      </c>
      <c r="I11" s="54">
        <v>0.1875</v>
      </c>
      <c r="J11" s="48">
        <f>SUM(F53)</f>
        <v>2.564959490464791E-2</v>
      </c>
      <c r="K11" s="46">
        <f t="shared" si="5"/>
        <v>3</v>
      </c>
      <c r="L11" s="46">
        <f t="shared" si="3"/>
        <v>3.2572323495397963</v>
      </c>
      <c r="M11" s="49">
        <f t="shared" si="4"/>
        <v>2.564959490464791E-2</v>
      </c>
      <c r="N11" s="3"/>
      <c r="O11" s="3"/>
      <c r="P11" s="3"/>
      <c r="Q11" s="3"/>
      <c r="R11" s="3"/>
    </row>
    <row r="12" spans="1:18" ht="15.75" customHeight="1" outlineLevel="1" x14ac:dyDescent="0.2">
      <c r="A12" s="10" t="s">
        <v>21</v>
      </c>
      <c r="B12" s="21">
        <v>0.5625</v>
      </c>
      <c r="C12" s="21">
        <v>0.59166666666666667</v>
      </c>
      <c r="D12" s="12">
        <f t="shared" si="6"/>
        <v>2.9166666666666674E-2</v>
      </c>
      <c r="E12" s="13" t="s">
        <v>50</v>
      </c>
      <c r="F12" s="14"/>
      <c r="G12" s="13"/>
      <c r="H12" s="47">
        <v>6</v>
      </c>
      <c r="I12" s="50">
        <v>0.1875</v>
      </c>
      <c r="J12" s="48">
        <f>SUM(F64)</f>
        <v>4.1435185185185186E-2</v>
      </c>
      <c r="K12" s="46">
        <f t="shared" si="5"/>
        <v>2.8125</v>
      </c>
      <c r="L12" s="46">
        <f t="shared" si="3"/>
        <v>3.215797164354611</v>
      </c>
      <c r="M12" s="49">
        <f t="shared" si="4"/>
        <v>4.1435185185185186E-2</v>
      </c>
      <c r="N12" s="3"/>
      <c r="O12" s="3"/>
      <c r="P12" s="3"/>
      <c r="Q12" s="3"/>
      <c r="R12" s="3"/>
    </row>
    <row r="13" spans="1:18" ht="15.75" customHeight="1" outlineLevel="1" x14ac:dyDescent="0.2">
      <c r="A13" s="10"/>
      <c r="B13" s="21"/>
      <c r="C13" s="21"/>
      <c r="D13" s="12">
        <f t="shared" si="6"/>
        <v>0</v>
      </c>
      <c r="E13" s="13"/>
      <c r="F13" s="22"/>
      <c r="G13" s="23"/>
      <c r="H13" s="47">
        <v>7</v>
      </c>
      <c r="I13" s="50">
        <v>0.1875</v>
      </c>
      <c r="J13" s="48">
        <f>SUM(F75)</f>
        <v>0.14744212962962955</v>
      </c>
      <c r="K13" s="46">
        <f t="shared" si="5"/>
        <v>2.625</v>
      </c>
      <c r="L13" s="46">
        <f t="shared" si="3"/>
        <v>3.0683550347249815</v>
      </c>
      <c r="M13" s="49">
        <f t="shared" si="4"/>
        <v>0.14744212962962955</v>
      </c>
      <c r="N13" s="3"/>
      <c r="O13" s="3"/>
      <c r="P13" s="3"/>
      <c r="Q13" s="3"/>
      <c r="R13" s="3"/>
    </row>
    <row r="14" spans="1:18" ht="15.75" customHeight="1" x14ac:dyDescent="0.2">
      <c r="A14" s="10"/>
      <c r="B14" s="21"/>
      <c r="C14" s="21"/>
      <c r="D14" s="12">
        <f t="shared" si="6"/>
        <v>0</v>
      </c>
      <c r="E14" s="13"/>
      <c r="F14" s="22"/>
      <c r="G14" s="23"/>
      <c r="H14" s="44">
        <v>8</v>
      </c>
      <c r="I14" s="50">
        <v>0.1875</v>
      </c>
      <c r="J14" s="48">
        <f>SUM(F87)</f>
        <v>0.18217592592592591</v>
      </c>
      <c r="K14" s="46">
        <f t="shared" si="5"/>
        <v>2.4375</v>
      </c>
      <c r="L14" s="46">
        <f t="shared" si="3"/>
        <v>2.8861791087990554</v>
      </c>
      <c r="M14" s="49">
        <f t="shared" si="4"/>
        <v>0.18217592592592591</v>
      </c>
      <c r="N14" s="3"/>
      <c r="O14" s="3"/>
      <c r="P14" s="3"/>
      <c r="Q14" s="3"/>
      <c r="R14" s="3"/>
    </row>
    <row r="15" spans="1:18" ht="15.75" customHeight="1" outlineLevel="1" x14ac:dyDescent="0.2">
      <c r="A15" s="10"/>
      <c r="B15" s="21"/>
      <c r="C15" s="21"/>
      <c r="D15" s="12">
        <f t="shared" si="6"/>
        <v>0</v>
      </c>
      <c r="E15" s="13"/>
      <c r="F15" s="22"/>
      <c r="G15" s="23"/>
      <c r="H15" s="47">
        <v>9</v>
      </c>
      <c r="I15" s="50">
        <v>0.1875</v>
      </c>
      <c r="J15" s="48">
        <f>SUM(F75)</f>
        <v>0.14744212962962955</v>
      </c>
      <c r="K15" s="46">
        <f t="shared" si="5"/>
        <v>2.25</v>
      </c>
      <c r="L15" s="46">
        <f t="shared" si="3"/>
        <v>2.7387369791694258</v>
      </c>
      <c r="M15" s="49">
        <f t="shared" si="4"/>
        <v>0.14744212962962955</v>
      </c>
      <c r="N15" s="3"/>
      <c r="O15" s="3"/>
      <c r="P15" s="3"/>
      <c r="Q15" s="3"/>
      <c r="R15" s="3"/>
    </row>
    <row r="16" spans="1:18" ht="15.75" customHeight="1" outlineLevel="1" x14ac:dyDescent="0.2">
      <c r="A16" s="10"/>
      <c r="B16" s="21"/>
      <c r="C16" s="21"/>
      <c r="D16" s="12">
        <f t="shared" si="6"/>
        <v>0</v>
      </c>
      <c r="E16" s="13"/>
      <c r="F16" s="22"/>
      <c r="G16" s="23"/>
      <c r="H16" s="47">
        <v>10</v>
      </c>
      <c r="I16" s="50">
        <v>0.1875</v>
      </c>
      <c r="J16" s="48">
        <f>SUM(F98)</f>
        <v>7.6851851851851838E-2</v>
      </c>
      <c r="K16" s="46">
        <f t="shared" si="5"/>
        <v>2.0625</v>
      </c>
      <c r="L16" s="46">
        <f t="shared" si="3"/>
        <v>2.6618851273175741</v>
      </c>
      <c r="M16" s="49">
        <f t="shared" si="4"/>
        <v>7.6851851851851838E-2</v>
      </c>
      <c r="N16" s="3"/>
      <c r="O16" s="3"/>
      <c r="P16" s="3"/>
      <c r="Q16" s="3"/>
      <c r="R16" s="3"/>
    </row>
    <row r="17" spans="1:19" ht="15.75" customHeight="1" outlineLevel="1" x14ac:dyDescent="0.2">
      <c r="A17" s="10"/>
      <c r="B17" s="11"/>
      <c r="C17" s="11"/>
      <c r="D17" s="12">
        <f t="shared" si="6"/>
        <v>0</v>
      </c>
      <c r="E17" s="23"/>
      <c r="F17" s="22"/>
      <c r="G17" s="23"/>
      <c r="H17" s="47">
        <v>11</v>
      </c>
      <c r="I17" s="50">
        <v>0.1875</v>
      </c>
      <c r="J17" s="48">
        <f>SUM(F109)</f>
        <v>6.611111111111112E-2</v>
      </c>
      <c r="K17" s="46">
        <f t="shared" si="5"/>
        <v>1.875</v>
      </c>
      <c r="L17" s="46">
        <f t="shared" si="3"/>
        <v>2.5957740162064629</v>
      </c>
      <c r="M17" s="49">
        <f t="shared" si="4"/>
        <v>6.611111111111112E-2</v>
      </c>
      <c r="N17" s="3"/>
      <c r="O17" s="3"/>
      <c r="P17" s="3"/>
      <c r="Q17" s="3"/>
      <c r="R17" s="3"/>
    </row>
    <row r="18" spans="1:19" ht="15.75" customHeight="1" outlineLevel="1" x14ac:dyDescent="0.2">
      <c r="A18" s="10"/>
      <c r="B18" s="11"/>
      <c r="C18" s="11"/>
      <c r="D18" s="12">
        <f t="shared" si="6"/>
        <v>0</v>
      </c>
      <c r="E18" s="13"/>
      <c r="F18" s="14"/>
      <c r="G18" s="13"/>
      <c r="H18" s="44">
        <v>12</v>
      </c>
      <c r="I18" s="54">
        <v>0.1875</v>
      </c>
      <c r="J18" s="48">
        <f>SUM(F120)</f>
        <v>0.43750000000000011</v>
      </c>
      <c r="K18" s="46">
        <f t="shared" si="5"/>
        <v>1.6875</v>
      </c>
      <c r="L18" s="46">
        <f t="shared" si="3"/>
        <v>2.1582740162064629</v>
      </c>
      <c r="M18" s="49">
        <f t="shared" si="4"/>
        <v>0.43750000000000011</v>
      </c>
      <c r="N18" s="3"/>
      <c r="O18" s="3"/>
      <c r="P18" s="3"/>
      <c r="Q18" s="3"/>
      <c r="R18" s="3"/>
    </row>
    <row r="19" spans="1:19" ht="15.75" customHeight="1" outlineLevel="1" x14ac:dyDescent="0.2">
      <c r="A19" s="10"/>
      <c r="B19" s="11"/>
      <c r="C19" s="11"/>
      <c r="D19" s="12">
        <f t="shared" si="6"/>
        <v>0</v>
      </c>
      <c r="E19" s="13"/>
      <c r="F19" s="14"/>
      <c r="G19" s="13"/>
      <c r="H19" s="47">
        <v>13</v>
      </c>
      <c r="I19" s="50">
        <v>0.1875</v>
      </c>
      <c r="J19" s="48">
        <f>SUM(F130)</f>
        <v>0.22546296296296298</v>
      </c>
      <c r="K19" s="46">
        <f t="shared" si="5"/>
        <v>1.5</v>
      </c>
      <c r="L19" s="46">
        <f t="shared" si="3"/>
        <v>1.9328110532434999</v>
      </c>
      <c r="M19" s="49">
        <f t="shared" si="4"/>
        <v>0.22546296296296298</v>
      </c>
      <c r="N19" s="3"/>
      <c r="O19" s="3"/>
      <c r="P19" s="3"/>
      <c r="Q19" s="3"/>
      <c r="R19" s="3"/>
    </row>
    <row r="20" spans="1:19" ht="15.75" customHeight="1" outlineLevel="1" x14ac:dyDescent="0.2">
      <c r="A20" s="10"/>
      <c r="B20" s="11"/>
      <c r="C20" s="11"/>
      <c r="D20" s="12">
        <f t="shared" si="6"/>
        <v>0</v>
      </c>
      <c r="E20" s="13"/>
      <c r="F20" s="14"/>
      <c r="G20" s="13"/>
      <c r="H20" s="47">
        <v>14</v>
      </c>
      <c r="I20" s="50">
        <v>0.1875</v>
      </c>
      <c r="J20" s="48">
        <f>SUM(F140)</f>
        <v>0.22424768518518512</v>
      </c>
      <c r="K20" s="46">
        <f t="shared" si="5"/>
        <v>1.3125</v>
      </c>
      <c r="L20" s="46">
        <f t="shared" si="3"/>
        <v>1.7085633680583148</v>
      </c>
      <c r="M20" s="49">
        <f t="shared" si="4"/>
        <v>0.22424768518518512</v>
      </c>
      <c r="N20" s="3"/>
      <c r="O20" s="3"/>
      <c r="P20" s="3"/>
      <c r="Q20" s="3"/>
      <c r="R20" s="3"/>
    </row>
    <row r="21" spans="1:19" ht="15.75" customHeight="1" outlineLevel="1" x14ac:dyDescent="0.2">
      <c r="A21" s="4">
        <v>45587</v>
      </c>
      <c r="B21" s="20"/>
      <c r="C21" s="20"/>
      <c r="D21" s="6"/>
      <c r="E21" s="7"/>
      <c r="F21" s="8">
        <f>SUM(D22:D31)</f>
        <v>5.2083333333333315E-2</v>
      </c>
      <c r="G21" s="7"/>
      <c r="H21" s="47">
        <v>15</v>
      </c>
      <c r="I21" s="50">
        <v>0.1875</v>
      </c>
      <c r="J21" s="48">
        <f>SUM(F130)</f>
        <v>0.22546296296296298</v>
      </c>
      <c r="K21" s="46">
        <f t="shared" si="5"/>
        <v>1.125</v>
      </c>
      <c r="L21" s="46">
        <f t="shared" si="3"/>
        <v>1.4831004050953518</v>
      </c>
      <c r="M21" s="49">
        <f t="shared" si="4"/>
        <v>0.22546296296296298</v>
      </c>
      <c r="N21" s="3"/>
      <c r="O21" s="3"/>
      <c r="P21" s="3"/>
      <c r="Q21" s="3"/>
      <c r="R21" s="3"/>
    </row>
    <row r="22" spans="1:19" ht="15.75" customHeight="1" outlineLevel="1" x14ac:dyDescent="0.2">
      <c r="A22" s="10" t="s">
        <v>20</v>
      </c>
      <c r="B22" s="21">
        <v>0.375</v>
      </c>
      <c r="C22" s="21">
        <v>0.42708333333333331</v>
      </c>
      <c r="D22" s="12">
        <f t="shared" ref="D22:D31" si="7">C22-B22</f>
        <v>5.2083333333333315E-2</v>
      </c>
      <c r="E22" s="13" t="s">
        <v>35</v>
      </c>
      <c r="F22" s="14"/>
      <c r="G22" s="13"/>
      <c r="H22" s="44">
        <v>16</v>
      </c>
      <c r="I22" s="50">
        <v>0.1875</v>
      </c>
      <c r="J22" s="48">
        <f>SUM(F150)</f>
        <v>0.23865740740740737</v>
      </c>
      <c r="K22" s="46">
        <f t="shared" si="5"/>
        <v>0.9375</v>
      </c>
      <c r="L22" s="46">
        <f t="shared" si="3"/>
        <v>1.2444429976879445</v>
      </c>
      <c r="M22" s="49">
        <f t="shared" si="4"/>
        <v>0.23865740740740737</v>
      </c>
      <c r="N22" s="3"/>
      <c r="O22" s="3"/>
      <c r="P22" s="3"/>
      <c r="Q22" s="3"/>
      <c r="R22" s="3"/>
    </row>
    <row r="23" spans="1:19" ht="15.75" customHeight="1" outlineLevel="1" x14ac:dyDescent="0.15">
      <c r="A23" s="10"/>
      <c r="B23" s="21"/>
      <c r="C23" s="21"/>
      <c r="D23" s="12">
        <f t="shared" si="7"/>
        <v>0</v>
      </c>
      <c r="F23" s="14"/>
      <c r="G23" s="13"/>
      <c r="H23" s="47">
        <v>17</v>
      </c>
      <c r="I23" s="50">
        <v>0.1875</v>
      </c>
      <c r="J23" s="48">
        <f>SUM(F161)</f>
        <v>9.6296296296296324E-2</v>
      </c>
      <c r="K23" s="46">
        <f t="shared" si="5"/>
        <v>0.75</v>
      </c>
      <c r="L23" s="46">
        <f t="shared" si="3"/>
        <v>1.1481467013916482</v>
      </c>
      <c r="M23" s="49">
        <f t="shared" si="4"/>
        <v>9.6296296296296324E-2</v>
      </c>
      <c r="N23" s="29" t="s">
        <v>14</v>
      </c>
      <c r="O23" s="30"/>
      <c r="P23" s="30"/>
      <c r="Q23" s="30"/>
      <c r="R23" s="30"/>
      <c r="S23" s="30"/>
    </row>
    <row r="24" spans="1:19" ht="15.75" customHeight="1" outlineLevel="1" x14ac:dyDescent="0.15">
      <c r="A24" s="10"/>
      <c r="B24" s="21"/>
      <c r="C24" s="21"/>
      <c r="D24" s="12">
        <f t="shared" si="7"/>
        <v>0</v>
      </c>
      <c r="E24" s="13"/>
      <c r="F24" s="14"/>
      <c r="G24" s="13"/>
      <c r="H24" s="47">
        <v>18</v>
      </c>
      <c r="I24" s="50">
        <v>0.1875</v>
      </c>
      <c r="J24" s="48">
        <f>SUM(F171)</f>
        <v>0.14560185185185182</v>
      </c>
      <c r="K24" s="46">
        <f t="shared" si="5"/>
        <v>0.5625</v>
      </c>
      <c r="L24" s="46">
        <f t="shared" si="3"/>
        <v>1.0025448495397964</v>
      </c>
      <c r="M24" s="49">
        <f t="shared" si="4"/>
        <v>0.14560185185185182</v>
      </c>
      <c r="N24" s="29" t="s">
        <v>15</v>
      </c>
      <c r="O24" s="30"/>
      <c r="P24" s="30"/>
      <c r="Q24" s="30"/>
      <c r="R24" s="30"/>
      <c r="S24" s="30"/>
    </row>
    <row r="25" spans="1:19" ht="15.75" customHeight="1" x14ac:dyDescent="0.15">
      <c r="A25" s="10"/>
      <c r="B25" s="11"/>
      <c r="C25" s="11"/>
      <c r="D25" s="12">
        <f t="shared" si="7"/>
        <v>0</v>
      </c>
      <c r="E25" s="13"/>
      <c r="F25" s="14"/>
      <c r="G25" s="13"/>
      <c r="H25" s="47">
        <v>19</v>
      </c>
      <c r="I25" s="50">
        <v>0.1875</v>
      </c>
      <c r="J25" s="48">
        <f>SUM(F181)</f>
        <v>0.15810185185185177</v>
      </c>
      <c r="K25" s="46">
        <f t="shared" ref="K25:K27" si="8">SUM(K24-I25)</f>
        <v>0.375</v>
      </c>
      <c r="L25" s="46">
        <f t="shared" si="3"/>
        <v>0.84444299768794462</v>
      </c>
      <c r="M25" s="49">
        <f t="shared" si="4"/>
        <v>0.15810185185185177</v>
      </c>
      <c r="N25" s="29" t="s">
        <v>16</v>
      </c>
      <c r="O25" s="30"/>
      <c r="P25" s="30"/>
      <c r="Q25" s="30"/>
      <c r="R25" s="30"/>
      <c r="S25" s="30"/>
    </row>
    <row r="26" spans="1:19" ht="15.75" customHeight="1" outlineLevel="1" x14ac:dyDescent="0.15">
      <c r="A26" s="10"/>
      <c r="B26" s="11"/>
      <c r="C26" s="11"/>
      <c r="D26" s="12">
        <f t="shared" si="7"/>
        <v>0</v>
      </c>
      <c r="E26" s="13"/>
      <c r="F26" s="14"/>
      <c r="G26" s="13"/>
      <c r="H26" s="47">
        <v>20</v>
      </c>
      <c r="I26" s="54">
        <v>0.1875</v>
      </c>
      <c r="J26" s="48">
        <f>SUM(F192)</f>
        <v>0.84442129629629648</v>
      </c>
      <c r="K26" s="46">
        <f t="shared" si="8"/>
        <v>0.1875</v>
      </c>
      <c r="L26" s="46">
        <f t="shared" si="3"/>
        <v>2.1701391648143442E-5</v>
      </c>
      <c r="M26" s="49">
        <f t="shared" si="4"/>
        <v>0.84442129629629648</v>
      </c>
      <c r="N26" s="29" t="s">
        <v>17</v>
      </c>
      <c r="O26" s="30"/>
      <c r="P26" s="30"/>
      <c r="Q26" s="30"/>
      <c r="R26" s="30"/>
      <c r="S26" s="30"/>
    </row>
    <row r="27" spans="1:19" ht="15.75" customHeight="1" outlineLevel="1" x14ac:dyDescent="0.15">
      <c r="A27" s="10"/>
      <c r="B27" s="11"/>
      <c r="C27" s="11"/>
      <c r="D27" s="12">
        <f t="shared" si="7"/>
        <v>0</v>
      </c>
      <c r="E27" s="13"/>
      <c r="F27" s="14"/>
      <c r="G27" s="13"/>
      <c r="H27" s="47">
        <v>21</v>
      </c>
      <c r="I27" s="50">
        <v>0.1875</v>
      </c>
      <c r="J27" s="48">
        <f>SUM(F203)</f>
        <v>0</v>
      </c>
      <c r="K27" s="46">
        <f t="shared" si="8"/>
        <v>0</v>
      </c>
      <c r="L27" s="46">
        <f t="shared" si="3"/>
        <v>2.1701391648143442E-5</v>
      </c>
      <c r="M27" s="49">
        <f t="shared" si="4"/>
        <v>0</v>
      </c>
      <c r="N27" s="29" t="s">
        <v>18</v>
      </c>
      <c r="O27" s="30"/>
      <c r="P27" s="30"/>
      <c r="Q27" s="30"/>
      <c r="R27" s="30"/>
      <c r="S27" s="30"/>
    </row>
    <row r="28" spans="1:19" ht="15.75" customHeight="1" outlineLevel="1" x14ac:dyDescent="0.15">
      <c r="A28" s="10"/>
      <c r="B28" s="11"/>
      <c r="C28" s="11"/>
      <c r="D28" s="12">
        <f t="shared" si="7"/>
        <v>0</v>
      </c>
      <c r="E28" s="13"/>
      <c r="F28" s="14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9" ht="15.75" customHeight="1" outlineLevel="1" x14ac:dyDescent="0.15">
      <c r="A29" s="10"/>
      <c r="B29" s="11"/>
      <c r="C29" s="11"/>
      <c r="D29" s="12">
        <f t="shared" si="7"/>
        <v>0</v>
      </c>
      <c r="E29" s="13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9" ht="15.75" customHeight="1" outlineLevel="1" x14ac:dyDescent="0.15">
      <c r="A30" s="10"/>
      <c r="B30" s="11"/>
      <c r="C30" s="11"/>
      <c r="D30" s="12">
        <f t="shared" si="7"/>
        <v>0</v>
      </c>
      <c r="E30" s="13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9" ht="15.75" customHeight="1" outlineLevel="1" x14ac:dyDescent="0.15">
      <c r="A31" s="10"/>
      <c r="B31" s="11"/>
      <c r="C31" s="11"/>
      <c r="D31" s="12">
        <f t="shared" si="7"/>
        <v>0</v>
      </c>
      <c r="E31" s="13"/>
      <c r="F31" s="14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9" ht="15.75" customHeight="1" outlineLevel="1" x14ac:dyDescent="0.15">
      <c r="A32" s="4">
        <v>45588</v>
      </c>
      <c r="B32" s="20"/>
      <c r="C32" s="20"/>
      <c r="D32" s="6"/>
      <c r="E32" s="7"/>
      <c r="F32" s="8">
        <f>SUM(D33:D42)</f>
        <v>9.4201388888888959E-2</v>
      </c>
      <c r="G32" s="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t="15.75" customHeight="1" outlineLevel="1" x14ac:dyDescent="0.15">
      <c r="A33" s="10" t="s">
        <v>21</v>
      </c>
      <c r="B33" s="21">
        <v>0.70855324074074078</v>
      </c>
      <c r="C33" s="21">
        <v>0.76108796296296299</v>
      </c>
      <c r="D33" s="12">
        <f t="shared" ref="D33:D42" si="9">C33-B33</f>
        <v>5.2534722222222219E-2</v>
      </c>
      <c r="E33" s="13" t="s">
        <v>51</v>
      </c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t="15.75" customHeight="1" outlineLevel="1" x14ac:dyDescent="0.15">
      <c r="A34" s="10" t="s">
        <v>19</v>
      </c>
      <c r="B34" s="21">
        <v>0.72916666666666663</v>
      </c>
      <c r="C34" s="21">
        <v>0.77083333333333337</v>
      </c>
      <c r="D34" s="12">
        <f>C34-B34</f>
        <v>4.1666666666666741E-2</v>
      </c>
      <c r="E34" s="13" t="s">
        <v>56</v>
      </c>
      <c r="F34" s="1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5.75" customHeight="1" outlineLevel="1" x14ac:dyDescent="0.15">
      <c r="A35" s="10"/>
      <c r="B35" s="21"/>
      <c r="C35" s="21"/>
      <c r="D35" s="12">
        <v>0</v>
      </c>
      <c r="E35" s="13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5.75" customHeight="1" x14ac:dyDescent="0.15">
      <c r="B36" s="11"/>
      <c r="C36" s="11"/>
      <c r="D36" s="12">
        <f t="shared" si="9"/>
        <v>0</v>
      </c>
      <c r="E36" s="13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t="15.75" customHeight="1" outlineLevel="1" x14ac:dyDescent="0.15">
      <c r="A37" s="10"/>
      <c r="B37" s="11"/>
      <c r="C37" s="11"/>
      <c r="D37" s="12">
        <f t="shared" si="9"/>
        <v>0</v>
      </c>
      <c r="E37" s="13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t="15.75" customHeight="1" outlineLevel="1" x14ac:dyDescent="0.15">
      <c r="A38" s="10"/>
      <c r="B38" s="11"/>
      <c r="C38" s="11"/>
      <c r="D38" s="12">
        <f t="shared" si="9"/>
        <v>0</v>
      </c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t="15.75" customHeight="1" outlineLevel="1" x14ac:dyDescent="0.15">
      <c r="A39" s="10"/>
      <c r="B39" s="11"/>
      <c r="C39" s="11"/>
      <c r="D39" s="12">
        <f t="shared" si="9"/>
        <v>0</v>
      </c>
      <c r="E39" s="13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t="15.75" customHeight="1" outlineLevel="1" x14ac:dyDescent="0.15">
      <c r="A40" s="10"/>
      <c r="B40" s="11"/>
      <c r="C40" s="11"/>
      <c r="D40" s="12">
        <f t="shared" si="9"/>
        <v>0</v>
      </c>
      <c r="E40" s="13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t="15.75" customHeight="1" outlineLevel="1" x14ac:dyDescent="0.15">
      <c r="A41" s="10"/>
      <c r="B41" s="11"/>
      <c r="C41" s="11"/>
      <c r="D41" s="12">
        <f t="shared" si="9"/>
        <v>0</v>
      </c>
      <c r="E41" s="13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15.75" customHeight="1" outlineLevel="1" x14ac:dyDescent="0.15">
      <c r="A42" s="13"/>
      <c r="B42" s="24"/>
      <c r="C42" s="24"/>
      <c r="D42" s="12">
        <f t="shared" si="9"/>
        <v>0</v>
      </c>
      <c r="E42" s="13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t="15.75" customHeight="1" outlineLevel="1" x14ac:dyDescent="0.15">
      <c r="A43" s="4">
        <v>45589</v>
      </c>
      <c r="B43" s="5"/>
      <c r="C43" s="5"/>
      <c r="D43" s="6"/>
      <c r="E43" s="7"/>
      <c r="F43" s="8">
        <f>SUM(D44:D52)</f>
        <v>0.43750000000000011</v>
      </c>
      <c r="G43" s="7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t="15.75" customHeight="1" outlineLevel="1" x14ac:dyDescent="0.15">
      <c r="A44" s="10" t="s">
        <v>20</v>
      </c>
      <c r="B44" s="21">
        <v>0.5625</v>
      </c>
      <c r="C44" s="21">
        <v>0.70833333333333337</v>
      </c>
      <c r="D44" s="12">
        <f t="shared" ref="D44:D52" si="10">C44-B44</f>
        <v>0.14583333333333337</v>
      </c>
      <c r="E44" s="13" t="s">
        <v>49</v>
      </c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t="15.75" customHeight="1" outlineLevel="1" x14ac:dyDescent="0.15">
      <c r="A45" s="10" t="s">
        <v>21</v>
      </c>
      <c r="B45" s="21">
        <v>0.5625</v>
      </c>
      <c r="C45" s="21">
        <v>0.70833333333333337</v>
      </c>
      <c r="D45" s="12">
        <f t="shared" ref="D45" si="11">C45-B45</f>
        <v>0.14583333333333337</v>
      </c>
      <c r="E45" s="13" t="s">
        <v>49</v>
      </c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t="15.75" customHeight="1" outlineLevel="1" x14ac:dyDescent="0.15">
      <c r="A46" s="51" t="s">
        <v>19</v>
      </c>
      <c r="B46" s="52">
        <v>0.5625</v>
      </c>
      <c r="C46" s="52">
        <v>0.70833333333333337</v>
      </c>
      <c r="D46" s="53">
        <v>0.14583333333333334</v>
      </c>
      <c r="E46" s="39" t="s">
        <v>49</v>
      </c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5.75" customHeight="1" x14ac:dyDescent="0.15">
      <c r="A47" s="10"/>
      <c r="B47" s="11"/>
      <c r="C47" s="11"/>
      <c r="D47" s="12">
        <f t="shared" si="10"/>
        <v>0</v>
      </c>
      <c r="E47" s="13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15.75" customHeight="1" outlineLevel="1" x14ac:dyDescent="0.15">
      <c r="A48" s="10"/>
      <c r="B48" s="11"/>
      <c r="C48" s="11"/>
      <c r="D48" s="12">
        <f t="shared" si="10"/>
        <v>0</v>
      </c>
      <c r="E48" s="13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.75" customHeight="1" outlineLevel="1" x14ac:dyDescent="0.15">
      <c r="A49" s="10"/>
      <c r="B49" s="11"/>
      <c r="C49" s="11"/>
      <c r="D49" s="12">
        <f t="shared" si="10"/>
        <v>0</v>
      </c>
      <c r="E49" s="13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t="15.75" customHeight="1" outlineLevel="1" x14ac:dyDescent="0.15">
      <c r="A50" s="10"/>
      <c r="B50" s="11"/>
      <c r="C50" s="11"/>
      <c r="D50" s="12">
        <f t="shared" si="10"/>
        <v>0</v>
      </c>
      <c r="E50" s="13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5.75" customHeight="1" outlineLevel="1" x14ac:dyDescent="0.15">
      <c r="A51" s="10"/>
      <c r="B51" s="11"/>
      <c r="C51" s="11"/>
      <c r="D51" s="12">
        <f t="shared" si="10"/>
        <v>0</v>
      </c>
      <c r="E51" s="13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ht="15.75" customHeight="1" outlineLevel="1" x14ac:dyDescent="0.15">
      <c r="A52" s="13"/>
      <c r="B52" s="24"/>
      <c r="C52" s="24"/>
      <c r="D52" s="12">
        <f t="shared" si="10"/>
        <v>0</v>
      </c>
      <c r="E52" s="13"/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ht="15.75" customHeight="1" outlineLevel="1" x14ac:dyDescent="0.15">
      <c r="A53" s="4">
        <v>45590</v>
      </c>
      <c r="B53" s="5"/>
      <c r="C53" s="5"/>
      <c r="D53" s="25"/>
      <c r="E53" s="26"/>
      <c r="F53" s="27">
        <f>SUM(D54:D63)</f>
        <v>2.564959490464791E-2</v>
      </c>
      <c r="G53" s="2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ht="15.75" customHeight="1" outlineLevel="1" x14ac:dyDescent="0.15">
      <c r="A54" s="10" t="s">
        <v>20</v>
      </c>
      <c r="B54" s="21">
        <v>0.37159722222222225</v>
      </c>
      <c r="C54" s="21">
        <v>0.39724681712687016</v>
      </c>
      <c r="D54" s="28">
        <f t="shared" ref="D54:D63" si="12">C54-B54</f>
        <v>2.564959490464791E-2</v>
      </c>
      <c r="E54" s="13" t="s">
        <v>36</v>
      </c>
      <c r="F54" s="23"/>
      <c r="G54" s="2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ht="15.75" customHeight="1" outlineLevel="1" x14ac:dyDescent="0.15">
      <c r="A55" s="10"/>
      <c r="B55" s="21"/>
      <c r="C55" s="21"/>
      <c r="D55" s="28">
        <f t="shared" si="12"/>
        <v>0</v>
      </c>
      <c r="E55" s="13"/>
      <c r="F55" s="23"/>
      <c r="G55" s="2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ht="15.75" customHeight="1" outlineLevel="1" x14ac:dyDescent="0.15">
      <c r="A56" s="10"/>
      <c r="B56" s="11"/>
      <c r="C56" s="11"/>
      <c r="D56" s="28">
        <f t="shared" si="12"/>
        <v>0</v>
      </c>
      <c r="E56" s="23"/>
      <c r="F56" s="23"/>
      <c r="G56" s="2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ht="15.75" customHeight="1" outlineLevel="1" x14ac:dyDescent="0.15">
      <c r="A57" s="10"/>
      <c r="B57" s="11"/>
      <c r="C57" s="11"/>
      <c r="D57" s="28">
        <f t="shared" si="12"/>
        <v>0</v>
      </c>
      <c r="E57" s="23"/>
      <c r="F57" s="23"/>
      <c r="G57" s="2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ht="15.75" customHeight="1" x14ac:dyDescent="0.15">
      <c r="A58" s="10"/>
      <c r="B58" s="11"/>
      <c r="C58" s="11"/>
      <c r="D58" s="28">
        <f t="shared" si="12"/>
        <v>0</v>
      </c>
      <c r="E58" s="23"/>
      <c r="F58" s="23"/>
      <c r="G58" s="2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ht="15.75" customHeight="1" outlineLevel="1" x14ac:dyDescent="0.15">
      <c r="A59" s="10"/>
      <c r="B59" s="11"/>
      <c r="C59" s="11"/>
      <c r="D59" s="28">
        <f t="shared" si="12"/>
        <v>0</v>
      </c>
      <c r="E59" s="23"/>
      <c r="F59" s="23"/>
      <c r="G59" s="2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ht="15.75" customHeight="1" outlineLevel="1" x14ac:dyDescent="0.15">
      <c r="A60" s="10"/>
      <c r="B60" s="11"/>
      <c r="C60" s="11"/>
      <c r="D60" s="28">
        <f t="shared" si="12"/>
        <v>0</v>
      </c>
      <c r="E60" s="23"/>
      <c r="F60" s="23"/>
      <c r="G60" s="2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ht="15.75" customHeight="1" outlineLevel="1" x14ac:dyDescent="0.15">
      <c r="A61" s="10"/>
      <c r="B61" s="11"/>
      <c r="C61" s="11"/>
      <c r="D61" s="28">
        <f t="shared" si="12"/>
        <v>0</v>
      </c>
      <c r="E61" s="23"/>
      <c r="F61" s="23"/>
      <c r="G61" s="2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ht="15.75" customHeight="1" outlineLevel="1" x14ac:dyDescent="0.15">
      <c r="A62" s="10"/>
      <c r="B62" s="11"/>
      <c r="C62" s="11"/>
      <c r="D62" s="28">
        <f t="shared" si="12"/>
        <v>0</v>
      </c>
      <c r="E62" s="23"/>
      <c r="F62" s="23"/>
      <c r="G62" s="2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ht="15.75" customHeight="1" outlineLevel="1" x14ac:dyDescent="0.15">
      <c r="A63" s="23"/>
      <c r="B63" s="11"/>
      <c r="C63" s="11"/>
      <c r="D63" s="28">
        <f t="shared" si="12"/>
        <v>0</v>
      </c>
      <c r="E63" s="23"/>
      <c r="F63" s="23"/>
      <c r="G63" s="2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ht="15.75" customHeight="1" outlineLevel="1" x14ac:dyDescent="0.15">
      <c r="A64" s="4">
        <v>45591</v>
      </c>
      <c r="B64" s="5"/>
      <c r="C64" s="5"/>
      <c r="D64" s="25"/>
      <c r="E64" s="26"/>
      <c r="F64" s="27">
        <f>SUM(D65:D74)</f>
        <v>4.1435185185185186E-2</v>
      </c>
      <c r="G64" s="26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ht="15.75" customHeight="1" outlineLevel="1" x14ac:dyDescent="0.15">
      <c r="A65" s="10" t="s">
        <v>20</v>
      </c>
      <c r="B65" s="21">
        <v>0.50034722222222228</v>
      </c>
      <c r="C65" s="21">
        <v>0.54178240740740746</v>
      </c>
      <c r="D65" s="28">
        <f t="shared" ref="D65" si="13">C65-B65</f>
        <v>4.1435185185185186E-2</v>
      </c>
      <c r="E65" s="13" t="s">
        <v>37</v>
      </c>
      <c r="F65" s="23"/>
      <c r="G65" s="2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ht="15.75" customHeight="1" outlineLevel="1" x14ac:dyDescent="0.15">
      <c r="D66" s="28">
        <f t="shared" ref="D66:D74" si="14">C66-B66</f>
        <v>0</v>
      </c>
      <c r="F66" s="23"/>
      <c r="G66" s="2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ht="15.75" customHeight="1" outlineLevel="1" x14ac:dyDescent="0.15">
      <c r="A67" s="10"/>
      <c r="B67" s="11"/>
      <c r="C67" s="11"/>
      <c r="D67" s="28">
        <f t="shared" si="14"/>
        <v>0</v>
      </c>
      <c r="E67" s="23"/>
      <c r="F67" s="23"/>
      <c r="G67" s="2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ht="15.75" customHeight="1" outlineLevel="1" x14ac:dyDescent="0.15">
      <c r="A68" s="10"/>
      <c r="B68" s="11"/>
      <c r="C68" s="11"/>
      <c r="D68" s="28">
        <f t="shared" si="14"/>
        <v>0</v>
      </c>
      <c r="E68" s="23"/>
      <c r="F68" s="23"/>
      <c r="G68" s="2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ht="15.75" customHeight="1" x14ac:dyDescent="0.15">
      <c r="A69" s="10"/>
      <c r="B69" s="11"/>
      <c r="C69" s="11"/>
      <c r="D69" s="28">
        <f t="shared" si="14"/>
        <v>0</v>
      </c>
      <c r="E69" s="23"/>
      <c r="F69" s="23"/>
      <c r="G69" s="2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ht="15.75" customHeight="1" outlineLevel="1" x14ac:dyDescent="0.15">
      <c r="A70" s="10"/>
      <c r="B70" s="11"/>
      <c r="C70" s="11"/>
      <c r="D70" s="28">
        <f t="shared" si="14"/>
        <v>0</v>
      </c>
      <c r="E70" s="23"/>
      <c r="F70" s="23"/>
      <c r="G70" s="2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ht="15.75" customHeight="1" outlineLevel="1" x14ac:dyDescent="0.15">
      <c r="A71" s="10"/>
      <c r="B71" s="11"/>
      <c r="C71" s="11"/>
      <c r="D71" s="28">
        <f t="shared" si="14"/>
        <v>0</v>
      </c>
      <c r="E71" s="23"/>
      <c r="F71" s="23"/>
      <c r="G71" s="2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ht="15.75" customHeight="1" outlineLevel="1" x14ac:dyDescent="0.15">
      <c r="A72" s="10"/>
      <c r="B72" s="11"/>
      <c r="C72" s="11"/>
      <c r="D72" s="28">
        <f t="shared" si="14"/>
        <v>0</v>
      </c>
      <c r="E72" s="23"/>
      <c r="F72" s="23"/>
      <c r="G72" s="2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ht="15.75" customHeight="1" outlineLevel="1" x14ac:dyDescent="0.15">
      <c r="A73" s="10"/>
      <c r="B73" s="11"/>
      <c r="C73" s="11"/>
      <c r="D73" s="28">
        <f t="shared" si="14"/>
        <v>0</v>
      </c>
      <c r="E73" s="23"/>
      <c r="F73" s="23"/>
      <c r="G73" s="2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ht="15.75" customHeight="1" outlineLevel="1" x14ac:dyDescent="0.15">
      <c r="A74" s="23"/>
      <c r="B74" s="11"/>
      <c r="C74" s="11"/>
      <c r="D74" s="28">
        <f t="shared" si="14"/>
        <v>0</v>
      </c>
      <c r="E74" s="23"/>
      <c r="F74" s="23"/>
      <c r="G74" s="2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ht="15.75" customHeight="1" outlineLevel="1" x14ac:dyDescent="0.15">
      <c r="A75" s="4">
        <v>45592</v>
      </c>
      <c r="B75" s="5"/>
      <c r="C75" s="5"/>
      <c r="D75" s="25"/>
      <c r="E75" s="26"/>
      <c r="F75" s="27">
        <f>SUM(D76:D85)</f>
        <v>0.14744212962962955</v>
      </c>
      <c r="G75" s="26"/>
      <c r="N75" s="13"/>
      <c r="O75" s="13"/>
      <c r="P75" s="13"/>
      <c r="Q75" s="13"/>
      <c r="R75" s="13"/>
    </row>
    <row r="76" spans="1:18" ht="15.75" customHeight="1" outlineLevel="1" x14ac:dyDescent="0.15">
      <c r="A76" s="10" t="s">
        <v>20</v>
      </c>
      <c r="B76" s="21">
        <v>0.50034722222222228</v>
      </c>
      <c r="C76" s="21">
        <v>0.54178240740740746</v>
      </c>
      <c r="D76" s="28">
        <f t="shared" ref="D76:D77" si="15">C76-B76</f>
        <v>4.1435185185185186E-2</v>
      </c>
      <c r="E76" s="13" t="s">
        <v>42</v>
      </c>
      <c r="F76" s="23"/>
      <c r="G76" s="23"/>
      <c r="N76" s="13"/>
      <c r="O76" s="13"/>
      <c r="P76" s="13"/>
      <c r="Q76" s="13"/>
      <c r="R76" s="13"/>
    </row>
    <row r="77" spans="1:18" ht="15.75" customHeight="1" outlineLevel="1" x14ac:dyDescent="0.15">
      <c r="A77" s="39" t="s">
        <v>58</v>
      </c>
      <c r="B77" s="21">
        <v>0.55730324074074078</v>
      </c>
      <c r="C77" s="21">
        <v>0.66331018518518514</v>
      </c>
      <c r="D77" s="28">
        <f>C77-B77</f>
        <v>0.10600694444444436</v>
      </c>
      <c r="E77" s="13" t="s">
        <v>59</v>
      </c>
      <c r="F77" s="23"/>
      <c r="G77" s="23"/>
      <c r="N77" s="13"/>
      <c r="O77" s="13"/>
      <c r="P77" s="13"/>
      <c r="Q77" s="13"/>
      <c r="R77" s="13"/>
    </row>
    <row r="78" spans="1:18" ht="15" customHeight="1" outlineLevel="1" x14ac:dyDescent="0.15">
      <c r="A78" s="10"/>
      <c r="B78" s="21"/>
      <c r="C78" s="11"/>
      <c r="D78" s="28">
        <f>C78-B78</f>
        <v>0</v>
      </c>
      <c r="E78" s="23"/>
      <c r="F78" s="23"/>
      <c r="G78" s="23"/>
      <c r="N78" s="13"/>
      <c r="O78" s="13"/>
      <c r="P78" s="13"/>
      <c r="Q78" s="13"/>
      <c r="R78" s="13"/>
    </row>
    <row r="79" spans="1:18" ht="15.75" customHeight="1" outlineLevel="1" x14ac:dyDescent="0.15">
      <c r="A79" s="10"/>
      <c r="B79" s="11"/>
      <c r="C79" s="11"/>
      <c r="D79" s="28">
        <f t="shared" ref="D78:D85" si="16">C79-B79</f>
        <v>0</v>
      </c>
      <c r="E79" s="23"/>
      <c r="F79" s="23"/>
      <c r="G79" s="23"/>
      <c r="N79" s="13"/>
      <c r="O79" s="13"/>
      <c r="P79" s="13"/>
      <c r="Q79" s="13"/>
      <c r="R79" s="13"/>
    </row>
    <row r="80" spans="1:18" ht="15" customHeight="1" x14ac:dyDescent="0.15">
      <c r="A80" s="10"/>
      <c r="B80" s="11"/>
      <c r="C80" s="11"/>
      <c r="D80" s="28">
        <f t="shared" si="16"/>
        <v>0</v>
      </c>
      <c r="E80" s="23"/>
      <c r="F80" s="23"/>
      <c r="G80" s="23"/>
    </row>
    <row r="81" spans="1:7" ht="15" customHeight="1" x14ac:dyDescent="0.15">
      <c r="A81" s="10"/>
      <c r="B81" s="11"/>
      <c r="C81" s="11"/>
      <c r="D81" s="28">
        <f t="shared" si="16"/>
        <v>0</v>
      </c>
      <c r="E81" s="23"/>
      <c r="F81" s="23"/>
      <c r="G81" s="23"/>
    </row>
    <row r="82" spans="1:7" ht="15" customHeight="1" x14ac:dyDescent="0.15">
      <c r="A82" s="10"/>
      <c r="B82" s="11"/>
      <c r="C82" s="11"/>
      <c r="D82" s="28">
        <f t="shared" si="16"/>
        <v>0</v>
      </c>
      <c r="E82" s="23"/>
      <c r="F82" s="23"/>
      <c r="G82" s="23"/>
    </row>
    <row r="83" spans="1:7" ht="15" customHeight="1" x14ac:dyDescent="0.15">
      <c r="A83" s="10"/>
      <c r="B83" s="11"/>
      <c r="C83" s="11"/>
      <c r="D83" s="28">
        <f t="shared" si="16"/>
        <v>0</v>
      </c>
      <c r="E83" s="23"/>
      <c r="F83" s="23"/>
      <c r="G83" s="23"/>
    </row>
    <row r="84" spans="1:7" ht="15" customHeight="1" x14ac:dyDescent="0.15">
      <c r="A84" s="10"/>
      <c r="B84" s="11"/>
      <c r="C84" s="11"/>
      <c r="D84" s="28">
        <f t="shared" si="16"/>
        <v>0</v>
      </c>
      <c r="E84" s="23"/>
      <c r="F84" s="23"/>
      <c r="G84" s="23"/>
    </row>
    <row r="85" spans="1:7" ht="15" customHeight="1" x14ac:dyDescent="0.15">
      <c r="A85" s="23"/>
      <c r="B85" s="11"/>
      <c r="C85" s="11"/>
      <c r="D85" s="28">
        <f t="shared" si="16"/>
        <v>0</v>
      </c>
      <c r="E85" s="23"/>
      <c r="F85" s="23"/>
      <c r="G85" s="23"/>
    </row>
    <row r="86" spans="1:7" ht="15" customHeight="1" x14ac:dyDescent="0.15">
      <c r="A86" s="4" t="s">
        <v>28</v>
      </c>
      <c r="B86" s="5"/>
      <c r="C86" s="5" t="s">
        <v>32</v>
      </c>
      <c r="D86" s="6"/>
      <c r="E86" s="7"/>
      <c r="F86" s="8"/>
      <c r="G86" s="8">
        <f>SUM(F86:F159)</f>
        <v>1.4510069444444444</v>
      </c>
    </row>
    <row r="87" spans="1:7" ht="15" customHeight="1" x14ac:dyDescent="0.15">
      <c r="A87" s="4">
        <v>45593</v>
      </c>
      <c r="B87" s="5"/>
      <c r="C87" s="5"/>
      <c r="D87" s="25"/>
      <c r="E87" s="26"/>
      <c r="F87" s="27">
        <f>SUM(D88:D97)</f>
        <v>0.18217592592592591</v>
      </c>
      <c r="G87" s="26"/>
    </row>
    <row r="88" spans="1:7" ht="15" customHeight="1" x14ac:dyDescent="0.15">
      <c r="A88" s="10" t="s">
        <v>21</v>
      </c>
      <c r="B88" s="21">
        <v>0.33333333333333331</v>
      </c>
      <c r="C88" s="21">
        <v>0.41666666666666669</v>
      </c>
      <c r="D88" s="28">
        <f t="shared" ref="D88:D89" si="17">C88-B88</f>
        <v>8.333333333333337E-2</v>
      </c>
      <c r="E88" s="13" t="s">
        <v>52</v>
      </c>
      <c r="F88" s="23"/>
      <c r="G88" s="23"/>
    </row>
    <row r="89" spans="1:7" ht="15" customHeight="1" x14ac:dyDescent="0.15">
      <c r="A89" s="10" t="s">
        <v>19</v>
      </c>
      <c r="B89" s="21">
        <v>0.55555555555555558</v>
      </c>
      <c r="C89" s="21">
        <v>0.65439814814814812</v>
      </c>
      <c r="D89" s="28">
        <f t="shared" si="17"/>
        <v>9.8842592592592537E-2</v>
      </c>
      <c r="E89" s="13" t="s">
        <v>60</v>
      </c>
      <c r="F89" s="23"/>
      <c r="G89" s="23"/>
    </row>
    <row r="90" spans="1:7" ht="15" customHeight="1" x14ac:dyDescent="0.15">
      <c r="A90" s="10"/>
      <c r="B90" s="11"/>
      <c r="C90" s="11"/>
      <c r="D90" s="28">
        <f t="shared" ref="D90:D97" si="18">C90-B90</f>
        <v>0</v>
      </c>
      <c r="E90" s="23"/>
      <c r="F90" s="23"/>
      <c r="G90" s="23"/>
    </row>
    <row r="91" spans="1:7" ht="15" customHeight="1" x14ac:dyDescent="0.15">
      <c r="A91" s="10"/>
      <c r="B91" s="11"/>
      <c r="C91" s="11"/>
      <c r="D91" s="28">
        <f t="shared" si="18"/>
        <v>0</v>
      </c>
      <c r="E91" s="23"/>
      <c r="F91" s="23"/>
      <c r="G91" s="23"/>
    </row>
    <row r="92" spans="1:7" ht="15" customHeight="1" x14ac:dyDescent="0.15">
      <c r="A92" s="10"/>
      <c r="B92" s="11"/>
      <c r="C92" s="11"/>
      <c r="D92" s="28">
        <f t="shared" si="18"/>
        <v>0</v>
      </c>
      <c r="E92" s="23"/>
      <c r="F92" s="23"/>
      <c r="G92" s="23"/>
    </row>
    <row r="93" spans="1:7" ht="15" customHeight="1" x14ac:dyDescent="0.15">
      <c r="A93" s="10"/>
      <c r="B93" s="11"/>
      <c r="C93" s="11"/>
      <c r="D93" s="28">
        <f t="shared" si="18"/>
        <v>0</v>
      </c>
      <c r="E93" s="23"/>
      <c r="F93" s="23"/>
      <c r="G93" s="23"/>
    </row>
    <row r="94" spans="1:7" ht="15" customHeight="1" x14ac:dyDescent="0.15">
      <c r="A94" s="10"/>
      <c r="B94" s="11"/>
      <c r="C94" s="11"/>
      <c r="D94" s="28">
        <f t="shared" si="18"/>
        <v>0</v>
      </c>
      <c r="E94" s="23"/>
      <c r="F94" s="23"/>
      <c r="G94" s="23"/>
    </row>
    <row r="95" spans="1:7" ht="15" customHeight="1" x14ac:dyDescent="0.15">
      <c r="A95" s="10"/>
      <c r="B95" s="11"/>
      <c r="C95" s="11"/>
      <c r="D95" s="28">
        <f t="shared" si="18"/>
        <v>0</v>
      </c>
      <c r="E95" s="23"/>
      <c r="F95" s="23"/>
      <c r="G95" s="23"/>
    </row>
    <row r="96" spans="1:7" ht="15" customHeight="1" x14ac:dyDescent="0.15">
      <c r="A96" s="10"/>
      <c r="B96" s="11"/>
      <c r="C96" s="11"/>
      <c r="D96" s="28">
        <f t="shared" si="18"/>
        <v>0</v>
      </c>
      <c r="E96" s="23"/>
      <c r="F96" s="23"/>
      <c r="G96" s="23"/>
    </row>
    <row r="97" spans="1:7" ht="15" customHeight="1" x14ac:dyDescent="0.15">
      <c r="A97" s="23"/>
      <c r="B97" s="11"/>
      <c r="C97" s="11"/>
      <c r="D97" s="28">
        <f t="shared" si="18"/>
        <v>0</v>
      </c>
      <c r="E97" s="23"/>
      <c r="F97" s="23"/>
      <c r="G97" s="23"/>
    </row>
    <row r="98" spans="1:7" ht="15" customHeight="1" x14ac:dyDescent="0.15">
      <c r="A98" s="4">
        <v>45594</v>
      </c>
      <c r="B98" s="5"/>
      <c r="C98" s="5"/>
      <c r="D98" s="25"/>
      <c r="E98" s="26"/>
      <c r="F98" s="27">
        <f>SUM(D99:D108)</f>
        <v>7.6851851851851838E-2</v>
      </c>
      <c r="G98" s="26"/>
    </row>
    <row r="99" spans="1:7" ht="15" customHeight="1" x14ac:dyDescent="0.15">
      <c r="A99" s="10" t="s">
        <v>20</v>
      </c>
      <c r="B99" s="21">
        <v>0.50590277777777781</v>
      </c>
      <c r="C99" s="21">
        <v>0.58275462962962965</v>
      </c>
      <c r="D99" s="28">
        <f>C99-B99</f>
        <v>7.6851851851851838E-2</v>
      </c>
      <c r="E99" s="13" t="s">
        <v>38</v>
      </c>
      <c r="F99" s="23"/>
      <c r="G99" s="23"/>
    </row>
    <row r="100" spans="1:7" ht="15" customHeight="1" x14ac:dyDescent="0.15">
      <c r="D100" s="28">
        <f t="shared" ref="D100:D108" si="19">C100-B100</f>
        <v>0</v>
      </c>
      <c r="F100" s="23"/>
      <c r="G100" s="23"/>
    </row>
    <row r="101" spans="1:7" ht="15" customHeight="1" x14ac:dyDescent="0.15">
      <c r="A101" s="10"/>
      <c r="B101" s="11"/>
      <c r="C101" s="11"/>
      <c r="D101" s="28">
        <f t="shared" si="19"/>
        <v>0</v>
      </c>
      <c r="E101" s="23"/>
      <c r="F101" s="23"/>
      <c r="G101" s="23"/>
    </row>
    <row r="102" spans="1:7" ht="15" customHeight="1" x14ac:dyDescent="0.15">
      <c r="A102" s="10"/>
      <c r="B102" s="11"/>
      <c r="C102" s="11"/>
      <c r="D102" s="28">
        <f t="shared" si="19"/>
        <v>0</v>
      </c>
      <c r="E102" s="23"/>
      <c r="F102" s="23"/>
      <c r="G102" s="23"/>
    </row>
    <row r="103" spans="1:7" ht="15" customHeight="1" x14ac:dyDescent="0.15">
      <c r="A103" s="10"/>
      <c r="B103" s="11"/>
      <c r="C103" s="11"/>
      <c r="D103" s="28">
        <f t="shared" si="19"/>
        <v>0</v>
      </c>
      <c r="E103" s="23"/>
      <c r="F103" s="23"/>
      <c r="G103" s="23"/>
    </row>
    <row r="104" spans="1:7" ht="15" customHeight="1" x14ac:dyDescent="0.15">
      <c r="A104" s="10"/>
      <c r="B104" s="11"/>
      <c r="C104" s="11"/>
      <c r="D104" s="28">
        <f t="shared" si="19"/>
        <v>0</v>
      </c>
      <c r="E104" s="23"/>
      <c r="F104" s="23"/>
      <c r="G104" s="23"/>
    </row>
    <row r="105" spans="1:7" ht="15" customHeight="1" x14ac:dyDescent="0.15">
      <c r="A105" s="10"/>
      <c r="B105" s="11"/>
      <c r="C105" s="11"/>
      <c r="D105" s="28">
        <f t="shared" si="19"/>
        <v>0</v>
      </c>
      <c r="E105" s="23"/>
      <c r="F105" s="23"/>
      <c r="G105" s="23"/>
    </row>
    <row r="106" spans="1:7" ht="15" customHeight="1" x14ac:dyDescent="0.15">
      <c r="A106" s="10"/>
      <c r="B106" s="11"/>
      <c r="C106" s="11"/>
      <c r="D106" s="28">
        <f t="shared" si="19"/>
        <v>0</v>
      </c>
      <c r="E106" s="23"/>
      <c r="F106" s="23"/>
      <c r="G106" s="23"/>
    </row>
    <row r="107" spans="1:7" ht="15" customHeight="1" x14ac:dyDescent="0.15">
      <c r="A107" s="10"/>
      <c r="B107" s="11"/>
      <c r="C107" s="11"/>
      <c r="D107" s="28">
        <f t="shared" si="19"/>
        <v>0</v>
      </c>
      <c r="E107" s="23"/>
      <c r="F107" s="23"/>
      <c r="G107" s="23"/>
    </row>
    <row r="108" spans="1:7" ht="15" customHeight="1" x14ac:dyDescent="0.15">
      <c r="A108" s="23"/>
      <c r="B108" s="11"/>
      <c r="C108" s="11"/>
      <c r="D108" s="28">
        <f t="shared" si="19"/>
        <v>0</v>
      </c>
      <c r="E108" s="23"/>
      <c r="F108" s="23"/>
      <c r="G108" s="23"/>
    </row>
    <row r="109" spans="1:7" ht="15" customHeight="1" x14ac:dyDescent="0.15">
      <c r="A109" s="4">
        <v>45595</v>
      </c>
      <c r="B109" s="5"/>
      <c r="C109" s="5"/>
      <c r="D109" s="25"/>
      <c r="E109" s="26"/>
      <c r="F109" s="27">
        <f>SUM(D110:D119)</f>
        <v>6.611111111111112E-2</v>
      </c>
      <c r="G109" s="26"/>
    </row>
    <row r="110" spans="1:7" ht="15" customHeight="1" x14ac:dyDescent="0.15">
      <c r="A110" s="10" t="s">
        <v>20</v>
      </c>
      <c r="B110" s="21">
        <v>0.38090277777777776</v>
      </c>
      <c r="C110" s="21">
        <v>0.44701388888888888</v>
      </c>
      <c r="D110" s="28">
        <f>C110-B110</f>
        <v>6.611111111111112E-2</v>
      </c>
      <c r="E110" s="13" t="s">
        <v>43</v>
      </c>
      <c r="F110" s="23"/>
      <c r="G110" s="23"/>
    </row>
    <row r="111" spans="1:7" ht="15" customHeight="1" x14ac:dyDescent="0.15">
      <c r="F111" s="23"/>
      <c r="G111" s="23"/>
    </row>
    <row r="120" spans="1:7" ht="15" customHeight="1" x14ac:dyDescent="0.15">
      <c r="A120" s="4">
        <v>45596</v>
      </c>
      <c r="B120" s="5"/>
      <c r="C120" s="5"/>
      <c r="D120" s="25"/>
      <c r="E120" s="26"/>
      <c r="F120" s="27">
        <f>SUM(D121:D129)</f>
        <v>0.43750000000000011</v>
      </c>
      <c r="G120" s="26"/>
    </row>
    <row r="121" spans="1:7" ht="15" customHeight="1" x14ac:dyDescent="0.15">
      <c r="A121" s="10" t="s">
        <v>20</v>
      </c>
      <c r="B121" s="21">
        <v>0.5625</v>
      </c>
      <c r="C121" s="21">
        <v>0.70833333333333337</v>
      </c>
      <c r="D121" s="28">
        <f t="shared" ref="D121" si="20">C121-B121</f>
        <v>0.14583333333333337</v>
      </c>
      <c r="E121" s="13" t="s">
        <v>57</v>
      </c>
      <c r="F121" s="23"/>
      <c r="G121" s="23"/>
    </row>
    <row r="122" spans="1:7" ht="15" customHeight="1" x14ac:dyDescent="0.15">
      <c r="A122" s="10" t="s">
        <v>21</v>
      </c>
      <c r="B122" s="21">
        <v>0.5625</v>
      </c>
      <c r="C122" s="21">
        <v>0.70833333333333337</v>
      </c>
      <c r="D122" s="28">
        <f t="shared" ref="D122:D123" si="21">C122-B122</f>
        <v>0.14583333333333337</v>
      </c>
      <c r="E122" s="13" t="s">
        <v>57</v>
      </c>
    </row>
    <row r="123" spans="1:7" ht="15" customHeight="1" x14ac:dyDescent="0.15">
      <c r="A123" s="10" t="s">
        <v>19</v>
      </c>
      <c r="B123" s="21">
        <v>0.5625</v>
      </c>
      <c r="C123" s="21">
        <v>0.70833333333333337</v>
      </c>
      <c r="D123" s="28">
        <f t="shared" si="21"/>
        <v>0.14583333333333337</v>
      </c>
      <c r="E123" s="13" t="s">
        <v>57</v>
      </c>
    </row>
    <row r="130" spans="1:7" ht="15" customHeight="1" x14ac:dyDescent="0.15">
      <c r="A130" s="4">
        <v>45597</v>
      </c>
      <c r="B130" s="5"/>
      <c r="C130" s="5"/>
      <c r="D130" s="25"/>
      <c r="E130" s="26"/>
      <c r="F130" s="27">
        <f>SUM(D131:D139)</f>
        <v>0.22546296296296298</v>
      </c>
      <c r="G130" s="26"/>
    </row>
    <row r="131" spans="1:7" ht="15" customHeight="1" x14ac:dyDescent="0.15">
      <c r="A131" s="10" t="s">
        <v>21</v>
      </c>
      <c r="B131" s="21">
        <v>0.50590277777777781</v>
      </c>
      <c r="C131" s="21">
        <v>0.73136574074074079</v>
      </c>
      <c r="D131" s="28">
        <f t="shared" ref="D131" si="22">C131-B131</f>
        <v>0.22546296296296298</v>
      </c>
      <c r="E131" s="13" t="s">
        <v>53</v>
      </c>
      <c r="F131" s="23"/>
      <c r="G131" s="23"/>
    </row>
    <row r="140" spans="1:7" ht="15" customHeight="1" x14ac:dyDescent="0.15">
      <c r="A140" s="4">
        <v>45598</v>
      </c>
      <c r="B140" s="5"/>
      <c r="C140" s="5"/>
      <c r="D140" s="25"/>
      <c r="E140" s="26"/>
      <c r="F140" s="27">
        <f>SUM(D141:D149)</f>
        <v>0.22424768518518512</v>
      </c>
      <c r="G140" s="26"/>
    </row>
    <row r="141" spans="1:7" ht="15" customHeight="1" x14ac:dyDescent="0.15">
      <c r="A141" s="10" t="s">
        <v>20</v>
      </c>
      <c r="B141" s="21">
        <v>0.67256944444444444</v>
      </c>
      <c r="C141" s="21">
        <v>0.77118055555555554</v>
      </c>
      <c r="D141" s="28">
        <f t="shared" ref="D141:D142" si="23">C141-B141</f>
        <v>9.8611111111111094E-2</v>
      </c>
      <c r="E141" s="13" t="s">
        <v>39</v>
      </c>
      <c r="F141" s="23"/>
      <c r="G141" s="23"/>
    </row>
    <row r="142" spans="1:7" ht="15" customHeight="1" x14ac:dyDescent="0.15">
      <c r="A142" s="39" t="s">
        <v>19</v>
      </c>
      <c r="B142" s="21">
        <v>0.70972222222222225</v>
      </c>
      <c r="C142" s="21">
        <v>0.83535879629629628</v>
      </c>
      <c r="D142" s="28">
        <f t="shared" si="23"/>
        <v>0.12563657407407403</v>
      </c>
      <c r="E142" s="39" t="s">
        <v>61</v>
      </c>
    </row>
    <row r="150" spans="1:7" ht="15" customHeight="1" x14ac:dyDescent="0.15">
      <c r="A150" s="4">
        <v>45599</v>
      </c>
      <c r="B150" s="5"/>
      <c r="C150" s="5"/>
      <c r="D150" s="25"/>
      <c r="E150" s="26"/>
      <c r="F150" s="27">
        <f>SUM(D151:D159)</f>
        <v>0.23865740740740737</v>
      </c>
      <c r="G150" s="26"/>
    </row>
    <row r="151" spans="1:7" ht="15" customHeight="1" x14ac:dyDescent="0.15">
      <c r="A151" s="10" t="s">
        <v>21</v>
      </c>
      <c r="B151" s="21">
        <v>0.42256944444444444</v>
      </c>
      <c r="C151" s="21">
        <v>0.66122685185185182</v>
      </c>
      <c r="D151" s="28">
        <f t="shared" ref="D151" si="24">C151-B151</f>
        <v>0.23865740740740737</v>
      </c>
      <c r="E151" s="13" t="s">
        <v>54</v>
      </c>
      <c r="F151" s="23"/>
      <c r="G151" s="23"/>
    </row>
    <row r="160" spans="1:7" ht="15" customHeight="1" x14ac:dyDescent="0.15">
      <c r="A160" s="4" t="s">
        <v>29</v>
      </c>
      <c r="B160" s="5"/>
      <c r="C160" s="5" t="s">
        <v>33</v>
      </c>
      <c r="D160" s="6"/>
      <c r="E160" s="7"/>
      <c r="F160" s="8"/>
      <c r="G160" s="8">
        <f>SUM(F160:F208)</f>
        <v>1.2444212962962964</v>
      </c>
    </row>
    <row r="161" spans="1:7" ht="15" customHeight="1" x14ac:dyDescent="0.15">
      <c r="A161" s="4">
        <v>45600</v>
      </c>
      <c r="B161" s="5"/>
      <c r="C161" s="5"/>
      <c r="D161" s="25"/>
      <c r="E161" s="26"/>
      <c r="F161" s="27">
        <f>SUM(D162:D170)</f>
        <v>9.6296296296296324E-2</v>
      </c>
      <c r="G161" s="26"/>
    </row>
    <row r="162" spans="1:7" ht="15" customHeight="1" x14ac:dyDescent="0.15">
      <c r="A162" s="10" t="s">
        <v>20</v>
      </c>
      <c r="B162" s="21">
        <v>0.88298611111111114</v>
      </c>
      <c r="C162" s="21">
        <v>0.97928240740740746</v>
      </c>
      <c r="D162" s="28">
        <f t="shared" ref="D162" si="25">C162-B162</f>
        <v>9.6296296296296324E-2</v>
      </c>
      <c r="E162" s="13" t="s">
        <v>41</v>
      </c>
      <c r="F162" s="23"/>
      <c r="G162" s="23"/>
    </row>
    <row r="171" spans="1:7" ht="15" customHeight="1" x14ac:dyDescent="0.15">
      <c r="A171" s="4">
        <v>45601</v>
      </c>
      <c r="B171" s="5"/>
      <c r="C171" s="5"/>
      <c r="D171" s="25"/>
      <c r="E171" s="26"/>
      <c r="F171" s="27">
        <f>SUM(D172:D180)</f>
        <v>0.14560185185185182</v>
      </c>
      <c r="G171" s="26"/>
    </row>
    <row r="172" spans="1:7" ht="15" customHeight="1" x14ac:dyDescent="0.15">
      <c r="A172" s="10" t="s">
        <v>20</v>
      </c>
      <c r="B172" s="21">
        <v>0.56284722222222228</v>
      </c>
      <c r="C172" s="21">
        <v>0.70844907407407409</v>
      </c>
      <c r="D172" s="28">
        <f t="shared" ref="D172" si="26">C172-B172</f>
        <v>0.14560185185185182</v>
      </c>
      <c r="E172" s="13" t="s">
        <v>44</v>
      </c>
      <c r="F172" s="23"/>
      <c r="G172" s="23"/>
    </row>
    <row r="181" spans="1:7" ht="15" customHeight="1" x14ac:dyDescent="0.15">
      <c r="A181" s="4">
        <v>45602</v>
      </c>
      <c r="B181" s="5"/>
      <c r="C181" s="5"/>
      <c r="D181" s="25"/>
      <c r="E181" s="26"/>
      <c r="F181" s="27">
        <f>SUM(D182:D191)</f>
        <v>0.15810185185185177</v>
      </c>
      <c r="G181" s="26"/>
    </row>
    <row r="182" spans="1:7" ht="15" customHeight="1" x14ac:dyDescent="0.15">
      <c r="A182" s="10" t="s">
        <v>20</v>
      </c>
      <c r="B182" s="21">
        <v>0.79756944444444444</v>
      </c>
      <c r="C182" s="21">
        <v>0.91608796296296291</v>
      </c>
      <c r="D182" s="28">
        <f t="shared" ref="D182:D183" si="27">C182-B182</f>
        <v>0.11851851851851847</v>
      </c>
      <c r="E182" s="13" t="s">
        <v>45</v>
      </c>
      <c r="F182" s="23"/>
      <c r="G182" s="23"/>
    </row>
    <row r="183" spans="1:7" ht="15" customHeight="1" x14ac:dyDescent="0.15">
      <c r="A183" s="39" t="s">
        <v>21</v>
      </c>
      <c r="B183" s="21">
        <v>0.75590277777777781</v>
      </c>
      <c r="C183" s="21">
        <v>0.79548611111111112</v>
      </c>
      <c r="D183" s="28">
        <f t="shared" si="27"/>
        <v>3.9583333333333304E-2</v>
      </c>
      <c r="E183" s="13" t="s">
        <v>55</v>
      </c>
      <c r="F183" s="23"/>
      <c r="G183" s="23"/>
    </row>
    <row r="192" spans="1:7" ht="15" customHeight="1" x14ac:dyDescent="0.15">
      <c r="A192" s="4">
        <v>45603</v>
      </c>
      <c r="B192" s="5"/>
      <c r="C192" s="5"/>
      <c r="D192" s="25"/>
      <c r="E192" s="26"/>
      <c r="F192" s="27">
        <f>SUM(D194:D202)</f>
        <v>0.84442129629629648</v>
      </c>
      <c r="G192" s="26"/>
    </row>
    <row r="193" spans="1:7" ht="15" customHeight="1" x14ac:dyDescent="0.15">
      <c r="A193" s="10" t="s">
        <v>20</v>
      </c>
      <c r="B193" s="21">
        <v>0.5625</v>
      </c>
      <c r="C193" s="21">
        <v>0.70833333333333337</v>
      </c>
      <c r="D193" s="28">
        <f>C193-B193</f>
        <v>0.14583333333333337</v>
      </c>
      <c r="E193" s="13" t="s">
        <v>46</v>
      </c>
      <c r="F193" s="23"/>
      <c r="G193" s="23"/>
    </row>
    <row r="194" spans="1:7" ht="15" customHeight="1" x14ac:dyDescent="0.15">
      <c r="A194" s="10" t="s">
        <v>20</v>
      </c>
      <c r="B194" s="21">
        <v>0.72361111111111109</v>
      </c>
      <c r="C194" s="21">
        <v>0.99998842592592596</v>
      </c>
      <c r="D194" s="28">
        <f>C194-B194</f>
        <v>0.27637731481481487</v>
      </c>
      <c r="E194" s="13" t="s">
        <v>40</v>
      </c>
      <c r="F194" s="23"/>
      <c r="G194" s="23"/>
    </row>
    <row r="195" spans="1:7" ht="15" customHeight="1" x14ac:dyDescent="0.15">
      <c r="A195" s="10" t="s">
        <v>21</v>
      </c>
      <c r="B195" s="21">
        <v>0.5625</v>
      </c>
      <c r="C195" s="21">
        <v>0.70833333333333337</v>
      </c>
      <c r="D195" s="28">
        <f>C195-B195</f>
        <v>0.14583333333333337</v>
      </c>
      <c r="E195" s="13" t="s">
        <v>46</v>
      </c>
    </row>
    <row r="196" spans="1:7" ht="15" customHeight="1" x14ac:dyDescent="0.15">
      <c r="A196" s="10" t="s">
        <v>21</v>
      </c>
      <c r="B196" s="21">
        <v>0.72361111111111109</v>
      </c>
      <c r="C196" s="21">
        <v>0.99998842592592596</v>
      </c>
      <c r="D196" s="28">
        <f>C196-B196</f>
        <v>0.27637731481481487</v>
      </c>
      <c r="E196" s="13" t="s">
        <v>47</v>
      </c>
    </row>
    <row r="197" spans="1:7" ht="15" customHeight="1" x14ac:dyDescent="0.15">
      <c r="A197" s="10" t="s">
        <v>19</v>
      </c>
      <c r="B197" s="21">
        <v>0.5625</v>
      </c>
      <c r="C197" s="21">
        <v>0.70833333333333337</v>
      </c>
      <c r="D197" s="28">
        <f>C197-B197</f>
        <v>0.14583333333333337</v>
      </c>
      <c r="E197" s="13" t="s">
        <v>48</v>
      </c>
    </row>
    <row r="203" spans="1:7" ht="15" customHeight="1" x14ac:dyDescent="0.15">
      <c r="A203" s="4">
        <v>45604</v>
      </c>
      <c r="B203" s="5"/>
      <c r="C203" s="5"/>
      <c r="D203" s="25"/>
      <c r="E203" s="26"/>
      <c r="F203" s="27">
        <f>SUM(D204:D204)</f>
        <v>0</v>
      </c>
      <c r="G203" s="26"/>
    </row>
    <row r="205" spans="1:7" ht="15" customHeight="1" x14ac:dyDescent="0.15">
      <c r="A205" s="4">
        <v>45605</v>
      </c>
      <c r="B205" s="5"/>
      <c r="C205" s="5"/>
      <c r="D205" s="25"/>
      <c r="E205" s="26"/>
      <c r="F205" s="27">
        <f>SUM(D206:D206)</f>
        <v>0</v>
      </c>
      <c r="G205" s="26"/>
    </row>
    <row r="206" spans="1:7" ht="15" customHeight="1" x14ac:dyDescent="0.15">
      <c r="A206" s="10"/>
      <c r="B206" s="21"/>
      <c r="C206" s="21"/>
      <c r="D206" s="28"/>
      <c r="E206" s="13"/>
      <c r="F206" s="23"/>
      <c r="G206" s="23"/>
    </row>
    <row r="207" spans="1:7" ht="15" customHeight="1" x14ac:dyDescent="0.15">
      <c r="A207" s="4">
        <v>45606</v>
      </c>
      <c r="B207" s="5"/>
      <c r="C207" s="5"/>
      <c r="D207" s="25"/>
      <c r="E207" s="26"/>
      <c r="F207" s="27">
        <f>SUM(D208:D208)</f>
        <v>0</v>
      </c>
      <c r="G207" s="26"/>
    </row>
    <row r="208" spans="1:7" ht="15" customHeight="1" x14ac:dyDescent="0.15">
      <c r="A208" s="10"/>
      <c r="B208" s="21"/>
      <c r="C208" s="21"/>
      <c r="D208" s="28"/>
      <c r="E208" s="13"/>
      <c r="F208" s="23"/>
      <c r="G208" s="23"/>
    </row>
    <row r="209" spans="1:7" ht="15" customHeight="1" x14ac:dyDescent="0.15">
      <c r="A209" s="4" t="s">
        <v>30</v>
      </c>
      <c r="B209" s="5"/>
      <c r="C209" s="5"/>
      <c r="D209" s="6"/>
      <c r="E209" s="7"/>
      <c r="F209" s="8"/>
      <c r="G209" s="8">
        <f>SUM(F209:F286)</f>
        <v>15.896358333486644</v>
      </c>
    </row>
    <row r="210" spans="1:7" ht="15" customHeight="1" x14ac:dyDescent="0.15">
      <c r="A210" s="4">
        <v>45607</v>
      </c>
      <c r="B210" s="5"/>
      <c r="C210" s="5"/>
      <c r="D210" s="25"/>
      <c r="E210" s="26"/>
      <c r="F210" s="27">
        <f>SUM(D211:D220)</f>
        <v>1.9870447916858305</v>
      </c>
      <c r="G210" s="26"/>
    </row>
    <row r="211" spans="1:7" ht="15" customHeight="1" x14ac:dyDescent="0.15">
      <c r="A211" s="10"/>
      <c r="B211" s="21">
        <v>5.9027777777777776E-3</v>
      </c>
      <c r="C211" s="21">
        <v>0.99942517362069305</v>
      </c>
      <c r="D211" s="28">
        <f t="shared" ref="D211:D212" si="28">C211-B211</f>
        <v>0.99352239584291524</v>
      </c>
      <c r="E211" s="13"/>
      <c r="F211" s="23"/>
      <c r="G211" s="23"/>
    </row>
    <row r="212" spans="1:7" ht="15" customHeight="1" x14ac:dyDescent="0.15">
      <c r="A212" s="10"/>
      <c r="B212" s="21">
        <v>5.9027777777777776E-3</v>
      </c>
      <c r="C212" s="21">
        <v>0.99942517362069305</v>
      </c>
      <c r="D212" s="28">
        <f t="shared" si="28"/>
        <v>0.99352239584291524</v>
      </c>
      <c r="E212" s="13"/>
      <c r="F212" s="23"/>
      <c r="G212" s="23"/>
    </row>
    <row r="221" spans="1:7" ht="15" customHeight="1" x14ac:dyDescent="0.15">
      <c r="A221" s="4">
        <v>45608</v>
      </c>
      <c r="B221" s="5"/>
      <c r="C221" s="5"/>
      <c r="D221" s="25"/>
      <c r="E221" s="26"/>
      <c r="F221" s="27">
        <f>SUM(D222:D231)</f>
        <v>1.9870447916858305</v>
      </c>
      <c r="G221" s="26"/>
    </row>
    <row r="222" spans="1:7" ht="15" customHeight="1" x14ac:dyDescent="0.15">
      <c r="A222" s="10"/>
      <c r="B222" s="21">
        <v>5.9027777777777776E-3</v>
      </c>
      <c r="C222" s="21">
        <v>0.99942517362069305</v>
      </c>
      <c r="D222" s="28">
        <f t="shared" ref="D222:D223" si="29">C222-B222</f>
        <v>0.99352239584291524</v>
      </c>
      <c r="E222" s="13"/>
      <c r="F222" s="23"/>
      <c r="G222" s="23"/>
    </row>
    <row r="223" spans="1:7" ht="15" customHeight="1" x14ac:dyDescent="0.15">
      <c r="A223" s="10"/>
      <c r="B223" s="21">
        <v>5.9027777777777776E-3</v>
      </c>
      <c r="C223" s="21">
        <v>0.99942517362069305</v>
      </c>
      <c r="D223" s="28">
        <f t="shared" si="29"/>
        <v>0.99352239584291524</v>
      </c>
      <c r="E223" s="13"/>
      <c r="F223" s="23"/>
      <c r="G223" s="23"/>
    </row>
    <row r="232" spans="1:7" ht="15" customHeight="1" x14ac:dyDescent="0.15">
      <c r="A232" s="4">
        <v>45609</v>
      </c>
      <c r="B232" s="5"/>
      <c r="C232" s="5"/>
      <c r="D232" s="25"/>
      <c r="E232" s="26"/>
      <c r="F232" s="27">
        <f>SUM(D233:D242)</f>
        <v>1.9870447916858305</v>
      </c>
      <c r="G232" s="26"/>
    </row>
    <row r="233" spans="1:7" ht="15" customHeight="1" x14ac:dyDescent="0.15">
      <c r="A233" s="10"/>
      <c r="B233" s="21">
        <v>5.9027777777777776E-3</v>
      </c>
      <c r="C233" s="21">
        <v>0.99942517362069305</v>
      </c>
      <c r="D233" s="28">
        <f t="shared" ref="D233:D234" si="30">C233-B233</f>
        <v>0.99352239584291524</v>
      </c>
      <c r="E233" s="13"/>
      <c r="F233" s="23"/>
      <c r="G233" s="23"/>
    </row>
    <row r="234" spans="1:7" ht="15" customHeight="1" x14ac:dyDescent="0.15">
      <c r="A234" s="10"/>
      <c r="B234" s="21">
        <v>5.9027777777777776E-3</v>
      </c>
      <c r="C234" s="21">
        <v>0.99942517362069305</v>
      </c>
      <c r="D234" s="28">
        <f t="shared" si="30"/>
        <v>0.99352239584291524</v>
      </c>
      <c r="E234" s="13"/>
      <c r="F234" s="23"/>
      <c r="G234" s="23"/>
    </row>
    <row r="243" spans="1:7" ht="15" customHeight="1" x14ac:dyDescent="0.15">
      <c r="A243" s="4">
        <v>45610</v>
      </c>
      <c r="B243" s="5"/>
      <c r="C243" s="5"/>
      <c r="D243" s="25"/>
      <c r="E243" s="26"/>
      <c r="F243" s="27">
        <f>SUM(D244:D253)</f>
        <v>1.9870447916858305</v>
      </c>
      <c r="G243" s="26"/>
    </row>
    <row r="244" spans="1:7" ht="15" customHeight="1" x14ac:dyDescent="0.15">
      <c r="A244" s="10"/>
      <c r="B244" s="21">
        <v>5.9027777777777776E-3</v>
      </c>
      <c r="C244" s="21">
        <v>0.99942517362069305</v>
      </c>
      <c r="D244" s="28">
        <f t="shared" ref="D244:D245" si="31">C244-B244</f>
        <v>0.99352239584291524</v>
      </c>
      <c r="E244" s="13"/>
      <c r="F244" s="23"/>
      <c r="G244" s="23"/>
    </row>
    <row r="245" spans="1:7" ht="15" customHeight="1" x14ac:dyDescent="0.15">
      <c r="A245" s="10"/>
      <c r="B245" s="21">
        <v>5.9027777777777776E-3</v>
      </c>
      <c r="C245" s="21">
        <v>0.99942517362069305</v>
      </c>
      <c r="D245" s="28">
        <f t="shared" si="31"/>
        <v>0.99352239584291524</v>
      </c>
      <c r="E245" s="13"/>
      <c r="F245" s="23"/>
      <c r="G245" s="23"/>
    </row>
    <row r="254" spans="1:7" ht="15" customHeight="1" x14ac:dyDescent="0.15">
      <c r="A254" s="4">
        <v>45611</v>
      </c>
      <c r="B254" s="5"/>
      <c r="C254" s="5"/>
      <c r="D254" s="25"/>
      <c r="E254" s="26"/>
      <c r="F254" s="27">
        <f>SUM(D255:D263)</f>
        <v>1.9870447916858305</v>
      </c>
      <c r="G254" s="26"/>
    </row>
    <row r="255" spans="1:7" ht="15" customHeight="1" x14ac:dyDescent="0.15">
      <c r="A255" s="10"/>
      <c r="B255" s="21">
        <v>5.9027777777777776E-3</v>
      </c>
      <c r="C255" s="21">
        <v>0.99942517362069305</v>
      </c>
      <c r="D255" s="28">
        <f t="shared" ref="D255:D256" si="32">C255-B255</f>
        <v>0.99352239584291524</v>
      </c>
      <c r="E255" s="13"/>
      <c r="F255" s="23"/>
      <c r="G255" s="23"/>
    </row>
    <row r="256" spans="1:7" ht="15" customHeight="1" x14ac:dyDescent="0.15">
      <c r="A256" s="10"/>
      <c r="B256" s="21">
        <v>5.9027777777777776E-3</v>
      </c>
      <c r="C256" s="21">
        <v>0.99942517362069305</v>
      </c>
      <c r="D256" s="28">
        <f t="shared" si="32"/>
        <v>0.99352239584291524</v>
      </c>
      <c r="E256" s="13"/>
      <c r="F256" s="23"/>
      <c r="G256" s="23"/>
    </row>
    <row r="264" spans="1:7" ht="15" customHeight="1" x14ac:dyDescent="0.15">
      <c r="A264" s="4">
        <v>45612</v>
      </c>
      <c r="B264" s="5"/>
      <c r="C264" s="5"/>
      <c r="D264" s="25"/>
      <c r="E264" s="26"/>
      <c r="F264" s="27">
        <f>SUM(D265:D272)</f>
        <v>1.9870447916858305</v>
      </c>
      <c r="G264" s="26"/>
    </row>
    <row r="265" spans="1:7" ht="15" customHeight="1" x14ac:dyDescent="0.15">
      <c r="A265" s="10"/>
      <c r="B265" s="21">
        <v>5.9027777777777776E-3</v>
      </c>
      <c r="C265" s="21">
        <v>0.99942517362069305</v>
      </c>
      <c r="D265" s="28">
        <f t="shared" ref="D265:D266" si="33">C265-B265</f>
        <v>0.99352239584291524</v>
      </c>
      <c r="E265" s="13"/>
      <c r="F265" s="23"/>
      <c r="G265" s="23"/>
    </row>
    <row r="266" spans="1:7" ht="15" customHeight="1" x14ac:dyDescent="0.15">
      <c r="A266" s="10"/>
      <c r="B266" s="21">
        <v>5.9027777777777776E-3</v>
      </c>
      <c r="C266" s="21">
        <v>0.99942517362069305</v>
      </c>
      <c r="D266" s="28">
        <f t="shared" si="33"/>
        <v>0.99352239584291524</v>
      </c>
      <c r="E266" s="13"/>
      <c r="F266" s="23"/>
      <c r="G266" s="23"/>
    </row>
    <row r="275" spans="1:7" ht="15" customHeight="1" x14ac:dyDescent="0.15">
      <c r="A275" s="4">
        <v>45613</v>
      </c>
      <c r="B275" s="5"/>
      <c r="C275" s="5"/>
      <c r="D275" s="25"/>
      <c r="E275" s="26"/>
      <c r="F275" s="27">
        <f>SUM(D276:D283)</f>
        <v>1.9870447916858305</v>
      </c>
      <c r="G275" s="26"/>
    </row>
    <row r="276" spans="1:7" ht="15" customHeight="1" x14ac:dyDescent="0.15">
      <c r="A276" s="10"/>
      <c r="B276" s="21">
        <v>5.9027777777777776E-3</v>
      </c>
      <c r="C276" s="21">
        <v>0.99942517362069305</v>
      </c>
      <c r="D276" s="28">
        <f t="shared" ref="D276:D277" si="34">C276-B276</f>
        <v>0.99352239584291524</v>
      </c>
      <c r="E276" s="13"/>
      <c r="F276" s="23"/>
      <c r="G276" s="23"/>
    </row>
    <row r="277" spans="1:7" ht="15" customHeight="1" x14ac:dyDescent="0.15">
      <c r="A277" s="10"/>
      <c r="B277" s="21">
        <v>5.9027777777777776E-3</v>
      </c>
      <c r="C277" s="21">
        <v>0.99942517362069305</v>
      </c>
      <c r="D277" s="28">
        <f t="shared" si="34"/>
        <v>0.99352239584291524</v>
      </c>
      <c r="E277" s="13"/>
      <c r="F277" s="23"/>
      <c r="G277" s="23"/>
    </row>
    <row r="286" spans="1:7" ht="15" customHeight="1" x14ac:dyDescent="0.15">
      <c r="A286" s="4">
        <v>45614</v>
      </c>
      <c r="B286" s="5"/>
      <c r="C286" s="5"/>
      <c r="D286" s="25"/>
      <c r="E286" s="26"/>
      <c r="F286" s="27">
        <f>SUM(D287:D294)</f>
        <v>1.9870447916858305</v>
      </c>
      <c r="G286" s="26"/>
    </row>
    <row r="287" spans="1:7" ht="15" customHeight="1" x14ac:dyDescent="0.15">
      <c r="A287" s="10"/>
      <c r="B287" s="21">
        <v>5.9027777777777776E-3</v>
      </c>
      <c r="C287" s="21">
        <v>0.99942517362069305</v>
      </c>
      <c r="D287" s="28">
        <f t="shared" ref="D287:D288" si="35">C287-B287</f>
        <v>0.99352239584291524</v>
      </c>
      <c r="E287" s="13"/>
      <c r="F287" s="23"/>
      <c r="G287" s="23"/>
    </row>
    <row r="288" spans="1:7" ht="15" customHeight="1" x14ac:dyDescent="0.15">
      <c r="A288" s="10"/>
      <c r="B288" s="21">
        <v>5.9027777777777776E-3</v>
      </c>
      <c r="C288" s="21">
        <v>0.99942517362069305</v>
      </c>
      <c r="D288" s="28">
        <f t="shared" si="35"/>
        <v>0.99352239584291524</v>
      </c>
      <c r="E288" s="13"/>
      <c r="F288" s="23"/>
      <c r="G288" s="23"/>
    </row>
    <row r="297" spans="1:7" ht="15" customHeight="1" x14ac:dyDescent="0.15">
      <c r="A297" s="4">
        <v>45615</v>
      </c>
      <c r="B297" s="5"/>
      <c r="C297" s="5"/>
      <c r="D297" s="25"/>
      <c r="E297" s="26"/>
      <c r="F297" s="27">
        <f>SUM(D298:D305)</f>
        <v>1.9870447916858305</v>
      </c>
      <c r="G297" s="26"/>
    </row>
    <row r="298" spans="1:7" ht="15" customHeight="1" x14ac:dyDescent="0.15">
      <c r="A298" s="10"/>
      <c r="B298" s="21">
        <v>5.9027777777777776E-3</v>
      </c>
      <c r="C298" s="21">
        <v>0.99942517362069305</v>
      </c>
      <c r="D298" s="28">
        <f t="shared" ref="D298:D299" si="36">C298-B298</f>
        <v>0.99352239584291524</v>
      </c>
      <c r="E298" s="13"/>
      <c r="F298" s="23"/>
      <c r="G298" s="23"/>
    </row>
    <row r="299" spans="1:7" ht="15" customHeight="1" x14ac:dyDescent="0.15">
      <c r="A299" s="10"/>
      <c r="B299" s="21">
        <v>5.9027777777777776E-3</v>
      </c>
      <c r="C299" s="21">
        <v>0.99942517362069305</v>
      </c>
      <c r="D299" s="28">
        <f t="shared" si="36"/>
        <v>0.99352239584291524</v>
      </c>
      <c r="E299" s="13"/>
      <c r="F299" s="23"/>
      <c r="G299" s="23"/>
    </row>
    <row r="308" spans="1:7" ht="15" customHeight="1" x14ac:dyDescent="0.15">
      <c r="A308" s="4">
        <v>45616</v>
      </c>
      <c r="B308" s="5"/>
      <c r="C308" s="5"/>
      <c r="D308" s="25"/>
      <c r="E308" s="26"/>
      <c r="F308" s="27">
        <f>SUM(D309:D316)</f>
        <v>1.9870447916858305</v>
      </c>
      <c r="G308" s="26"/>
    </row>
    <row r="309" spans="1:7" ht="15" customHeight="1" x14ac:dyDescent="0.15">
      <c r="A309" s="10"/>
      <c r="B309" s="21">
        <v>5.9027777777777776E-3</v>
      </c>
      <c r="C309" s="21">
        <v>0.99942517362069305</v>
      </c>
      <c r="D309" s="28">
        <f t="shared" ref="D309:D310" si="37">C309-B309</f>
        <v>0.99352239584291524</v>
      </c>
      <c r="E309" s="13"/>
      <c r="F309" s="23"/>
      <c r="G309" s="23"/>
    </row>
    <row r="310" spans="1:7" ht="15" customHeight="1" x14ac:dyDescent="0.15">
      <c r="A310" s="10"/>
      <c r="B310" s="21">
        <v>5.9027777777777776E-3</v>
      </c>
      <c r="C310" s="21">
        <v>0.99942517362069305</v>
      </c>
      <c r="D310" s="28">
        <f t="shared" si="37"/>
        <v>0.99352239584291524</v>
      </c>
      <c r="E310" s="13"/>
      <c r="F310" s="23"/>
      <c r="G310" s="23"/>
    </row>
    <row r="319" spans="1:7" ht="15" customHeight="1" x14ac:dyDescent="0.15">
      <c r="A319" s="4">
        <v>45617</v>
      </c>
      <c r="B319" s="5"/>
      <c r="C319" s="5"/>
      <c r="D319" s="25"/>
      <c r="E319" s="26"/>
      <c r="F319" s="27">
        <f>SUM(D320:D327)</f>
        <v>1.9870447916858305</v>
      </c>
      <c r="G319" s="26"/>
    </row>
    <row r="320" spans="1:7" ht="15" customHeight="1" x14ac:dyDescent="0.15">
      <c r="A320" s="10"/>
      <c r="B320" s="21">
        <v>5.9027777777777776E-3</v>
      </c>
      <c r="C320" s="21">
        <v>0.99942517362069305</v>
      </c>
      <c r="D320" s="28">
        <f t="shared" ref="D320:D321" si="38">C320-B320</f>
        <v>0.99352239584291524</v>
      </c>
      <c r="E320" s="13"/>
      <c r="F320" s="23"/>
      <c r="G320" s="23"/>
    </row>
    <row r="321" spans="1:7" ht="15" customHeight="1" x14ac:dyDescent="0.15">
      <c r="A321" s="10"/>
      <c r="B321" s="21">
        <v>5.9027777777777776E-3</v>
      </c>
      <c r="C321" s="21">
        <v>0.99942517362069305</v>
      </c>
      <c r="D321" s="28">
        <f t="shared" si="38"/>
        <v>0.99352239584291524</v>
      </c>
      <c r="E321" s="13"/>
      <c r="F321" s="23"/>
      <c r="G321" s="23"/>
    </row>
    <row r="330" spans="1:7" ht="15" customHeight="1" x14ac:dyDescent="0.15">
      <c r="A330" s="4">
        <v>45618</v>
      </c>
      <c r="B330" s="5"/>
      <c r="C330" s="5"/>
      <c r="D330" s="25"/>
      <c r="E330" s="26"/>
      <c r="F330" s="27">
        <f>SUM(D331:D338)</f>
        <v>1.9870447916858305</v>
      </c>
      <c r="G330" s="26"/>
    </row>
    <row r="331" spans="1:7" ht="15" customHeight="1" x14ac:dyDescent="0.15">
      <c r="A331" s="10"/>
      <c r="B331" s="21">
        <v>5.9027777777777776E-3</v>
      </c>
      <c r="C331" s="21">
        <v>0.99942517362069305</v>
      </c>
      <c r="D331" s="28">
        <f t="shared" ref="D331:D332" si="39">C331-B331</f>
        <v>0.99352239584291524</v>
      </c>
      <c r="E331" s="13"/>
      <c r="F331" s="23"/>
      <c r="G331" s="23"/>
    </row>
    <row r="332" spans="1:7" ht="15" customHeight="1" x14ac:dyDescent="0.15">
      <c r="A332" s="10"/>
      <c r="B332" s="21">
        <v>5.9027777777777776E-3</v>
      </c>
      <c r="C332" s="21">
        <v>0.99942517362069305</v>
      </c>
      <c r="D332" s="28">
        <f t="shared" si="39"/>
        <v>0.99352239584291524</v>
      </c>
      <c r="E332" s="13"/>
      <c r="F332" s="23"/>
      <c r="G332" s="23"/>
    </row>
    <row r="341" spans="1:7" ht="15" customHeight="1" x14ac:dyDescent="0.15">
      <c r="A341" s="4">
        <v>45619</v>
      </c>
      <c r="B341" s="5"/>
      <c r="C341" s="5"/>
      <c r="D341" s="25"/>
      <c r="E341" s="26"/>
      <c r="F341" s="27">
        <f>SUM(D342:D349)</f>
        <v>1.9870447916858305</v>
      </c>
      <c r="G341" s="26"/>
    </row>
    <row r="342" spans="1:7" ht="15" customHeight="1" x14ac:dyDescent="0.15">
      <c r="A342" s="10"/>
      <c r="B342" s="21">
        <v>5.9027777777777776E-3</v>
      </c>
      <c r="C342" s="21">
        <v>0.99942517362069305</v>
      </c>
      <c r="D342" s="28">
        <f t="shared" ref="D342:D343" si="40">C342-B342</f>
        <v>0.99352239584291524</v>
      </c>
      <c r="E342" s="13"/>
      <c r="F342" s="23"/>
      <c r="G342" s="23"/>
    </row>
    <row r="343" spans="1:7" ht="15" customHeight="1" x14ac:dyDescent="0.15">
      <c r="A343" s="10"/>
      <c r="B343" s="21">
        <v>5.9027777777777776E-3</v>
      </c>
      <c r="C343" s="21">
        <v>0.99942517362069305</v>
      </c>
      <c r="D343" s="28">
        <f t="shared" si="40"/>
        <v>0.99352239584291524</v>
      </c>
      <c r="E343" s="13"/>
      <c r="F343" s="23"/>
      <c r="G343" s="23"/>
    </row>
    <row r="352" spans="1:7" ht="15" customHeight="1" x14ac:dyDescent="0.15">
      <c r="A352" s="4">
        <v>45620</v>
      </c>
      <c r="B352" s="5"/>
      <c r="C352" s="5"/>
      <c r="D352" s="25"/>
      <c r="E352" s="26"/>
      <c r="F352" s="27">
        <f>SUM(D353:D360)</f>
        <v>1.9870447916858305</v>
      </c>
      <c r="G352" s="26"/>
    </row>
    <row r="353" spans="1:7" ht="15" customHeight="1" x14ac:dyDescent="0.15">
      <c r="A353" s="10"/>
      <c r="B353" s="21">
        <v>5.9027777777777776E-3</v>
      </c>
      <c r="C353" s="21">
        <v>0.99942517362069305</v>
      </c>
      <c r="D353" s="28">
        <f t="shared" ref="D353:D354" si="41">C353-B353</f>
        <v>0.99352239584291524</v>
      </c>
      <c r="E353" s="13"/>
      <c r="F353" s="23"/>
      <c r="G353" s="23"/>
    </row>
    <row r="354" spans="1:7" ht="15" customHeight="1" x14ac:dyDescent="0.15">
      <c r="A354" s="10"/>
      <c r="B354" s="21">
        <v>5.9027777777777776E-3</v>
      </c>
      <c r="C354" s="21">
        <v>0.99942517362069305</v>
      </c>
      <c r="D354" s="28">
        <f t="shared" si="41"/>
        <v>0.99352239584291524</v>
      </c>
      <c r="E354" s="13"/>
      <c r="F354" s="23"/>
      <c r="G354" s="23"/>
    </row>
    <row r="363" spans="1:7" ht="15" customHeight="1" x14ac:dyDescent="0.15">
      <c r="A363" s="4">
        <v>45621</v>
      </c>
      <c r="B363" s="5"/>
      <c r="C363" s="5"/>
      <c r="D363" s="25"/>
      <c r="E363" s="26"/>
      <c r="F363" s="27">
        <f>SUM(D364:D371)</f>
        <v>1.9870447916858305</v>
      </c>
      <c r="G363" s="26"/>
    </row>
    <row r="364" spans="1:7" ht="15" customHeight="1" x14ac:dyDescent="0.15">
      <c r="A364" s="10"/>
      <c r="B364" s="21">
        <v>5.9027777777777776E-3</v>
      </c>
      <c r="C364" s="21">
        <v>0.99942517362069305</v>
      </c>
      <c r="D364" s="28">
        <f t="shared" ref="D364:D365" si="42">C364-B364</f>
        <v>0.99352239584291524</v>
      </c>
      <c r="E364" s="13"/>
      <c r="F364" s="23"/>
      <c r="G364" s="23"/>
    </row>
    <row r="365" spans="1:7" ht="15" customHeight="1" x14ac:dyDescent="0.15">
      <c r="A365" s="10"/>
      <c r="B365" s="21">
        <v>5.9027777777777776E-3</v>
      </c>
      <c r="C365" s="21">
        <v>0.99942517362069305</v>
      </c>
      <c r="D365" s="28">
        <f t="shared" si="42"/>
        <v>0.99352239584291524</v>
      </c>
      <c r="E365" s="13"/>
      <c r="F365" s="23"/>
      <c r="G365" s="23"/>
    </row>
    <row r="374" spans="1:7" ht="15" customHeight="1" x14ac:dyDescent="0.15">
      <c r="A374" s="4">
        <v>45622</v>
      </c>
      <c r="B374" s="5"/>
      <c r="C374" s="5"/>
      <c r="D374" s="25"/>
      <c r="E374" s="26"/>
      <c r="F374" s="27">
        <f>SUM(D375:D382)</f>
        <v>1.9870447916858305</v>
      </c>
      <c r="G374" s="26"/>
    </row>
    <row r="375" spans="1:7" ht="15" customHeight="1" x14ac:dyDescent="0.15">
      <c r="A375" s="10"/>
      <c r="B375" s="21">
        <v>5.9027777777777776E-3</v>
      </c>
      <c r="C375" s="21">
        <v>0.99942517362069305</v>
      </c>
      <c r="D375" s="28">
        <f t="shared" ref="D375:D376" si="43">C375-B375</f>
        <v>0.99352239584291524</v>
      </c>
      <c r="E375" s="13"/>
      <c r="F375" s="23"/>
      <c r="G375" s="23"/>
    </row>
    <row r="376" spans="1:7" ht="15" customHeight="1" x14ac:dyDescent="0.15">
      <c r="A376" s="10"/>
      <c r="B376" s="21">
        <v>5.9027777777777776E-3</v>
      </c>
      <c r="C376" s="21">
        <v>0.99942517362069305</v>
      </c>
      <c r="D376" s="28">
        <f t="shared" si="43"/>
        <v>0.99352239584291524</v>
      </c>
      <c r="E376" s="13"/>
      <c r="F376" s="23"/>
      <c r="G376" s="23"/>
    </row>
    <row r="385" spans="1:7" ht="15" customHeight="1" x14ac:dyDescent="0.15">
      <c r="A385" s="4">
        <v>45623</v>
      </c>
      <c r="B385" s="5"/>
      <c r="C385" s="5"/>
      <c r="D385" s="25"/>
      <c r="E385" s="26"/>
      <c r="F385" s="27">
        <f>SUM(D386:D393)</f>
        <v>1.9870447916858305</v>
      </c>
      <c r="G385" s="26"/>
    </row>
    <row r="386" spans="1:7" ht="15" customHeight="1" x14ac:dyDescent="0.15">
      <c r="A386" s="10"/>
      <c r="B386" s="21">
        <v>5.9027777777777776E-3</v>
      </c>
      <c r="C386" s="21">
        <v>0.99942517362069305</v>
      </c>
      <c r="D386" s="28">
        <f t="shared" ref="D386:D387" si="44">C386-B386</f>
        <v>0.99352239584291524</v>
      </c>
      <c r="E386" s="13"/>
      <c r="F386" s="23"/>
      <c r="G386" s="23"/>
    </row>
    <row r="387" spans="1:7" ht="15" customHeight="1" x14ac:dyDescent="0.15">
      <c r="A387" s="10"/>
      <c r="B387" s="21">
        <v>5.9027777777777776E-3</v>
      </c>
      <c r="C387" s="21">
        <v>0.99942517362069305</v>
      </c>
      <c r="D387" s="28">
        <f t="shared" si="44"/>
        <v>0.99352239584291524</v>
      </c>
      <c r="E387" s="13"/>
      <c r="F387" s="23"/>
      <c r="G387" s="23"/>
    </row>
    <row r="396" spans="1:7" ht="15" customHeight="1" x14ac:dyDescent="0.15">
      <c r="A396" s="4">
        <v>45624</v>
      </c>
      <c r="B396" s="5"/>
      <c r="C396" s="5"/>
      <c r="D396" s="25"/>
      <c r="E396" s="26"/>
      <c r="F396" s="27">
        <f>SUM(D397:D404)</f>
        <v>1.9870447916858305</v>
      </c>
      <c r="G396" s="26"/>
    </row>
    <row r="397" spans="1:7" ht="15" customHeight="1" x14ac:dyDescent="0.15">
      <c r="A397" s="10"/>
      <c r="B397" s="21">
        <v>5.9027777777777776E-3</v>
      </c>
      <c r="C397" s="21">
        <v>0.99942517362069305</v>
      </c>
      <c r="D397" s="28">
        <f t="shared" ref="D397:D398" si="45">C397-B397</f>
        <v>0.99352239584291524</v>
      </c>
      <c r="E397" s="13"/>
      <c r="F397" s="23"/>
      <c r="G397" s="23"/>
    </row>
    <row r="398" spans="1:7" ht="15" customHeight="1" x14ac:dyDescent="0.15">
      <c r="A398" s="10"/>
      <c r="B398" s="21">
        <v>5.9027777777777776E-3</v>
      </c>
      <c r="C398" s="21">
        <v>0.99942517362069305</v>
      </c>
      <c r="D398" s="28">
        <f t="shared" si="45"/>
        <v>0.99352239584291524</v>
      </c>
      <c r="E398" s="13"/>
      <c r="F398" s="23"/>
      <c r="G398" s="23"/>
    </row>
    <row r="407" spans="1:7" ht="15" customHeight="1" x14ac:dyDescent="0.15">
      <c r="A407" s="4">
        <v>45625</v>
      </c>
      <c r="B407" s="5"/>
      <c r="C407" s="5"/>
      <c r="D407" s="25"/>
      <c r="E407" s="26"/>
      <c r="F407" s="27">
        <f>SUM(D408:D415)</f>
        <v>1.9870447916858305</v>
      </c>
      <c r="G407" s="26"/>
    </row>
    <row r="408" spans="1:7" ht="15" customHeight="1" x14ac:dyDescent="0.15">
      <c r="A408" s="10"/>
      <c r="B408" s="21">
        <v>5.9027777777777776E-3</v>
      </c>
      <c r="C408" s="21">
        <v>0.99942517362069305</v>
      </c>
      <c r="D408" s="28">
        <f t="shared" ref="D408:D409" si="46">C408-B408</f>
        <v>0.99352239584291524</v>
      </c>
      <c r="E408" s="13"/>
      <c r="F408" s="23"/>
      <c r="G408" s="23"/>
    </row>
    <row r="409" spans="1:7" ht="15" customHeight="1" x14ac:dyDescent="0.15">
      <c r="A409" s="10"/>
      <c r="B409" s="21">
        <v>5.9027777777777776E-3</v>
      </c>
      <c r="C409" s="21">
        <v>0.99942517362069305</v>
      </c>
      <c r="D409" s="28">
        <f t="shared" si="46"/>
        <v>0.99352239584291524</v>
      </c>
      <c r="E409" s="13"/>
      <c r="F409" s="23"/>
      <c r="G409" s="23"/>
    </row>
    <row r="418" spans="1:7" ht="15" customHeight="1" x14ac:dyDescent="0.15">
      <c r="A418" s="4">
        <v>45626</v>
      </c>
      <c r="B418" s="5"/>
      <c r="C418" s="5"/>
      <c r="D418" s="25"/>
      <c r="E418" s="26"/>
      <c r="F418" s="27">
        <f>SUM(D419:D426)</f>
        <v>1.9870447916858305</v>
      </c>
      <c r="G418" s="26"/>
    </row>
    <row r="419" spans="1:7" ht="15" customHeight="1" x14ac:dyDescent="0.15">
      <c r="A419" s="10"/>
      <c r="B419" s="21">
        <v>5.9027777777777776E-3</v>
      </c>
      <c r="C419" s="21">
        <v>0.99942517362069305</v>
      </c>
      <c r="D419" s="28">
        <f t="shared" ref="D419:D420" si="47">C419-B419</f>
        <v>0.99352239584291524</v>
      </c>
      <c r="E419" s="13"/>
      <c r="F419" s="23"/>
      <c r="G419" s="23"/>
    </row>
    <row r="420" spans="1:7" ht="15" customHeight="1" x14ac:dyDescent="0.15">
      <c r="A420" s="10"/>
      <c r="B420" s="21">
        <v>5.9027777777777776E-3</v>
      </c>
      <c r="C420" s="21">
        <v>0.99942517362069305</v>
      </c>
      <c r="D420" s="28">
        <f t="shared" si="47"/>
        <v>0.99352239584291524</v>
      </c>
      <c r="E420" s="13"/>
      <c r="F420" s="23"/>
      <c r="G420" s="23"/>
    </row>
    <row r="429" spans="1:7" ht="15" customHeight="1" x14ac:dyDescent="0.15">
      <c r="A429" s="4">
        <v>45627</v>
      </c>
      <c r="B429" s="5"/>
      <c r="C429" s="5"/>
      <c r="D429" s="25"/>
      <c r="E429" s="26"/>
      <c r="F429" s="27">
        <f>SUM(D430:D437)</f>
        <v>1.9870447916858305</v>
      </c>
      <c r="G429" s="26"/>
    </row>
    <row r="430" spans="1:7" ht="15" customHeight="1" x14ac:dyDescent="0.15">
      <c r="A430" s="10"/>
      <c r="B430" s="21">
        <v>5.9027777777777776E-3</v>
      </c>
      <c r="C430" s="21">
        <v>0.99942517362069305</v>
      </c>
      <c r="D430" s="28">
        <f t="shared" ref="D430:D431" si="48">C430-B430</f>
        <v>0.99352239584291524</v>
      </c>
      <c r="E430" s="13"/>
      <c r="F430" s="23"/>
      <c r="G430" s="23"/>
    </row>
    <row r="431" spans="1:7" ht="15" customHeight="1" x14ac:dyDescent="0.15">
      <c r="A431" s="10"/>
      <c r="B431" s="21">
        <v>5.9027777777777776E-3</v>
      </c>
      <c r="C431" s="21">
        <v>0.99942517362069305</v>
      </c>
      <c r="D431" s="28">
        <f t="shared" si="48"/>
        <v>0.99352239584291524</v>
      </c>
      <c r="E431" s="13"/>
      <c r="F431" s="23"/>
      <c r="G431" s="23"/>
    </row>
    <row r="440" spans="1:7" ht="15" customHeight="1" x14ac:dyDescent="0.15">
      <c r="A440" s="4">
        <v>45628</v>
      </c>
      <c r="B440" s="5"/>
      <c r="C440" s="5"/>
      <c r="D440" s="25"/>
      <c r="E440" s="26"/>
      <c r="F440" s="27">
        <f>SUM(D441:D448)</f>
        <v>1.9870447916858305</v>
      </c>
      <c r="G440" s="26"/>
    </row>
    <row r="441" spans="1:7" ht="15" customHeight="1" x14ac:dyDescent="0.15">
      <c r="A441" s="10"/>
      <c r="B441" s="21">
        <v>5.9027777777777776E-3</v>
      </c>
      <c r="C441" s="21">
        <v>0.99942517362069305</v>
      </c>
      <c r="D441" s="28">
        <f t="shared" ref="D441:D442" si="49">C441-B441</f>
        <v>0.99352239584291524</v>
      </c>
      <c r="E441" s="13"/>
      <c r="F441" s="23"/>
      <c r="G441" s="23"/>
    </row>
    <row r="442" spans="1:7" ht="15" customHeight="1" x14ac:dyDescent="0.15">
      <c r="A442" s="10"/>
      <c r="B442" s="21">
        <v>5.9027777777777776E-3</v>
      </c>
      <c r="C442" s="21">
        <v>0.99942517362069305</v>
      </c>
      <c r="D442" s="28">
        <f t="shared" si="49"/>
        <v>0.99352239584291524</v>
      </c>
      <c r="E442" s="13"/>
      <c r="F442" s="23"/>
      <c r="G442" s="23"/>
    </row>
    <row r="451" spans="1:7" ht="15" customHeight="1" x14ac:dyDescent="0.15">
      <c r="A451" s="4">
        <v>45629</v>
      </c>
      <c r="B451" s="5"/>
      <c r="C451" s="5"/>
      <c r="D451" s="25"/>
      <c r="E451" s="26"/>
      <c r="F451" s="27">
        <f>SUM(D452:D459)</f>
        <v>1.9870447916858305</v>
      </c>
      <c r="G451" s="26"/>
    </row>
    <row r="452" spans="1:7" ht="15" customHeight="1" x14ac:dyDescent="0.15">
      <c r="A452" s="10"/>
      <c r="B452" s="21">
        <v>5.9027777777777776E-3</v>
      </c>
      <c r="C452" s="21">
        <v>0.99942517362069305</v>
      </c>
      <c r="D452" s="28">
        <f t="shared" ref="D452:D453" si="50">C452-B452</f>
        <v>0.99352239584291524</v>
      </c>
      <c r="E452" s="13"/>
      <c r="F452" s="23"/>
      <c r="G452" s="23"/>
    </row>
    <row r="453" spans="1:7" ht="15" customHeight="1" x14ac:dyDescent="0.15">
      <c r="A453" s="10"/>
      <c r="B453" s="21">
        <v>5.9027777777777776E-3</v>
      </c>
      <c r="C453" s="21">
        <v>0.99942517362069305</v>
      </c>
      <c r="D453" s="28">
        <f t="shared" si="50"/>
        <v>0.99352239584291524</v>
      </c>
      <c r="E453" s="13"/>
      <c r="F453" s="23"/>
      <c r="G453" s="23"/>
    </row>
    <row r="462" spans="1:7" ht="15" customHeight="1" x14ac:dyDescent="0.15">
      <c r="A462" s="4">
        <v>45630</v>
      </c>
      <c r="B462" s="5"/>
      <c r="C462" s="5"/>
      <c r="D462" s="25"/>
      <c r="E462" s="26"/>
      <c r="F462" s="27">
        <f>SUM(D463:D470)</f>
        <v>1.9870447916858305</v>
      </c>
      <c r="G462" s="26"/>
    </row>
    <row r="463" spans="1:7" ht="15" customHeight="1" x14ac:dyDescent="0.15">
      <c r="A463" s="10"/>
      <c r="B463" s="21">
        <v>5.9027777777777776E-3</v>
      </c>
      <c r="C463" s="21">
        <v>0.99942517362069305</v>
      </c>
      <c r="D463" s="28">
        <f t="shared" ref="D463:D464" si="51">C463-B463</f>
        <v>0.99352239584291524</v>
      </c>
      <c r="E463" s="13"/>
      <c r="F463" s="23"/>
      <c r="G463" s="23"/>
    </row>
    <row r="464" spans="1:7" ht="15" customHeight="1" x14ac:dyDescent="0.15">
      <c r="A464" s="10"/>
      <c r="B464" s="21">
        <v>5.9027777777777776E-3</v>
      </c>
      <c r="C464" s="21">
        <v>0.99942517362069305</v>
      </c>
      <c r="D464" s="28">
        <f t="shared" si="51"/>
        <v>0.99352239584291524</v>
      </c>
      <c r="E464" s="13"/>
      <c r="F464" s="23"/>
      <c r="G464" s="23"/>
    </row>
    <row r="473" spans="1:7" ht="15" customHeight="1" x14ac:dyDescent="0.15">
      <c r="A473" s="4">
        <v>45631</v>
      </c>
      <c r="B473" s="5"/>
      <c r="C473" s="5"/>
      <c r="D473" s="25"/>
      <c r="E473" s="26"/>
      <c r="F473" s="27">
        <f>SUM(D474:D481)</f>
        <v>1.9870447916858305</v>
      </c>
      <c r="G473" s="26"/>
    </row>
    <row r="474" spans="1:7" ht="15" customHeight="1" x14ac:dyDescent="0.15">
      <c r="A474" s="10"/>
      <c r="B474" s="21">
        <v>5.9027777777777776E-3</v>
      </c>
      <c r="C474" s="21">
        <v>0.99942517362069305</v>
      </c>
      <c r="D474" s="28">
        <f t="shared" ref="D474:D475" si="52">C474-B474</f>
        <v>0.99352239584291524</v>
      </c>
      <c r="E474" s="13"/>
      <c r="F474" s="23"/>
      <c r="G474" s="23"/>
    </row>
    <row r="475" spans="1:7" ht="15" customHeight="1" x14ac:dyDescent="0.15">
      <c r="A475" s="10"/>
      <c r="B475" s="21">
        <v>5.9027777777777776E-3</v>
      </c>
      <c r="C475" s="21">
        <v>0.99942517362069305</v>
      </c>
      <c r="D475" s="28">
        <f t="shared" si="52"/>
        <v>0.99352239584291524</v>
      </c>
      <c r="E475" s="13"/>
      <c r="F475" s="23"/>
      <c r="G475" s="23"/>
    </row>
    <row r="484" spans="1:7" ht="15" customHeight="1" x14ac:dyDescent="0.15">
      <c r="A484" s="4">
        <v>45632</v>
      </c>
      <c r="B484" s="5"/>
      <c r="C484" s="5"/>
      <c r="D484" s="25"/>
      <c r="E484" s="26"/>
      <c r="F484" s="27">
        <f>SUM(D485:D492)</f>
        <v>1.9870447916858305</v>
      </c>
      <c r="G484" s="26"/>
    </row>
    <row r="485" spans="1:7" ht="15" customHeight="1" x14ac:dyDescent="0.15">
      <c r="A485" s="10"/>
      <c r="B485" s="21">
        <v>5.9027777777777776E-3</v>
      </c>
      <c r="C485" s="21">
        <v>0.99942517362069305</v>
      </c>
      <c r="D485" s="28">
        <f t="shared" ref="D485:D486" si="53">C485-B485</f>
        <v>0.99352239584291524</v>
      </c>
      <c r="E485" s="13"/>
      <c r="F485" s="23"/>
      <c r="G485" s="23"/>
    </row>
    <row r="486" spans="1:7" ht="15" customHeight="1" x14ac:dyDescent="0.15">
      <c r="A486" s="10"/>
      <c r="B486" s="21">
        <v>5.9027777777777776E-3</v>
      </c>
      <c r="C486" s="21">
        <v>0.99942517362069305</v>
      </c>
      <c r="D486" s="28">
        <f t="shared" si="53"/>
        <v>0.99352239584291524</v>
      </c>
      <c r="E486" s="13"/>
      <c r="F486" s="23"/>
      <c r="G486" s="23"/>
    </row>
    <row r="495" spans="1:7" ht="15" customHeight="1" x14ac:dyDescent="0.15">
      <c r="A495" s="4">
        <v>45633</v>
      </c>
      <c r="B495" s="5"/>
      <c r="C495" s="5"/>
      <c r="D495" s="25"/>
      <c r="E495" s="26"/>
      <c r="F495" s="27">
        <f>SUM(D496:D503)</f>
        <v>1.9870447916858305</v>
      </c>
      <c r="G495" s="26"/>
    </row>
    <row r="496" spans="1:7" ht="15" customHeight="1" x14ac:dyDescent="0.15">
      <c r="A496" s="10"/>
      <c r="B496" s="21">
        <v>5.9027777777777776E-3</v>
      </c>
      <c r="C496" s="21">
        <v>0.99942517362069305</v>
      </c>
      <c r="D496" s="28">
        <f t="shared" ref="D496:D497" si="54">C496-B496</f>
        <v>0.99352239584291524</v>
      </c>
      <c r="E496" s="13"/>
      <c r="F496" s="23"/>
      <c r="G496" s="23"/>
    </row>
    <row r="497" spans="1:7" ht="15" customHeight="1" x14ac:dyDescent="0.15">
      <c r="A497" s="10"/>
      <c r="B497" s="21">
        <v>5.9027777777777776E-3</v>
      </c>
      <c r="C497" s="21">
        <v>0.99942517362069305</v>
      </c>
      <c r="D497" s="28">
        <f t="shared" si="54"/>
        <v>0.99352239584291524</v>
      </c>
      <c r="E497" s="13"/>
      <c r="F497" s="23"/>
      <c r="G497" s="23"/>
    </row>
    <row r="506" spans="1:7" ht="15" customHeight="1" x14ac:dyDescent="0.15">
      <c r="A506" s="4">
        <v>45634</v>
      </c>
      <c r="B506" s="5"/>
      <c r="C506" s="5"/>
      <c r="D506" s="25"/>
      <c r="E506" s="26"/>
      <c r="F506" s="27">
        <f>SUM(D507:D514)</f>
        <v>1.9870447916858305</v>
      </c>
      <c r="G506" s="26"/>
    </row>
    <row r="507" spans="1:7" ht="15" customHeight="1" x14ac:dyDescent="0.15">
      <c r="A507" s="10"/>
      <c r="B507" s="21">
        <v>5.9027777777777776E-3</v>
      </c>
      <c r="C507" s="21">
        <v>0.99942517362069305</v>
      </c>
      <c r="D507" s="28">
        <f t="shared" ref="D507:D508" si="55">C507-B507</f>
        <v>0.99352239584291524</v>
      </c>
      <c r="E507" s="13"/>
      <c r="F507" s="23"/>
      <c r="G507" s="23"/>
    </row>
    <row r="508" spans="1:7" ht="15" customHeight="1" x14ac:dyDescent="0.15">
      <c r="A508" s="10"/>
      <c r="B508" s="21">
        <v>5.9027777777777776E-3</v>
      </c>
      <c r="C508" s="21">
        <v>0.99942517362069305</v>
      </c>
      <c r="D508" s="28">
        <f t="shared" si="55"/>
        <v>0.99352239584291524</v>
      </c>
      <c r="E508" s="13"/>
      <c r="F508" s="23"/>
      <c r="G508" s="23"/>
    </row>
    <row r="517" spans="1:7" ht="15" customHeight="1" x14ac:dyDescent="0.15">
      <c r="A517" s="4">
        <v>45635</v>
      </c>
      <c r="B517" s="5"/>
      <c r="C517" s="5"/>
      <c r="D517" s="25"/>
      <c r="E517" s="26"/>
      <c r="F517" s="27">
        <f>SUM(D518:D525)</f>
        <v>1.9870447916858305</v>
      </c>
      <c r="G517" s="26"/>
    </row>
    <row r="518" spans="1:7" ht="15" customHeight="1" x14ac:dyDescent="0.15">
      <c r="A518" s="10"/>
      <c r="B518" s="21">
        <v>5.9027777777777776E-3</v>
      </c>
      <c r="C518" s="21">
        <v>0.99942517362069305</v>
      </c>
      <c r="D518" s="28">
        <f t="shared" ref="D518:D519" si="56">C518-B518</f>
        <v>0.99352239584291524</v>
      </c>
      <c r="E518" s="13"/>
      <c r="F518" s="23"/>
      <c r="G518" s="23"/>
    </row>
    <row r="519" spans="1:7" ht="15" customHeight="1" x14ac:dyDescent="0.15">
      <c r="A519" s="10"/>
      <c r="B519" s="21">
        <v>5.9027777777777776E-3</v>
      </c>
      <c r="C519" s="21">
        <v>0.99942517362069305</v>
      </c>
      <c r="D519" s="28">
        <f t="shared" si="56"/>
        <v>0.99352239584291524</v>
      </c>
      <c r="E519" s="13"/>
      <c r="F519" s="23"/>
      <c r="G519" s="23"/>
    </row>
    <row r="528" spans="1:7" ht="15" customHeight="1" x14ac:dyDescent="0.15">
      <c r="A528" s="4">
        <v>45636</v>
      </c>
      <c r="B528" s="5"/>
      <c r="C528" s="5"/>
      <c r="D528" s="25"/>
      <c r="E528" s="26"/>
      <c r="F528" s="27">
        <f>SUM(D529:D536)</f>
        <v>1.9870447916858305</v>
      </c>
      <c r="G528" s="26"/>
    </row>
    <row r="529" spans="1:7" ht="15" customHeight="1" x14ac:dyDescent="0.15">
      <c r="A529" s="10"/>
      <c r="B529" s="21">
        <v>5.9027777777777776E-3</v>
      </c>
      <c r="C529" s="21">
        <v>0.99942517362069305</v>
      </c>
      <c r="D529" s="28">
        <f t="shared" ref="D529:D530" si="57">C529-B529</f>
        <v>0.99352239584291524</v>
      </c>
      <c r="E529" s="13"/>
      <c r="F529" s="23"/>
      <c r="G529" s="23"/>
    </row>
    <row r="530" spans="1:7" ht="15" customHeight="1" x14ac:dyDescent="0.15">
      <c r="A530" s="10"/>
      <c r="B530" s="21">
        <v>5.9027777777777776E-3</v>
      </c>
      <c r="C530" s="21">
        <v>0.99942517362069305</v>
      </c>
      <c r="D530" s="28">
        <f t="shared" si="57"/>
        <v>0.99352239584291524</v>
      </c>
      <c r="E530" s="13"/>
      <c r="F530" s="23"/>
      <c r="G530" s="23"/>
    </row>
  </sheetData>
  <mergeCells count="9">
    <mergeCell ref="N26:S26"/>
    <mergeCell ref="N27:S27"/>
    <mergeCell ref="H1:M1"/>
    <mergeCell ref="I4:J4"/>
    <mergeCell ref="K4:L4"/>
    <mergeCell ref="M4:M5"/>
    <mergeCell ref="N23:S23"/>
    <mergeCell ref="N24:S24"/>
    <mergeCell ref="N25:S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Liu</cp:lastModifiedBy>
  <dcterms:modified xsi:type="dcterms:W3CDTF">2024-11-08T07:59:36Z</dcterms:modified>
</cp:coreProperties>
</file>