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4-10" sheetId="1" r:id="rId4"/>
  </sheets>
  <definedNames/>
  <calcPr/>
  <extLst>
    <ext uri="GoogleSheetsCustomDataVersion2">
      <go:sheetsCustomData xmlns:go="http://customooxmlschemas.google.com/" r:id="rId5" roundtripDataChecksum="b//Gh72KT2+G3szXkZhwOI5MoouEAt2qcruA+H9PpEU="/>
    </ext>
  </extLst>
</workbook>
</file>

<file path=xl/sharedStrings.xml><?xml version="1.0" encoding="utf-8"?>
<sst xmlns="http://schemas.openxmlformats.org/spreadsheetml/2006/main" count="21" uniqueCount="19">
  <si>
    <t>Date</t>
  </si>
  <si>
    <t>Time start</t>
  </si>
  <si>
    <t>Time end</t>
  </si>
  <si>
    <t>Total time spent</t>
  </si>
  <si>
    <t>Description</t>
  </si>
  <si>
    <t>Total time for day</t>
  </si>
  <si>
    <t>Total time for week</t>
  </si>
  <si>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</si>
  <si>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</si>
  <si>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</si>
  <si>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</si>
  <si>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</si>
  <si>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</si>
  <si>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</si>
  <si>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rFont val="Calibri"/>
        <b/>
        <color rgb="FF000000"/>
        <sz val="8.0"/>
      </rPr>
      <t>Burned Down Planned:</t>
    </r>
    <r>
      <rPr>
        <rFont val="Calibri"/>
        <b/>
        <color rgb="FF000000"/>
        <sz val="8.0"/>
      </rPr>
      <t xml:space="preserve"> The number of hours (pts) you plan to do each day</t>
    </r>
  </si>
  <si>
    <r>
      <rPr>
        <rFont val="Calibri"/>
        <b/>
        <color rgb="FF000000"/>
        <sz val="8.0"/>
      </rPr>
      <t>Burn Down Actual:</t>
    </r>
    <r>
      <rPr>
        <rFont val="Calibri"/>
        <b/>
        <color rgb="FF000000"/>
        <sz val="8.0"/>
      </rPr>
      <t xml:space="preserve"> The actual number of hours (pts) achieved that day</t>
    </r>
  </si>
  <si>
    <r>
      <rPr>
        <rFont val="Calibri"/>
        <b/>
        <color rgb="FF000000"/>
        <sz val="8.0"/>
      </rPr>
      <t xml:space="preserve">Balance Planned: </t>
    </r>
    <r>
      <rPr>
        <rFont val="Calibri"/>
        <b/>
        <color rgb="FF000000"/>
        <sz val="8.0"/>
      </rPr>
      <t xml:space="preserve">The number of planned hours (pts) remaining </t>
    </r>
  </si>
  <si>
    <r>
      <rPr>
        <rFont val="Calibri"/>
        <b/>
        <color rgb="FF000000"/>
        <sz val="8.0"/>
      </rPr>
      <t>Balance Actual:</t>
    </r>
    <r>
      <rPr>
        <rFont val="Calibri"/>
        <b/>
        <color rgb="FF000000"/>
        <sz val="8.0"/>
      </rPr>
      <t xml:space="preserve"> An estimate of the actual number of hours (pts) remaining </t>
    </r>
  </si>
  <si>
    <r>
      <rPr>
        <rFont val="Calibri"/>
        <b/>
        <color rgb="FF000000"/>
        <sz val="8.0"/>
      </rPr>
      <t xml:space="preserve">Daily Completed: </t>
    </r>
    <r>
      <rPr>
        <rFont val="Calibri"/>
        <b/>
        <color rgb="FF000000"/>
        <sz val="8.0"/>
      </rPr>
      <t>Actual number of hours completed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</si>
</sst>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24.0"/>
      <color rgb="FFFFFFFF"/>
      <name val="Calibri"/>
    </font>
    <font/>
    <font>
      <sz val="11.0"/>
      <color theme="1"/>
      <name val="Calibri"/>
    </font>
    <font>
      <sz val="10.0"/>
      <color rgb="FF7E3794"/>
      <name val="Arial"/>
    </font>
    <font>
      <sz val="10.0"/>
      <color theme="1"/>
      <name val="Arial"/>
      <scheme val="minor"/>
    </font>
    <font>
      <sz val="10.0"/>
      <color rgb="FFF7981D"/>
      <name val="Arial"/>
    </font>
    <font>
      <b/>
      <sz val="9.0"/>
      <color theme="1"/>
      <name val="Calibri"/>
    </font>
    <font>
      <sz val="9.0"/>
      <color theme="1"/>
      <name val="Calibri"/>
    </font>
    <font>
      <sz val="9.0"/>
      <color rgb="FFFF9900"/>
      <name val="Calibri"/>
    </font>
    <font>
      <sz val="9.0"/>
      <color rgb="FFFF9900"/>
      <name val="Arial"/>
      <scheme val="minor"/>
    </font>
    <font>
      <sz val="10.0"/>
      <color rgb="FFFF9900"/>
      <name val="Arial"/>
    </font>
    <font>
      <b/>
      <sz val="8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9CC00"/>
        <bgColor rgb="FF99CC00"/>
      </patternFill>
    </fill>
    <fill>
      <patternFill patternType="solid">
        <fgColor rgb="FF38761D"/>
        <bgColor rgb="FF38761D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9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3" numFmtId="0" xfId="0" applyAlignment="1" applyBorder="1" applyFill="1" applyFont="1">
      <alignment horizontal="center"/>
    </xf>
    <xf borderId="1" fillId="0" fontId="4" numFmtId="0" xfId="0" applyBorder="1" applyFont="1"/>
    <xf borderId="2" fillId="0" fontId="4" numFmtId="0" xfId="0" applyBorder="1" applyFont="1"/>
    <xf borderId="0" fillId="0" fontId="5" numFmtId="0" xfId="0" applyAlignment="1" applyFont="1">
      <alignment vertical="bottom"/>
    </xf>
    <xf borderId="0" fillId="4" fontId="2" numFmtId="14" xfId="0" applyAlignment="1" applyFill="1" applyFont="1" applyNumberFormat="1">
      <alignment horizontal="left" readingOrder="0"/>
    </xf>
    <xf borderId="0" fillId="4" fontId="2" numFmtId="164" xfId="0" applyAlignment="1" applyFont="1" applyNumberFormat="1">
      <alignment horizontal="right" readingOrder="0"/>
    </xf>
    <xf borderId="0" fillId="4" fontId="6" numFmtId="46" xfId="0" applyFont="1" applyNumberFormat="1"/>
    <xf borderId="0" fillId="4" fontId="7" numFmtId="0" xfId="0" applyAlignment="1" applyFont="1">
      <alignment readingOrder="0"/>
    </xf>
    <xf borderId="0" fillId="4" fontId="8" numFmtId="46" xfId="0" applyFont="1" applyNumberFormat="1"/>
    <xf borderId="3" fillId="0" fontId="5" numFmtId="0" xfId="0" applyAlignment="1" applyBorder="1" applyFont="1">
      <alignment vertical="bottom"/>
    </xf>
    <xf borderId="0" fillId="0" fontId="2" numFmtId="14" xfId="0" applyFont="1" applyNumberFormat="1"/>
    <xf borderId="0" fillId="0" fontId="2" numFmtId="164" xfId="0" applyAlignment="1" applyFont="1" applyNumberFormat="1">
      <alignment horizontal="right" readingOrder="0"/>
    </xf>
    <xf borderId="0" fillId="0" fontId="6" numFmtId="46" xfId="0" applyFont="1" applyNumberFormat="1"/>
    <xf borderId="0" fillId="0" fontId="7" numFmtId="0" xfId="0" applyAlignment="1" applyFont="1">
      <alignment readingOrder="0"/>
    </xf>
    <xf borderId="0" fillId="0" fontId="7" numFmtId="46" xfId="0" applyFont="1" applyNumberFormat="1"/>
    <xf borderId="0" fillId="0" fontId="7" numFmtId="0" xfId="0" applyFont="1"/>
    <xf borderId="4" fillId="5" fontId="5" numFmtId="0" xfId="0" applyAlignment="1" applyBorder="1" applyFill="1" applyFont="1">
      <alignment vertical="bottom"/>
    </xf>
    <xf borderId="0" fillId="6" fontId="9" numFmtId="0" xfId="0" applyAlignment="1" applyFill="1" applyFont="1">
      <alignment horizontal="center" vertical="bottom"/>
    </xf>
    <xf borderId="4" fillId="0" fontId="4" numFmtId="0" xfId="0" applyBorder="1" applyFont="1"/>
    <xf borderId="0" fillId="7" fontId="9" numFmtId="0" xfId="0" applyAlignment="1" applyFill="1" applyFont="1">
      <alignment horizontal="center" shrinkToFit="0" vertical="bottom" wrapText="1"/>
    </xf>
    <xf borderId="4" fillId="5" fontId="9" numFmtId="0" xfId="0" applyAlignment="1" applyBorder="1" applyFont="1">
      <alignment horizontal="center" shrinkToFit="0" vertical="bottom" wrapText="1"/>
    </xf>
    <xf borderId="5" fillId="5" fontId="9" numFmtId="0" xfId="0" applyAlignment="1" applyBorder="1" applyFont="1">
      <alignment horizontal="center" vertical="bottom"/>
    </xf>
    <xf borderId="6" fillId="6" fontId="9" numFmtId="0" xfId="0" applyAlignment="1" applyBorder="1" applyFont="1">
      <alignment horizontal="center" vertical="bottom"/>
    </xf>
    <xf borderId="5" fillId="6" fontId="9" numFmtId="0" xfId="0" applyAlignment="1" applyBorder="1" applyFont="1">
      <alignment horizontal="center" vertical="bottom"/>
    </xf>
    <xf borderId="6" fillId="7" fontId="9" numFmtId="0" xfId="0" applyAlignment="1" applyBorder="1" applyFont="1">
      <alignment horizontal="center" vertical="bottom"/>
    </xf>
    <xf borderId="5" fillId="7" fontId="9" numFmtId="0" xfId="0" applyAlignment="1" applyBorder="1" applyFont="1">
      <alignment horizontal="center" vertical="bottom"/>
    </xf>
    <xf borderId="5" fillId="0" fontId="4" numFmtId="0" xfId="0" applyBorder="1" applyFont="1"/>
    <xf borderId="5" fillId="0" fontId="10" numFmtId="0" xfId="0" applyAlignment="1" applyBorder="1" applyFont="1">
      <alignment horizontal="center" vertical="bottom"/>
    </xf>
    <xf borderId="7" fillId="8" fontId="5" numFmtId="0" xfId="0" applyAlignment="1" applyBorder="1" applyFill="1" applyFont="1">
      <alignment vertical="bottom"/>
    </xf>
    <xf borderId="5" fillId="8" fontId="5" numFmtId="0" xfId="0" applyAlignment="1" applyBorder="1" applyFont="1">
      <alignment vertical="bottom"/>
    </xf>
    <xf borderId="7" fillId="9" fontId="10" numFmtId="46" xfId="0" applyAlignment="1" applyBorder="1" applyFill="1" applyFont="1" applyNumberFormat="1">
      <alignment horizontal="center" readingOrder="0" vertical="bottom"/>
    </xf>
    <xf borderId="5" fillId="9" fontId="10" numFmtId="46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7" fillId="8" fontId="10" numFmtId="164" xfId="0" applyAlignment="1" applyBorder="1" applyFont="1" applyNumberFormat="1">
      <alignment horizontal="center" readingOrder="0" vertical="bottom"/>
    </xf>
    <xf borderId="5" fillId="8" fontId="11" numFmtId="46" xfId="0" applyAlignment="1" applyBorder="1" applyFont="1" applyNumberFormat="1">
      <alignment horizontal="center" vertical="bottom"/>
    </xf>
    <xf borderId="7" fillId="9" fontId="10" numFmtId="46" xfId="0" applyAlignment="1" applyBorder="1" applyFont="1" applyNumberFormat="1">
      <alignment horizontal="center" vertical="bottom"/>
    </xf>
    <xf borderId="5" fillId="0" fontId="10" numFmtId="46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right"/>
    </xf>
    <xf borderId="0" fillId="8" fontId="12" numFmtId="46" xfId="0" applyAlignment="1" applyFont="1" applyNumberFormat="1">
      <alignment horizontal="center"/>
    </xf>
    <xf borderId="8" fillId="9" fontId="10" numFmtId="46" xfId="0" applyAlignment="1" applyBorder="1" applyFont="1" applyNumberFormat="1">
      <alignment horizontal="center" vertical="bottom"/>
    </xf>
    <xf borderId="8" fillId="0" fontId="10" numFmtId="46" xfId="0" applyAlignment="1" applyBorder="1" applyFont="1" applyNumberFormat="1">
      <alignment horizontal="center" vertical="bottom"/>
    </xf>
    <xf borderId="0" fillId="4" fontId="13" numFmtId="46" xfId="0" applyAlignment="1" applyFont="1" applyNumberFormat="1">
      <alignment horizontal="right" readingOrder="0"/>
    </xf>
    <xf borderId="0" fillId="0" fontId="14" numFmtId="0" xfId="0" applyAlignment="1" applyFont="1">
      <alignment vertical="bottom"/>
    </xf>
    <xf borderId="0" fillId="4" fontId="2" numFmtId="19" xfId="0" applyAlignment="1" applyFont="1" applyNumberFormat="1">
      <alignment horizontal="right" readingOrder="0"/>
    </xf>
    <xf borderId="0" fillId="4" fontId="7" numFmtId="0" xfId="0" applyFont="1"/>
    <xf borderId="0" fillId="0" fontId="2" numFmtId="19" xfId="0" applyAlignment="1" applyFont="1" applyNumberFormat="1">
      <alignment horizontal="right" readingOrder="0"/>
    </xf>
    <xf borderId="0" fillId="0" fontId="2" numFmtId="14" xfId="0" applyAlignment="1" applyFont="1" applyNumberFormat="1">
      <alignment vertical="bottom"/>
    </xf>
    <xf borderId="0" fillId="0" fontId="2" numFmtId="4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/>
    </xf>
    <xf borderId="0" fillId="4" fontId="2" numFmtId="14" xfId="0" applyAlignment="1" applyFont="1" applyNumberFormat="1">
      <alignment horizontal="left" readingOrder="0" vertical="bottom"/>
    </xf>
    <xf borderId="0" fillId="4" fontId="6" numFmtId="46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8" numFmtId="46" xfId="0" applyAlignment="1" applyFont="1" applyNumberFormat="1">
      <alignment horizontal="right" vertical="bottom"/>
    </xf>
    <xf borderId="0" fillId="0" fontId="6" numFmtId="46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Day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'March4-10'!$H$6:$H$13</c:f>
            </c:strRef>
          </c:cat>
          <c:val>
            <c:numRef>
              <c:f>'March4-10'!$M$6:$M$13</c:f>
              <c:numCache/>
            </c:numRef>
          </c:val>
        </c:ser>
        <c:overlap val="100"/>
        <c:axId val="1899528091"/>
        <c:axId val="693601653"/>
      </c:barChart>
      <c:lineChart>
        <c:ser>
          <c:idx val="1"/>
          <c:order val="1"/>
          <c:spPr>
            <a:ln cmpd="sng" w="57150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'March4-10'!$H$6:$H$13</c:f>
            </c:strRef>
          </c:cat>
          <c:val>
            <c:numRef>
              <c:f>'March4-10'!$K$5:$K$13</c:f>
              <c:numCache/>
            </c:numRef>
          </c:val>
          <c:smooth val="0"/>
        </c:ser>
        <c:ser>
          <c:idx val="2"/>
          <c:order val="2"/>
          <c:spPr>
            <a:ln cmpd="sng" w="57150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'March4-10'!$H$6:$H$13</c:f>
            </c:strRef>
          </c:cat>
          <c:val>
            <c:numRef>
              <c:f>'March4-10'!$L$5:$L$13</c:f>
              <c:numCache/>
            </c:numRef>
          </c:val>
          <c:smooth val="0"/>
        </c:ser>
        <c:axId val="1899528091"/>
        <c:axId val="693601653"/>
      </c:lineChart>
      <c:catAx>
        <c:axId val="189952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3601653"/>
      </c:catAx>
      <c:valAx>
        <c:axId val="69360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8995280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</xdr:colOff>
      <xdr:row>0</xdr:row>
      <xdr:rowOff>0</xdr:rowOff>
    </xdr:from>
    <xdr:ext cx="4638675" cy="4343400"/>
    <xdr:graphicFrame>
      <xdr:nvGraphicFramePr>
        <xdr:cNvPr id="7576861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9.88"/>
    <col customWidth="1" min="2" max="2" width="9.5"/>
    <col customWidth="1" min="3" max="3" width="8.63"/>
    <col customWidth="1" min="4" max="4" width="8.38"/>
    <col customWidth="1" min="5" max="5" width="29.25"/>
    <col customWidth="1" min="6" max="6" width="8.75"/>
    <col customWidth="1" min="7" max="7" width="15.0"/>
    <col customWidth="1" min="8" max="8" width="7.38"/>
    <col customWidth="1" min="9" max="9" width="9.63"/>
    <col customWidth="1" min="10" max="10" width="11.13"/>
    <col customWidth="1" min="11" max="11" width="9.75"/>
    <col customWidth="1" min="12" max="12" width="10.75"/>
    <col customWidth="1" min="13" max="13" width="10.88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5"/>
      <c r="N1" s="6"/>
      <c r="O1" s="6"/>
      <c r="P1" s="6"/>
      <c r="Q1" s="6"/>
      <c r="R1" s="6"/>
    </row>
    <row r="2" ht="15.75" customHeight="1">
      <c r="A2" s="7"/>
      <c r="B2" s="8"/>
      <c r="C2" s="8"/>
      <c r="D2" s="9"/>
      <c r="E2" s="10"/>
      <c r="F2" s="11"/>
      <c r="G2" s="11">
        <f>SUM(F2:F78)</f>
        <v>0.2939978473</v>
      </c>
      <c r="H2" s="12"/>
      <c r="I2" s="12"/>
      <c r="J2" s="12"/>
      <c r="K2" s="12"/>
      <c r="L2" s="12"/>
      <c r="M2" s="12"/>
      <c r="N2" s="6"/>
      <c r="O2" s="6"/>
      <c r="P2" s="6"/>
      <c r="Q2" s="6"/>
      <c r="R2" s="6"/>
    </row>
    <row r="3" ht="15.75" customHeight="1">
      <c r="A3" s="7">
        <v>45355.0</v>
      </c>
      <c r="B3" s="8"/>
      <c r="C3" s="8"/>
      <c r="D3" s="9"/>
      <c r="E3" s="10"/>
      <c r="F3" s="11">
        <f>SUM(D4:D13)</f>
        <v>0.02800952548</v>
      </c>
      <c r="G3" s="11"/>
      <c r="H3" s="12"/>
      <c r="I3" s="12"/>
      <c r="J3" s="12"/>
      <c r="K3" s="12"/>
      <c r="L3" s="12"/>
      <c r="M3" s="12"/>
      <c r="N3" s="6"/>
      <c r="O3" s="6"/>
      <c r="P3" s="6"/>
      <c r="Q3" s="6"/>
      <c r="R3" s="6"/>
    </row>
    <row r="4" ht="15.75" customHeight="1" outlineLevel="1">
      <c r="A4" s="13"/>
      <c r="B4" s="14">
        <v>0.5230193171300925</v>
      </c>
      <c r="C4" s="14">
        <v>0.5259961458359612</v>
      </c>
      <c r="D4" s="15">
        <f t="shared" ref="D4:D13" si="1">C4-B4</f>
        <v>0.002976828706</v>
      </c>
      <c r="E4" s="16"/>
      <c r="F4" s="17"/>
      <c r="G4" s="18"/>
      <c r="H4" s="19"/>
      <c r="I4" s="20" t="s">
        <v>8</v>
      </c>
      <c r="J4" s="21"/>
      <c r="K4" s="22" t="s">
        <v>9</v>
      </c>
      <c r="L4" s="21"/>
      <c r="M4" s="23" t="s">
        <v>10</v>
      </c>
      <c r="N4" s="6"/>
      <c r="O4" s="6"/>
      <c r="P4" s="6"/>
      <c r="Q4" s="6"/>
      <c r="R4" s="6"/>
    </row>
    <row r="5" ht="15.75" customHeight="1" outlineLevel="1">
      <c r="A5" s="13"/>
      <c r="B5" s="14">
        <v>0.6024920486088376</v>
      </c>
      <c r="C5" s="14">
        <v>0.6043157291715033</v>
      </c>
      <c r="D5" s="15">
        <f t="shared" si="1"/>
        <v>0.001823680563</v>
      </c>
      <c r="E5" s="16"/>
      <c r="F5" s="17"/>
      <c r="G5" s="18"/>
      <c r="H5" s="24" t="s">
        <v>11</v>
      </c>
      <c r="I5" s="25" t="s">
        <v>12</v>
      </c>
      <c r="J5" s="26" t="s">
        <v>13</v>
      </c>
      <c r="K5" s="27" t="s">
        <v>12</v>
      </c>
      <c r="L5" s="28" t="s">
        <v>13</v>
      </c>
      <c r="M5" s="29"/>
      <c r="N5" s="6"/>
      <c r="O5" s="6"/>
      <c r="P5" s="6"/>
      <c r="Q5" s="6"/>
      <c r="R5" s="6"/>
    </row>
    <row r="6" ht="15.75" customHeight="1" outlineLevel="1">
      <c r="A6" s="13"/>
      <c r="B6" s="14">
        <v>0.6873883796288283</v>
      </c>
      <c r="C6" s="14">
        <v>0.710597395838704</v>
      </c>
      <c r="D6" s="15">
        <f t="shared" si="1"/>
        <v>0.02320901621</v>
      </c>
      <c r="E6" s="16"/>
      <c r="F6" s="17"/>
      <c r="G6" s="18"/>
      <c r="H6" s="30">
        <v>0.0</v>
      </c>
      <c r="I6" s="31"/>
      <c r="J6" s="32"/>
      <c r="K6" s="33">
        <f>SUM(I7:I13)</f>
        <v>0.2916666667</v>
      </c>
      <c r="L6" s="34">
        <f>K6</f>
        <v>0.2916666667</v>
      </c>
      <c r="M6" s="30" t="str">
        <f t="shared" ref="M6:M13" si="2">IF(J6="",NA(),J6)</f>
        <v>#N/A</v>
      </c>
      <c r="N6" s="6"/>
      <c r="O6" s="6"/>
      <c r="P6" s="6"/>
      <c r="Q6" s="6"/>
      <c r="R6" s="6"/>
    </row>
    <row r="7" ht="15.75" customHeight="1" outlineLevel="1">
      <c r="A7" s="13"/>
      <c r="B7" s="14"/>
      <c r="C7" s="14"/>
      <c r="D7" s="15">
        <f t="shared" si="1"/>
        <v>0</v>
      </c>
      <c r="E7" s="18"/>
      <c r="F7" s="17"/>
      <c r="G7" s="18"/>
      <c r="H7" s="35">
        <v>1.0</v>
      </c>
      <c r="I7" s="36">
        <v>0.041666666666666664</v>
      </c>
      <c r="J7" s="37">
        <f>SUM(F3)</f>
        <v>0.02800952548</v>
      </c>
      <c r="K7" s="38">
        <f t="shared" ref="K7:K13" si="3">SUM(K6-I7)</f>
        <v>0.25</v>
      </c>
      <c r="L7" s="34">
        <f t="shared" ref="L7:L13" si="4">L6-J7</f>
        <v>0.2636571412</v>
      </c>
      <c r="M7" s="39">
        <f t="shared" si="2"/>
        <v>0.02800952548</v>
      </c>
      <c r="N7" s="6"/>
      <c r="O7" s="6"/>
      <c r="P7" s="6"/>
      <c r="Q7" s="6"/>
      <c r="R7" s="6"/>
    </row>
    <row r="8" ht="15.75" customHeight="1" outlineLevel="1">
      <c r="A8" s="13"/>
      <c r="B8" s="40"/>
      <c r="C8" s="40"/>
      <c r="D8" s="15">
        <f t="shared" si="1"/>
        <v>0</v>
      </c>
      <c r="E8" s="18"/>
      <c r="F8" s="17"/>
      <c r="G8" s="18"/>
      <c r="H8" s="35">
        <v>2.0</v>
      </c>
      <c r="I8" s="36">
        <v>0.041666666666666664</v>
      </c>
      <c r="J8" s="41">
        <f>SUM(F14)</f>
        <v>0.02334048611</v>
      </c>
      <c r="K8" s="38">
        <f t="shared" si="3"/>
        <v>0.2083333333</v>
      </c>
      <c r="L8" s="34">
        <f t="shared" si="4"/>
        <v>0.2403166551</v>
      </c>
      <c r="M8" s="39">
        <f t="shared" si="2"/>
        <v>0.02334048611</v>
      </c>
      <c r="N8" s="6"/>
      <c r="O8" s="6"/>
      <c r="P8" s="6"/>
      <c r="Q8" s="6"/>
      <c r="R8" s="6"/>
    </row>
    <row r="9" ht="15.75" customHeight="1" outlineLevel="1">
      <c r="A9" s="13"/>
      <c r="B9" s="40"/>
      <c r="C9" s="40"/>
      <c r="D9" s="15">
        <f t="shared" si="1"/>
        <v>0</v>
      </c>
      <c r="E9" s="18"/>
      <c r="F9" s="17"/>
      <c r="G9" s="18"/>
      <c r="H9" s="35">
        <v>3.0</v>
      </c>
      <c r="I9" s="36">
        <v>0.041666666666666664</v>
      </c>
      <c r="J9" s="41">
        <f>SUM(F25)</f>
        <v>0.07874503473</v>
      </c>
      <c r="K9" s="38">
        <f t="shared" si="3"/>
        <v>0.1666666667</v>
      </c>
      <c r="L9" s="34">
        <f t="shared" si="4"/>
        <v>0.1615716203</v>
      </c>
      <c r="M9" s="39">
        <f t="shared" si="2"/>
        <v>0.07874503473</v>
      </c>
      <c r="N9" s="6"/>
      <c r="O9" s="6"/>
      <c r="P9" s="6"/>
      <c r="Q9" s="6"/>
      <c r="R9" s="6"/>
    </row>
    <row r="10" ht="15.75" customHeight="1" outlineLevel="1">
      <c r="A10" s="13"/>
      <c r="B10" s="40"/>
      <c r="C10" s="40"/>
      <c r="D10" s="15">
        <f t="shared" si="1"/>
        <v>0</v>
      </c>
      <c r="E10" s="18"/>
      <c r="F10" s="17"/>
      <c r="G10" s="18"/>
      <c r="H10" s="35">
        <v>4.0</v>
      </c>
      <c r="I10" s="36">
        <v>0.041666666666666664</v>
      </c>
      <c r="J10" s="41">
        <f>SUM(F36)</f>
        <v>0.04267045139</v>
      </c>
      <c r="K10" s="38">
        <f t="shared" si="3"/>
        <v>0.125</v>
      </c>
      <c r="L10" s="34">
        <f t="shared" si="4"/>
        <v>0.1189011689</v>
      </c>
      <c r="M10" s="39">
        <f t="shared" si="2"/>
        <v>0.04267045139</v>
      </c>
      <c r="N10" s="6"/>
      <c r="O10" s="6"/>
      <c r="P10" s="6"/>
      <c r="Q10" s="6"/>
      <c r="R10" s="6"/>
    </row>
    <row r="11" ht="15.75" customHeight="1" outlineLevel="1">
      <c r="A11" s="13"/>
      <c r="B11" s="40"/>
      <c r="C11" s="40"/>
      <c r="D11" s="15">
        <f t="shared" si="1"/>
        <v>0</v>
      </c>
      <c r="E11" s="18"/>
      <c r="F11" s="17"/>
      <c r="G11" s="18"/>
      <c r="H11" s="35">
        <v>5.0</v>
      </c>
      <c r="I11" s="36">
        <v>0.041666666666666664</v>
      </c>
      <c r="J11" s="41">
        <f>SUM(F47)</f>
        <v>0.05077072917</v>
      </c>
      <c r="K11" s="38">
        <f t="shared" si="3"/>
        <v>0.08333333333</v>
      </c>
      <c r="L11" s="34">
        <f t="shared" si="4"/>
        <v>0.06813043978</v>
      </c>
      <c r="M11" s="39">
        <f t="shared" si="2"/>
        <v>0.05077072917</v>
      </c>
      <c r="N11" s="6"/>
      <c r="O11" s="6"/>
      <c r="P11" s="6"/>
      <c r="Q11" s="6"/>
      <c r="R11" s="6"/>
    </row>
    <row r="12" ht="15.75" customHeight="1" outlineLevel="1">
      <c r="A12" s="13"/>
      <c r="B12" s="40"/>
      <c r="C12" s="40"/>
      <c r="D12" s="15">
        <f t="shared" si="1"/>
        <v>0</v>
      </c>
      <c r="E12" s="18"/>
      <c r="F12" s="17"/>
      <c r="G12" s="18"/>
      <c r="H12" s="35">
        <v>6.0</v>
      </c>
      <c r="I12" s="36">
        <v>0.041666666666666664</v>
      </c>
      <c r="J12" s="41">
        <f>SUM(F58)</f>
        <v>0.0352234375</v>
      </c>
      <c r="K12" s="38">
        <f t="shared" si="3"/>
        <v>0.04166666667</v>
      </c>
      <c r="L12" s="34">
        <f t="shared" si="4"/>
        <v>0.03290700228</v>
      </c>
      <c r="M12" s="39">
        <f t="shared" si="2"/>
        <v>0.0352234375</v>
      </c>
      <c r="N12" s="6"/>
      <c r="O12" s="6"/>
      <c r="P12" s="6"/>
      <c r="Q12" s="6"/>
      <c r="R12" s="6"/>
    </row>
    <row r="13" ht="15.75" customHeight="1" outlineLevel="1">
      <c r="A13" s="13"/>
      <c r="B13" s="40"/>
      <c r="C13" s="40"/>
      <c r="D13" s="15">
        <f t="shared" si="1"/>
        <v>0</v>
      </c>
      <c r="E13" s="18"/>
      <c r="F13" s="17"/>
      <c r="G13" s="18"/>
      <c r="H13" s="35">
        <v>7.0</v>
      </c>
      <c r="I13" s="36">
        <v>0.041666666666666664</v>
      </c>
      <c r="J13" s="41">
        <f>SUM(F69)</f>
        <v>0.03523818287</v>
      </c>
      <c r="K13" s="38">
        <f t="shared" si="3"/>
        <v>0</v>
      </c>
      <c r="L13" s="42">
        <f t="shared" si="4"/>
        <v>-0.002331180593</v>
      </c>
      <c r="M13" s="43">
        <f t="shared" si="2"/>
        <v>0.03523818287</v>
      </c>
      <c r="N13" s="6"/>
      <c r="O13" s="6"/>
      <c r="P13" s="6"/>
      <c r="Q13" s="6"/>
      <c r="R13" s="6"/>
    </row>
    <row r="14" ht="15.75" customHeight="1">
      <c r="A14" s="7">
        <v>45356.0</v>
      </c>
      <c r="B14" s="8"/>
      <c r="C14" s="8"/>
      <c r="D14" s="8"/>
      <c r="E14" s="8"/>
      <c r="F14" s="44">
        <f>SUM(D15:D24)</f>
        <v>0.02334048611</v>
      </c>
      <c r="G14" s="8"/>
      <c r="H14" s="45" t="s">
        <v>14</v>
      </c>
      <c r="N14" s="6"/>
      <c r="O14" s="6"/>
      <c r="P14" s="6"/>
      <c r="Q14" s="6"/>
      <c r="R14" s="6"/>
    </row>
    <row r="15" ht="15.75" customHeight="1" outlineLevel="1">
      <c r="A15" s="13"/>
      <c r="B15" s="14">
        <v>0.8947474768501706</v>
      </c>
      <c r="C15" s="14">
        <v>0.9180879629639094</v>
      </c>
      <c r="D15" s="15">
        <f t="shared" ref="D15:D24" si="5">C15-B15</f>
        <v>0.02334048611</v>
      </c>
      <c r="E15" s="16"/>
      <c r="F15" s="17"/>
      <c r="G15" s="18"/>
      <c r="H15" s="45" t="s">
        <v>15</v>
      </c>
      <c r="N15" s="6"/>
      <c r="O15" s="6"/>
      <c r="P15" s="6"/>
      <c r="Q15" s="6"/>
      <c r="R15" s="6"/>
    </row>
    <row r="16" ht="15.75" customHeight="1" outlineLevel="1">
      <c r="A16" s="13"/>
      <c r="B16" s="40"/>
      <c r="C16" s="40"/>
      <c r="D16" s="15">
        <f t="shared" si="5"/>
        <v>0</v>
      </c>
      <c r="E16" s="18"/>
      <c r="F16" s="17"/>
      <c r="G16" s="18"/>
      <c r="H16" s="45" t="s">
        <v>16</v>
      </c>
      <c r="N16" s="6"/>
      <c r="O16" s="6"/>
      <c r="P16" s="6"/>
      <c r="Q16" s="6"/>
      <c r="R16" s="6"/>
    </row>
    <row r="17" ht="15.75" customHeight="1" outlineLevel="1">
      <c r="A17" s="13"/>
      <c r="B17" s="40"/>
      <c r="C17" s="40"/>
      <c r="D17" s="15">
        <f t="shared" si="5"/>
        <v>0</v>
      </c>
      <c r="E17" s="18"/>
      <c r="F17" s="17"/>
      <c r="G17" s="18"/>
      <c r="H17" s="45" t="s">
        <v>17</v>
      </c>
      <c r="N17" s="6"/>
      <c r="O17" s="6"/>
      <c r="P17" s="6"/>
      <c r="Q17" s="6"/>
      <c r="R17" s="6"/>
    </row>
    <row r="18" ht="15.75" customHeight="1" outlineLevel="1">
      <c r="A18" s="13"/>
      <c r="B18" s="40"/>
      <c r="C18" s="40"/>
      <c r="D18" s="15">
        <f t="shared" si="5"/>
        <v>0</v>
      </c>
      <c r="E18" s="18"/>
      <c r="F18" s="17"/>
      <c r="G18" s="18"/>
      <c r="H18" s="45" t="s">
        <v>18</v>
      </c>
      <c r="N18" s="6"/>
      <c r="O18" s="6"/>
      <c r="P18" s="6"/>
      <c r="Q18" s="6"/>
      <c r="R18" s="6"/>
    </row>
    <row r="19" ht="15.75" customHeight="1" outlineLevel="1">
      <c r="A19" s="13"/>
      <c r="B19" s="40"/>
      <c r="C19" s="40"/>
      <c r="D19" s="15">
        <f t="shared" si="5"/>
        <v>0</v>
      </c>
      <c r="E19" s="18"/>
      <c r="F19" s="17"/>
      <c r="G19" s="1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5.75" customHeight="1" outlineLevel="1">
      <c r="A20" s="13"/>
      <c r="B20" s="40"/>
      <c r="C20" s="40"/>
      <c r="D20" s="15">
        <f t="shared" si="5"/>
        <v>0</v>
      </c>
      <c r="E20" s="18"/>
      <c r="F20" s="17"/>
      <c r="G20" s="1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15.75" customHeight="1" outlineLevel="1">
      <c r="A21" s="13"/>
      <c r="B21" s="40"/>
      <c r="C21" s="40"/>
      <c r="D21" s="15">
        <f t="shared" si="5"/>
        <v>0</v>
      </c>
      <c r="E21" s="18"/>
      <c r="F21" s="17"/>
      <c r="G21" s="1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5.75" customHeight="1" outlineLevel="1">
      <c r="A22" s="13"/>
      <c r="B22" s="40"/>
      <c r="C22" s="40"/>
      <c r="D22" s="15">
        <f t="shared" si="5"/>
        <v>0</v>
      </c>
      <c r="E22" s="18"/>
      <c r="F22" s="17"/>
      <c r="G22" s="1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15.75" customHeight="1" outlineLevel="1">
      <c r="A23" s="13"/>
      <c r="B23" s="40"/>
      <c r="C23" s="40"/>
      <c r="D23" s="15">
        <f t="shared" si="5"/>
        <v>0</v>
      </c>
      <c r="E23" s="18"/>
      <c r="F23" s="17"/>
      <c r="G23" s="1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5.75" customHeight="1" outlineLevel="1">
      <c r="A24" s="13"/>
      <c r="B24" s="40"/>
      <c r="C24" s="40"/>
      <c r="D24" s="15">
        <f t="shared" si="5"/>
        <v>0</v>
      </c>
      <c r="E24" s="18"/>
      <c r="F24" s="17"/>
      <c r="G24" s="1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7">
        <v>45357.0</v>
      </c>
      <c r="B25" s="46"/>
      <c r="C25" s="46"/>
      <c r="D25" s="9"/>
      <c r="E25" s="10"/>
      <c r="F25" s="11">
        <f>SUM(D26:D35)</f>
        <v>0.07874503473</v>
      </c>
      <c r="G25" s="4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 outlineLevel="1">
      <c r="A26" s="13"/>
      <c r="B26" s="48">
        <v>0.5675142361142207</v>
      </c>
      <c r="C26" s="48">
        <v>0.5766259143565549</v>
      </c>
      <c r="D26" s="15">
        <f t="shared" ref="D26:D35" si="6">C26-B26</f>
        <v>0.009111678242</v>
      </c>
      <c r="E26" s="16"/>
      <c r="F26" s="17"/>
      <c r="G26" s="18"/>
      <c r="H26" s="6"/>
      <c r="I26" s="6"/>
      <c r="J26" s="6"/>
      <c r="K26" s="6"/>
      <c r="M26" s="6"/>
      <c r="N26" s="6"/>
      <c r="O26" s="6"/>
      <c r="P26" s="6"/>
      <c r="Q26" s="6"/>
      <c r="R26" s="6"/>
    </row>
    <row r="27" ht="15.75" customHeight="1" outlineLevel="1">
      <c r="A27" s="13"/>
      <c r="B27" s="48">
        <v>0.5784185879601864</v>
      </c>
      <c r="C27" s="48">
        <v>0.5836195023148321</v>
      </c>
      <c r="D27" s="15">
        <f t="shared" si="6"/>
        <v>0.005200914355</v>
      </c>
      <c r="E27" s="16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ht="15.75" customHeight="1" outlineLevel="1">
      <c r="A28" s="49"/>
      <c r="B28" s="48">
        <v>0.5981059259211179</v>
      </c>
      <c r="C28" s="48">
        <v>0.6111555671304814</v>
      </c>
      <c r="D28" s="15">
        <f t="shared" si="6"/>
        <v>0.01304964121</v>
      </c>
      <c r="E28" s="16"/>
      <c r="F28" s="50"/>
      <c r="G28" s="5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ht="15.75" customHeight="1" outlineLevel="1">
      <c r="A29" s="49"/>
      <c r="B29" s="52">
        <v>0.6696778009209083</v>
      </c>
      <c r="C29" s="52">
        <v>0.6796206481521949</v>
      </c>
      <c r="D29" s="15">
        <f t="shared" si="6"/>
        <v>0.009942847231</v>
      </c>
      <c r="E29" s="16"/>
      <c r="F29" s="50"/>
      <c r="G29" s="5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ht="15.75" customHeight="1" outlineLevel="1">
      <c r="A30" s="49"/>
      <c r="B30" s="52">
        <v>0.7148868865770055</v>
      </c>
      <c r="C30" s="52">
        <v>0.7265457986068213</v>
      </c>
      <c r="D30" s="15">
        <f t="shared" si="6"/>
        <v>0.01165891203</v>
      </c>
      <c r="E30" s="16"/>
      <c r="F30" s="50"/>
      <c r="G30" s="5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ht="15.75" customHeight="1" outlineLevel="1">
      <c r="A31" s="49"/>
      <c r="B31" s="52">
        <v>0.7872357291635126</v>
      </c>
      <c r="C31" s="52">
        <v>0.8170167708303779</v>
      </c>
      <c r="D31" s="15">
        <f t="shared" si="6"/>
        <v>0.02978104167</v>
      </c>
      <c r="E31" s="16"/>
      <c r="F31" s="50"/>
      <c r="G31" s="5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ht="15.75" customHeight="1" outlineLevel="1">
      <c r="A32" s="49"/>
      <c r="B32" s="53"/>
      <c r="C32" s="53"/>
      <c r="D32" s="15">
        <f t="shared" si="6"/>
        <v>0</v>
      </c>
      <c r="E32" s="51"/>
      <c r="F32" s="50"/>
      <c r="G32" s="5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ht="15.75" customHeight="1" outlineLevel="1">
      <c r="A33" s="13"/>
      <c r="B33" s="40"/>
      <c r="C33" s="40"/>
      <c r="D33" s="15">
        <f t="shared" si="6"/>
        <v>0</v>
      </c>
      <c r="E33" s="18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ht="15.75" customHeight="1" outlineLevel="1">
      <c r="A34" s="13"/>
      <c r="B34" s="40"/>
      <c r="C34" s="40"/>
      <c r="D34" s="15">
        <f t="shared" si="6"/>
        <v>0</v>
      </c>
      <c r="E34" s="18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ht="15.75" customHeight="1" outlineLevel="1">
      <c r="A35" s="13"/>
      <c r="B35" s="40"/>
      <c r="C35" s="40"/>
      <c r="D35" s="15">
        <f t="shared" si="6"/>
        <v>0</v>
      </c>
      <c r="E35" s="1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ht="15.75" customHeight="1">
      <c r="A36" s="7">
        <v>45358.0</v>
      </c>
      <c r="B36" s="46"/>
      <c r="C36" s="46"/>
      <c r="D36" s="9"/>
      <c r="E36" s="10"/>
      <c r="F36" s="11">
        <f>SUM(D37:D46)</f>
        <v>0.04267045139</v>
      </c>
      <c r="G36" s="4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ht="15.75" customHeight="1" outlineLevel="1">
      <c r="A37" s="13"/>
      <c r="B37" s="48">
        <v>0.375</v>
      </c>
      <c r="C37" s="48">
        <v>0.3854166666666667</v>
      </c>
      <c r="D37" s="15">
        <f t="shared" ref="D37:D46" si="7">C37-B37</f>
        <v>0.01041666667</v>
      </c>
      <c r="E37" s="16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ht="15.75" customHeight="1" outlineLevel="1">
      <c r="A38" s="13"/>
      <c r="B38" s="48">
        <v>0.5623881828651065</v>
      </c>
      <c r="C38" s="48">
        <v>0.5726976851874497</v>
      </c>
      <c r="D38" s="15">
        <f t="shared" si="7"/>
        <v>0.01030950232</v>
      </c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ht="15.75" customHeight="1" outlineLevel="1">
      <c r="A39" s="13"/>
      <c r="B39" s="48">
        <v>0.6120500463002827</v>
      </c>
      <c r="C39" s="48">
        <v>0.6339943287021015</v>
      </c>
      <c r="D39" s="15">
        <f t="shared" si="7"/>
        <v>0.0219442824</v>
      </c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ht="15.75" customHeight="1" outlineLevel="1">
      <c r="A40" s="13"/>
      <c r="B40" s="40"/>
      <c r="C40" s="40"/>
      <c r="D40" s="15">
        <f t="shared" si="7"/>
        <v>0</v>
      </c>
      <c r="E40" s="18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ht="15.75" customHeight="1" outlineLevel="1">
      <c r="A41" s="13"/>
      <c r="B41" s="40"/>
      <c r="C41" s="40"/>
      <c r="D41" s="15">
        <f t="shared" si="7"/>
        <v>0</v>
      </c>
      <c r="E41" s="18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ht="15.75" customHeight="1" outlineLevel="1">
      <c r="A42" s="13"/>
      <c r="B42" s="40"/>
      <c r="C42" s="40"/>
      <c r="D42" s="15">
        <f t="shared" si="7"/>
        <v>0</v>
      </c>
      <c r="E42" s="18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ht="15.75" customHeight="1" outlineLevel="1">
      <c r="A43" s="13"/>
      <c r="B43" s="40"/>
      <c r="C43" s="40"/>
      <c r="D43" s="15">
        <f t="shared" si="7"/>
        <v>0</v>
      </c>
      <c r="E43" s="18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ht="15.75" customHeight="1" outlineLevel="1">
      <c r="A44" s="13"/>
      <c r="B44" s="40"/>
      <c r="C44" s="40"/>
      <c r="D44" s="15">
        <f t="shared" si="7"/>
        <v>0</v>
      </c>
      <c r="E44" s="18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ht="15.75" customHeight="1" outlineLevel="1">
      <c r="A45" s="13"/>
      <c r="B45" s="40"/>
      <c r="C45" s="40"/>
      <c r="D45" s="15">
        <f t="shared" si="7"/>
        <v>0</v>
      </c>
      <c r="E45" s="18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ht="15.75" customHeight="1" outlineLevel="1">
      <c r="A46" s="13"/>
      <c r="B46" s="40"/>
      <c r="C46" s="40"/>
      <c r="D46" s="15">
        <f t="shared" si="7"/>
        <v>0</v>
      </c>
      <c r="E46" s="18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ht="15.75" customHeight="1">
      <c r="A47" s="7">
        <v>45359.0</v>
      </c>
      <c r="B47" s="46"/>
      <c r="C47" s="46"/>
      <c r="D47" s="9"/>
      <c r="E47" s="10"/>
      <c r="F47" s="11">
        <f>SUM(D48:D57)</f>
        <v>0.05077072917</v>
      </c>
      <c r="G47" s="4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ht="15.75" customHeight="1" outlineLevel="1">
      <c r="A48" s="13"/>
      <c r="B48" s="48">
        <v>0.40924275462748483</v>
      </c>
      <c r="C48" s="48">
        <v>0.42775336805789266</v>
      </c>
      <c r="D48" s="15">
        <f t="shared" ref="D48:D57" si="8">C48-B48</f>
        <v>0.01851061343</v>
      </c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ht="15.75" customHeight="1" outlineLevel="1">
      <c r="A49" s="13"/>
      <c r="B49" s="48">
        <v>0.7358533217629883</v>
      </c>
      <c r="C49" s="48">
        <v>0.7449848379619652</v>
      </c>
      <c r="D49" s="15">
        <f t="shared" si="8"/>
        <v>0.009131516199</v>
      </c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ht="15.75" customHeight="1" outlineLevel="1">
      <c r="A50" s="13"/>
      <c r="B50" s="48">
        <v>0.8465839351847535</v>
      </c>
      <c r="C50" s="48">
        <v>0.8697125347243855</v>
      </c>
      <c r="D50" s="15">
        <f t="shared" si="8"/>
        <v>0.02312859954</v>
      </c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ht="15.75" customHeight="1" outlineLevel="1">
      <c r="A51" s="13"/>
      <c r="B51" s="40"/>
      <c r="C51" s="40"/>
      <c r="D51" s="15">
        <f t="shared" si="8"/>
        <v>0</v>
      </c>
      <c r="E51" s="18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ht="15.75" customHeight="1" outlineLevel="1">
      <c r="A52" s="13"/>
      <c r="B52" s="40"/>
      <c r="C52" s="40"/>
      <c r="D52" s="15">
        <f t="shared" si="8"/>
        <v>0</v>
      </c>
      <c r="E52" s="18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ht="15.75" customHeight="1" outlineLevel="1">
      <c r="A53" s="13"/>
      <c r="B53" s="40"/>
      <c r="C53" s="40"/>
      <c r="D53" s="15">
        <f t="shared" si="8"/>
        <v>0</v>
      </c>
      <c r="E53" s="18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ht="15.75" customHeight="1" outlineLevel="1">
      <c r="A54" s="13"/>
      <c r="B54" s="40"/>
      <c r="C54" s="40"/>
      <c r="D54" s="15">
        <f t="shared" si="8"/>
        <v>0</v>
      </c>
      <c r="E54" s="18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ht="15.75" customHeight="1" outlineLevel="1">
      <c r="A55" s="13"/>
      <c r="B55" s="40"/>
      <c r="C55" s="40"/>
      <c r="D55" s="15">
        <f t="shared" si="8"/>
        <v>0</v>
      </c>
      <c r="E55" s="18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ht="15.75" customHeight="1" outlineLevel="1">
      <c r="A56" s="13"/>
      <c r="B56" s="40"/>
      <c r="C56" s="40"/>
      <c r="D56" s="15">
        <f t="shared" si="8"/>
        <v>0</v>
      </c>
      <c r="E56" s="18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ht="15.75" customHeight="1" outlineLevel="1">
      <c r="A57" s="18"/>
      <c r="B57" s="54"/>
      <c r="C57" s="54"/>
      <c r="D57" s="15">
        <f t="shared" si="8"/>
        <v>0</v>
      </c>
      <c r="E57" s="18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ht="15.75" customHeight="1">
      <c r="A58" s="7">
        <v>45360.0</v>
      </c>
      <c r="B58" s="8"/>
      <c r="C58" s="8"/>
      <c r="D58" s="9"/>
      <c r="E58" s="47"/>
      <c r="F58" s="11">
        <f>SUM(D59:D68)</f>
        <v>0.0352234375</v>
      </c>
      <c r="G58" s="4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ht="15.75" customHeight="1" outlineLevel="1">
      <c r="A59" s="13"/>
      <c r="B59" s="48">
        <v>0.6373537036997732</v>
      </c>
      <c r="C59" s="48">
        <v>0.6607150115742115</v>
      </c>
      <c r="D59" s="15">
        <f t="shared" ref="D59:D68" si="9">C59-B59</f>
        <v>0.02336130787</v>
      </c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ht="15.75" customHeight="1" outlineLevel="1">
      <c r="A60" s="13"/>
      <c r="B60" s="48">
        <v>0.8698051851824857</v>
      </c>
      <c r="C60" s="48">
        <v>0.8816673148103291</v>
      </c>
      <c r="D60" s="15">
        <f t="shared" si="9"/>
        <v>0.01186212963</v>
      </c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ht="15.75" customHeight="1" outlineLevel="1">
      <c r="A61" s="13"/>
      <c r="B61" s="40"/>
      <c r="C61" s="40"/>
      <c r="D61" s="15">
        <f t="shared" si="9"/>
        <v>0</v>
      </c>
      <c r="E61" s="18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ht="15.75" customHeight="1" outlineLevel="1">
      <c r="A62" s="13"/>
      <c r="B62" s="40"/>
      <c r="C62" s="40"/>
      <c r="D62" s="15">
        <f t="shared" si="9"/>
        <v>0</v>
      </c>
      <c r="E62" s="18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ht="15.75" customHeight="1" outlineLevel="1">
      <c r="A63" s="13"/>
      <c r="B63" s="40"/>
      <c r="C63" s="40"/>
      <c r="D63" s="15">
        <f t="shared" si="9"/>
        <v>0</v>
      </c>
      <c r="E63" s="18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ht="15.75" customHeight="1" outlineLevel="1">
      <c r="A64" s="13"/>
      <c r="B64" s="40"/>
      <c r="C64" s="40"/>
      <c r="D64" s="15">
        <f t="shared" si="9"/>
        <v>0</v>
      </c>
      <c r="E64" s="18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ht="15.75" customHeight="1" outlineLevel="1">
      <c r="A65" s="13"/>
      <c r="B65" s="40"/>
      <c r="C65" s="40"/>
      <c r="D65" s="15">
        <f t="shared" si="9"/>
        <v>0</v>
      </c>
      <c r="E65" s="18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ht="15.75" customHeight="1" outlineLevel="1">
      <c r="A66" s="13"/>
      <c r="B66" s="40"/>
      <c r="C66" s="40"/>
      <c r="D66" s="15">
        <f t="shared" si="9"/>
        <v>0</v>
      </c>
      <c r="E66" s="18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ht="15.75" customHeight="1" outlineLevel="1">
      <c r="A67" s="13"/>
      <c r="B67" s="40"/>
      <c r="C67" s="40"/>
      <c r="D67" s="15">
        <f t="shared" si="9"/>
        <v>0</v>
      </c>
      <c r="E67" s="18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ht="15.75" customHeight="1" outlineLevel="1">
      <c r="A68" s="18"/>
      <c r="B68" s="54"/>
      <c r="C68" s="54"/>
      <c r="D68" s="15">
        <f t="shared" si="9"/>
        <v>0</v>
      </c>
      <c r="E68" s="18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ht="15.75" customHeight="1">
      <c r="A69" s="55">
        <v>45361.0</v>
      </c>
      <c r="B69" s="8"/>
      <c r="C69" s="8"/>
      <c r="D69" s="56"/>
      <c r="E69" s="57"/>
      <c r="F69" s="58">
        <f>SUM(D70:D79)</f>
        <v>0.03523818287</v>
      </c>
      <c r="G69" s="5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ht="15.75" customHeight="1" outlineLevel="1">
      <c r="A70" s="49"/>
      <c r="B70" s="52">
        <v>0.3715951041667722</v>
      </c>
      <c r="C70" s="52">
        <v>0.39724681712687016</v>
      </c>
      <c r="D70" s="59">
        <f t="shared" ref="D70:D79" si="10">C70-B70</f>
        <v>0.02565171296</v>
      </c>
      <c r="E70" s="16"/>
      <c r="F70" s="60"/>
      <c r="G70" s="60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ht="15.75" customHeight="1" outlineLevel="1">
      <c r="A71" s="49"/>
      <c r="B71" s="52">
        <v>0.6887495254632086</v>
      </c>
      <c r="C71" s="52">
        <v>0.6983359953737818</v>
      </c>
      <c r="D71" s="59">
        <f t="shared" si="10"/>
        <v>0.009586469911</v>
      </c>
      <c r="E71" s="16"/>
      <c r="F71" s="60"/>
      <c r="G71" s="6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ht="15.75" customHeight="1" outlineLevel="1">
      <c r="A72" s="49"/>
      <c r="B72" s="53"/>
      <c r="C72" s="53"/>
      <c r="D72" s="59">
        <f t="shared" si="10"/>
        <v>0</v>
      </c>
      <c r="E72" s="60"/>
      <c r="F72" s="60"/>
      <c r="G72" s="6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ht="15.75" customHeight="1" outlineLevel="1">
      <c r="A73" s="49"/>
      <c r="B73" s="53"/>
      <c r="C73" s="53"/>
      <c r="D73" s="59">
        <f t="shared" si="10"/>
        <v>0</v>
      </c>
      <c r="E73" s="60"/>
      <c r="F73" s="60"/>
      <c r="G73" s="60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ht="15.75" customHeight="1" outlineLevel="1">
      <c r="A74" s="49"/>
      <c r="B74" s="53"/>
      <c r="C74" s="53"/>
      <c r="D74" s="59">
        <f t="shared" si="10"/>
        <v>0</v>
      </c>
      <c r="E74" s="60"/>
      <c r="F74" s="60"/>
      <c r="G74" s="6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ht="15.75" customHeight="1" outlineLevel="1">
      <c r="A75" s="49"/>
      <c r="B75" s="53"/>
      <c r="C75" s="53"/>
      <c r="D75" s="59">
        <f t="shared" si="10"/>
        <v>0</v>
      </c>
      <c r="E75" s="60"/>
      <c r="F75" s="60"/>
      <c r="G75" s="60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ht="15.75" customHeight="1" outlineLevel="1">
      <c r="A76" s="49"/>
      <c r="B76" s="53"/>
      <c r="C76" s="53"/>
      <c r="D76" s="59">
        <f t="shared" si="10"/>
        <v>0</v>
      </c>
      <c r="E76" s="60"/>
      <c r="F76" s="60"/>
      <c r="G76" s="60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ht="15.75" customHeight="1" outlineLevel="1">
      <c r="A77" s="49"/>
      <c r="B77" s="53"/>
      <c r="C77" s="53"/>
      <c r="D77" s="59">
        <f t="shared" si="10"/>
        <v>0</v>
      </c>
      <c r="E77" s="60"/>
      <c r="F77" s="60"/>
      <c r="G77" s="6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ht="15.0" customHeight="1" outlineLevel="1">
      <c r="A78" s="49"/>
      <c r="B78" s="53"/>
      <c r="C78" s="53"/>
      <c r="D78" s="59">
        <f t="shared" si="10"/>
        <v>0</v>
      </c>
      <c r="E78" s="60"/>
      <c r="F78" s="60"/>
      <c r="G78" s="60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ht="15.75" customHeight="1" outlineLevel="1">
      <c r="A79" s="60"/>
      <c r="B79" s="53"/>
      <c r="C79" s="53"/>
      <c r="D79" s="59">
        <f t="shared" si="10"/>
        <v>0</v>
      </c>
      <c r="E79" s="60"/>
      <c r="F79" s="60"/>
      <c r="G79" s="60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</sheetData>
  <mergeCells count="9">
    <mergeCell ref="H17:M17"/>
    <mergeCell ref="H18:M18"/>
    <mergeCell ref="H1:M1"/>
    <mergeCell ref="I4:J4"/>
    <mergeCell ref="K4:L4"/>
    <mergeCell ref="M4:M5"/>
    <mergeCell ref="H14:M14"/>
    <mergeCell ref="H15:M15"/>
    <mergeCell ref="H16:M16"/>
  </mergeCells>
  <drawing r:id="rId1"/>
</worksheet>
</file>