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eoliu/USask/Terms/Fall24/CMPT306/CMPT306GroupP/"/>
    </mc:Choice>
  </mc:AlternateContent>
  <xr:revisionPtr revIDLastSave="0" documentId="13_ncr:1_{6EACFAC0-5599-0146-9393-C1C38970FAB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rch4-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//Gh72KT2+G3szXkZhwOI5MoouEAt2qcruA+H9PpEU="/>
    </ext>
  </extLst>
</workbook>
</file>

<file path=xl/calcChain.xml><?xml version="1.0" encoding="utf-8"?>
<calcChain xmlns="http://schemas.openxmlformats.org/spreadsheetml/2006/main">
  <c r="F3" i="1" l="1"/>
  <c r="J7" i="1" s="1"/>
  <c r="M7" i="1" s="1"/>
  <c r="D79" i="1"/>
  <c r="D78" i="1"/>
  <c r="D77" i="1"/>
  <c r="D76" i="1"/>
  <c r="D75" i="1"/>
  <c r="D74" i="1"/>
  <c r="D73" i="1"/>
  <c r="D72" i="1"/>
  <c r="D71" i="1"/>
  <c r="D70" i="1"/>
  <c r="F69" i="1"/>
  <c r="J13" i="1" s="1"/>
  <c r="M13" i="1" s="1"/>
  <c r="D68" i="1"/>
  <c r="D67" i="1"/>
  <c r="D66" i="1"/>
  <c r="D65" i="1"/>
  <c r="D64" i="1"/>
  <c r="D63" i="1"/>
  <c r="D62" i="1"/>
  <c r="D61" i="1"/>
  <c r="D60" i="1"/>
  <c r="D59" i="1"/>
  <c r="F58" i="1"/>
  <c r="D57" i="1"/>
  <c r="D56" i="1"/>
  <c r="D55" i="1"/>
  <c r="D54" i="1"/>
  <c r="D53" i="1"/>
  <c r="D52" i="1"/>
  <c r="D51" i="1"/>
  <c r="D50" i="1"/>
  <c r="D49" i="1"/>
  <c r="D48" i="1"/>
  <c r="F47" i="1"/>
  <c r="J11" i="1" s="1"/>
  <c r="M11" i="1" s="1"/>
  <c r="D46" i="1"/>
  <c r="D45" i="1"/>
  <c r="D44" i="1"/>
  <c r="D43" i="1"/>
  <c r="D42" i="1"/>
  <c r="D41" i="1"/>
  <c r="D40" i="1"/>
  <c r="D39" i="1"/>
  <c r="D38" i="1"/>
  <c r="D37" i="1"/>
  <c r="F36" i="1"/>
  <c r="J10" i="1" s="1"/>
  <c r="M10" i="1" s="1"/>
  <c r="D35" i="1"/>
  <c r="D34" i="1"/>
  <c r="D33" i="1"/>
  <c r="D32" i="1"/>
  <c r="D31" i="1"/>
  <c r="D30" i="1"/>
  <c r="D29" i="1"/>
  <c r="D28" i="1"/>
  <c r="D27" i="1"/>
  <c r="D26" i="1"/>
  <c r="F25" i="1"/>
  <c r="J9" i="1" s="1"/>
  <c r="M9" i="1" s="1"/>
  <c r="D24" i="1"/>
  <c r="D23" i="1"/>
  <c r="D22" i="1"/>
  <c r="D21" i="1"/>
  <c r="D20" i="1"/>
  <c r="D19" i="1"/>
  <c r="D18" i="1"/>
  <c r="D17" i="1"/>
  <c r="D16" i="1"/>
  <c r="D15" i="1"/>
  <c r="F14" i="1"/>
  <c r="J8" i="1" s="1"/>
  <c r="M8" i="1" s="1"/>
  <c r="D13" i="1"/>
  <c r="J12" i="1"/>
  <c r="M12" i="1" s="1"/>
  <c r="D12" i="1"/>
  <c r="D11" i="1"/>
  <c r="D10" i="1"/>
  <c r="D9" i="1"/>
  <c r="D8" i="1"/>
  <c r="D7" i="1"/>
  <c r="M6" i="1"/>
  <c r="K6" i="1"/>
  <c r="K7" i="1" s="1"/>
  <c r="K8" i="1" s="1"/>
  <c r="K9" i="1" s="1"/>
  <c r="K10" i="1" s="1"/>
  <c r="K11" i="1" s="1"/>
  <c r="K12" i="1" s="1"/>
  <c r="K13" i="1" s="1"/>
  <c r="D6" i="1"/>
  <c r="D5" i="1"/>
  <c r="D4" i="1"/>
  <c r="G2" i="1" l="1"/>
  <c r="L6" i="1"/>
  <c r="L7" i="1" s="1"/>
  <c r="L8" i="1" s="1"/>
  <c r="L9" i="1" s="1"/>
  <c r="L10" i="1" s="1"/>
  <c r="L11" i="1" s="1"/>
  <c r="L12" i="1" s="1"/>
  <c r="L13" i="1" s="1"/>
</calcChain>
</file>

<file path=xl/sharedStrings.xml><?xml version="1.0" encoding="utf-8"?>
<sst xmlns="http://schemas.openxmlformats.org/spreadsheetml/2006/main" count="21" uniqueCount="19">
  <si>
    <t>Date</t>
  </si>
  <si>
    <t>Time start</t>
  </si>
  <si>
    <t>Time end</t>
  </si>
  <si>
    <t>Total time spent</t>
  </si>
  <si>
    <t>Description</t>
  </si>
  <si>
    <t>Total time for day</t>
  </si>
  <si>
    <t>Total time for week</t>
  </si>
  <si>
    <t>Burn down chart</t>
  </si>
  <si>
    <t>Burned down</t>
  </si>
  <si>
    <t>Balance</t>
  </si>
  <si>
    <t>Daily Completed</t>
  </si>
  <si>
    <t>Day</t>
  </si>
  <si>
    <t>Planned</t>
  </si>
  <si>
    <t>Actual</t>
  </si>
  <si>
    <r>
      <rPr>
        <b/>
        <sz val="8"/>
        <color rgb="FF000000"/>
        <rFont val="Calibri"/>
        <family val="2"/>
      </rPr>
      <t>Burned Down Planned:</t>
    </r>
    <r>
      <rPr>
        <b/>
        <sz val="8"/>
        <color rgb="FF000000"/>
        <rFont val="Calibri"/>
        <family val="2"/>
      </rPr>
      <t xml:space="preserve"> The number of hours (pts) you plan to do each day</t>
    </r>
  </si>
  <si>
    <r>
      <rPr>
        <b/>
        <sz val="8"/>
        <color rgb="FF000000"/>
        <rFont val="Calibri"/>
        <family val="2"/>
      </rPr>
      <t>Burn Down Actual:</t>
    </r>
    <r>
      <rPr>
        <b/>
        <sz val="8"/>
        <color rgb="FF000000"/>
        <rFont val="Calibri"/>
        <family val="2"/>
      </rPr>
      <t xml:space="preserve"> The actual number of hours (pts) achieved that day</t>
    </r>
  </si>
  <si>
    <r>
      <rPr>
        <b/>
        <sz val="8"/>
        <color rgb="FF000000"/>
        <rFont val="Calibri"/>
        <family val="2"/>
      </rPr>
      <t xml:space="preserve">Balance Planned: </t>
    </r>
    <r>
      <rPr>
        <b/>
        <sz val="8"/>
        <color rgb="FF000000"/>
        <rFont val="Calibri"/>
        <family val="2"/>
      </rPr>
      <t xml:space="preserve">The number of planned hours (pts) remaining </t>
    </r>
  </si>
  <si>
    <r>
      <rPr>
        <b/>
        <sz val="8"/>
        <color rgb="FF000000"/>
        <rFont val="Calibri"/>
        <family val="2"/>
      </rPr>
      <t>Balance Actual:</t>
    </r>
    <r>
      <rPr>
        <b/>
        <sz val="8"/>
        <color rgb="FF000000"/>
        <rFont val="Calibri"/>
        <family val="2"/>
      </rPr>
      <t xml:space="preserve"> An estimate of the actual number of hours (pts) remaining </t>
    </r>
  </si>
  <si>
    <r>
      <rPr>
        <b/>
        <sz val="8"/>
        <color rgb="FF000000"/>
        <rFont val="Calibri"/>
        <family val="2"/>
      </rPr>
      <t xml:space="preserve">Daily Completed: </t>
    </r>
    <r>
      <rPr>
        <b/>
        <sz val="8"/>
        <color rgb="FF000000"/>
        <rFont val="Calibri"/>
        <family val="2"/>
      </rPr>
      <t>Actual number of hours completed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</si>
</sst>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rgb="FFFFFFFF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7E3794"/>
      <name val="Arial"/>
      <family val="2"/>
    </font>
    <font>
      <sz val="10"/>
      <color theme="1"/>
      <name val="Arial"/>
      <family val="2"/>
      <scheme val="minor"/>
    </font>
    <font>
      <sz val="10"/>
      <color rgb="FFF7981D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FF9900"/>
      <name val="Calibri"/>
      <family val="2"/>
    </font>
    <font>
      <sz val="9"/>
      <color rgb="FFFF9900"/>
      <name val="Arial"/>
      <family val="2"/>
      <scheme val="minor"/>
    </font>
    <font>
      <sz val="10"/>
      <color rgb="FFFF9900"/>
      <name val="Arial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9CC00"/>
        <bgColor rgb="FF99CC00"/>
      </patternFill>
    </fill>
    <fill>
      <patternFill patternType="solid">
        <fgColor rgb="FF38761D"/>
        <bgColor rgb="FF38761D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5" fillId="0" borderId="0" xfId="0" applyFont="1"/>
    <xf numFmtId="14" fontId="2" fillId="4" borderId="0" xfId="0" applyNumberFormat="1" applyFont="1" applyFill="1" applyAlignment="1">
      <alignment horizontal="left"/>
    </xf>
    <xf numFmtId="21" fontId="2" fillId="4" borderId="0" xfId="0" applyNumberFormat="1" applyFont="1" applyFill="1" applyAlignment="1">
      <alignment horizontal="right"/>
    </xf>
    <xf numFmtId="46" fontId="6" fillId="4" borderId="0" xfId="0" applyNumberFormat="1" applyFont="1" applyFill="1"/>
    <xf numFmtId="0" fontId="7" fillId="4" borderId="0" xfId="0" applyFont="1" applyFill="1"/>
    <xf numFmtId="46" fontId="8" fillId="4" borderId="0" xfId="0" applyNumberFormat="1" applyFont="1" applyFill="1"/>
    <xf numFmtId="0" fontId="5" fillId="0" borderId="3" xfId="0" applyFont="1" applyBorder="1"/>
    <xf numFmtId="14" fontId="2" fillId="0" borderId="0" xfId="0" applyNumberFormat="1" applyFont="1"/>
    <xf numFmtId="21" fontId="2" fillId="0" borderId="0" xfId="0" applyNumberFormat="1" applyFont="1" applyAlignment="1">
      <alignment horizontal="right"/>
    </xf>
    <xf numFmtId="46" fontId="6" fillId="0" borderId="0" xfId="0" applyNumberFormat="1" applyFont="1"/>
    <xf numFmtId="0" fontId="7" fillId="0" borderId="0" xfId="0" applyFont="1"/>
    <xf numFmtId="46" fontId="7" fillId="0" borderId="0" xfId="0" applyNumberFormat="1" applyFont="1"/>
    <xf numFmtId="0" fontId="5" fillId="5" borderId="4" xfId="0" applyFont="1" applyFill="1" applyBorder="1"/>
    <xf numFmtId="0" fontId="9" fillId="5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8" borderId="7" xfId="0" applyFont="1" applyFill="1" applyBorder="1"/>
    <xf numFmtId="0" fontId="5" fillId="8" borderId="5" xfId="0" applyFont="1" applyFill="1" applyBorder="1"/>
    <xf numFmtId="46" fontId="10" fillId="9" borderId="7" xfId="0" applyNumberFormat="1" applyFont="1" applyFill="1" applyBorder="1" applyAlignment="1">
      <alignment horizontal="center"/>
    </xf>
    <xf numFmtId="46" fontId="10" fillId="9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1" fontId="10" fillId="8" borderId="7" xfId="0" applyNumberFormat="1" applyFont="1" applyFill="1" applyBorder="1" applyAlignment="1">
      <alignment horizontal="center"/>
    </xf>
    <xf numFmtId="46" fontId="11" fillId="8" borderId="5" xfId="0" applyNumberFormat="1" applyFont="1" applyFill="1" applyBorder="1" applyAlignment="1">
      <alignment horizontal="center"/>
    </xf>
    <xf numFmtId="46" fontId="10" fillId="0" borderId="5" xfId="0" applyNumberFormat="1" applyFont="1" applyBorder="1" applyAlignment="1">
      <alignment horizontal="center"/>
    </xf>
    <xf numFmtId="46" fontId="12" fillId="8" borderId="0" xfId="0" applyNumberFormat="1" applyFont="1" applyFill="1" applyAlignment="1">
      <alignment horizontal="center"/>
    </xf>
    <xf numFmtId="46" fontId="10" fillId="9" borderId="8" xfId="0" applyNumberFormat="1" applyFont="1" applyFill="1" applyBorder="1" applyAlignment="1">
      <alignment horizontal="center"/>
    </xf>
    <xf numFmtId="46" fontId="10" fillId="0" borderId="8" xfId="0" applyNumberFormat="1" applyFont="1" applyBorder="1" applyAlignment="1">
      <alignment horizontal="center"/>
    </xf>
    <xf numFmtId="46" fontId="13" fillId="4" borderId="0" xfId="0" applyNumberFormat="1" applyFont="1" applyFill="1" applyAlignment="1">
      <alignment horizontal="right"/>
    </xf>
    <xf numFmtId="19" fontId="2" fillId="4" borderId="0" xfId="0" applyNumberFormat="1" applyFont="1" applyFill="1" applyAlignment="1">
      <alignment horizontal="right"/>
    </xf>
    <xf numFmtId="19" fontId="2" fillId="0" borderId="0" xfId="0" applyNumberFormat="1" applyFont="1" applyAlignment="1">
      <alignment horizontal="right"/>
    </xf>
    <xf numFmtId="46" fontId="2" fillId="0" borderId="0" xfId="0" applyNumberFormat="1" applyFont="1"/>
    <xf numFmtId="0" fontId="2" fillId="0" borderId="0" xfId="0" applyFont="1"/>
    <xf numFmtId="21" fontId="7" fillId="0" borderId="0" xfId="0" applyNumberFormat="1" applyFont="1" applyAlignment="1">
      <alignment horizontal="right"/>
    </xf>
    <xf numFmtId="46" fontId="6" fillId="4" borderId="0" xfId="0" applyNumberFormat="1" applyFont="1" applyFill="1" applyAlignment="1">
      <alignment horizontal="right"/>
    </xf>
    <xf numFmtId="0" fontId="2" fillId="4" borderId="0" xfId="0" applyFont="1" applyFill="1"/>
    <xf numFmtId="46" fontId="8" fillId="4" borderId="0" xfId="0" applyNumberFormat="1" applyFont="1" applyFill="1" applyAlignment="1">
      <alignment horizontal="right"/>
    </xf>
    <xf numFmtId="46" fontId="6" fillId="0" borderId="0" xfId="0" applyNumberFormat="1" applyFont="1" applyAlignment="1">
      <alignment horizontal="right"/>
    </xf>
    <xf numFmtId="0" fontId="14" fillId="0" borderId="0" xfId="0" applyFont="1"/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9" fillId="6" borderId="0" xfId="0" applyFont="1" applyFill="1" applyAlignment="1">
      <alignment horizontal="center"/>
    </xf>
    <xf numFmtId="0" fontId="4" fillId="0" borderId="4" xfId="0" applyFont="1" applyBorder="1"/>
    <xf numFmtId="0" fontId="9" fillId="7" borderId="0" xfId="0" applyFont="1" applyFill="1" applyAlignment="1">
      <alignment horizontal="center" wrapText="1"/>
    </xf>
    <xf numFmtId="0" fontId="9" fillId="5" borderId="4" xfId="0" applyFont="1" applyFill="1" applyBorder="1" applyAlignment="1">
      <alignment horizontal="center" wrapText="1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Day</c:v>
          </c:tx>
          <c:spPr>
            <a:solidFill>
              <a:srgbClr val="80808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'March4-10'!$H$6:$H$13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'March4-10'!$M$6:$M$13</c:f>
              <c:numCache>
                <c:formatCode>[h]:mm:ss</c:formatCode>
                <c:ptCount val="8"/>
                <c:pt idx="0" formatCode="General">
                  <c:v>#N/A</c:v>
                </c:pt>
                <c:pt idx="1">
                  <c:v>2.8009525478410069E-2</c:v>
                </c:pt>
                <c:pt idx="2">
                  <c:v>2.3340486113738734E-2</c:v>
                </c:pt>
                <c:pt idx="3">
                  <c:v>7.8745034734311048E-2</c:v>
                </c:pt>
                <c:pt idx="4">
                  <c:v>4.2670451390828645E-2</c:v>
                </c:pt>
                <c:pt idx="5">
                  <c:v>5.0770729169016704E-2</c:v>
                </c:pt>
                <c:pt idx="6">
                  <c:v>3.522343750228174E-2</c:v>
                </c:pt>
                <c:pt idx="7">
                  <c:v>3.5238182870671153E-2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28091"/>
        <c:axId val="693601653"/>
      </c:barChart>
      <c:lineChart>
        <c:grouping val="standard"/>
        <c:varyColors val="1"/>
        <c:ser>
          <c:idx val="1"/>
          <c:order val="1"/>
          <c:spPr>
            <a:ln w="57150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'March4-10'!$K$5:$K$13</c:f>
              <c:numCache>
                <c:formatCode>[h]:mm:ss</c:formatCode>
                <c:ptCount val="9"/>
                <c:pt idx="0" formatCode="General">
                  <c:v>0</c:v>
                </c:pt>
                <c:pt idx="1">
                  <c:v>0.29166666666666663</c:v>
                </c:pt>
                <c:pt idx="2">
                  <c:v>0.24999999999999997</c:v>
                </c:pt>
                <c:pt idx="3">
                  <c:v>0.20833333333333331</c:v>
                </c:pt>
                <c:pt idx="4">
                  <c:v>0.16666666666666666</c:v>
                </c:pt>
                <c:pt idx="5">
                  <c:v>0.125</c:v>
                </c:pt>
                <c:pt idx="6">
                  <c:v>8.3333333333333343E-2</c:v>
                </c:pt>
                <c:pt idx="7">
                  <c:v>4.1666666666666678E-2</c:v>
                </c:pt>
                <c:pt idx="8">
                  <c:v>1.3877787807814457E-17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C-0C47-94DA-A5204A4745CB}"/>
            </c:ext>
          </c:extLst>
        </c:ser>
        <c:ser>
          <c:idx val="2"/>
          <c:order val="2"/>
          <c:spPr>
            <a:ln w="57150" cmpd="sng">
              <a:solidFill>
                <a:srgbClr val="FF66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'March4-10'!$H$6:$H$13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'March4-10'!$L$5:$L$13</c:f>
              <c:numCache>
                <c:formatCode>[h]:mm:ss</c:formatCode>
                <c:ptCount val="9"/>
                <c:pt idx="0" formatCode="General">
                  <c:v>0</c:v>
                </c:pt>
                <c:pt idx="1">
                  <c:v>0.29166666666666663</c:v>
                </c:pt>
                <c:pt idx="2">
                  <c:v>0.26365714118825656</c:v>
                </c:pt>
                <c:pt idx="3">
                  <c:v>0.24031665507451783</c:v>
                </c:pt>
                <c:pt idx="4">
                  <c:v>0.16157162034020678</c:v>
                </c:pt>
                <c:pt idx="5">
                  <c:v>0.11890116894937813</c:v>
                </c:pt>
                <c:pt idx="6">
                  <c:v>6.8130439780361429E-2</c:v>
                </c:pt>
                <c:pt idx="7">
                  <c:v>3.2907002278079689E-2</c:v>
                </c:pt>
                <c:pt idx="8">
                  <c:v>-2.3311805925914642E-3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C-0C47-94DA-A5204A47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528091"/>
        <c:axId val="693601653"/>
      </c:lineChart>
      <c:catAx>
        <c:axId val="189952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601653"/>
        <c:crosses val="autoZero"/>
        <c:auto val="1"/>
        <c:lblAlgn val="ctr"/>
        <c:lblOffset val="100"/>
        <c:noMultiLvlLbl val="1"/>
      </c:catAx>
      <c:valAx>
        <c:axId val="693601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899528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0</xdr:row>
      <xdr:rowOff>0</xdr:rowOff>
    </xdr:from>
    <xdr:ext cx="4638675" cy="4343400"/>
    <xdr:graphicFrame macro="">
      <xdr:nvGraphicFramePr>
        <xdr:cNvPr id="757686140" name="Chart 1" title="Chart">
          <a:extLst>
            <a:ext uri="{FF2B5EF4-FFF2-40B4-BE49-F238E27FC236}">
              <a16:creationId xmlns:a16="http://schemas.microsoft.com/office/drawing/2014/main" id="{00000000-0008-0000-0000-00007C5F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79"/>
  <sheetViews>
    <sheetView tabSelected="1" topLeftCell="E1" zoomScale="143" workbookViewId="0">
      <selection activeCell="A7" sqref="A7:A9"/>
    </sheetView>
  </sheetViews>
  <sheetFormatPr baseColWidth="10" defaultColWidth="12.6640625" defaultRowHeight="15" customHeight="1" outlineLevelRow="1" x14ac:dyDescent="0.15"/>
  <cols>
    <col min="1" max="1" width="9.83203125" customWidth="1"/>
    <col min="2" max="2" width="9.5" customWidth="1"/>
    <col min="3" max="3" width="8.6640625" customWidth="1"/>
    <col min="4" max="4" width="8.33203125" customWidth="1"/>
    <col min="5" max="5" width="29.1640625" customWidth="1"/>
    <col min="6" max="6" width="8.6640625" customWidth="1"/>
    <col min="7" max="7" width="15" customWidth="1"/>
    <col min="8" max="8" width="7.33203125" customWidth="1"/>
    <col min="9" max="9" width="9.6640625" customWidth="1"/>
    <col min="10" max="10" width="11.1640625" customWidth="1"/>
    <col min="11" max="11" width="9.6640625" customWidth="1"/>
    <col min="12" max="12" width="10.6640625" customWidth="1"/>
    <col min="13" max="13" width="10.83203125" customWidth="1"/>
  </cols>
  <sheetData>
    <row r="1" spans="1:18" ht="4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5" t="s">
        <v>7</v>
      </c>
      <c r="I1" s="46"/>
      <c r="J1" s="46"/>
      <c r="K1" s="46"/>
      <c r="L1" s="46"/>
      <c r="M1" s="47"/>
      <c r="N1" s="3"/>
      <c r="O1" s="3"/>
      <c r="P1" s="3"/>
      <c r="Q1" s="3"/>
      <c r="R1" s="3"/>
    </row>
    <row r="2" spans="1:18" ht="15.75" customHeight="1" x14ac:dyDescent="0.2">
      <c r="A2" s="4"/>
      <c r="B2" s="5"/>
      <c r="C2" s="5"/>
      <c r="D2" s="6"/>
      <c r="E2" s="7"/>
      <c r="F2" s="8"/>
      <c r="G2" s="8">
        <f>SUM(F2:F78)</f>
        <v>0.29399784725925809</v>
      </c>
      <c r="H2" s="9"/>
      <c r="I2" s="9"/>
      <c r="J2" s="9"/>
      <c r="K2" s="9"/>
      <c r="L2" s="9"/>
      <c r="M2" s="9"/>
      <c r="N2" s="3"/>
      <c r="O2" s="3"/>
      <c r="P2" s="3"/>
      <c r="Q2" s="3"/>
      <c r="R2" s="3"/>
    </row>
    <row r="3" spans="1:18" ht="15.75" customHeight="1" x14ac:dyDescent="0.2">
      <c r="A3" s="4">
        <v>45355</v>
      </c>
      <c r="B3" s="5"/>
      <c r="C3" s="5"/>
      <c r="D3" s="6"/>
      <c r="E3" s="7"/>
      <c r="F3" s="8">
        <f>SUM(D4:D13)</f>
        <v>2.8009525478410069E-2</v>
      </c>
      <c r="G3" s="8"/>
      <c r="H3" s="9"/>
      <c r="I3" s="9"/>
      <c r="J3" s="9"/>
      <c r="K3" s="9"/>
      <c r="L3" s="9"/>
      <c r="M3" s="9"/>
      <c r="N3" s="3"/>
      <c r="O3" s="3"/>
      <c r="P3" s="3"/>
      <c r="Q3" s="3"/>
      <c r="R3" s="3"/>
    </row>
    <row r="4" spans="1:18" ht="15.75" customHeight="1" outlineLevel="1" x14ac:dyDescent="0.2">
      <c r="A4" s="10"/>
      <c r="B4" s="11">
        <v>0.52301931713009253</v>
      </c>
      <c r="C4" s="11">
        <v>0.52599614583596122</v>
      </c>
      <c r="D4" s="12">
        <f t="shared" ref="D4:D13" si="0">C4-B4</f>
        <v>2.9768287058686838E-3</v>
      </c>
      <c r="E4" s="13"/>
      <c r="F4" s="14"/>
      <c r="G4" s="13"/>
      <c r="H4" s="15"/>
      <c r="I4" s="48" t="s">
        <v>8</v>
      </c>
      <c r="J4" s="49"/>
      <c r="K4" s="50" t="s">
        <v>9</v>
      </c>
      <c r="L4" s="49"/>
      <c r="M4" s="51" t="s">
        <v>10</v>
      </c>
      <c r="N4" s="3"/>
      <c r="O4" s="3"/>
      <c r="P4" s="3"/>
      <c r="Q4" s="3"/>
      <c r="R4" s="3"/>
    </row>
    <row r="5" spans="1:18" ht="15.75" customHeight="1" outlineLevel="1" x14ac:dyDescent="0.2">
      <c r="A5" s="10"/>
      <c r="B5" s="11">
        <v>0.60249204860883765</v>
      </c>
      <c r="C5" s="11">
        <v>0.60431572917150334</v>
      </c>
      <c r="D5" s="12">
        <f t="shared" si="0"/>
        <v>1.823680562665686E-3</v>
      </c>
      <c r="E5" s="13"/>
      <c r="F5" s="14"/>
      <c r="G5" s="13"/>
      <c r="H5" s="16" t="s">
        <v>11</v>
      </c>
      <c r="I5" s="17" t="s">
        <v>12</v>
      </c>
      <c r="J5" s="18" t="s">
        <v>13</v>
      </c>
      <c r="K5" s="19" t="s">
        <v>12</v>
      </c>
      <c r="L5" s="20" t="s">
        <v>13</v>
      </c>
      <c r="M5" s="52"/>
      <c r="N5" s="3"/>
      <c r="O5" s="3"/>
      <c r="P5" s="3"/>
      <c r="Q5" s="3"/>
      <c r="R5" s="3"/>
    </row>
    <row r="6" spans="1:18" ht="15.75" customHeight="1" outlineLevel="1" x14ac:dyDescent="0.2">
      <c r="A6" s="10"/>
      <c r="B6" s="11">
        <v>0.68738837962882826</v>
      </c>
      <c r="C6" s="11">
        <v>0.71059739583870396</v>
      </c>
      <c r="D6" s="12">
        <f t="shared" si="0"/>
        <v>2.3209016209875699E-2</v>
      </c>
      <c r="E6" s="13"/>
      <c r="F6" s="14"/>
      <c r="G6" s="13"/>
      <c r="H6" s="21">
        <v>0</v>
      </c>
      <c r="I6" s="22"/>
      <c r="J6" s="23"/>
      <c r="K6" s="24">
        <f>SUM(I7:I13)</f>
        <v>0.29166666666666663</v>
      </c>
      <c r="L6" s="25">
        <f>K6</f>
        <v>0.29166666666666663</v>
      </c>
      <c r="M6" s="21" t="e">
        <f t="shared" ref="M6:M13" si="1">IF(J6="",NA(),J6)</f>
        <v>#N/A</v>
      </c>
      <c r="N6" s="3"/>
      <c r="O6" s="3"/>
      <c r="P6" s="3"/>
      <c r="Q6" s="3"/>
      <c r="R6" s="3"/>
    </row>
    <row r="7" spans="1:18" ht="15.75" customHeight="1" outlineLevel="1" x14ac:dyDescent="0.2">
      <c r="A7" s="10"/>
      <c r="B7" s="11"/>
      <c r="C7" s="11"/>
      <c r="D7" s="12">
        <f t="shared" si="0"/>
        <v>0</v>
      </c>
      <c r="E7" s="13"/>
      <c r="F7" s="14"/>
      <c r="G7" s="13"/>
      <c r="H7" s="26">
        <v>1</v>
      </c>
      <c r="I7" s="27">
        <v>4.1666666666666664E-2</v>
      </c>
      <c r="J7" s="28">
        <f>SUM(F3)</f>
        <v>2.8009525478410069E-2</v>
      </c>
      <c r="K7" s="24">
        <f t="shared" ref="K7:K13" si="2">SUM(K6-I7)</f>
        <v>0.24999999999999997</v>
      </c>
      <c r="L7" s="25">
        <f t="shared" ref="L7:L13" si="3">L6-J7</f>
        <v>0.26365714118825656</v>
      </c>
      <c r="M7" s="29">
        <f t="shared" si="1"/>
        <v>2.8009525478410069E-2</v>
      </c>
      <c r="N7" s="3"/>
      <c r="O7" s="3"/>
      <c r="P7" s="3"/>
      <c r="Q7" s="3"/>
      <c r="R7" s="3"/>
    </row>
    <row r="8" spans="1:18" ht="15.75" customHeight="1" outlineLevel="1" x14ac:dyDescent="0.2">
      <c r="A8" s="10"/>
      <c r="B8" s="11"/>
      <c r="C8" s="11"/>
      <c r="D8" s="12">
        <f t="shared" si="0"/>
        <v>0</v>
      </c>
      <c r="E8" s="13"/>
      <c r="F8" s="14"/>
      <c r="G8" s="13"/>
      <c r="H8" s="26">
        <v>2</v>
      </c>
      <c r="I8" s="27">
        <v>4.1666666666666664E-2</v>
      </c>
      <c r="J8" s="30">
        <f>SUM(F14)</f>
        <v>2.3340486113738734E-2</v>
      </c>
      <c r="K8" s="24">
        <f t="shared" si="2"/>
        <v>0.20833333333333331</v>
      </c>
      <c r="L8" s="25">
        <f t="shared" si="3"/>
        <v>0.24031665507451783</v>
      </c>
      <c r="M8" s="29">
        <f t="shared" si="1"/>
        <v>2.3340486113738734E-2</v>
      </c>
      <c r="N8" s="3"/>
      <c r="O8" s="3"/>
      <c r="P8" s="3"/>
      <c r="Q8" s="3"/>
      <c r="R8" s="3"/>
    </row>
    <row r="9" spans="1:18" ht="15.75" customHeight="1" outlineLevel="1" x14ac:dyDescent="0.2">
      <c r="A9" s="10"/>
      <c r="B9" s="11"/>
      <c r="C9" s="11"/>
      <c r="D9" s="12">
        <f t="shared" si="0"/>
        <v>0</v>
      </c>
      <c r="E9" s="13"/>
      <c r="F9" s="14"/>
      <c r="G9" s="13"/>
      <c r="H9" s="26">
        <v>3</v>
      </c>
      <c r="I9" s="27">
        <v>4.1666666666666664E-2</v>
      </c>
      <c r="J9" s="30">
        <f>SUM(F25)</f>
        <v>7.8745034734311048E-2</v>
      </c>
      <c r="K9" s="24">
        <f t="shared" si="2"/>
        <v>0.16666666666666666</v>
      </c>
      <c r="L9" s="25">
        <f t="shared" si="3"/>
        <v>0.16157162034020678</v>
      </c>
      <c r="M9" s="29">
        <f t="shared" si="1"/>
        <v>7.8745034734311048E-2</v>
      </c>
      <c r="N9" s="3"/>
      <c r="O9" s="3"/>
      <c r="P9" s="3"/>
      <c r="Q9" s="3"/>
      <c r="R9" s="3"/>
    </row>
    <row r="10" spans="1:18" ht="15.75" customHeight="1" outlineLevel="1" x14ac:dyDescent="0.2">
      <c r="A10" s="10"/>
      <c r="B10" s="11"/>
      <c r="C10" s="11"/>
      <c r="D10" s="12">
        <f t="shared" si="0"/>
        <v>0</v>
      </c>
      <c r="E10" s="13"/>
      <c r="F10" s="14"/>
      <c r="G10" s="13"/>
      <c r="H10" s="26">
        <v>4</v>
      </c>
      <c r="I10" s="27">
        <v>4.1666666666666664E-2</v>
      </c>
      <c r="J10" s="30">
        <f>SUM(F36)</f>
        <v>4.2670451390828645E-2</v>
      </c>
      <c r="K10" s="24">
        <f t="shared" si="2"/>
        <v>0.125</v>
      </c>
      <c r="L10" s="25">
        <f t="shared" si="3"/>
        <v>0.11890116894937813</v>
      </c>
      <c r="M10" s="29">
        <f t="shared" si="1"/>
        <v>4.2670451390828645E-2</v>
      </c>
      <c r="N10" s="3"/>
      <c r="O10" s="3"/>
      <c r="P10" s="3"/>
      <c r="Q10" s="3"/>
      <c r="R10" s="3"/>
    </row>
    <row r="11" spans="1:18" ht="15.75" customHeight="1" outlineLevel="1" x14ac:dyDescent="0.2">
      <c r="A11" s="10"/>
      <c r="B11" s="11"/>
      <c r="C11" s="11"/>
      <c r="D11" s="12">
        <f t="shared" si="0"/>
        <v>0</v>
      </c>
      <c r="E11" s="13"/>
      <c r="F11" s="14"/>
      <c r="G11" s="13"/>
      <c r="H11" s="26">
        <v>5</v>
      </c>
      <c r="I11" s="27">
        <v>4.1666666666666664E-2</v>
      </c>
      <c r="J11" s="30">
        <f>SUM(F47)</f>
        <v>5.0770729169016704E-2</v>
      </c>
      <c r="K11" s="24">
        <f t="shared" si="2"/>
        <v>8.3333333333333343E-2</v>
      </c>
      <c r="L11" s="25">
        <f t="shared" si="3"/>
        <v>6.8130439780361429E-2</v>
      </c>
      <c r="M11" s="29">
        <f t="shared" si="1"/>
        <v>5.0770729169016704E-2</v>
      </c>
      <c r="N11" s="3"/>
      <c r="O11" s="3"/>
      <c r="P11" s="3"/>
      <c r="Q11" s="3"/>
      <c r="R11" s="3"/>
    </row>
    <row r="12" spans="1:18" ht="15.75" customHeight="1" outlineLevel="1" x14ac:dyDescent="0.2">
      <c r="A12" s="10"/>
      <c r="B12" s="11"/>
      <c r="C12" s="11"/>
      <c r="D12" s="12">
        <f t="shared" si="0"/>
        <v>0</v>
      </c>
      <c r="E12" s="13"/>
      <c r="F12" s="14"/>
      <c r="G12" s="13"/>
      <c r="H12" s="26">
        <v>6</v>
      </c>
      <c r="I12" s="27">
        <v>4.1666666666666664E-2</v>
      </c>
      <c r="J12" s="30">
        <f>SUM(F58)</f>
        <v>3.522343750228174E-2</v>
      </c>
      <c r="K12" s="24">
        <f t="shared" si="2"/>
        <v>4.1666666666666678E-2</v>
      </c>
      <c r="L12" s="25">
        <f t="shared" si="3"/>
        <v>3.2907002278079689E-2</v>
      </c>
      <c r="M12" s="29">
        <f t="shared" si="1"/>
        <v>3.522343750228174E-2</v>
      </c>
      <c r="N12" s="3"/>
      <c r="O12" s="3"/>
      <c r="P12" s="3"/>
      <c r="Q12" s="3"/>
      <c r="R12" s="3"/>
    </row>
    <row r="13" spans="1:18" ht="15.75" customHeight="1" outlineLevel="1" x14ac:dyDescent="0.2">
      <c r="A13" s="10"/>
      <c r="B13" s="11"/>
      <c r="C13" s="11"/>
      <c r="D13" s="12">
        <f t="shared" si="0"/>
        <v>0</v>
      </c>
      <c r="E13" s="13"/>
      <c r="F13" s="14"/>
      <c r="G13" s="13"/>
      <c r="H13" s="26">
        <v>7</v>
      </c>
      <c r="I13" s="27">
        <v>4.1666666666666664E-2</v>
      </c>
      <c r="J13" s="30">
        <f>SUM(F69)</f>
        <v>3.5238182870671153E-2</v>
      </c>
      <c r="K13" s="24">
        <f t="shared" si="2"/>
        <v>1.3877787807814457E-17</v>
      </c>
      <c r="L13" s="31">
        <f t="shared" si="3"/>
        <v>-2.3311805925914642E-3</v>
      </c>
      <c r="M13" s="32">
        <f t="shared" si="1"/>
        <v>3.5238182870671153E-2</v>
      </c>
      <c r="N13" s="3"/>
      <c r="O13" s="3"/>
      <c r="P13" s="3"/>
      <c r="Q13" s="3"/>
      <c r="R13" s="3"/>
    </row>
    <row r="14" spans="1:18" ht="15.75" customHeight="1" x14ac:dyDescent="0.2">
      <c r="A14" s="4">
        <v>45356</v>
      </c>
      <c r="B14" s="5"/>
      <c r="C14" s="5"/>
      <c r="D14" s="5"/>
      <c r="E14" s="5"/>
      <c r="F14" s="33">
        <f>SUM(D15:D24)</f>
        <v>2.3340486113738734E-2</v>
      </c>
      <c r="G14" s="5"/>
      <c r="H14" s="43" t="s">
        <v>14</v>
      </c>
      <c r="I14" s="44"/>
      <c r="J14" s="44"/>
      <c r="K14" s="44"/>
      <c r="L14" s="44"/>
      <c r="M14" s="44"/>
      <c r="N14" s="3"/>
      <c r="O14" s="3"/>
      <c r="P14" s="3"/>
      <c r="Q14" s="3"/>
      <c r="R14" s="3"/>
    </row>
    <row r="15" spans="1:18" ht="15.75" customHeight="1" outlineLevel="1" x14ac:dyDescent="0.2">
      <c r="A15" s="10"/>
      <c r="B15" s="11">
        <v>0.89474747685017064</v>
      </c>
      <c r="C15" s="11">
        <v>0.91808796296390938</v>
      </c>
      <c r="D15" s="12">
        <f t="shared" ref="D15:D24" si="4">C15-B15</f>
        <v>2.3340486113738734E-2</v>
      </c>
      <c r="E15" s="13"/>
      <c r="F15" s="14"/>
      <c r="G15" s="13"/>
      <c r="H15" s="43" t="s">
        <v>15</v>
      </c>
      <c r="I15" s="44"/>
      <c r="J15" s="44"/>
      <c r="K15" s="44"/>
      <c r="L15" s="44"/>
      <c r="M15" s="44"/>
      <c r="N15" s="3"/>
      <c r="O15" s="3"/>
      <c r="P15" s="3"/>
      <c r="Q15" s="3"/>
      <c r="R15" s="3"/>
    </row>
    <row r="16" spans="1:18" ht="15.75" customHeight="1" outlineLevel="1" x14ac:dyDescent="0.2">
      <c r="A16" s="10"/>
      <c r="B16" s="11"/>
      <c r="C16" s="11"/>
      <c r="D16" s="12">
        <f t="shared" si="4"/>
        <v>0</v>
      </c>
      <c r="E16" s="13"/>
      <c r="F16" s="14"/>
      <c r="G16" s="13"/>
      <c r="H16" s="43" t="s">
        <v>16</v>
      </c>
      <c r="I16" s="44"/>
      <c r="J16" s="44"/>
      <c r="K16" s="44"/>
      <c r="L16" s="44"/>
      <c r="M16" s="44"/>
      <c r="N16" s="3"/>
      <c r="O16" s="3"/>
      <c r="P16" s="3"/>
      <c r="Q16" s="3"/>
      <c r="R16" s="3"/>
    </row>
    <row r="17" spans="1:18" ht="15.75" customHeight="1" outlineLevel="1" x14ac:dyDescent="0.2">
      <c r="A17" s="10"/>
      <c r="B17" s="11"/>
      <c r="C17" s="11"/>
      <c r="D17" s="12">
        <f t="shared" si="4"/>
        <v>0</v>
      </c>
      <c r="E17" s="13"/>
      <c r="F17" s="14"/>
      <c r="G17" s="13"/>
      <c r="H17" s="43" t="s">
        <v>17</v>
      </c>
      <c r="I17" s="44"/>
      <c r="J17" s="44"/>
      <c r="K17" s="44"/>
      <c r="L17" s="44"/>
      <c r="M17" s="44"/>
      <c r="N17" s="3"/>
      <c r="O17" s="3"/>
      <c r="P17" s="3"/>
      <c r="Q17" s="3"/>
      <c r="R17" s="3"/>
    </row>
    <row r="18" spans="1:18" ht="15.75" customHeight="1" outlineLevel="1" x14ac:dyDescent="0.2">
      <c r="A18" s="10"/>
      <c r="B18" s="11"/>
      <c r="C18" s="11"/>
      <c r="D18" s="12">
        <f t="shared" si="4"/>
        <v>0</v>
      </c>
      <c r="E18" s="13"/>
      <c r="F18" s="14"/>
      <c r="G18" s="13"/>
      <c r="H18" s="43" t="s">
        <v>18</v>
      </c>
      <c r="I18" s="44"/>
      <c r="J18" s="44"/>
      <c r="K18" s="44"/>
      <c r="L18" s="44"/>
      <c r="M18" s="44"/>
      <c r="N18" s="3"/>
      <c r="O18" s="3"/>
      <c r="P18" s="3"/>
      <c r="Q18" s="3"/>
      <c r="R18" s="3"/>
    </row>
    <row r="19" spans="1:18" ht="15.75" customHeight="1" outlineLevel="1" x14ac:dyDescent="0.2">
      <c r="A19" s="10"/>
      <c r="B19" s="11"/>
      <c r="C19" s="11"/>
      <c r="D19" s="12">
        <f t="shared" si="4"/>
        <v>0</v>
      </c>
      <c r="E19" s="13"/>
      <c r="F19" s="14"/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5.75" customHeight="1" outlineLevel="1" x14ac:dyDescent="0.2">
      <c r="A20" s="10"/>
      <c r="B20" s="11"/>
      <c r="C20" s="11"/>
      <c r="D20" s="12">
        <f t="shared" si="4"/>
        <v>0</v>
      </c>
      <c r="E20" s="13"/>
      <c r="F20" s="14"/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5.75" customHeight="1" outlineLevel="1" x14ac:dyDescent="0.2">
      <c r="A21" s="10"/>
      <c r="B21" s="11"/>
      <c r="C21" s="11"/>
      <c r="D21" s="12">
        <f t="shared" si="4"/>
        <v>0</v>
      </c>
      <c r="E21" s="13"/>
      <c r="F21" s="14"/>
      <c r="G21" s="1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5.75" customHeight="1" outlineLevel="1" x14ac:dyDescent="0.2">
      <c r="A22" s="10"/>
      <c r="B22" s="11"/>
      <c r="C22" s="11"/>
      <c r="D22" s="12">
        <f t="shared" si="4"/>
        <v>0</v>
      </c>
      <c r="E22" s="13"/>
      <c r="F22" s="14"/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5.75" customHeight="1" outlineLevel="1" x14ac:dyDescent="0.2">
      <c r="A23" s="10"/>
      <c r="B23" s="11"/>
      <c r="C23" s="11"/>
      <c r="D23" s="12">
        <f t="shared" si="4"/>
        <v>0</v>
      </c>
      <c r="E23" s="13"/>
      <c r="F23" s="14"/>
      <c r="G23" s="1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5.75" customHeight="1" outlineLevel="1" x14ac:dyDescent="0.2">
      <c r="A24" s="10"/>
      <c r="B24" s="11"/>
      <c r="C24" s="11"/>
      <c r="D24" s="12">
        <f t="shared" si="4"/>
        <v>0</v>
      </c>
      <c r="E24" s="13"/>
      <c r="F24" s="14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5.75" customHeight="1" x14ac:dyDescent="0.2">
      <c r="A25" s="4">
        <v>45357</v>
      </c>
      <c r="B25" s="34"/>
      <c r="C25" s="34"/>
      <c r="D25" s="6"/>
      <c r="E25" s="7"/>
      <c r="F25" s="8">
        <f>SUM(D26:D35)</f>
        <v>7.8745034734311048E-2</v>
      </c>
      <c r="G25" s="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5.75" customHeight="1" outlineLevel="1" x14ac:dyDescent="0.2">
      <c r="A26" s="10"/>
      <c r="B26" s="35">
        <v>0.56751423611422069</v>
      </c>
      <c r="C26" s="35">
        <v>0.57662591435655486</v>
      </c>
      <c r="D26" s="12">
        <f t="shared" ref="D26:D35" si="5">C26-B26</f>
        <v>9.1116782423341647E-3</v>
      </c>
      <c r="E26" s="13"/>
      <c r="F26" s="14"/>
      <c r="G26" s="13"/>
      <c r="H26" s="3"/>
      <c r="I26" s="3"/>
      <c r="J26" s="3"/>
      <c r="K26" s="3"/>
      <c r="M26" s="3"/>
      <c r="N26" s="3"/>
      <c r="O26" s="3"/>
      <c r="P26" s="3"/>
      <c r="Q26" s="3"/>
      <c r="R26" s="3"/>
    </row>
    <row r="27" spans="1:18" ht="15.75" customHeight="1" outlineLevel="1" x14ac:dyDescent="0.15">
      <c r="A27" s="10"/>
      <c r="B27" s="35">
        <v>0.57841858796018641</v>
      </c>
      <c r="C27" s="35">
        <v>0.58361950231483206</v>
      </c>
      <c r="D27" s="12">
        <f t="shared" si="5"/>
        <v>5.2009143546456471E-3</v>
      </c>
      <c r="E27" s="13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5.75" customHeight="1" outlineLevel="1" x14ac:dyDescent="0.15">
      <c r="A28" s="10"/>
      <c r="B28" s="35">
        <v>0.59810592592111789</v>
      </c>
      <c r="C28" s="35">
        <v>0.61115556713048136</v>
      </c>
      <c r="D28" s="12">
        <f t="shared" si="5"/>
        <v>1.3049641209363472E-2</v>
      </c>
      <c r="E28" s="13"/>
      <c r="F28" s="36"/>
      <c r="G28" s="3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5.75" customHeight="1" outlineLevel="1" x14ac:dyDescent="0.15">
      <c r="A29" s="10"/>
      <c r="B29" s="35">
        <v>0.66967780092090834</v>
      </c>
      <c r="C29" s="35">
        <v>0.67962064815219492</v>
      </c>
      <c r="D29" s="12">
        <f t="shared" si="5"/>
        <v>9.9428472312865779E-3</v>
      </c>
      <c r="E29" s="13"/>
      <c r="F29" s="36"/>
      <c r="G29" s="3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t="15.75" customHeight="1" outlineLevel="1" x14ac:dyDescent="0.15">
      <c r="A30" s="10"/>
      <c r="B30" s="35">
        <v>0.7148868865770055</v>
      </c>
      <c r="C30" s="35">
        <v>0.72654579860682134</v>
      </c>
      <c r="D30" s="12">
        <f t="shared" si="5"/>
        <v>1.1658912029815838E-2</v>
      </c>
      <c r="E30" s="13"/>
      <c r="F30" s="36"/>
      <c r="G30" s="3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t="15.75" customHeight="1" outlineLevel="1" x14ac:dyDescent="0.15">
      <c r="A31" s="10"/>
      <c r="B31" s="35">
        <v>0.78723572916351259</v>
      </c>
      <c r="C31" s="35">
        <v>0.81701677083037794</v>
      </c>
      <c r="D31" s="12">
        <f t="shared" si="5"/>
        <v>2.9781041666865349E-2</v>
      </c>
      <c r="E31" s="13"/>
      <c r="F31" s="36"/>
      <c r="G31" s="3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5.75" customHeight="1" outlineLevel="1" x14ac:dyDescent="0.15">
      <c r="A32" s="10"/>
      <c r="B32" s="11"/>
      <c r="C32" s="11"/>
      <c r="D32" s="12">
        <f t="shared" si="5"/>
        <v>0</v>
      </c>
      <c r="E32" s="37"/>
      <c r="F32" s="36"/>
      <c r="G32" s="3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t="15.75" customHeight="1" outlineLevel="1" x14ac:dyDescent="0.15">
      <c r="A33" s="10"/>
      <c r="B33" s="11"/>
      <c r="C33" s="11"/>
      <c r="D33" s="12">
        <f t="shared" si="5"/>
        <v>0</v>
      </c>
      <c r="E33" s="13"/>
      <c r="F33" s="14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t="15.75" customHeight="1" outlineLevel="1" x14ac:dyDescent="0.15">
      <c r="A34" s="10"/>
      <c r="B34" s="11"/>
      <c r="C34" s="11"/>
      <c r="D34" s="12">
        <f t="shared" si="5"/>
        <v>0</v>
      </c>
      <c r="E34" s="13"/>
      <c r="F34" s="14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.75" customHeight="1" outlineLevel="1" x14ac:dyDescent="0.15">
      <c r="A35" s="10"/>
      <c r="B35" s="11"/>
      <c r="C35" s="11"/>
      <c r="D35" s="12">
        <f t="shared" si="5"/>
        <v>0</v>
      </c>
      <c r="E35" s="13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t="15.75" customHeight="1" x14ac:dyDescent="0.15">
      <c r="A36" s="4">
        <v>45358</v>
      </c>
      <c r="B36" s="34"/>
      <c r="C36" s="34"/>
      <c r="D36" s="6"/>
      <c r="E36" s="7"/>
      <c r="F36" s="8">
        <f>SUM(D37:D46)</f>
        <v>4.2670451390828645E-2</v>
      </c>
      <c r="G36" s="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t="15.75" customHeight="1" outlineLevel="1" x14ac:dyDescent="0.15">
      <c r="A37" s="10"/>
      <c r="B37" s="35">
        <v>0.375</v>
      </c>
      <c r="C37" s="35">
        <v>0.38541666666666669</v>
      </c>
      <c r="D37" s="12">
        <f t="shared" ref="D37:D46" si="6">C37-B37</f>
        <v>1.0416666666666685E-2</v>
      </c>
      <c r="E37" s="13"/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t="15.75" customHeight="1" outlineLevel="1" x14ac:dyDescent="0.15">
      <c r="A38" s="10"/>
      <c r="B38" s="35">
        <v>0.5623881828651065</v>
      </c>
      <c r="C38" s="35">
        <v>0.57269768518744968</v>
      </c>
      <c r="D38" s="12">
        <f t="shared" si="6"/>
        <v>1.0309502322343178E-2</v>
      </c>
      <c r="E38" s="13"/>
      <c r="F38" s="1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t="15.75" customHeight="1" outlineLevel="1" x14ac:dyDescent="0.15">
      <c r="A39" s="10"/>
      <c r="B39" s="35">
        <v>0.6120500463002827</v>
      </c>
      <c r="C39" s="35">
        <v>0.63399432870210148</v>
      </c>
      <c r="D39" s="12">
        <f t="shared" si="6"/>
        <v>2.1944282401818782E-2</v>
      </c>
      <c r="E39" s="13"/>
      <c r="F39" s="14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t="15.75" customHeight="1" outlineLevel="1" x14ac:dyDescent="0.15">
      <c r="A40" s="10"/>
      <c r="B40" s="11"/>
      <c r="C40" s="11"/>
      <c r="D40" s="12">
        <f t="shared" si="6"/>
        <v>0</v>
      </c>
      <c r="E40" s="13"/>
      <c r="F40" s="14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t="15.75" customHeight="1" outlineLevel="1" x14ac:dyDescent="0.15">
      <c r="A41" s="10"/>
      <c r="B41" s="11"/>
      <c r="C41" s="11"/>
      <c r="D41" s="12">
        <f t="shared" si="6"/>
        <v>0</v>
      </c>
      <c r="E41" s="13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15.75" customHeight="1" outlineLevel="1" x14ac:dyDescent="0.15">
      <c r="A42" s="10"/>
      <c r="B42" s="11"/>
      <c r="C42" s="11"/>
      <c r="D42" s="12">
        <f t="shared" si="6"/>
        <v>0</v>
      </c>
      <c r="E42" s="13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t="15.75" customHeight="1" outlineLevel="1" x14ac:dyDescent="0.15">
      <c r="A43" s="10"/>
      <c r="B43" s="11"/>
      <c r="C43" s="11"/>
      <c r="D43" s="12">
        <f t="shared" si="6"/>
        <v>0</v>
      </c>
      <c r="E43" s="13"/>
      <c r="F43" s="14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t="15.75" customHeight="1" outlineLevel="1" x14ac:dyDescent="0.15">
      <c r="A44" s="10"/>
      <c r="B44" s="11"/>
      <c r="C44" s="11"/>
      <c r="D44" s="12">
        <f t="shared" si="6"/>
        <v>0</v>
      </c>
      <c r="E44" s="13"/>
      <c r="F44" s="14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t="15.75" customHeight="1" outlineLevel="1" x14ac:dyDescent="0.15">
      <c r="A45" s="10"/>
      <c r="B45" s="11"/>
      <c r="C45" s="11"/>
      <c r="D45" s="12">
        <f t="shared" si="6"/>
        <v>0</v>
      </c>
      <c r="E45" s="13"/>
      <c r="F45" s="14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t="15.75" customHeight="1" outlineLevel="1" x14ac:dyDescent="0.15">
      <c r="A46" s="10"/>
      <c r="B46" s="11"/>
      <c r="C46" s="11"/>
      <c r="D46" s="12">
        <f t="shared" si="6"/>
        <v>0</v>
      </c>
      <c r="E46" s="13"/>
      <c r="F46" s="14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t="15.75" customHeight="1" x14ac:dyDescent="0.15">
      <c r="A47" s="4">
        <v>45359</v>
      </c>
      <c r="B47" s="34"/>
      <c r="C47" s="34"/>
      <c r="D47" s="6"/>
      <c r="E47" s="7"/>
      <c r="F47" s="8">
        <f>SUM(D48:D57)</f>
        <v>5.0770729169016704E-2</v>
      </c>
      <c r="G47" s="7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t="15.75" customHeight="1" outlineLevel="1" x14ac:dyDescent="0.15">
      <c r="A48" s="10"/>
      <c r="B48" s="35">
        <v>0.40924275462748483</v>
      </c>
      <c r="C48" s="35">
        <v>0.42775336805789266</v>
      </c>
      <c r="D48" s="12">
        <f t="shared" ref="D48:D57" si="7">C48-B48</f>
        <v>1.851061343040783E-2</v>
      </c>
      <c r="E48" s="13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.75" customHeight="1" outlineLevel="1" x14ac:dyDescent="0.15">
      <c r="A49" s="10"/>
      <c r="B49" s="35">
        <v>0.73585332176298834</v>
      </c>
      <c r="C49" s="35">
        <v>0.74498483796196524</v>
      </c>
      <c r="D49" s="12">
        <f t="shared" si="7"/>
        <v>9.1315161989768967E-3</v>
      </c>
      <c r="E49" s="13"/>
      <c r="F49" s="1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t="15.75" customHeight="1" outlineLevel="1" x14ac:dyDescent="0.15">
      <c r="A50" s="10"/>
      <c r="B50" s="35">
        <v>0.8465839351847535</v>
      </c>
      <c r="C50" s="35">
        <v>0.86971253472438548</v>
      </c>
      <c r="D50" s="12">
        <f t="shared" si="7"/>
        <v>2.3128599539631978E-2</v>
      </c>
      <c r="E50" s="13"/>
      <c r="F50" s="14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5.75" customHeight="1" outlineLevel="1" x14ac:dyDescent="0.15">
      <c r="A51" s="10"/>
      <c r="B51" s="11"/>
      <c r="C51" s="11"/>
      <c r="D51" s="12">
        <f t="shared" si="7"/>
        <v>0</v>
      </c>
      <c r="E51" s="13"/>
      <c r="F51" s="14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ht="15.75" customHeight="1" outlineLevel="1" x14ac:dyDescent="0.15">
      <c r="A52" s="10"/>
      <c r="B52" s="11"/>
      <c r="C52" s="11"/>
      <c r="D52" s="12">
        <f t="shared" si="7"/>
        <v>0</v>
      </c>
      <c r="E52" s="13"/>
      <c r="F52" s="14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ht="15.75" customHeight="1" outlineLevel="1" x14ac:dyDescent="0.15">
      <c r="A53" s="10"/>
      <c r="B53" s="11"/>
      <c r="C53" s="11"/>
      <c r="D53" s="12">
        <f t="shared" si="7"/>
        <v>0</v>
      </c>
      <c r="E53" s="13"/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ht="15.75" customHeight="1" outlineLevel="1" x14ac:dyDescent="0.15">
      <c r="A54" s="10"/>
      <c r="B54" s="11"/>
      <c r="C54" s="11"/>
      <c r="D54" s="12">
        <f t="shared" si="7"/>
        <v>0</v>
      </c>
      <c r="E54" s="13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ht="15.75" customHeight="1" outlineLevel="1" x14ac:dyDescent="0.15">
      <c r="A55" s="10"/>
      <c r="B55" s="11"/>
      <c r="C55" s="11"/>
      <c r="D55" s="12">
        <f t="shared" si="7"/>
        <v>0</v>
      </c>
      <c r="E55" s="13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ht="15.75" customHeight="1" outlineLevel="1" x14ac:dyDescent="0.15">
      <c r="A56" s="10"/>
      <c r="B56" s="11"/>
      <c r="C56" s="11"/>
      <c r="D56" s="12">
        <f t="shared" si="7"/>
        <v>0</v>
      </c>
      <c r="E56" s="13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ht="15.75" customHeight="1" outlineLevel="1" x14ac:dyDescent="0.15">
      <c r="A57" s="13"/>
      <c r="B57" s="38"/>
      <c r="C57" s="38"/>
      <c r="D57" s="12">
        <f t="shared" si="7"/>
        <v>0</v>
      </c>
      <c r="E57" s="13"/>
      <c r="F57" s="14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ht="15.75" customHeight="1" x14ac:dyDescent="0.15">
      <c r="A58" s="4">
        <v>45360</v>
      </c>
      <c r="B58" s="5"/>
      <c r="C58" s="5"/>
      <c r="D58" s="6"/>
      <c r="E58" s="7"/>
      <c r="F58" s="8">
        <f>SUM(D59:D68)</f>
        <v>3.522343750228174E-2</v>
      </c>
      <c r="G58" s="7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ht="15.75" customHeight="1" outlineLevel="1" x14ac:dyDescent="0.15">
      <c r="A59" s="10"/>
      <c r="B59" s="35">
        <v>0.63735370369977318</v>
      </c>
      <c r="C59" s="35">
        <v>0.66071501157421153</v>
      </c>
      <c r="D59" s="12">
        <f t="shared" ref="D59:D68" si="8">C59-B59</f>
        <v>2.3361307874438353E-2</v>
      </c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ht="15.75" customHeight="1" outlineLevel="1" x14ac:dyDescent="0.15">
      <c r="A60" s="10"/>
      <c r="B60" s="35">
        <v>0.86980518518248573</v>
      </c>
      <c r="C60" s="35">
        <v>0.88166731481032912</v>
      </c>
      <c r="D60" s="12">
        <f t="shared" si="8"/>
        <v>1.1862129627843387E-2</v>
      </c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ht="15.75" customHeight="1" outlineLevel="1" x14ac:dyDescent="0.15">
      <c r="A61" s="10"/>
      <c r="B61" s="11"/>
      <c r="C61" s="11"/>
      <c r="D61" s="12">
        <f t="shared" si="8"/>
        <v>0</v>
      </c>
      <c r="E61" s="13"/>
      <c r="F61" s="1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ht="15.75" customHeight="1" outlineLevel="1" x14ac:dyDescent="0.15">
      <c r="A62" s="10"/>
      <c r="B62" s="11"/>
      <c r="C62" s="11"/>
      <c r="D62" s="12">
        <f t="shared" si="8"/>
        <v>0</v>
      </c>
      <c r="E62" s="13"/>
      <c r="F62" s="14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ht="15.75" customHeight="1" outlineLevel="1" x14ac:dyDescent="0.15">
      <c r="A63" s="10"/>
      <c r="B63" s="11"/>
      <c r="C63" s="11"/>
      <c r="D63" s="12">
        <f t="shared" si="8"/>
        <v>0</v>
      </c>
      <c r="E63" s="13"/>
      <c r="F63" s="14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1:18" ht="15.75" customHeight="1" outlineLevel="1" x14ac:dyDescent="0.15">
      <c r="A64" s="10"/>
      <c r="B64" s="11"/>
      <c r="C64" s="11"/>
      <c r="D64" s="12">
        <f t="shared" si="8"/>
        <v>0</v>
      </c>
      <c r="E64" s="13"/>
      <c r="F64" s="1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1:18" ht="15.75" customHeight="1" outlineLevel="1" x14ac:dyDescent="0.15">
      <c r="A65" s="10"/>
      <c r="B65" s="11"/>
      <c r="C65" s="11"/>
      <c r="D65" s="12">
        <f t="shared" si="8"/>
        <v>0</v>
      </c>
      <c r="E65" s="13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1:18" ht="15.75" customHeight="1" outlineLevel="1" x14ac:dyDescent="0.15">
      <c r="A66" s="10"/>
      <c r="B66" s="11"/>
      <c r="C66" s="11"/>
      <c r="D66" s="12">
        <f t="shared" si="8"/>
        <v>0</v>
      </c>
      <c r="E66" s="13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1:18" ht="15.75" customHeight="1" outlineLevel="1" x14ac:dyDescent="0.15">
      <c r="A67" s="10"/>
      <c r="B67" s="11"/>
      <c r="C67" s="11"/>
      <c r="D67" s="12">
        <f t="shared" si="8"/>
        <v>0</v>
      </c>
      <c r="E67" s="13"/>
      <c r="F67" s="1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ht="15.75" customHeight="1" outlineLevel="1" x14ac:dyDescent="0.15">
      <c r="A68" s="13"/>
      <c r="B68" s="38"/>
      <c r="C68" s="38"/>
      <c r="D68" s="12">
        <f t="shared" si="8"/>
        <v>0</v>
      </c>
      <c r="E68" s="13"/>
      <c r="F68" s="14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1:18" ht="15.75" customHeight="1" x14ac:dyDescent="0.15">
      <c r="A69" s="4">
        <v>45361</v>
      </c>
      <c r="B69" s="5"/>
      <c r="C69" s="5"/>
      <c r="D69" s="39"/>
      <c r="E69" s="40"/>
      <c r="F69" s="41">
        <f>SUM(D70:D79)</f>
        <v>3.5238182870671153E-2</v>
      </c>
      <c r="G69" s="4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ht="15.75" customHeight="1" outlineLevel="1" x14ac:dyDescent="0.15">
      <c r="A70" s="10"/>
      <c r="B70" s="35">
        <v>0.37159510416677222</v>
      </c>
      <c r="C70" s="35">
        <v>0.39724681712687016</v>
      </c>
      <c r="D70" s="42">
        <f t="shared" ref="D70:D79" si="9">C70-B70</f>
        <v>2.5651712960097939E-2</v>
      </c>
      <c r="E70" s="13"/>
      <c r="F70" s="37"/>
      <c r="G70" s="37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ht="15.75" customHeight="1" outlineLevel="1" x14ac:dyDescent="0.15">
      <c r="A71" s="10"/>
      <c r="B71" s="35">
        <v>0.68874952546320856</v>
      </c>
      <c r="C71" s="35">
        <v>0.69833599537378177</v>
      </c>
      <c r="D71" s="42">
        <f t="shared" si="9"/>
        <v>9.5864699105732143E-3</v>
      </c>
      <c r="E71" s="13"/>
      <c r="F71" s="37"/>
      <c r="G71" s="3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ht="15.75" customHeight="1" outlineLevel="1" x14ac:dyDescent="0.15">
      <c r="A72" s="10"/>
      <c r="B72" s="11"/>
      <c r="C72" s="11"/>
      <c r="D72" s="42">
        <f t="shared" si="9"/>
        <v>0</v>
      </c>
      <c r="E72" s="37"/>
      <c r="F72" s="37"/>
      <c r="G72" s="37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ht="15.75" customHeight="1" outlineLevel="1" x14ac:dyDescent="0.15">
      <c r="A73" s="10"/>
      <c r="B73" s="11"/>
      <c r="C73" s="11"/>
      <c r="D73" s="42">
        <f t="shared" si="9"/>
        <v>0</v>
      </c>
      <c r="E73" s="37"/>
      <c r="F73" s="37"/>
      <c r="G73" s="37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spans="1:18" ht="15.75" customHeight="1" outlineLevel="1" x14ac:dyDescent="0.15">
      <c r="A74" s="10"/>
      <c r="B74" s="11"/>
      <c r="C74" s="11"/>
      <c r="D74" s="42">
        <f t="shared" si="9"/>
        <v>0</v>
      </c>
      <c r="E74" s="37"/>
      <c r="F74" s="37"/>
      <c r="G74" s="37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ht="15.75" customHeight="1" outlineLevel="1" x14ac:dyDescent="0.15">
      <c r="A75" s="10"/>
      <c r="B75" s="11"/>
      <c r="C75" s="11"/>
      <c r="D75" s="42">
        <f t="shared" si="9"/>
        <v>0</v>
      </c>
      <c r="E75" s="37"/>
      <c r="F75" s="37"/>
      <c r="G75" s="37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ht="15.75" customHeight="1" outlineLevel="1" x14ac:dyDescent="0.15">
      <c r="A76" s="10"/>
      <c r="B76" s="11"/>
      <c r="C76" s="11"/>
      <c r="D76" s="42">
        <f t="shared" si="9"/>
        <v>0</v>
      </c>
      <c r="E76" s="37"/>
      <c r="F76" s="37"/>
      <c r="G76" s="37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ht="15.75" customHeight="1" outlineLevel="1" x14ac:dyDescent="0.15">
      <c r="A77" s="10"/>
      <c r="B77" s="11"/>
      <c r="C77" s="11"/>
      <c r="D77" s="42">
        <f t="shared" si="9"/>
        <v>0</v>
      </c>
      <c r="E77" s="37"/>
      <c r="F77" s="37"/>
      <c r="G77" s="3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18" ht="15" customHeight="1" outlineLevel="1" x14ac:dyDescent="0.15">
      <c r="A78" s="10"/>
      <c r="B78" s="11"/>
      <c r="C78" s="11"/>
      <c r="D78" s="42">
        <f t="shared" si="9"/>
        <v>0</v>
      </c>
      <c r="E78" s="37"/>
      <c r="F78" s="37"/>
      <c r="G78" s="37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spans="1:18" ht="15.75" customHeight="1" outlineLevel="1" x14ac:dyDescent="0.15">
      <c r="A79" s="37"/>
      <c r="B79" s="11"/>
      <c r="C79" s="11"/>
      <c r="D79" s="42">
        <f t="shared" si="9"/>
        <v>0</v>
      </c>
      <c r="E79" s="37"/>
      <c r="F79" s="37"/>
      <c r="G79" s="3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</sheetData>
  <mergeCells count="9">
    <mergeCell ref="H17:M17"/>
    <mergeCell ref="H18:M18"/>
    <mergeCell ref="H1:M1"/>
    <mergeCell ref="I4:J4"/>
    <mergeCell ref="K4:L4"/>
    <mergeCell ref="M4:M5"/>
    <mergeCell ref="H14:M14"/>
    <mergeCell ref="H15:M15"/>
    <mergeCell ref="H16:M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March4-10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Liu</cp:lastModifiedBy>
  <dcterms:modified xsi:type="dcterms:W3CDTF">2024-11-08T01:55:43Z</dcterms:modified>
</cp:coreProperties>
</file>