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2" autoFilterDateGrouping="1"/>
  </bookViews>
  <sheets>
    <sheet name="final" sheetId="1" state="visible" r:id="rId1"/>
    <sheet name="final2" sheetId="2" state="visible" r:id="rId2"/>
    <sheet name="Previsioni" sheetId="3" state="visible" r:id="rId3"/>
    <sheet name="snow" sheetId="4" state="visible" r:id="rId4"/>
  </sheets>
  <definedNames/>
  <calcPr calcId="191029" fullCalcOnLoad="1" iterateDelta="0.0001"/>
  <pivotCaches>
    <pivotCache cacheId="9" r:id="rId5"/>
    <pivotCache cacheId="1" r:id="rId6"/>
  </pivotCaches>
</workbook>
</file>

<file path=xl/styles.xml><?xml version="1.0" encoding="utf-8"?>
<styleSheet xmlns="http://schemas.openxmlformats.org/spreadsheetml/2006/main">
  <numFmts count="7">
    <numFmt numFmtId="164" formatCode="m/d/yyyy"/>
    <numFmt numFmtId="165" formatCode="m/d/yyyy\ h:mm"/>
    <numFmt numFmtId="166" formatCode="dd/mm/yy;@"/>
    <numFmt numFmtId="167" formatCode="[$-F800]ddd&quot;, &quot;mm\ dd&quot;, &quot;yyyy"/>
    <numFmt numFmtId="168" formatCode="0.000"/>
    <numFmt numFmtId="169" formatCode="0.0"/>
    <numFmt numFmtId="170" formatCode="0.0000"/>
  </numFmts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8718222602009"/>
        <bgColor rgb="FFFFC7CE"/>
      </patternFill>
    </fill>
    <fill>
      <patternFill patternType="solid">
        <fgColor theme="9" tint="0.5998718222602009"/>
        <bgColor rgb="FFD9D9D9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7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1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5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5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65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11" fontId="0" fillId="0" borderId="18" pivotButton="0" quotePrefix="0" xfId="0"/>
    <xf numFmtId="0" fontId="0" fillId="0" borderId="19" pivotButton="0" quotePrefix="0" xfId="0"/>
    <xf numFmtId="166" fontId="0" fillId="0" borderId="0" pivotButton="0" quotePrefix="0" xfId="0"/>
    <xf numFmtId="166" fontId="1" fillId="2" borderId="20" applyAlignment="1" pivotButton="0" quotePrefix="0" xfId="0">
      <alignment horizontal="center" vertical="center"/>
    </xf>
    <xf numFmtId="0" fontId="1" fillId="2" borderId="20" applyAlignment="1" pivotButton="0" quotePrefix="0" xfId="0">
      <alignment horizontal="center" vertical="center"/>
    </xf>
    <xf numFmtId="0" fontId="1" fillId="2" borderId="2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7" fontId="2" fillId="0" borderId="22" applyAlignment="1" pivotButton="0" quotePrefix="0" xfId="0">
      <alignment vertical="center"/>
    </xf>
    <xf numFmtId="1" fontId="3" fillId="0" borderId="21" applyAlignment="1" pivotButton="0" quotePrefix="0" xfId="0">
      <alignment horizontal="center" vertical="center"/>
    </xf>
    <xf numFmtId="1" fontId="3" fillId="0" borderId="23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8" fontId="3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9" fontId="3" fillId="0" borderId="20" applyAlignment="1" pivotButton="0" quotePrefix="0" xfId="0">
      <alignment horizontal="center" vertical="center"/>
    </xf>
    <xf numFmtId="169" fontId="3" fillId="0" borderId="22" applyAlignment="1" pivotButton="0" quotePrefix="0" xfId="0">
      <alignment horizontal="center" vertical="center"/>
    </xf>
    <xf numFmtId="2" fontId="3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9" fontId="3" fillId="0" borderId="21" applyAlignment="1" pivotButton="0" quotePrefix="0" xfId="0">
      <alignment horizontal="center"/>
    </xf>
    <xf numFmtId="167" fontId="2" fillId="0" borderId="6" applyAlignment="1" pivotButton="0" quotePrefix="0" xfId="0">
      <alignment vertical="center"/>
    </xf>
    <xf numFmtId="1" fontId="3" fillId="0" borderId="2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168" fontId="3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2" fontId="3" fillId="0" borderId="2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/>
    </xf>
    <xf numFmtId="169" fontId="3" fillId="0" borderId="20" applyAlignment="1" pivotButton="0" quotePrefix="0" xfId="0">
      <alignment horizontal="center"/>
    </xf>
    <xf numFmtId="1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8" fontId="3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9" fontId="3" fillId="0" borderId="24" applyAlignment="1" pivotButton="0" quotePrefix="0" xfId="0">
      <alignment horizontal="center" vertical="center"/>
    </xf>
    <xf numFmtId="2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/>
    </xf>
    <xf numFmtId="169" fontId="3" fillId="0" borderId="24" applyAlignment="1" pivotButton="0" quotePrefix="0" xfId="0">
      <alignment horizontal="center"/>
    </xf>
    <xf numFmtId="1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168" fontId="3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9" fontId="3" fillId="0" borderId="25" applyAlignment="1" pivotButton="0" quotePrefix="0" xfId="0">
      <alignment horizontal="center" vertical="center"/>
    </xf>
    <xf numFmtId="2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/>
    </xf>
    <xf numFmtId="169" fontId="3" fillId="0" borderId="25" applyAlignment="1" pivotButton="0" quotePrefix="0" xfId="0">
      <alignment horizontal="center"/>
    </xf>
    <xf numFmtId="0" fontId="3" fillId="0" borderId="21" pivotButton="0" quotePrefix="0" xfId="0"/>
    <xf numFmtId="2" fontId="0" fillId="0" borderId="21" pivotButton="0" quotePrefix="0" xfId="0"/>
    <xf numFmtId="2" fontId="0" fillId="0" borderId="0" pivotButton="0" quotePrefix="0" xfId="0"/>
    <xf numFmtId="0" fontId="3" fillId="0" borderId="0" pivotButton="0" quotePrefix="0" xfId="0"/>
    <xf numFmtId="0" fontId="0" fillId="0" borderId="21" pivotButton="0" quotePrefix="0" xfId="0"/>
    <xf numFmtId="0" fontId="0" fillId="0" borderId="21" applyAlignment="1" pivotButton="0" quotePrefix="0" xfId="0">
      <alignment horizontal="center"/>
    </xf>
    <xf numFmtId="170" fontId="0" fillId="0" borderId="21" pivotButton="0" quotePrefix="0" xfId="0"/>
    <xf numFmtId="170" fontId="0" fillId="0" borderId="0" pivotButton="0" quotePrefix="0" xfId="0"/>
    <xf numFmtId="0" fontId="3" fillId="3" borderId="21" applyAlignment="1" pivotButton="0" quotePrefix="0" xfId="0">
      <alignment horizontal="center"/>
    </xf>
    <xf numFmtId="0" fontId="3" fillId="4" borderId="21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1" quotePrefix="0" xfId="0"/>
  </cellXfs>
  <cellStyles count="7">
    <cellStyle name="Normale" xfId="0" builtinId="0"/>
    <cellStyle name="Angolo tabella pivot" xfId="1"/>
    <cellStyle name="Campo tabella pivot" xfId="2"/>
    <cellStyle name="Categoria tabella pivot" xfId="3"/>
    <cellStyle name="Risultato tabella pivot" xfId="4"/>
    <cellStyle name="Titolo tabella pivot" xfId="5"/>
    <cellStyle name="Valore tabella pivot" xfId="6"/>
  </cellStyles>
  <dxfs count="60"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8718222602009"/>
        </patternFill>
      </fill>
    </dxf>
    <dxf>
      <fill>
        <patternFill>
          <bgColor theme="8" tint="0.3998840296639912"/>
        </patternFill>
      </fill>
    </dxf>
    <dxf>
      <fill>
        <patternFill>
          <bgColor theme="5" tint="0.5998718222602009"/>
        </patternFill>
      </fill>
    </dxf>
    <dxf>
      <fill>
        <patternFill>
          <bgColor theme="5" tint="-0.249977111117893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1F4E79"/>
      <rgbColor rgb="FFBFBFBF"/>
      <rgbColor rgb="FF808080"/>
      <rgbColor rgb="FF9999FF"/>
      <rgbColor rgb="FF993366"/>
      <rgbColor rgb="FFF2F2F2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2F5395"/>
      <rgbColor rgb="FF0000FF"/>
      <rgbColor rgb="FF00CCFF"/>
      <rgbColor rgb="FFD9D9D9"/>
      <rgbColor rgb="FFE2F0D9"/>
      <rgbColor rgb="FFC5E0B4"/>
      <rgbColor rgb="FF9DC3E6"/>
      <rgbColor rgb="FFFFC7CE"/>
      <rgbColor rgb="FFCC99FF"/>
      <rgbColor rgb="FFF8CBAD"/>
      <rgbColor rgb="FF2E75B6"/>
      <rgbColor rgb="FF33CCCC"/>
      <rgbColor rgb="FFA9D18E"/>
      <rgbColor rgb="FFFFC000"/>
      <rgbColor rgb="FFFF9900"/>
      <rgbColor rgb="FFC55A11"/>
      <rgbColor rgb="FF595959"/>
      <rgbColor rgb="FFA6A6A6"/>
      <rgbColor rgb="FF002060"/>
      <rgbColor rgb="FF548235"/>
      <rgbColor rgb="FF003300"/>
      <rgbColor rgb="FF385724"/>
      <rgbColor rgb="FF993300"/>
      <rgbColor rgb="FF993366"/>
      <rgbColor rgb="FF203864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pivotCacheDefinition" Target="/xl/pivotCache/pivotCacheDefinition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806.89633842593" createdVersion="3" refreshedVersion="8" recordCount="44" r:id="rId1">
  <cacheSource type="worksheet">
    <worksheetSource ref="A1:EI45" sheet="final"/>
  </cacheSource>
  <cacheFields count="140">
    <cacheField name="TE -" uniqueList="1" numFmtId="165" sqlType="0" hierarchy="0" level="0" databaseField="1">
      <sharedItems count="44" containsDate="1" containsNonDate="0" containsSemiMixedTypes="0" containsString="0" minDate="2025-05-29T15:00:00" maxDate="2025-06-05T00:00:00">
        <d v="2025-05-29T15:00:00"/>
        <d v="2025-05-29T18:00:00"/>
        <d v="2025-05-29T21:00:00"/>
        <d v="2025-05-30T00:00:00"/>
        <d v="2025-05-30T03:00:00"/>
        <d v="2025-05-30T06:00:00"/>
        <d v="2025-05-30T09:00:00"/>
        <d v="2025-05-30T12:00:00"/>
        <d v="2025-05-30T15:00:00"/>
        <d v="2025-05-30T18:00:00"/>
        <d v="2025-05-30T21:00:00"/>
        <d v="2025-05-31T00:00:00"/>
        <d v="2025-05-31T03:00:00"/>
        <d v="2025-05-31T06:00:00"/>
        <d v="2025-05-31T09:00:00"/>
        <d v="2025-05-31T12:00:00"/>
        <d v="2025-05-31T15:00:00"/>
        <d v="2025-05-31T18:00:00"/>
        <d v="2025-05-31T21:00:00"/>
        <d v="2025-06-01T00:00:00"/>
        <d v="2025-06-01T03:00:00"/>
        <d v="2025-06-01T06:00:00"/>
        <d v="2025-06-01T09:00:00"/>
        <d v="2025-06-01T12:00:00"/>
        <d v="2025-06-01T15:00:00"/>
        <d v="2025-06-01T18:00:00"/>
        <d v="2025-06-01T21:00:00"/>
        <d v="2025-06-02T00:00:00"/>
        <d v="2025-06-02T03:00:00"/>
        <d v="2025-06-02T06:00:00"/>
        <d v="2025-06-02T09:00:00"/>
        <d v="2025-06-02T12:00:00"/>
        <d v="2025-06-02T15:00:00"/>
        <d v="2025-06-02T18:00:00"/>
        <d v="2025-06-02T21:00:00"/>
        <d v="2025-06-03T00:00:00"/>
        <d v="2025-06-03T03:00:00"/>
        <d v="2025-06-03T06:00:00"/>
        <d v="2025-06-03T09:00:00"/>
        <d v="2025-06-03T12:00:00"/>
        <d v="2025-06-03T15:00:00"/>
        <d v="2025-06-03T18:00:00"/>
        <d v="2025-06-03T21:00:00"/>
        <d v="2025-06-04T00:00:00"/>
      </sharedItems>
      <fieldGroup par="139" base="0">
        <rangePr autoStart="1" autoEnd="1" groupBy="days" startDate="2025-05-29T15:00:00" endDate="2025-06-05T00:00:00" groupInterval="1"/>
        <groupItems count="368">
          <s v="&lt;29/05/2025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5/06/2025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1259" maxValue="102043"/>
    </cacheField>
    <cacheField name="VIS - surface" uniqueList="1" numFmtId="0" sqlType="0" hierarchy="0" level="0" databaseField="1">
      <sharedItems count="0" containsNumber="1" containsSemiMixedTypes="0" containsString="0" minValue="23743.1" maxValue="24135.4"/>
    </cacheField>
    <cacheField name="GUST - surface" uniqueList="1" numFmtId="0" sqlType="0" hierarchy="0" level="0" databaseField="1">
      <sharedItems count="0" containsNumber="1" containsSemiMixedTypes="0" containsString="0" minValue="1.41653" maxValue="13.9004"/>
    </cacheField>
    <cacheField name="HGT - 200_mb" uniqueList="1" numFmtId="0" sqlType="0" hierarchy="0" level="0" databaseField="1">
      <sharedItems count="0" containsNumber="1" containsSemiMixedTypes="0" containsString="0" minValue="11910.6" maxValue="12231.7"/>
    </cacheField>
    <cacheField name="TMP - 200_mb" uniqueList="1" numFmtId="0" sqlType="0" hierarchy="0" level="0" databaseField="1">
      <sharedItems count="0" containsNumber="1" containsSemiMixedTypes="0" containsString="0" minValue="210.91" maxValue="223.463"/>
    </cacheField>
    <cacheField name="RH - 200_mb" uniqueList="1" numFmtId="0" sqlType="0" hierarchy="0" level="0" databaseField="1">
      <sharedItems count="0" containsNumber="1" containsSemiMixedTypes="0" containsString="0" minValue="3.3" maxValue="73.3"/>
    </cacheField>
    <cacheField name="TCDC - 200_mb" uniqueList="1" numFmtId="0" sqlType="0" hierarchy="0" level="0" databaseField="1">
      <sharedItems count="0" containsNumber="1" containsSemiMixedTypes="0" containsString="0" minValue="0" maxValue="1.5"/>
    </cacheField>
    <cacheField name="VVEL - 200_mb" uniqueList="1" numFmtId="0" sqlType="0" hierarchy="0" level="0" databaseField="1">
      <sharedItems count="0" containsNumber="1" containsSemiMixedTypes="0" containsString="0" minValue="-0.295921" maxValue="0.243396"/>
    </cacheField>
    <cacheField name="UGRD - 200_mb" uniqueList="1" numFmtId="0" sqlType="0" hierarchy="0" level="0" databaseField="1">
      <sharedItems count="0" containsNumber="1" containsSemiMixedTypes="0" containsString="0" minValue="-12.9704" maxValue="8.356009999999999"/>
    </cacheField>
    <cacheField name="VGRD - 200_mb" uniqueList="1" numFmtId="0" sqlType="0" hierarchy="0" level="0" databaseField="1">
      <sharedItems count="0" containsNumber="1" containsSemiMixedTypes="0" containsString="0" minValue="-35.3021" maxValue="3.07903"/>
    </cacheField>
    <cacheField name="ABSV - 200_mb" uniqueList="1" numFmtId="0" sqlType="0" hierarchy="0" level="0" databaseField="1">
      <sharedItems count="0" containsNumber="1" containsSemiMixedTypes="0" containsString="0" minValue="2.35134e-05" maxValue="0.000234712"/>
    </cacheField>
    <cacheField name="HGT - 300_mb" uniqueList="1" numFmtId="0" sqlType="0" hierarchy="0" level="0" databaseField="1">
      <sharedItems count="0" containsNumber="1" containsSemiMixedTypes="0" containsString="0" minValue="9259.49" maxValue="9594.209999999999"/>
    </cacheField>
    <cacheField name="TMP - 300_mb" uniqueList="1" numFmtId="0" sqlType="0" hierarchy="0" level="0" databaseField="1">
      <sharedItems count="0" containsNumber="1" containsSemiMixedTypes="0" containsString="0" minValue="226.947" maxValue="233.618"/>
    </cacheField>
    <cacheField name="RH - 300_mb" uniqueList="1" numFmtId="0" sqlType="0" hierarchy="0" level="0" databaseField="1">
      <sharedItems count="0" containsNumber="1" containsSemiMixedTypes="0" containsString="0" minValue="17.6" maxValue="96.8"/>
    </cacheField>
    <cacheField name="TCDC - 300_mb" uniqueList="1" numFmtId="0" sqlType="0" hierarchy="0" level="0" databaseField="1">
      <sharedItems count="0" containsNumber="1" containsSemiMixedTypes="0" containsString="0" minValue="0" maxValue="73.5"/>
    </cacheField>
    <cacheField name="VVEL - 300_mb" uniqueList="1" numFmtId="0" sqlType="0" hierarchy="0" level="0" databaseField="1">
      <sharedItems count="0" containsNumber="1" containsSemiMixedTypes="0" containsString="0" minValue="-0.382115" maxValue="0.889746"/>
    </cacheField>
    <cacheField name="UGRD - 300_mb" uniqueList="1" numFmtId="0" sqlType="0" hierarchy="0" level="0" databaseField="1">
      <sharedItems count="0" containsNumber="1" containsSemiMixedTypes="0" containsString="0" minValue="-16.3618" maxValue="4.44015"/>
    </cacheField>
    <cacheField name="VGRD - 300_mb" uniqueList="1" numFmtId="0" sqlType="0" hierarchy="0" level="0" databaseField="1">
      <sharedItems count="0" containsNumber="1" containsSemiMixedTypes="0" containsString="0" minValue="-43.8432" maxValue="8.767469999999999"/>
    </cacheField>
    <cacheField name="ABSV - 300_mb" uniqueList="1" numFmtId="0" sqlType="0" hierarchy="0" level="0" databaseField="1">
      <sharedItems count="0" containsNumber="1" containsSemiMixedTypes="0" containsString="0" minValue="-1.8035e-05" maxValue="0.000656291"/>
    </cacheField>
    <cacheField name="HGT - 400_mb" uniqueList="1" numFmtId="0" sqlType="0" hierarchy="0" level="0" databaseField="1">
      <sharedItems count="0" containsNumber="1" containsSemiMixedTypes="0" containsString="0" minValue="7278.15" maxValue="7556.03"/>
    </cacheField>
    <cacheField name="TMP - 400_mb" uniqueList="1" numFmtId="0" sqlType="0" hierarchy="0" level="0" databaseField="1">
      <sharedItems count="0" containsNumber="1" containsSemiMixedTypes="0" containsString="0" minValue="242.199" maxValue="250.705"/>
    </cacheField>
    <cacheField name="RH - 400_mb" uniqueList="1" numFmtId="0" sqlType="0" hierarchy="0" level="0" databaseField="1">
      <sharedItems count="0" containsNumber="1" containsSemiMixedTypes="0" containsString="0" minValue="6" maxValue="100"/>
    </cacheField>
    <cacheField name="TCDC - 400_mb" uniqueList="1" numFmtId="0" sqlType="0" hierarchy="0" level="0" databaseField="1">
      <sharedItems count="0" containsNumber="1" containsSemiMixedTypes="0" containsString="0" minValue="0" maxValue="97.3"/>
    </cacheField>
    <cacheField name="VVEL - 400_mb" uniqueList="1" numFmtId="0" sqlType="0" hierarchy="0" level="0" databaseField="1">
      <sharedItems count="0" containsNumber="1" containsSemiMixedTypes="0" containsString="0" minValue="-0.248131" maxValue="0.459023"/>
    </cacheField>
    <cacheField name="UGRD - 400_mb" uniqueList="1" numFmtId="0" sqlType="0" hierarchy="0" level="0" databaseField="1">
      <sharedItems count="0" containsNumber="1" containsSemiMixedTypes="0" containsString="0" minValue="-11.2965" maxValue="4.45632"/>
    </cacheField>
    <cacheField name="VGRD - 400_mb" uniqueList="1" numFmtId="0" sqlType="0" hierarchy="0" level="0" databaseField="1">
      <sharedItems count="0" containsNumber="1" containsSemiMixedTypes="0" containsString="0" minValue="-30.3366" maxValue="2.31962"/>
    </cacheField>
    <cacheField name="ABSV - 400_mb" uniqueList="1" numFmtId="0" sqlType="0" hierarchy="0" level="0" databaseField="1">
      <sharedItems count="0" containsNumber="1" containsSemiMixedTypes="0" containsString="0" minValue="-4.28212e-05" maxValue="0.000540461"/>
    </cacheField>
    <cacheField name="HGT - 500_mb" uniqueList="1" numFmtId="0" sqlType="0" hierarchy="0" level="0" databaseField="1">
      <sharedItems count="0" containsNumber="1" containsSemiMixedTypes="0" containsString="0" minValue="5646.14" maxValue="5874.16"/>
    </cacheField>
    <cacheField name="TMP - 500_mb" uniqueList="1" numFmtId="0" sqlType="0" hierarchy="0" level="0" databaseField="1">
      <sharedItems count="0" containsNumber="1" containsSemiMixedTypes="0" containsString="0" minValue="254.232" maxValue="264.341"/>
    </cacheField>
    <cacheField name="RH - 500_mb" uniqueList="1" numFmtId="0" sqlType="0" hierarchy="0" level="0" databaseField="1">
      <sharedItems count="0" containsNumber="1" containsSemiMixedTypes="0" containsString="0" minValue="3.9" maxValue="97.40000000000001"/>
    </cacheField>
    <cacheField name="TCDC - 500_mb" uniqueList="1" numFmtId="0" sqlType="0" hierarchy="0" level="0" databaseField="1">
      <sharedItems count="0" containsNumber="1" containsSemiMixedTypes="0" containsString="0" minValue="0" maxValue="18.9"/>
    </cacheField>
    <cacheField name="VVEL - 500_mb" uniqueList="1" numFmtId="0" sqlType="0" hierarchy="0" level="0" databaseField="1">
      <sharedItems count="0" containsNumber="1" containsSemiMixedTypes="0" containsString="0" minValue="-0.558648" maxValue="0.396682"/>
    </cacheField>
    <cacheField name="UGRD - 500_mb" uniqueList="1" numFmtId="0" sqlType="0" hierarchy="0" level="0" databaseField="1">
      <sharedItems count="0" containsNumber="1" containsSemiMixedTypes="0" containsString="0" minValue="-11.2287" maxValue="5.03116"/>
    </cacheField>
    <cacheField name="VGRD - 500_mb" uniqueList="1" numFmtId="0" sqlType="0" hierarchy="0" level="0" databaseField="1">
      <sharedItems count="0" containsNumber="1" containsSemiMixedTypes="0" containsString="0" minValue="-20.6906" maxValue="-0.402366"/>
    </cacheField>
    <cacheField name="ABSV - 500_mb" uniqueList="1" numFmtId="0" sqlType="0" hierarchy="0" level="0" databaseField="1">
      <sharedItems count="0" containsNumber="1" containsSemiMixedTypes="0" containsString="0" minValue="4.69666e-06" maxValue="0.000268826"/>
    </cacheField>
    <cacheField name="HGT - 600_mb" uniqueList="1" numFmtId="0" sqlType="0" hierarchy="0" level="0" databaseField="1">
      <sharedItems count="0" containsNumber="1" containsSemiMixedTypes="0" containsString="0" minValue="4259.3" maxValue="4437.2"/>
    </cacheField>
    <cacheField name="TMP - 600_mb" uniqueList="1" numFmtId="0" sqlType="0" hierarchy="0" level="0" databaseField="1">
      <sharedItems count="0" containsNumber="1" containsSemiMixedTypes="0" containsString="0" minValue="264.194" maxValue="273.925"/>
    </cacheField>
    <cacheField name="RH - 600_mb" uniqueList="1" numFmtId="0" sqlType="0" hierarchy="0" level="0" databaseField="1">
      <sharedItems count="0" containsNumber="1" containsSemiMixedTypes="0" containsString="0" minValue="3.9" maxValue="87.8"/>
    </cacheField>
    <cacheField name="TCDC - 600_mb" uniqueList="1" numFmtId="0" sqlType="0" hierarchy="0" level="0" databaseField="1">
      <sharedItems count="0" containsNumber="1" containsSemiMixedTypes="0" containsString="0" minValue="0" maxValue="5.8"/>
    </cacheField>
    <cacheField name="VVEL - 600_mb" uniqueList="1" numFmtId="0" sqlType="0" hierarchy="0" level="0" databaseField="1">
      <sharedItems count="0" containsNumber="1" containsSemiMixedTypes="0" containsString="0" minValue="-0.855219" maxValue="0.749467"/>
    </cacheField>
    <cacheField name="UGRD - 600_mb" uniqueList="1" numFmtId="0" sqlType="0" hierarchy="0" level="0" databaseField="1">
      <sharedItems count="0" containsNumber="1" containsSemiMixedTypes="0" containsString="0" minValue="-8.24339" maxValue="4.1011"/>
    </cacheField>
    <cacheField name="VGRD - 600_mb" uniqueList="1" numFmtId="0" sqlType="0" hierarchy="0" level="0" databaseField="1">
      <sharedItems count="0" containsNumber="1" containsSemiMixedTypes="0" containsString="0" minValue="-17.0913" maxValue="-1.01861"/>
    </cacheField>
    <cacheField name="ABSV - 600_mb" uniqueList="1" numFmtId="0" sqlType="0" hierarchy="0" level="0" databaseField="1">
      <sharedItems count="0" containsNumber="1" containsSemiMixedTypes="0" containsString="0" minValue="3.99902e-05" maxValue="0.000244414"/>
    </cacheField>
    <cacheField name="HGT - 700_mb" uniqueList="1" numFmtId="0" sqlType="0" hierarchy="0" level="0" databaseField="1">
      <sharedItems count="0" containsNumber="1" containsSemiMixedTypes="0" containsString="0" minValue="3047.37" maxValue="3183.93"/>
    </cacheField>
    <cacheField name="TMP - 700_mb" uniqueList="1" numFmtId="0" sqlType="0" hierarchy="0" level="0" databaseField="1">
      <sharedItems count="0" containsNumber="1" containsSemiMixedTypes="0" containsString="0" minValue="270.678" maxValue="281.115"/>
    </cacheField>
    <cacheField name="RH - 700_mb" uniqueList="1" numFmtId="0" sqlType="0" hierarchy="0" level="0" databaseField="1">
      <sharedItems count="0" containsNumber="1" containsSemiMixedTypes="0" containsString="0" minValue="11.8" maxValue="91.3"/>
    </cacheField>
    <cacheField name="TCDC - 700_mb" uniqueList="1" numFmtId="0" sqlType="0" hierarchy="0" level="0" databaseField="1">
      <sharedItems count="0" containsNumber="1" containsSemiMixedTypes="0" containsString="0" minValue="0" maxValue="5.2"/>
    </cacheField>
    <cacheField name="VVEL - 700_mb" uniqueList="1" numFmtId="0" sqlType="0" hierarchy="0" level="0" databaseField="1">
      <sharedItems count="0" containsNumber="1" containsSemiMixedTypes="0" containsString="0" minValue="-0.247564" maxValue="0.838848"/>
    </cacheField>
    <cacheField name="UGRD - 700_mb" uniqueList="1" numFmtId="0" sqlType="0" hierarchy="0" level="0" databaseField="1">
      <sharedItems count="0" containsNumber="1" containsSemiMixedTypes="0" containsString="0" minValue="-6.65919" maxValue="4.37198"/>
    </cacheField>
    <cacheField name="VGRD - 700_mb" uniqueList="1" numFmtId="0" sqlType="0" hierarchy="0" level="0" databaseField="1">
      <sharedItems count="0" containsNumber="1" containsSemiMixedTypes="0" containsString="0" minValue="-18.1597" maxValue="-0.07772950000000001"/>
    </cacheField>
    <cacheField name="ABSV - 700_mb" uniqueList="1" numFmtId="0" sqlType="0" hierarchy="0" level="0" databaseField="1">
      <sharedItems count="0" containsNumber="1" containsSemiMixedTypes="0" containsString="0" minValue="4.21057e-05" maxValue="0.000257364"/>
    </cacheField>
    <cacheField name="HGT - 850_mb" uniqueList="1" numFmtId="0" sqlType="0" hierarchy="0" level="0" databaseField="1">
      <sharedItems count="0" containsNumber="1" containsSemiMixedTypes="0" containsString="0" minValue="1471.89" maxValue="1565.41"/>
    </cacheField>
    <cacheField name="TMP - 850_mb" uniqueList="1" numFmtId="0" sqlType="0" hierarchy="0" level="0" databaseField="1">
      <sharedItems count="0" containsNumber="1" containsSemiMixedTypes="0" containsString="0" minValue="280.591" maxValue="290.478"/>
    </cacheField>
    <cacheField name="RH - 850_mb" uniqueList="1" numFmtId="0" sqlType="0" hierarchy="0" level="0" databaseField="1">
      <sharedItems count="0" containsNumber="1" containsSemiMixedTypes="0" containsString="0" minValue="19.8" maxValue="83.5"/>
    </cacheField>
    <cacheField name="TCDC - 850_mb" uniqueList="1" numFmtId="0" sqlType="0" hierarchy="0" level="0" databaseField="1">
      <sharedItems count="0" containsInteger="1" containsNumber="1" containsSemiMixedTypes="0" containsString="0" minValue="0" maxValue="0"/>
    </cacheField>
    <cacheField name="VVEL - 850_mb" uniqueList="1" numFmtId="0" sqlType="0" hierarchy="0" level="0" databaseField="1">
      <sharedItems count="0" containsNumber="1" containsSemiMixedTypes="0" containsString="0" minValue="-1.88483" maxValue="0.840591"/>
    </cacheField>
    <cacheField name="UGRD - 850_mb" uniqueList="1" numFmtId="0" sqlType="0" hierarchy="0" level="0" databaseField="1">
      <sharedItems count="0" containsNumber="1" containsSemiMixedTypes="0" containsString="0" minValue="-6.63341" maxValue="2.19435"/>
    </cacheField>
    <cacheField name="VGRD - 850_mb" uniqueList="1" numFmtId="0" sqlType="0" hierarchy="0" level="0" databaseField="1">
      <sharedItems count="0" containsNumber="1" containsSemiMixedTypes="0" containsString="0" minValue="-16.5642" maxValue="0.545688"/>
    </cacheField>
    <cacheField name="ABSV - 850_mb" uniqueList="1" numFmtId="0" sqlType="0" hierarchy="0" level="0" databaseField="1">
      <sharedItems count="0" containsNumber="1" containsSemiMixedTypes="0" containsString="0" minValue="-0.000101528" maxValue="0.000295101"/>
    </cacheField>
    <cacheField name="HGT - 925_mb" uniqueList="1" numFmtId="0" sqlType="0" hierarchy="0" level="0" databaseField="1">
      <sharedItems count="0" containsNumber="1" containsSemiMixedTypes="0" containsString="0" minValue="768.437" maxValue="849.415"/>
    </cacheField>
    <cacheField name="TMP - 925_mb" uniqueList="1" numFmtId="0" sqlType="0" hierarchy="0" level="0" databaseField="1">
      <sharedItems count="0" containsNumber="1" containsSemiMixedTypes="0" containsString="0" minValue="285.402" maxValue="294.458"/>
    </cacheField>
    <cacheField name="RH - 925_mb" uniqueList="1" numFmtId="0" sqlType="0" hierarchy="0" level="0" databaseField="1">
      <sharedItems count="0" containsNumber="1" containsSemiMixedTypes="0" containsString="0" minValue="39.2" maxValue="82.8"/>
    </cacheField>
    <cacheField name="TCDC - 925_mb" uniqueList="1" numFmtId="0" sqlType="0" hierarchy="0" level="0" databaseField="1">
      <sharedItems count="0" containsInteger="1" containsNumber="1" containsSemiMixedTypes="0" containsString="0" minValue="0" maxValue="0"/>
    </cacheField>
    <cacheField name="VVEL - 925_mb" uniqueList="1" numFmtId="0" sqlType="0" hierarchy="0" level="0" databaseField="1">
      <sharedItems count="0" containsNumber="1" containsSemiMixedTypes="0" containsString="0" minValue="-3.04187" maxValue="0.408621"/>
    </cacheField>
    <cacheField name="UGRD - 925_mb" uniqueList="1" numFmtId="0" sqlType="0" hierarchy="0" level="0" databaseField="1">
      <sharedItems count="0" containsNumber="1" containsSemiMixedTypes="0" containsString="0" minValue="-3.18866" maxValue="3.44166"/>
    </cacheField>
    <cacheField name="VGRD - 925_mb" uniqueList="1" numFmtId="0" sqlType="0" hierarchy="0" level="0" databaseField="1">
      <sharedItems count="0" containsNumber="1" containsSemiMixedTypes="0" containsString="0" minValue="-15.8897" maxValue="2.96498"/>
    </cacheField>
    <cacheField name="ABSV - 925_mb" uniqueList="1" numFmtId="0" sqlType="0" hierarchy="0" level="0" databaseField="1">
      <sharedItems count="0" containsNumber="1" containsSemiMixedTypes="0" containsString="0" minValue="-2.82056e-05" maxValue="0.000368378"/>
    </cacheField>
    <cacheField name="HGT - 950_mb" uniqueList="1" numFmtId="0" sqlType="0" hierarchy="0" level="0" databaseField="1">
      <sharedItems count="0" containsNumber="1" containsSemiMixedTypes="0" containsString="0" minValue="543.829" maxValue="620.197"/>
    </cacheField>
    <cacheField name="TMP - 950_mb" uniqueList="1" numFmtId="0" sqlType="0" hierarchy="0" level="0" databaseField="1">
      <sharedItems count="0" containsNumber="1" containsSemiMixedTypes="0" containsString="0" minValue="286.711" maxValue="296.507"/>
    </cacheField>
    <cacheField name="RH - 950_mb" uniqueList="1" numFmtId="0" sqlType="0" hierarchy="0" level="0" databaseField="1">
      <sharedItems count="0" containsNumber="1" containsSemiMixedTypes="0" containsString="0" minValue="38.4" maxValue="80"/>
    </cacheField>
    <cacheField name="TCDC - 950_mb" uniqueList="1" numFmtId="0" sqlType="0" hierarchy="0" level="0" databaseField="1">
      <sharedItems count="0" containsInteger="1" containsNumber="1" containsSemiMixedTypes="0" containsString="0" minValue="0" maxValue="0"/>
    </cacheField>
    <cacheField name="VVEL - 950_mb" uniqueList="1" numFmtId="0" sqlType="0" hierarchy="0" level="0" databaseField="1">
      <sharedItems count="0" containsNumber="1" containsSemiMixedTypes="0" containsString="0" minValue="-2.66742" maxValue="0.29972"/>
    </cacheField>
    <cacheField name="UGRD - 950_mb" uniqueList="1" numFmtId="0" sqlType="0" hierarchy="0" level="0" databaseField="1">
      <sharedItems count="0" containsNumber="1" containsSemiMixedTypes="0" containsString="0" minValue="-3.17443" maxValue="4.09858"/>
    </cacheField>
    <cacheField name="VGRD - 950_mb" uniqueList="1" numFmtId="0" sqlType="0" hierarchy="0" level="0" databaseField="1">
      <sharedItems count="0" containsNumber="1" containsSemiMixedTypes="0" containsString="0" minValue="-15.9766" maxValue="4.00718"/>
    </cacheField>
    <cacheField name="ABSV - 950_mb" uniqueList="1" numFmtId="0" sqlType="0" hierarchy="0" level="0" databaseField="1">
      <sharedItems count="0" containsNumber="1" containsSemiMixedTypes="0" containsString="0" minValue="-1.7332e-05" maxValue="0.000305632"/>
    </cacheField>
    <cacheField name="var2_4_2 - surface" uniqueList="1" numFmtId="0" sqlType="0" hierarchy="0" level="0" databaseField="1">
      <sharedItems count="0" containsInteger="1" containsNumber="1" containsSemiMixedTypes="0" containsString="0" minValue="3" maxValue="6"/>
    </cacheField>
    <cacheField name="HGT - 975_mb" uniqueList="1" numFmtId="0" sqlType="0" hierarchy="0" level="0" databaseField="1">
      <sharedItems count="0" containsNumber="1" containsSemiMixedTypes="0" containsString="0" minValue="323.545" maxValue="395.204"/>
    </cacheField>
    <cacheField name="TMP - 975_mb" uniqueList="1" numFmtId="0" sqlType="0" hierarchy="0" level="0" databaseField="1">
      <sharedItems count="0" containsNumber="1" containsSemiMixedTypes="0" containsString="0" minValue="288.091" maxValue="298.585"/>
    </cacheField>
    <cacheField name="RH - 975_mb" uniqueList="1" numFmtId="0" sqlType="0" hierarchy="0" level="0" databaseField="1">
      <sharedItems count="0" containsNumber="1" containsSemiMixedTypes="0" containsString="0" minValue="39" maxValue="83.09999999999999"/>
    </cacheField>
    <cacheField name="TCDC - 975_mb" uniqueList="1" numFmtId="0" sqlType="0" hierarchy="0" level="0" databaseField="1">
      <sharedItems count="0" containsInteger="1" containsNumber="1" containsSemiMixedTypes="0" containsString="0" minValue="0" maxValue="0"/>
    </cacheField>
    <cacheField name="VVEL - 975_mb" uniqueList="1" numFmtId="0" sqlType="0" hierarchy="0" level="0" databaseField="1">
      <sharedItems count="0" containsNumber="1" containsSemiMixedTypes="0" containsString="0" minValue="-1.87164" maxValue="0.236265"/>
    </cacheField>
    <cacheField name="UGRD - 975_mb" uniqueList="1" numFmtId="0" sqlType="0" hierarchy="0" level="0" databaseField="1">
      <sharedItems count="0" containsNumber="1" containsSemiMixedTypes="0" containsString="0" minValue="-3.43782" maxValue="6.0807"/>
    </cacheField>
    <cacheField name="VGRD - 975_mb" uniqueList="1" numFmtId="0" sqlType="0" hierarchy="0" level="0" databaseField="1">
      <sharedItems count="0" containsNumber="1" containsSemiMixedTypes="0" containsString="0" minValue="-14.8463" maxValue="4.66"/>
    </cacheField>
    <cacheField name="ABSV - 975_mb" uniqueList="1" numFmtId="0" sqlType="0" hierarchy="0" level="0" databaseField="1">
      <sharedItems count="0" containsNumber="1" containsSemiMixedTypes="0" containsString="0" minValue="-3.26637e-05" maxValue="0.000342691"/>
    </cacheField>
    <cacheField name="TMP - 1000_mb" uniqueList="1" numFmtId="0" sqlType="0" hierarchy="0" level="0" databaseField="1">
      <sharedItems count="0" containsNumber="1" containsSemiMixedTypes="0" containsString="0" minValue="289.891" maxValue="300.775"/>
    </cacheField>
    <cacheField name="RH - 1000_mb" uniqueList="1" numFmtId="0" sqlType="0" hierarchy="0" level="0" databaseField="1">
      <sharedItems count="0" containsNumber="1" containsSemiMixedTypes="0" containsString="0" minValue="35.5" maxValue="78.3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0"/>
    </cacheField>
    <cacheField name="VVEL - 1000_mb" uniqueList="1" numFmtId="0" sqlType="0" hierarchy="0" level="0" databaseField="1">
      <sharedItems count="0" containsNumber="1" containsSemiMixedTypes="0" containsString="0" minValue="-0.687154" maxValue="0.178279"/>
    </cacheField>
    <cacheField name="UGRD - 1000_mb" uniqueList="1" numFmtId="0" sqlType="0" hierarchy="0" level="0" databaseField="1">
      <sharedItems count="0" containsNumber="1" containsSemiMixedTypes="0" containsString="0" minValue="-2.02292" maxValue="5.80197"/>
    </cacheField>
    <cacheField name="VGRD - 1000_mb" uniqueList="1" numFmtId="0" sqlType="0" hierarchy="0" level="0" databaseField="1">
      <sharedItems count="0" containsNumber="1" containsSemiMixedTypes="0" containsString="0" minValue="-12.7306" maxValue="4.68148"/>
    </cacheField>
    <cacheField name="ABSV - 1000_mb" uniqueList="1" numFmtId="0" sqlType="0" hierarchy="0" level="0" databaseField="1">
      <sharedItems count="0" containsNumber="1" containsSemiMixedTypes="0" containsString="0" minValue="-8.11643e-05" maxValue="0.000414691"/>
    </cacheField>
    <cacheField name="HGT - 1000_mb" uniqueList="1" numFmtId="0" sqlType="0" hierarchy="0" level="0" databaseField="1">
      <sharedItems count="0" containsNumber="1" containsSemiMixedTypes="0" containsString="0" minValue="107.224" maxValue="174.901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87.8" maxValue="315.624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19.9519" maxValue="756.389"/>
    </cacheField>
    <cacheField name="TMP - 2_m_above_ground" uniqueList="1" numFmtId="0" sqlType="0" hierarchy="0" level="0" databaseField="1">
      <sharedItems count="0" containsNumber="1" containsSemiMixedTypes="0" containsString="0" minValue="289.5" maxValue="302.828"/>
    </cacheField>
    <cacheField name="DPT - 2_m_above_ground" uniqueList="1" numFmtId="0" sqlType="0" hierarchy="0" level="0" databaseField="1">
      <sharedItems count="0" containsNumber="1" containsSemiMixedTypes="0" containsString="0" minValue="282.128" maxValue="287.511"/>
    </cacheField>
    <cacheField name="RH - 2_m_above_ground" uniqueList="1" numFmtId="0" sqlType="0" hierarchy="0" level="0" databaseField="1">
      <sharedItems count="0" containsNumber="1" containsSemiMixedTypes="0" containsString="0" minValue="33.2" maxValue="83.59999999999999"/>
    </cacheField>
    <cacheField name="UGRD - 10_m_above_ground" uniqueList="1" numFmtId="0" sqlType="0" hierarchy="0" level="0" databaseField="1">
      <sharedItems count="0" containsNumber="1" containsSemiMixedTypes="0" containsString="0" minValue="-2.15458" maxValue="4.1902"/>
    </cacheField>
    <cacheField name="VGRD - 10_m_above_ground" uniqueList="1" numFmtId="0" sqlType="0" hierarchy="0" level="0" databaseField="1">
      <sharedItems count="0" containsNumber="1" containsSemiMixedTypes="0" containsString="0" minValue="-10.1439" maxValue="3.39913"/>
    </cacheField>
    <cacheField name="CPOFP - surface" uniqueList="1" numFmtId="0" sqlType="0" hierarchy="0" level="0" databaseField="1">
      <sharedItems count="0" containsNumber="1" containsSemiMixedTypes="0" containsString="0" minValue="-50" maxValue="-47.1"/>
    </cacheField>
    <cacheField name="CPRAT - surface" uniqueList="1" numFmtId="0" sqlType="0" hierarchy="0" level="0" databaseField="1">
      <sharedItems count="0" containsNumber="1" containsSemiMixedTypes="0" containsString="0" minValue="0" maxValue="1.936e-05"/>
    </cacheField>
    <cacheField name="PRATE - surface" uniqueList="1" numFmtId="0" sqlType="0" hierarchy="0" level="0" databaseField="1">
      <sharedItems count="0" containsNumber="1" containsSemiMixedTypes="0" containsString="0" minValue="0" maxValue="1.92e-05"/>
    </cacheField>
    <cacheField name="CPRAT - surface2" uniqueList="1" numFmtId="0" sqlType="0" hierarchy="0" level="0" databaseField="1">
      <sharedItems count="0" containsNumber="1" containsSemiMixedTypes="0" containsString="0" minValue="0" maxValue="0.0001688"/>
    </cacheField>
    <cacheField name="PRATE - surface2" uniqueList="1" numFmtId="0" sqlType="0" hierarchy="0" level="0" databaseField="1">
      <sharedItems count="0" containsNumber="1" containsSemiMixedTypes="0" containsString="0" minValue="0" maxValue="0.0001688"/>
    </cacheField>
    <cacheField name="APCP - surface" uniqueList="1" numFmtId="0" sqlType="0" hierarchy="0" level="0" databaseField="1">
      <sharedItems count="0" containsNumber="1" containsSemiMixedTypes="0" containsString="0" minValue="0" maxValue="2"/>
    </cacheField>
    <cacheField name="APCP - surface2" uniqueList="1" numFmtId="0" sqlType="0" hierarchy="0" level="0" databaseField="1">
      <sharedItems count="0" containsNumber="1" containsSemiMixedTypes="0" containsString="0" minValue="1.8125" maxValue="2.1875"/>
    </cacheField>
    <cacheField name="ACPCP - surface" uniqueList="1" numFmtId="0" sqlType="0" hierarchy="0" level="0" databaseField="1">
      <sharedItems count="0" containsNumber="1" containsSemiMixedTypes="0" containsString="0" minValue="0" maxValue="2"/>
    </cacheField>
    <cacheField name="ACPCP - surface2" uniqueList="1" numFmtId="0" sqlType="0" hierarchy="0" level="0" databaseField="1">
      <sharedItems count="0" containsNumber="1" containsSemiMixedTypes="0" containsString="0" minValue="1.8125" maxValue="2.1875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1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1600"/>
    </cacheField>
    <cacheField name="LFTX - surface" uniqueList="1" numFmtId="0" sqlType="0" hierarchy="0" level="0" databaseField="1">
      <sharedItems count="0" containsNumber="1" containsSemiMixedTypes="0" containsString="0" minValue="-0.699689" maxValue="7.4108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206"/>
    </cacheField>
    <cacheField name="CIN - surface" uniqueList="1" numFmtId="0" sqlType="0" hierarchy="0" level="0" databaseField="1">
      <sharedItems count="0" containsNumber="1" containsSemiMixedTypes="0" containsString="0" minValue="-47.1" maxValue="0.492798"/>
    </cacheField>
    <cacheField name="LCDC - low_cloud_layer" uniqueList="1" numFmtId="0" sqlType="0" hierarchy="0" level="0" databaseField="1">
      <sharedItems count="0" containsNumber="1" containsSemiMixedTypes="0" containsString="0" minValue="0" maxValue="15"/>
    </cacheField>
    <cacheField name="LCDC - low_cloud_layer2" uniqueList="1" numFmtId="0" sqlType="0" hierarchy="0" level="0" databaseField="1">
      <sharedItems count="0" containsNumber="1" containsSemiMixedTypes="0" containsString="0" minValue="0" maxValue="46"/>
    </cacheField>
    <cacheField name="MCDC - middle_cloud_layer" uniqueList="1" numFmtId="0" sqlType="0" hierarchy="0" level="0" databaseField="1">
      <sharedItems count="0" containsNumber="1" containsSemiMixedTypes="0" containsString="0" minValue="0" maxValue="98.59999999999999"/>
    </cacheField>
    <cacheField name="MCDC - middle_cloud_layer2" uniqueList="1" numFmtId="0" sqlType="0" hierarchy="0" level="0" databaseField="1">
      <sharedItems count="0" containsNumber="1" containsSemiMixedTypes="0" containsString="0" minValue="0" maxValue="72.7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-42.6744" maxValue="123.695"/>
    </cacheField>
    <cacheField name="HGT - tropopause" uniqueList="1" numFmtId="0" sqlType="0" hierarchy="0" level="0" databaseField="1">
      <sharedItems count="0" containsNumber="1" containsSemiMixedTypes="0" containsString="0" minValue="9947.709999999999" maxValue="12997.4"/>
    </cacheField>
    <cacheField name="TMP - tropopause" uniqueList="1" numFmtId="0" sqlType="0" hierarchy="0" level="0" databaseField="1">
      <sharedItems count="0" containsNumber="1" containsSemiMixedTypes="0" containsString="0" minValue="208.458" maxValue="224.248"/>
    </cacheField>
    <cacheField name="UGRD - tropopause" uniqueList="1" numFmtId="0" sqlType="0" hierarchy="0" level="0" databaseField="1">
      <sharedItems count="0" containsNumber="1" containsSemiMixedTypes="0" containsString="0" minValue="-20.8185" maxValue="4.44459"/>
    </cacheField>
    <cacheField name="VGRD - tropopause" uniqueList="1" numFmtId="0" sqlType="0" hierarchy="0" level="0" databaseField="1">
      <sharedItems count="0" containsNumber="1" containsSemiMixedTypes="0" containsString="0" minValue="-43.4554" maxValue="2.90277"/>
    </cacheField>
    <cacheField name="VWSH - tropopause" uniqueList="1" numFmtId="0" sqlType="0" hierarchy="0" level="0" databaseField="1">
      <sharedItems count="0" containsNumber="1" containsSemiMixedTypes="0" containsString="0" minValue="-0.0249707" maxValue="0.0153402"/>
    </cacheField>
    <cacheField name="HGT - 0C_isotherm" uniqueList="1" numFmtId="0" sqlType="0" hierarchy="0" level="0" databaseField="1">
      <sharedItems count="0" containsNumber="1" containsSemiMixedTypes="0" containsString="0" minValue="2742.56" maxValue="4566.88"/>
    </cacheField>
    <cacheField name="RH - 0C_isotherm" uniqueList="1" numFmtId="0" sqlType="0" hierarchy="0" level="0" databaseField="1">
      <sharedItems count="0" containsNumber="1" containsSemiMixedTypes="0" containsString="0" minValue="5.8" maxValue="90.8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  <cacheField name="Mesi" uniqueList="1" numFmtId="0" sqlType="0" hierarchy="0" level="0" databaseField="0">
      <fieldGroup base="0">
        <rangePr autoStart="1" autoEnd="1" groupBy="months" startDate="2025-05-29T15:00:00" endDate="2025-06-05T00:00:00" groupInterval="1"/>
        <groupItems count="14">
          <s v="&lt;29/05/202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5/06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Date="0" createdVersion="3" recordCount="44" r:id="rId1">
  <cacheSource type="worksheet">
    <worksheetSource ref="A1:ED45" sheet="final"/>
  </cacheSource>
  <cacheFields count="134">
    <cacheField name="TE -" uniqueList="1" numFmtId="0" sqlType="0" hierarchy="0" level="0" databaseField="1">
      <sharedItems count="44" containsDate="1" containsNonDate="0" containsSemiMixedTypes="0" containsString="0" minDate="2025-01-24T21:00:00" maxDate="2025-01-30T06:00:00">
        <d v="2025-01-24T21:00:00"/>
        <d v="2025-01-25T00:00:00"/>
        <d v="2025-01-25T03:00:00"/>
        <d v="2025-01-25T06:00:00"/>
        <d v="2025-01-25T09:00:00"/>
        <d v="2025-01-25T12:00:00"/>
        <d v="2025-01-25T15:00:00"/>
        <d v="2025-01-25T18:00:00"/>
        <d v="2025-01-25T21:00:00"/>
        <d v="2025-01-26T00:00:00"/>
        <d v="2025-01-26T03:00:00"/>
        <d v="2025-01-26T06:00:00"/>
        <d v="2025-01-26T09:00:00"/>
        <d v="2025-01-26T12:00:00"/>
        <d v="2025-01-26T15:00:00"/>
        <d v="2025-01-26T18:00:00"/>
        <d v="2025-01-26T21:00:00"/>
        <d v="2025-01-27T00:00:00"/>
        <d v="2025-01-27T03:00:00"/>
        <d v="2025-01-27T06:00:00"/>
        <d v="2025-01-27T09:00:00"/>
        <d v="2025-01-27T12:00:00"/>
        <d v="2025-01-27T15:00:00"/>
        <d v="2025-01-27T18:00:00"/>
        <d v="2025-01-27T21:00:00"/>
        <d v="2025-01-28T00:00:00"/>
        <d v="2025-01-28T03:00:00"/>
        <d v="2025-01-28T06:00:00"/>
        <d v="2025-01-28T09:00:00"/>
        <d v="2025-01-28T12:00:00"/>
        <d v="2025-01-28T15:00:00"/>
        <d v="2025-01-28T18:00:00"/>
        <d v="2025-01-28T21:00:00"/>
        <d v="2025-01-29T00:00:00"/>
        <d v="2025-01-29T03:00:00"/>
        <d v="2025-01-29T06:00:00"/>
        <d v="2025-01-29T09:00:00"/>
        <d v="2025-01-29T12:00:00"/>
        <d v="2025-01-29T15:00:00"/>
        <d v="2025-01-29T18:00:00"/>
        <d v="2025-01-29T21:00:00"/>
        <d v="2025-01-30T00:00:00"/>
        <d v="2025-01-30T03:00:00"/>
        <d v="2025-01-30T06:00:00"/>
      </sharedItems>
      <fieldGroup base="0">
        <rangePr autoStart="1" autoEnd="1" groupBy="days" startDate="2025-01-24T00:00:00" endDate="2025-01-31T00:00:00" groupInterval="1"/>
        <groupItems count="368">
          <s v="&lt;01/24/2025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1/31/2025"/>
        </groupItems>
      </fieldGroup>
    </cacheField>
    <cacheField name="PRMSL - mean_sea_level" uniqueList="1" numFmtId="0" sqlType="0" hierarchy="0" level="0" databaseField="1">
      <sharedItems count="42" containsInteger="1" containsNumber="1" containsSemiMixedTypes="0" containsString="0" minValue="101361" maxValue="102248">
        <n v="101361"/>
        <n v="101439"/>
        <n v="101447"/>
        <n v="101487"/>
        <n v="101500"/>
        <n v="101539"/>
        <n v="101562"/>
        <n v="101574"/>
        <n v="101600"/>
        <n v="101608"/>
        <n v="101622"/>
        <n v="101625"/>
        <n v="101690"/>
        <n v="101704"/>
        <n v="101707"/>
        <n v="101722"/>
        <n v="101733"/>
        <n v="101734"/>
        <n v="101744"/>
        <n v="101779"/>
        <n v="101781"/>
        <n v="101801"/>
        <n v="101847"/>
        <n v="101906"/>
        <n v="101965"/>
        <n v="101981"/>
        <n v="101982"/>
        <n v="102021"/>
        <n v="102022"/>
        <n v="102033"/>
        <n v="102044"/>
        <n v="102046"/>
        <n v="102060"/>
        <n v="102062"/>
        <n v="102076"/>
        <n v="102088"/>
        <n v="102094"/>
        <n v="102118"/>
        <n v="102119"/>
        <n v="102125"/>
        <n v="102177"/>
        <n v="102248"/>
      </sharedItems>
    </cacheField>
    <cacheField name="VIS - surface" uniqueList="1" numFmtId="0" sqlType="0" hierarchy="0" level="0" databaseField="1">
      <sharedItems count="13" containsNumber="1" containsSemiMixedTypes="0" containsString="0" minValue="8395.57" maxValue="24135.4">
        <n v="8395.57"/>
        <n v="8822.459999999999"/>
        <n v="10483.5"/>
        <n v="12666.8"/>
        <n v="19869.8"/>
        <n v="24063.2"/>
        <n v="24134.7"/>
        <n v="24134.8"/>
        <n v="24134.9"/>
        <n v="24135"/>
        <n v="24135.1"/>
        <n v="24135.2"/>
        <n v="24135.4"/>
      </sharedItems>
    </cacheField>
    <cacheField name="GUST - surface" uniqueList="1" numFmtId="0" sqlType="0" hierarchy="0" level="0" databaseField="1">
      <sharedItems count="44" containsNumber="1" containsSemiMixedTypes="0" containsString="0" minValue="1.32377" maxValue="14.1066">
        <n v="1.32377"/>
        <n v="1.6116"/>
        <n v="1.63187"/>
        <n v="2.20655"/>
        <n v="2.50141"/>
        <n v="2.60548"/>
        <n v="2.61573"/>
        <n v="2.62087"/>
        <n v="2.80936"/>
        <n v="2.90005"/>
        <n v="2.9088"/>
        <n v="3.60141"/>
        <n v="4.00179"/>
        <n v="4.01153"/>
        <n v="4.50274"/>
        <n v="4.50762"/>
        <n v="4.9"/>
        <n v="4.90557"/>
        <n v="5.10563"/>
        <n v="6"/>
        <n v="6.10378"/>
        <n v="6.81315"/>
        <n v="6.8217"/>
        <n v="7.40228"/>
        <n v="7.40665"/>
        <n v="7.80305"/>
        <n v="7.90615"/>
        <n v="8.9"/>
        <n v="9.00874"/>
        <n v="9.4"/>
        <n v="10.1059"/>
        <n v="10.4009"/>
        <n v="10.6156"/>
        <n v="10.7132"/>
        <n v="11.2001"/>
        <n v="11.3031"/>
        <n v="11.6005"/>
        <n v="11.6105"/>
        <n v="11.8161"/>
        <n v="11.9219"/>
        <n v="12.4083"/>
        <n v="12.5023"/>
        <n v="12.7194"/>
        <n v="14.1066"/>
      </sharedItems>
    </cacheField>
    <cacheField name="HGT - 200_mb" uniqueList="1" numFmtId="0" sqlType="0" hierarchy="0" level="0" databaseField="1">
      <sharedItems count="44" containsNumber="1" containsSemiMixedTypes="0" containsString="0" minValue="11650.9" maxValue="11960.8">
        <n v="11650.9"/>
        <n v="11655"/>
        <n v="11673.2"/>
        <n v="11690.4"/>
        <n v="11700.5"/>
        <n v="11717.5"/>
        <n v="11737.1"/>
        <n v="11744.9"/>
        <n v="11747.8"/>
        <n v="11761.5"/>
        <n v="11783.4"/>
        <n v="11805.9"/>
        <n v="11815.3"/>
        <n v="11816.4"/>
        <n v="11817.1"/>
        <n v="11826.2"/>
        <n v="11830.5"/>
        <n v="11831.2"/>
        <n v="11839.8"/>
        <n v="11843"/>
        <n v="11846"/>
        <n v="11846.2"/>
        <n v="11846.8"/>
        <n v="11847.9"/>
        <n v="11851.5"/>
        <n v="11856"/>
        <n v="11856.1"/>
        <n v="11858.7"/>
        <n v="11863.8"/>
        <n v="11865"/>
        <n v="11868.5"/>
        <n v="11868.8"/>
        <n v="11869.5"/>
        <n v="11884.1"/>
        <n v="11892.4"/>
        <n v="11895.2"/>
        <n v="11906.8"/>
        <n v="11923.6"/>
        <n v="11927.2"/>
        <n v="11946"/>
        <n v="11947.3"/>
        <n v="11955.4"/>
        <n v="11957.3"/>
        <n v="11960.8"/>
      </sharedItems>
    </cacheField>
    <cacheField name="TMP - 200_mb" uniqueList="1" numFmtId="0" sqlType="0" hierarchy="0" level="0" databaseField="1">
      <sharedItems count="44" containsNumber="1" containsSemiMixedTypes="0" containsString="0" minValue="207.501" maxValue="223.099">
        <n v="207.501"/>
        <n v="207.859"/>
        <n v="208.448"/>
        <n v="209.343"/>
        <n v="209.557"/>
        <n v="209.743"/>
        <n v="209.827"/>
        <n v="210.427"/>
        <n v="210.771"/>
        <n v="211.108"/>
        <n v="211.167"/>
        <n v="211.204"/>
        <n v="211.653"/>
        <n v="211.716"/>
        <n v="211.759"/>
        <n v="211.761"/>
        <n v="211.997"/>
        <n v="212.199"/>
        <n v="212.576"/>
        <n v="212.757"/>
        <n v="212.881"/>
        <n v="213.019"/>
        <n v="213.115"/>
        <n v="213.253"/>
        <n v="214.008"/>
        <n v="214.456"/>
        <n v="214.702"/>
        <n v="215.792"/>
        <n v="216.354"/>
        <n v="216.519"/>
        <n v="217.525"/>
        <n v="218.53"/>
        <n v="219.029"/>
        <n v="219.202"/>
        <n v="219.461"/>
        <n v="219.502"/>
        <n v="220.198"/>
        <n v="221.951"/>
        <n v="222.227"/>
        <n v="222.261"/>
        <n v="222.459"/>
        <n v="222.618"/>
        <n v="222.959"/>
        <n v="223.099"/>
      </sharedItems>
    </cacheField>
    <cacheField name="RH - 200_mb" uniqueList="1" numFmtId="0" sqlType="0" hierarchy="0" level="0" databaseField="1">
      <sharedItems count="42" containsNumber="1" containsSemiMixedTypes="0" containsString="0" minValue="2.6" maxValue="98.5">
        <n v="2.6"/>
        <n v="2.7"/>
        <n v="3.4"/>
        <n v="4"/>
        <n v="4.5"/>
        <n v="4.6"/>
        <n v="7.1"/>
        <n v="9.300000000000001"/>
        <n v="9.5"/>
        <n v="10.2"/>
        <n v="10.4"/>
        <n v="10.6"/>
        <n v="11.2"/>
        <n v="12"/>
        <n v="12.5"/>
        <n v="17.7"/>
        <n v="18.1"/>
        <n v="20.9"/>
        <n v="30.2"/>
        <n v="33"/>
        <n v="36.9"/>
        <n v="41.8"/>
        <n v="43.6"/>
        <n v="45.7"/>
        <n v="46"/>
        <n v="46.2"/>
        <n v="46.8"/>
        <n v="47.4"/>
        <n v="47.5"/>
        <n v="48"/>
        <n v="48.3"/>
        <n v="50.6"/>
        <n v="51"/>
        <n v="51.4"/>
        <n v="51.5"/>
        <n v="51.6"/>
        <n v="51.9"/>
        <n v="58.6"/>
        <n v="59.3"/>
        <n v="60.9"/>
        <n v="92.5"/>
        <n v="98.5"/>
      </sharedItems>
    </cacheField>
    <cacheField name="TCDC - 200_mb" uniqueList="1" numFmtId="0" sqlType="0" hierarchy="0" level="0" databaseField="1">
      <sharedItems count="5" containsNumber="1" containsSemiMixedTypes="0" containsString="0" minValue="0" maxValue="35.1">
        <n v="0"/>
        <n v="0.1"/>
        <n v="0.9"/>
        <n v="32.4"/>
        <n v="35.1"/>
      </sharedItems>
    </cacheField>
    <cacheField name="VVEL - 200_mb" uniqueList="1" numFmtId="0" sqlType="0" hierarchy="0" level="0" databaseField="1">
      <sharedItems count="44" containsNumber="1" containsSemiMixedTypes="0" containsString="0" minValue="-0.260523" maxValue="0.254754">
        <n v="-0.260523"/>
        <n v="-0.245454"/>
        <n v="-0.20973"/>
        <n v="-0.180728"/>
        <n v="-0.160543"/>
        <n v="-0.156791"/>
        <n v="-0.148063"/>
        <n v="-0.145889"/>
        <n v="-0.100836"/>
        <n v="-0.099375"/>
        <n v="-0.0834746"/>
        <n v="-0.0800273"/>
        <n v="-0.0758945"/>
        <n v="-0.0724287"/>
        <n v="-0.0699219"/>
        <n v="-0.0643799"/>
        <n v="-0.0508848"/>
        <n v="-0.0483027"/>
        <n v="-0.0454287"/>
        <n v="-0.0386855"/>
        <n v="-0.0385078"/>
        <n v="-0.0373105"/>
        <n v="-0.0240371"/>
        <n v="-0.0127871"/>
        <n v="-0.0121738"/>
        <n v="-0.00641309"/>
        <n v="-0.00568359"/>
        <n v="0.00123242"/>
        <n v="0.00554102"/>
        <n v="0.00809375"/>
        <n v="0.0105488"/>
        <n v="0.0231221"/>
        <n v="0.0305264"/>
        <n v="0.0391123"/>
        <n v="0.0441074"/>
        <n v="0.046124"/>
        <n v="0.0735547"/>
        <n v="0.0828613"/>
        <n v="0.0858418"/>
        <n v="0.0947793"/>
        <n v="0.128795"/>
        <n v="0.162904"/>
        <n v="0.191226"/>
        <n v="0.254754"/>
      </sharedItems>
    </cacheField>
    <cacheField name="UGRD - 200_mb" uniqueList="1" numFmtId="0" sqlType="0" hierarchy="0" level="0" databaseField="1">
      <sharedItems count="44" containsNumber="1" containsSemiMixedTypes="0" containsString="0" minValue="-0.720172" maxValue="34.6823">
        <n v="-0.720172"/>
        <n v="-0.148996"/>
        <n v="1.75304"/>
        <n v="2.48025"/>
        <n v="2.55911"/>
        <n v="5.55373"/>
        <n v="7.01207"/>
        <n v="7.32135"/>
        <n v="7.55395"/>
        <n v="8.00306"/>
        <n v="8.62181"/>
        <n v="8.87665"/>
        <n v="9.837910000000001"/>
        <n v="10.5079"/>
        <n v="11.2424"/>
        <n v="11.4224"/>
        <n v="12.1127"/>
        <n v="12.8286"/>
        <n v="13.5811"/>
        <n v="13.7035"/>
        <n v="13.8747"/>
        <n v="14.4564"/>
        <n v="15.1463"/>
        <n v="15.6"/>
        <n v="15.9"/>
        <n v="17.0088"/>
        <n v="17.9482"/>
        <n v="18.3311"/>
        <n v="18.3776"/>
        <n v="18.6019"/>
        <n v="18.9268"/>
        <n v="19.2858"/>
        <n v="20.3229"/>
        <n v="20.3347"/>
        <n v="21.741"/>
        <n v="22.1812"/>
        <n v="22.5731"/>
        <n v="23.1146"/>
        <n v="24.2989"/>
        <n v="25.8587"/>
        <n v="26.3"/>
        <n v="29.5964"/>
        <n v="31.041"/>
        <n v="34.6823"/>
      </sharedItems>
    </cacheField>
    <cacheField name="VGRD - 200_mb" uniqueList="1" numFmtId="0" sqlType="0" hierarchy="0" level="0" databaseField="1">
      <sharedItems count="44" containsNumber="1" containsSemiMixedTypes="0" containsString="0" minValue="-25.7134" maxValue="24.0322">
        <n v="-25.7134"/>
        <n v="-25.5426"/>
        <n v="-22.0709"/>
        <n v="-18.4282"/>
        <n v="-18.0325"/>
        <n v="-12.953"/>
        <n v="-11.8954"/>
        <n v="-11.6569"/>
        <n v="-10.654"/>
        <n v="-9.787599999999999"/>
        <n v="-8.798349999999999"/>
        <n v="-7.85908"/>
        <n v="-5.88916"/>
        <n v="-5.86565"/>
        <n v="-5.69764"/>
        <n v="-5.10094"/>
        <n v="-3.39995"/>
        <n v="-0.454785"/>
        <n v="0.0551331"/>
        <n v="0.600024"/>
        <n v="2.54733"/>
        <n v="4.23989"/>
        <n v="4.46705"/>
        <n v="6.75728"/>
        <n v="7.01959"/>
        <n v="8.414619999999999"/>
        <n v="9.107290000000001"/>
        <n v="9.713229999999999"/>
        <n v="9.922610000000001"/>
        <n v="10.671"/>
        <n v="12.1696"/>
        <n v="12.2676"/>
        <n v="12.441"/>
        <n v="13.4535"/>
        <n v="15.8468"/>
        <n v="17.4201"/>
        <n v="17.4678"/>
        <n v="18.2491"/>
        <n v="20.3369"/>
        <n v="22.3165"/>
        <n v="23.3899"/>
        <n v="23.4364"/>
        <n v="23.7085"/>
        <n v="24.0322"/>
      </sharedItems>
    </cacheField>
    <cacheField name="ABSV - 200_mb" uniqueList="1" numFmtId="0" sqlType="0" hierarchy="0" level="0" databaseField="1">
      <sharedItems count="44" containsNumber="1" containsSemiMixedTypes="0" containsString="0" minValue="-2.32727e-05" maxValue="0.000247676">
        <n v="-2.32727e-05"/>
        <n v="-4.29352e-06"/>
        <n v="7.06091e-06"/>
        <n v="1.38857e-05"/>
        <n v="1.52178e-05"/>
        <n v="2.31213e-05"/>
        <n v="4.58211e-05"/>
        <n v="4.75062e-05"/>
        <n v="4.89557e-05"/>
        <n v="5.65769e-05"/>
        <n v="6.31893e-05"/>
        <n v="6.414890000000001e-05"/>
        <n v="6.56702e-05"/>
        <n v="6.592719999999999e-05"/>
        <n v="7.19272e-05"/>
        <n v="8.38234e-05"/>
        <n v="8.426809999999999e-05"/>
        <n v="8.44238e-05"/>
        <n v="8.53728e-05"/>
        <n v="8.81033e-05"/>
        <n v="9.67185e-05"/>
        <n v="9.99581e-05"/>
        <n v="0.000100718"/>
        <n v="0.000102013"/>
        <n v="0.000104152"/>
        <n v="0.000105909"/>
        <n v="0.000107514"/>
        <n v="0.000109032"/>
        <n v="0.000115474"/>
        <n v="0.000122219"/>
        <n v="0.000122604"/>
        <n v="0.000139176"/>
        <n v="0.000143238"/>
        <n v="0.000147742"/>
        <n v="0.000148113"/>
        <n v="0.000150398"/>
        <n v="0.000163681"/>
        <n v="0.000180703"/>
        <n v="0.000180821"/>
        <n v="0.000182688"/>
        <n v="0.000186133"/>
        <n v="0.0001999"/>
        <n v="0.000209291"/>
        <n v="0.000247676"/>
      </sharedItems>
    </cacheField>
    <cacheField name="HGT - 300_mb" uniqueList="1" numFmtId="0" sqlType="0" hierarchy="0" level="0" databaseField="1">
      <sharedItems count="44" containsNumber="1" containsSemiMixedTypes="0" containsString="0" minValue="9018.33" maxValue="9367.9">
        <n v="9018.33"/>
        <n v="9025.68"/>
        <n v="9037.27"/>
        <n v="9058.73"/>
        <n v="9074.440000000001"/>
        <n v="9091.790000000001"/>
        <n v="9113.07"/>
        <n v="9133.959999999999"/>
        <n v="9135.790000000001"/>
        <n v="9156.879999999999"/>
        <n v="9181.280000000001"/>
        <n v="9200.610000000001"/>
        <n v="9211.91"/>
        <n v="9224.83"/>
        <n v="9244.59"/>
        <n v="9247.01"/>
        <n v="9247.74"/>
        <n v="9256.09"/>
        <n v="9257.83"/>
        <n v="9258.42"/>
        <n v="9261.450000000001"/>
        <n v="9262.549999999999"/>
        <n v="9263.309999999999"/>
        <n v="9269.09"/>
        <n v="9270.49"/>
        <n v="9271.190000000001"/>
        <n v="9274.059999999999"/>
        <n v="9278.43"/>
        <n v="9282.639999999999"/>
        <n v="9285.66"/>
        <n v="9292.42"/>
        <n v="9293.280000000001"/>
        <n v="9293.790000000001"/>
        <n v="9294"/>
        <n v="9307.24"/>
        <n v="9313.18"/>
        <n v="9325.18"/>
        <n v="9336.82"/>
        <n v="9347.969999999999"/>
        <n v="9358.309999999999"/>
        <n v="9363.08"/>
        <n v="9365"/>
        <n v="9366.16"/>
        <n v="9367.9"/>
      </sharedItems>
    </cacheField>
    <cacheField name="TMP - 300_mb" uniqueList="1" numFmtId="0" sqlType="0" hierarchy="0" level="0" databaseField="1">
      <sharedItems count="44" containsNumber="1" containsSemiMixedTypes="0" containsString="0" minValue="221.222" maxValue="229.523">
        <n v="221.222"/>
        <n v="221.764"/>
        <n v="221.852"/>
        <n v="221.957"/>
        <n v="221.966"/>
        <n v="222.116"/>
        <n v="222.27"/>
        <n v="222.71"/>
        <n v="223.449"/>
        <n v="223.537"/>
        <n v="224.242"/>
        <n v="224.505"/>
        <n v="224.721"/>
        <n v="224.752"/>
        <n v="224.754"/>
        <n v="224.907"/>
        <n v="225.162"/>
        <n v="225.21"/>
        <n v="225.224"/>
        <n v="225.31"/>
        <n v="225.51"/>
        <n v="225.575"/>
        <n v="225.658"/>
        <n v="225.77"/>
        <n v="226.062"/>
        <n v="226.168"/>
        <n v="226.184"/>
        <n v="226.46"/>
        <n v="226.504"/>
        <n v="226.516"/>
        <n v="226.617"/>
        <n v="226.685"/>
        <n v="226.741"/>
        <n v="227.034"/>
        <n v="227.235"/>
        <n v="227.279"/>
        <n v="227.709"/>
        <n v="228.041"/>
        <n v="228.37"/>
        <n v="228.853"/>
        <n v="228.954"/>
        <n v="229.064"/>
        <n v="229.134"/>
        <n v="229.523"/>
      </sharedItems>
    </cacheField>
    <cacheField name="RH - 300_mb" uniqueList="1" numFmtId="0" sqlType="0" hierarchy="0" level="0" databaseField="1">
      <sharedItems count="41" containsNumber="1" containsSemiMixedTypes="0" containsString="0" minValue="15.1" maxValue="100">
        <n v="15.1"/>
        <n v="20.2"/>
        <n v="21.1"/>
        <n v="24.7"/>
        <n v="25.7"/>
        <n v="26.2"/>
        <n v="27.6"/>
        <n v="32.9"/>
        <n v="33.9"/>
        <n v="38.4"/>
        <n v="39.5"/>
        <n v="39.7"/>
        <n v="40.6"/>
        <n v="45.9"/>
        <n v="49.8"/>
        <n v="49.9"/>
        <n v="55.5"/>
        <n v="59.1"/>
        <n v="59.9"/>
        <n v="60"/>
        <n v="60.1"/>
        <n v="64"/>
        <n v="66.7"/>
        <n v="69.40000000000001"/>
        <n v="77.40000000000001"/>
        <n v="77.7"/>
        <n v="78.2"/>
        <n v="79.3"/>
        <n v="82"/>
        <n v="86.59999999999999"/>
        <n v="87.2"/>
        <n v="88.2"/>
        <n v="89.8"/>
        <n v="92.3"/>
        <n v="92.59999999999999"/>
        <n v="94.09999999999999"/>
        <n v="96.40000000000001"/>
        <n v="99.09999999999999"/>
        <n v="99.8"/>
        <n v="99.90000000000001"/>
        <n v="100"/>
      </sharedItems>
    </cacheField>
    <cacheField name="TCDC - 300_mb" uniqueList="1" numFmtId="0" sqlType="0" hierarchy="0" level="0" databaseField="1">
      <sharedItems count="21" containsNumber="1" containsSemiMixedTypes="0" containsString="0" minValue="0" maxValue="100">
        <n v="0"/>
        <n v="0.2"/>
        <n v="0.3"/>
        <n v="1.5"/>
        <n v="2"/>
        <n v="3.8"/>
        <n v="4.9"/>
        <n v="5"/>
        <n v="5.1"/>
        <n v="5.2"/>
        <n v="5.8"/>
        <n v="8.1"/>
        <n v="23.2"/>
        <n v="28.8"/>
        <n v="55.3"/>
        <n v="63.4"/>
        <n v="71.7"/>
        <n v="86.3"/>
        <n v="86.8"/>
        <n v="96.5"/>
        <n v="100"/>
      </sharedItems>
    </cacheField>
    <cacheField name="VVEL - 300_mb" uniqueList="1" numFmtId="0" sqlType="0" hierarchy="0" level="0" databaseField="1">
      <sharedItems count="44" containsNumber="1" containsSemiMixedTypes="0" containsString="0" minValue="-0.498607" maxValue="0.473">
        <n v="-0.498607"/>
        <n v="-0.384512"/>
        <n v="-0.367641"/>
        <n v="-0.337764"/>
        <n v="-0.311318"/>
        <n v="-0.307166"/>
        <n v="-0.267916"/>
        <n v="-0.251176"/>
        <n v="-0.240047"/>
        <n v="-0.224322"/>
        <n v="-0.196869"/>
        <n v="-0.18359"/>
        <n v="-0.183443"/>
        <n v="-0.16799"/>
        <n v="-0.16073"/>
        <n v="-0.141357"/>
        <n v="-0.137502"/>
        <n v="-0.131863"/>
        <n v="-0.0870547"/>
        <n v="-0.0705098"/>
        <n v="-0.0292695"/>
        <n v="-0.0267129"/>
        <n v="-0.00808594"/>
        <n v="0.00766797"/>
        <n v="0.0524609"/>
        <n v="0.0663691"/>
        <n v="0.08404490000000001"/>
        <n v="0.104932"/>
        <n v="0.106479"/>
        <n v="0.130141"/>
        <n v="0.148408"/>
        <n v="0.150092"/>
        <n v="0.159344"/>
        <n v="0.177063"/>
        <n v="0.184453"/>
        <n v="0.189607"/>
        <n v="0.255033"/>
        <n v="0.27572"/>
        <n v="0.289527"/>
        <n v="0.295768"/>
        <n v="0.298451"/>
        <n v="0.356059"/>
        <n v="0.452102"/>
        <n v="0.473"/>
      </sharedItems>
    </cacheField>
    <cacheField name="UGRD - 300_mb" uniqueList="1" numFmtId="0" sqlType="0" hierarchy="0" level="0" databaseField="1">
      <sharedItems count="44" containsNumber="1" containsSemiMixedTypes="0" containsString="0" minValue="-9.56907" maxValue="31.7518">
        <n v="-9.56907"/>
        <n v="-6.12002"/>
        <n v="-5.64712"/>
        <n v="-0.844763"/>
        <n v="0.886389"/>
        <n v="1.22885"/>
        <n v="1.37957"/>
        <n v="4.95173"/>
        <n v="4.95822"/>
        <n v="5.4555"/>
        <n v="5.86487"/>
        <n v="6.7155"/>
        <n v="7.10428"/>
        <n v="7.75302"/>
        <n v="8.006460000000001"/>
        <n v="8.252940000000001"/>
        <n v="8.35568"/>
        <n v="8.509169999999999"/>
        <n v="8.69009"/>
        <n v="9.73352"/>
        <n v="9.75074"/>
        <n v="10.033"/>
        <n v="10.0374"/>
        <n v="10.8943"/>
        <n v="11.3497"/>
        <n v="11.3983"/>
        <n v="11.4663"/>
        <n v="11.7365"/>
        <n v="12.7393"/>
        <n v="12.9966"/>
        <n v="13.0187"/>
        <n v="13.6446"/>
        <n v="13.8579"/>
        <n v="14.3786"/>
        <n v="16.0466"/>
        <n v="20.9358"/>
        <n v="22.2828"/>
        <n v="22.7048"/>
        <n v="23.2832"/>
        <n v="24.4994"/>
        <n v="26.7246"/>
        <n v="27.6568"/>
        <n v="29.2449"/>
        <n v="31.7518"/>
      </sharedItems>
    </cacheField>
    <cacheField name="VGRD - 300_mb" uniqueList="1" numFmtId="0" sqlType="0" hierarchy="0" level="0" databaseField="1">
      <sharedItems count="44" containsNumber="1" containsSemiMixedTypes="0" containsString="0" minValue="-28.4454" maxValue="33.3473">
        <n v="-28.4454"/>
        <n v="-25.7153"/>
        <n v="-25.3417"/>
        <n v="-22.8089"/>
        <n v="-15.9291"/>
        <n v="-14.245"/>
        <n v="-14.208"/>
        <n v="-13.2111"/>
        <n v="-9.99194"/>
        <n v="-8.497299999999999"/>
        <n v="-8.30443"/>
        <n v="-7.38192"/>
        <n v="-6.23336"/>
        <n v="-4.62762"/>
        <n v="-4.08027"/>
        <n v="0.009307859999999999"/>
        <n v="0.376593"/>
        <n v="0.38493"/>
        <n v="0.923444"/>
        <n v="2.85093"/>
        <n v="3.9015"/>
        <n v="3.98641"/>
        <n v="4.0212"/>
        <n v="7.00002"/>
        <n v="8.48254"/>
        <n v="8.81113"/>
        <n v="10.5612"/>
        <n v="12.4527"/>
        <n v="12.8504"/>
        <n v="13.3339"/>
        <n v="13.3812"/>
        <n v="13.527"/>
        <n v="14.2825"/>
        <n v="14.9955"/>
        <n v="15.4183"/>
        <n v="15.5504"/>
        <n v="17.751"/>
        <n v="18.7921"/>
        <n v="24.7744"/>
        <n v="26.0168"/>
        <n v="28.7862"/>
        <n v="31.1672"/>
        <n v="32.1213"/>
        <n v="33.3473"/>
      </sharedItems>
    </cacheField>
    <cacheField name="ABSV - 300_mb" uniqueList="1" numFmtId="0" sqlType="0" hierarchy="0" level="0" databaseField="1">
      <sharedItems count="44" containsNumber="1" containsSemiMixedTypes="0" containsString="0" minValue="-6.918320000000001e-05" maxValue="0.000357868">
        <n v="-6.918320000000001e-05"/>
        <n v="-2.80283e-05"/>
        <n v="-2.15275e-05"/>
        <n v="-5.76758e-06"/>
        <n v="-5.51013e-06"/>
        <n v="-1.85022e-06"/>
        <n v="2.58643e-06"/>
        <n v="1.27665e-05"/>
        <n v="1.30895e-05"/>
        <n v="1.57031e-05"/>
        <n v="2.04396e-05"/>
        <n v="2.76554e-05"/>
        <n v="2.85286e-05"/>
        <n v="3.96267e-05"/>
        <n v="4.09501e-05"/>
        <n v="4.14421e-05"/>
        <n v="4.2161e-05"/>
        <n v="4.47692e-05"/>
        <n v="5.26044e-05"/>
        <n v="5.56703e-05"/>
        <n v="5.7095e-05"/>
        <n v="6.89535e-05"/>
        <n v="7.55751e-05"/>
        <n v="7.59805e-05"/>
        <n v="7.96897e-05"/>
        <n v="8.465400000000001e-05"/>
        <n v="8.57093e-05"/>
        <n v="8.84586e-05"/>
        <n v="9.473110000000001e-05"/>
        <n v="0.000100971"/>
        <n v="0.000102018"/>
        <n v="0.000112097"/>
        <n v="0.000127484"/>
        <n v="0.000131843"/>
        <n v="0.000147605"/>
        <n v="0.000171964"/>
        <n v="0.00017432"/>
        <n v="0.00017563"/>
        <n v="0.000176941"/>
        <n v="0.000179129"/>
        <n v="0.00019026"/>
        <n v="0.0002417"/>
        <n v="0.000257801"/>
        <n v="0.000357868"/>
      </sharedItems>
    </cacheField>
    <cacheField name="HGT - 400_mb" uniqueList="1" numFmtId="0" sqlType="0" hierarchy="0" level="0" databaseField="1">
      <sharedItems count="44" containsNumber="1" containsSemiMixedTypes="0" containsString="0" minValue="7112.34" maxValue="7373.2">
        <n v="7112.34"/>
        <n v="7118.22"/>
        <n v="7126.74"/>
        <n v="7142.69"/>
        <n v="7154.32"/>
        <n v="7164.63"/>
        <n v="7179.84"/>
        <n v="7198.08"/>
        <n v="7201.22"/>
        <n v="7207.83"/>
        <n v="7228.97"/>
        <n v="7243.81"/>
        <n v="7251.36"/>
        <n v="7257.47"/>
        <n v="7268.43"/>
        <n v="7283.82"/>
        <n v="7288.5"/>
        <n v="7292.99"/>
        <n v="7293.11"/>
        <n v="7293.89"/>
        <n v="7294.93"/>
        <n v="7296.02"/>
        <n v="7296.2"/>
        <n v="7297.29"/>
        <n v="7299.35"/>
        <n v="7301.54"/>
        <n v="7310.31"/>
        <n v="7311.2"/>
        <n v="7312.59"/>
        <n v="7313.42"/>
        <n v="7313.7"/>
        <n v="7314.3"/>
        <n v="7317.45"/>
        <n v="7318.2"/>
        <n v="7321.63"/>
        <n v="7332.98"/>
        <n v="7333.71"/>
        <n v="7351.59"/>
        <n v="7357.39"/>
        <n v="7367.97"/>
        <n v="7368.72"/>
        <n v="7371.09"/>
        <n v="7371.31"/>
        <n v="7373.2"/>
      </sharedItems>
    </cacheField>
    <cacheField name="TMP - 400_mb" uniqueList="1" numFmtId="0" sqlType="0" hierarchy="0" level="0" databaseField="1">
      <sharedItems count="44" containsNumber="1" containsSemiMixedTypes="0" containsString="0" minValue="234.43" maxValue="245.921">
        <n v="234.43"/>
        <n v="234.51"/>
        <n v="234.897"/>
        <n v="235.634"/>
        <n v="236.51"/>
        <n v="237.293"/>
        <n v="237.755"/>
        <n v="238.335"/>
        <n v="238.468"/>
        <n v="239.125"/>
        <n v="239.738"/>
        <n v="240.002"/>
        <n v="240.296"/>
        <n v="240.639"/>
        <n v="240.702"/>
        <n v="240.908"/>
        <n v="240.999"/>
        <n v="241.17"/>
        <n v="241.295"/>
        <n v="241.89"/>
        <n v="242.02"/>
        <n v="242.066"/>
        <n v="242.088"/>
        <n v="242.336"/>
        <n v="242.467"/>
        <n v="242.489"/>
        <n v="242.519"/>
        <n v="242.568"/>
        <n v="242.616"/>
        <n v="242.692"/>
        <n v="242.828"/>
        <n v="242.892"/>
        <n v="243.08"/>
        <n v="243.244"/>
        <n v="243.341"/>
        <n v="243.517"/>
        <n v="243.822"/>
        <n v="243.943"/>
        <n v="243.974"/>
        <n v="244.255"/>
        <n v="244.398"/>
        <n v="245.171"/>
        <n v="245.41"/>
        <n v="245.921"/>
      </sharedItems>
    </cacheField>
    <cacheField name="RH - 400_mb" uniqueList="1" numFmtId="0" sqlType="0" hierarchy="0" level="0" databaseField="1">
      <sharedItems count="34" containsNumber="1" containsSemiMixedTypes="0" containsString="0" minValue="7.8" maxValue="100">
        <n v="7.8"/>
        <n v="9.6"/>
        <n v="13"/>
        <n v="16.3"/>
        <n v="17.3"/>
        <n v="21.7"/>
        <n v="23.1"/>
        <n v="25.4"/>
        <n v="26.1"/>
        <n v="26.9"/>
        <n v="27"/>
        <n v="27.7"/>
        <n v="30.4"/>
        <n v="39.4"/>
        <n v="39.5"/>
        <n v="43.8"/>
        <n v="46.1"/>
        <n v="55.3"/>
        <n v="61.4"/>
        <n v="67.40000000000001"/>
        <n v="71.59999999999999"/>
        <n v="75.7"/>
        <n v="76.09999999999999"/>
        <n v="77.40000000000001"/>
        <n v="79.90000000000001"/>
        <n v="80"/>
        <n v="84"/>
        <n v="84.40000000000001"/>
        <n v="85"/>
        <n v="88.7"/>
        <n v="91.8"/>
        <n v="96.8"/>
        <n v="99.40000000000001"/>
        <n v="100"/>
      </sharedItems>
    </cacheField>
    <cacheField name="TCDC - 400_mb" uniqueList="1" numFmtId="0" sqlType="0" hierarchy="0" level="0" databaseField="1">
      <sharedItems count="20" containsNumber="1" containsSemiMixedTypes="0" containsString="0" minValue="0" maxValue="100">
        <n v="0"/>
        <n v="1"/>
        <n v="1.8"/>
        <n v="2.9"/>
        <n v="3.4"/>
        <n v="4.3"/>
        <n v="10.1"/>
        <n v="12"/>
        <n v="12.9"/>
        <n v="16.2"/>
        <n v="35.1"/>
        <n v="36.4"/>
        <n v="81.09999999999999"/>
        <n v="85.2"/>
        <n v="88.09999999999999"/>
        <n v="92.2"/>
        <n v="97.8"/>
        <n v="99.7"/>
        <n v="99.90000000000001"/>
        <n v="100"/>
      </sharedItems>
    </cacheField>
    <cacheField name="VVEL - 400_mb" uniqueList="1" numFmtId="0" sqlType="0" hierarchy="0" level="0" databaseField="1">
      <sharedItems count="44" containsNumber="1" containsSemiMixedTypes="0" containsString="0" minValue="-1.48067" maxValue="0.835293">
        <n v="-1.48067"/>
        <n v="-0.578281"/>
        <n v="-0.550772"/>
        <n v="-0.48299"/>
        <n v="-0.346609"/>
        <n v="-0.323916"/>
        <n v="-0.314783"/>
        <n v="-0.286648"/>
        <n v="-0.217529"/>
        <n v="-0.211893"/>
        <n v="-0.135853"/>
        <n v="-0.107502"/>
        <n v="-0.101605"/>
        <n v="-0.0823887"/>
        <n v="-0.067541"/>
        <n v="-0.0598828"/>
        <n v="-0.0475664"/>
        <n v="-0.0264648"/>
        <n v="-0.0261406"/>
        <n v="0.00194531"/>
        <n v="0.0208867"/>
        <n v="0.049041"/>
        <n v="0.0747559"/>
        <n v="0.110483"/>
        <n v="0.110834"/>
        <n v="0.123223"/>
        <n v="0.126297"/>
        <n v="0.134689"/>
        <n v="0.148451"/>
        <n v="0.152004"/>
        <n v="0.15708"/>
        <n v="0.160582"/>
        <n v="0.161225"/>
        <n v="0.173973"/>
        <n v="0.194664"/>
        <n v="0.240354"/>
        <n v="0.24174"/>
        <n v="0.251301"/>
        <n v="0.289426"/>
        <n v="0.333059"/>
        <n v="0.383334"/>
        <n v="0.399821"/>
        <n v="0.456314"/>
        <n v="0.835293"/>
      </sharedItems>
    </cacheField>
    <cacheField name="UGRD - 400_mb" uniqueList="1" numFmtId="0" sqlType="0" hierarchy="0" level="0" databaseField="1">
      <sharedItems count="44" containsNumber="1" containsSemiMixedTypes="0" containsString="0" minValue="-7.01012" maxValue="17.1243">
        <n v="-7.01012"/>
        <n v="-4.96218"/>
        <n v="-3.38412"/>
        <n v="-2.62422"/>
        <n v="-0.6329900000000001"/>
        <n v="-0.492929"/>
        <n v="0.457361"/>
        <n v="1.71923"/>
        <n v="2.30519"/>
        <n v="2.62553"/>
        <n v="3.27877"/>
        <n v="4.03264"/>
        <n v="5.14268"/>
        <n v="5.61583"/>
        <n v="5.68623"/>
        <n v="5.78841"/>
        <n v="6.11889"/>
        <n v="7.55366"/>
        <n v="7.6199"/>
        <n v="8.29936"/>
        <n v="8.74493"/>
        <n v="8.80481"/>
        <n v="8.893969999999999"/>
        <n v="9.06047"/>
        <n v="9.50914"/>
        <n v="9.568899999999999"/>
        <n v="9.725960000000001"/>
        <n v="9.93572"/>
        <n v="10.3037"/>
        <n v="10.4042"/>
        <n v="11.0071"/>
        <n v="11.9928"/>
        <n v="12.5779"/>
        <n v="12.7"/>
        <n v="13.0198"/>
        <n v="13.6878"/>
        <n v="14.0272"/>
        <n v="14.4959"/>
        <n v="14.8773"/>
        <n v="15.3743"/>
        <n v="15.4"/>
        <n v="15.5381"/>
        <n v="15.6053"/>
        <n v="17.1243"/>
      </sharedItems>
    </cacheField>
    <cacheField name="VGRD - 400_mb" uniqueList="1" numFmtId="0" sqlType="0" hierarchy="0" level="0" databaseField="1">
      <sharedItems count="44" containsNumber="1" containsSemiMixedTypes="0" containsString="0" minValue="-19.7994" maxValue="34.171">
        <n v="-19.7994"/>
        <n v="-16.4336"/>
        <n v="-15.4604"/>
        <n v="-14.6114"/>
        <n v="-11.9549"/>
        <n v="-11.732"/>
        <n v="-9.497640000000001"/>
        <n v="-8.843209999999999"/>
        <n v="-7.63396"/>
        <n v="-6.5339"/>
        <n v="-6.34565"/>
        <n v="-6.22901"/>
        <n v="-4.76364"/>
        <n v="-3.02434"/>
        <n v="-2.8193"/>
        <n v="-2.3443"/>
        <n v="0.958228"/>
        <n v="1.73317"/>
        <n v="3.38114"/>
        <n v="3.54202"/>
        <n v="4.1433"/>
        <n v="4.16155"/>
        <n v="4.67291"/>
        <n v="5.02444"/>
        <n v="5.34145"/>
        <n v="6.55341"/>
        <n v="7.34722"/>
        <n v="10.1222"/>
        <n v="10.3026"/>
        <n v="10.7197"/>
        <n v="12.305"/>
        <n v="13.3169"/>
        <n v="13.5432"/>
        <n v="14.7277"/>
        <n v="17.5985"/>
        <n v="19.8655"/>
        <n v="21.5271"/>
        <n v="23.1103"/>
        <n v="23.4862"/>
        <n v="23.7218"/>
        <n v="25.1854"/>
        <n v="27.3995"/>
        <n v="31.0511"/>
        <n v="34.171"/>
      </sharedItems>
    </cacheField>
    <cacheField name="ABSV - 400_mb" uniqueList="1" numFmtId="0" sqlType="0" hierarchy="0" level="0" databaseField="1">
      <sharedItems count="44" containsNumber="1" containsSemiMixedTypes="0" containsString="0" minValue="-7.103219999999999e-05" maxValue="0.000415143">
        <n v="-7.103219999999999e-05"/>
        <n v="-3.78873e-05"/>
        <n v="-1.8377e-05"/>
        <n v="-5.58801e-06"/>
        <n v="-2.69202e-06"/>
        <n v="1.14661e-06"/>
        <n v="4.88379e-06"/>
        <n v="1.26456e-05"/>
        <n v="2.55103e-05"/>
        <n v="2.75691e-05"/>
        <n v="2.82534e-05"/>
        <n v="3.04125e-05"/>
        <n v="3.34725e-05"/>
        <n v="4.19106e-05"/>
        <n v="4.36791e-05"/>
        <n v="4.53441e-05"/>
        <n v="4.53966e-05"/>
        <n v="4.66271e-05"/>
        <n v="4.69741e-05"/>
        <n v="5.07653e-05"/>
        <n v="5.46536e-05"/>
        <n v="5.62137e-05"/>
        <n v="5.90651e-05"/>
        <n v="6.518519999999999e-05"/>
        <n v="6.980160000000001e-05"/>
        <n v="7.16706e-05"/>
        <n v="7.32329e-05"/>
        <n v="7.48926e-05"/>
        <n v="8.41791e-05"/>
        <n v="8.706479999999999e-05"/>
        <n v="8.97112e-05"/>
        <n v="0.000105052"/>
        <n v="0.000106836"/>
        <n v="0.000108846"/>
        <n v="0.000124358"/>
        <n v="0.000124595"/>
        <n v="0.000141516"/>
        <n v="0.000146002"/>
        <n v="0.000162224"/>
        <n v="0.000168307"/>
        <n v="0.000217031"/>
        <n v="0.000253389"/>
        <n v="0.000283381"/>
        <n v="0.000415143"/>
      </sharedItems>
    </cacheField>
    <cacheField name="HGT - 500_mb" uniqueList="1" numFmtId="0" sqlType="0" hierarchy="0" level="0" databaseField="1">
      <sharedItems count="44" containsNumber="1" containsSemiMixedTypes="0" containsString="0" minValue="5539.26" maxValue="5733.98">
        <n v="5539.26"/>
        <n v="5541.23"/>
        <n v="5549.25"/>
        <n v="5559.93"/>
        <n v="5565.76"/>
        <n v="5566.12"/>
        <n v="5585.36"/>
        <n v="5596.64"/>
        <n v="5596.91"/>
        <n v="5605.09"/>
        <n v="5620.4"/>
        <n v="5631.23"/>
        <n v="5634.48"/>
        <n v="5634.77"/>
        <n v="5647.23"/>
        <n v="5660.21"/>
        <n v="5661.75"/>
        <n v="5667.34"/>
        <n v="5672.54"/>
        <n v="5675.88"/>
        <n v="5678.41"/>
        <n v="5678.66"/>
        <n v="5680.98"/>
        <n v="5681.34"/>
        <n v="5681.7"/>
        <n v="5683.63"/>
        <n v="5683.87"/>
        <n v="5683.91"/>
        <n v="5684.3"/>
        <n v="5686.15"/>
        <n v="5687.02"/>
        <n v="5689.38"/>
        <n v="5692.5"/>
        <n v="5695.56"/>
        <n v="5697.85"/>
        <n v="5697.95"/>
        <n v="5706.02"/>
        <n v="5717.9"/>
        <n v="5720.47"/>
        <n v="5726.12"/>
        <n v="5728.18"/>
        <n v="5731.58"/>
        <n v="5733.16"/>
        <n v="5733.98"/>
      </sharedItems>
    </cacheField>
    <cacheField name="TMP - 500_mb" uniqueList="1" numFmtId="0" sqlType="0" hierarchy="0" level="0" databaseField="1">
      <sharedItems count="44" containsNumber="1" containsSemiMixedTypes="0" containsString="0" minValue="247.274" maxValue="258.252">
        <n v="247.274"/>
        <n v="247.685"/>
        <n v="248.145"/>
        <n v="248.685"/>
        <n v="249.54"/>
        <n v="250.697"/>
        <n v="250.77"/>
        <n v="251.395"/>
        <n v="251.66"/>
        <n v="251.96"/>
        <n v="251.995"/>
        <n v="252.226"/>
        <n v="252.393"/>
        <n v="252.398"/>
        <n v="252.901"/>
        <n v="253.173"/>
        <n v="253.233"/>
        <n v="253.239"/>
        <n v="253.526"/>
        <n v="253.763"/>
        <n v="253.769"/>
        <n v="254.082"/>
        <n v="254.146"/>
        <n v="254.249"/>
        <n v="254.293"/>
        <n v="254.449"/>
        <n v="254.674"/>
        <n v="254.931"/>
        <n v="255.08"/>
        <n v="255.27"/>
        <n v="255.32"/>
        <n v="255.335"/>
        <n v="255.498"/>
        <n v="255.551"/>
        <n v="255.91"/>
        <n v="256.026"/>
        <n v="256.526"/>
        <n v="256.563"/>
        <n v="256.581"/>
        <n v="256.925"/>
        <n v="257.106"/>
        <n v="257.235"/>
        <n v="258.139"/>
        <n v="258.252"/>
      </sharedItems>
    </cacheField>
    <cacheField name="RH - 500_mb" uniqueList="1" numFmtId="0" sqlType="0" hierarchy="0" level="0" databaseField="1">
      <sharedItems count="37" containsNumber="1" containsSemiMixedTypes="0" containsString="0" minValue="10.8" maxValue="100">
        <n v="10.8"/>
        <n v="13.9"/>
        <n v="14.9"/>
        <n v="16.8"/>
        <n v="17.2"/>
        <n v="20.4"/>
        <n v="21.1"/>
        <n v="24.2"/>
        <n v="26.4"/>
        <n v="29.4"/>
        <n v="30.5"/>
        <n v="34.3"/>
        <n v="36.3"/>
        <n v="36.8"/>
        <n v="45"/>
        <n v="45.6"/>
        <n v="49.8"/>
        <n v="51.1"/>
        <n v="55.2"/>
        <n v="60.3"/>
        <n v="60.7"/>
        <n v="63.2"/>
        <n v="67.2"/>
        <n v="68"/>
        <n v="68.8"/>
        <n v="71.09999999999999"/>
        <n v="72.59999999999999"/>
        <n v="74.59999999999999"/>
        <n v="82.59999999999999"/>
        <n v="89.3"/>
        <n v="94.09999999999999"/>
        <n v="97.8"/>
        <n v="98.40000000000001"/>
        <n v="98.59999999999999"/>
        <n v="98.8"/>
        <n v="99.5"/>
        <n v="100"/>
      </sharedItems>
    </cacheField>
    <cacheField name="TCDC - 500_mb" uniqueList="1" numFmtId="0" sqlType="0" hierarchy="0" level="0" databaseField="1">
      <sharedItems count="16" containsNumber="1" containsSemiMixedTypes="0" containsString="0" minValue="0" maxValue="100">
        <n v="0"/>
        <n v="0.1"/>
        <n v="3.7"/>
        <n v="5"/>
        <n v="29.9"/>
        <n v="30.2"/>
        <n v="48.9"/>
        <n v="61.8"/>
        <n v="67.09999999999999"/>
        <n v="74.59999999999999"/>
        <n v="80.59999999999999"/>
        <n v="85.8"/>
        <n v="97.90000000000001"/>
        <n v="99.7"/>
        <n v="99.90000000000001"/>
        <n v="100"/>
      </sharedItems>
    </cacheField>
    <cacheField name="VVEL - 500_mb" uniqueList="1" numFmtId="0" sqlType="0" hierarchy="0" level="0" databaseField="1">
      <sharedItems count="44" containsNumber="1" containsSemiMixedTypes="0" containsString="0" minValue="-1.08233" maxValue="0.737982">
        <n v="-1.08233"/>
        <n v="-0.783963"/>
        <n v="-0.6411019999999999"/>
        <n v="-0.39942"/>
        <n v="-0.379445"/>
        <n v="-0.339436"/>
        <n v="-0.335414"/>
        <n v="-0.262156"/>
        <n v="-0.235723"/>
        <n v="-0.216234"/>
        <n v="-0.153568"/>
        <n v="-0.14285"/>
        <n v="-0.122633"/>
        <n v="-0.117832"/>
        <n v="-0.102779"/>
        <n v="-0.0916211"/>
        <n v="-0.0720254"/>
        <n v="-0.054832"/>
        <n v="-0.0426406"/>
        <n v="-0.0366914"/>
        <n v="-0.0293027"/>
        <n v="-0.0221016"/>
        <n v="-0.0150605"/>
        <n v="-0.007990229999999999"/>
        <n v="0.00778906"/>
        <n v="0.0183398"/>
        <n v="0.0585273"/>
        <n v="0.06302339999999999"/>
        <n v="0.0776816"/>
        <n v="0.0858008"/>
        <n v="0.0907969"/>
        <n v="0.102982"/>
        <n v="0.111984"/>
        <n v="0.128443"/>
        <n v="0.207367"/>
        <n v="0.222988"/>
        <n v="0.229891"/>
        <n v="0.251781"/>
        <n v="0.273031"/>
        <n v="0.321016"/>
        <n v="0.358145"/>
        <n v="0.402744"/>
        <n v="0.671332"/>
        <n v="0.737982"/>
      </sharedItems>
    </cacheField>
    <cacheField name="UGRD - 500_mb" uniqueList="1" numFmtId="0" sqlType="0" hierarchy="0" level="0" databaseField="1">
      <sharedItems count="44" containsNumber="1" containsSemiMixedTypes="0" containsString="0" minValue="0.168823" maxValue="15.0863">
        <n v="0.168823"/>
        <n v="1.42486"/>
        <n v="2.67586"/>
        <n v="3.14478"/>
        <n v="3.39282"/>
        <n v="4.01945"/>
        <n v="4.15239"/>
        <n v="4.51922"/>
        <n v="4.67487"/>
        <n v="4.77933"/>
        <n v="5.1207"/>
        <n v="5.49914"/>
        <n v="5.60105"/>
        <n v="5.94786"/>
        <n v="6.15941"/>
        <n v="6.54089"/>
        <n v="6.59845"/>
        <n v="6.82446"/>
        <n v="6.86656"/>
        <n v="6.93614"/>
        <n v="6.93922"/>
        <n v="7.29699"/>
        <n v="7.33209"/>
        <n v="7.48365"/>
        <n v="8.293049999999999"/>
        <n v="8.45331"/>
        <n v="8.5526"/>
        <n v="8.907629999999999"/>
        <n v="9.036619999999999"/>
        <n v="9.57741"/>
        <n v="9.84384"/>
        <n v="9.85136"/>
        <n v="10.1443"/>
        <n v="11.269"/>
        <n v="11.4084"/>
        <n v="11.642"/>
        <n v="12.0447"/>
        <n v="12.2667"/>
        <n v="12.6004"/>
        <n v="13.2956"/>
        <n v="13.5799"/>
        <n v="14.3265"/>
        <n v="14.6098"/>
        <n v="15.0863"/>
      </sharedItems>
    </cacheField>
    <cacheField name="VGRD - 500_mb" uniqueList="1" numFmtId="0" sqlType="0" hierarchy="0" level="0" databaseField="1">
      <sharedItems count="44" containsNumber="1" containsSemiMixedTypes="0" containsString="0" minValue="-15.3403" maxValue="24.9668">
        <n v="-15.3403"/>
        <n v="-14.1599"/>
        <n v="-10.7452"/>
        <n v="-10.6913"/>
        <n v="-8.28806"/>
        <n v="-7.22449"/>
        <n v="-6.07154"/>
        <n v="-5.66505"/>
        <n v="-5.51907"/>
        <n v="-5.18475"/>
        <n v="-4.27314"/>
        <n v="-4.04617"/>
        <n v="-4.00869"/>
        <n v="-3.88773"/>
        <n v="-2.29384"/>
        <n v="-1.91901"/>
        <n v="-1.57502"/>
        <n v="-0.75165"/>
        <n v="0.28028"/>
        <n v="2.18018"/>
        <n v="2.25086"/>
        <n v="2.70724"/>
        <n v="2.9652"/>
        <n v="4.39007"/>
        <n v="5.50822"/>
        <n v="5.97075"/>
        <n v="6.77756"/>
        <n v="7.0336"/>
        <n v="8.20505"/>
        <n v="8.31884"/>
        <n v="8.779870000000001"/>
        <n v="10.2122"/>
        <n v="10.874"/>
        <n v="12.0545"/>
        <n v="16.008"/>
        <n v="18.0189"/>
        <n v="18.0488"/>
        <n v="18.3508"/>
        <n v="20.262"/>
        <n v="21.0376"/>
        <n v="21.1181"/>
        <n v="21.7439"/>
        <n v="22.4667"/>
        <n v="24.9668"/>
      </sharedItems>
    </cacheField>
    <cacheField name="ABSV - 500_mb" uniqueList="1" numFmtId="0" sqlType="0" hierarchy="0" level="0" databaseField="1">
      <sharedItems count="44" containsNumber="1" containsSemiMixedTypes="0" containsString="0" minValue="-6.601959999999999e-05" maxValue="0.000334831">
        <n v="-6.601959999999999e-05"/>
        <n v="7.899349999999999e-06"/>
        <n v="1.13619e-05"/>
        <n v="1.21844e-05"/>
        <n v="1.89934e-05"/>
        <n v="2.4914e-05"/>
        <n v="2.69169e-05"/>
        <n v="4.20016e-05"/>
        <n v="4.32103e-05"/>
        <n v="4.42417e-05"/>
        <n v="4.44154e-05"/>
        <n v="4.91249e-05"/>
        <n v="4.93433e-05"/>
        <n v="5.0078e-05"/>
        <n v="5.40918e-05"/>
        <n v="5.76799e-05"/>
        <n v="6.02191e-05"/>
        <n v="6.18834e-05"/>
        <n v="6.43741e-05"/>
        <n v="6.48903e-05"/>
        <n v="6.504939999999999e-05"/>
        <n v="6.643940000000001e-05"/>
        <n v="6.65182e-05"/>
        <n v="6.70808e-05"/>
        <n v="6.81537e-05"/>
        <n v="7.56791e-05"/>
        <n v="7.97056e-05"/>
        <n v="8.06644e-05"/>
        <n v="8.19178e-05"/>
        <n v="8.517570000000001e-05"/>
        <n v="9.26999e-05"/>
        <n v="0.000103122"/>
        <n v="0.000103833"/>
        <n v="0.000108104"/>
        <n v="0.000108746"/>
        <n v="0.000113521"/>
        <n v="0.000118192"/>
        <n v="0.000120352"/>
        <n v="0.000126289"/>
        <n v="0.000151634"/>
        <n v="0.000162423"/>
        <n v="0.00031794"/>
        <n v="0.00032844"/>
        <n v="0.000334831"/>
      </sharedItems>
    </cacheField>
    <cacheField name="HGT - 600_mb" uniqueList="1" numFmtId="0" sqlType="0" hierarchy="0" level="0" databaseField="1">
      <sharedItems count="44" containsNumber="1" containsSemiMixedTypes="0" containsString="0" minValue="4191.54" maxValue="4339.45">
        <n v="4191.54"/>
        <n v="4191.65"/>
        <n v="4197.83"/>
        <n v="4205.93"/>
        <n v="4206.93"/>
        <n v="4207.01"/>
        <n v="4217.74"/>
        <n v="4226.98"/>
        <n v="4228.32"/>
        <n v="4236.56"/>
        <n v="4247.69"/>
        <n v="4250.82"/>
        <n v="4253.93"/>
        <n v="4255.26"/>
        <n v="4264.17"/>
        <n v="4274.17"/>
        <n v="4277.37"/>
        <n v="4277.6"/>
        <n v="4288.54"/>
        <n v="4289.58"/>
        <n v="4290.79"/>
        <n v="4293.1"/>
        <n v="4293.17"/>
        <n v="4297.17"/>
        <n v="4297.29"/>
        <n v="4298.85"/>
        <n v="4299.9"/>
        <n v="4303.68"/>
        <n v="4303.94"/>
        <n v="4305.19"/>
        <n v="4307.99"/>
        <n v="4309.2"/>
        <n v="4309.35"/>
        <n v="4312.97"/>
        <n v="4315.91"/>
        <n v="4317.32"/>
        <n v="4319.59"/>
        <n v="4320.08"/>
        <n v="4328.76"/>
        <n v="4329.18"/>
        <n v="4331.04"/>
        <n v="4332.76"/>
        <n v="4337.26"/>
        <n v="4339.45"/>
      </sharedItems>
    </cacheField>
    <cacheField name="TMP - 600_mb" uniqueList="1" numFmtId="0" sqlType="0" hierarchy="0" level="0" databaseField="1">
      <sharedItems count="44" containsNumber="1" containsSemiMixedTypes="0" containsString="0" minValue="257.046" maxValue="266.4">
        <n v="257.046"/>
        <n v="257.096"/>
        <n v="257.289"/>
        <n v="257.88"/>
        <n v="259.328"/>
        <n v="260.08"/>
        <n v="260.313"/>
        <n v="260.861"/>
        <n v="261.499"/>
        <n v="261.605"/>
        <n v="261.761"/>
        <n v="262.005"/>
        <n v="262.139"/>
        <n v="262.185"/>
        <n v="262.295"/>
        <n v="262.373"/>
        <n v="262.63"/>
        <n v="262.767"/>
        <n v="263.2"/>
        <n v="263.244"/>
        <n v="263.254"/>
        <n v="263.292"/>
        <n v="263.315"/>
        <n v="263.714"/>
        <n v="263.72"/>
        <n v="263.901"/>
        <n v="263.93"/>
        <n v="263.962"/>
        <n v="263.976"/>
        <n v="264.006"/>
        <n v="264.084"/>
        <n v="264.225"/>
        <n v="264.412"/>
        <n v="264.587"/>
        <n v="264.597"/>
        <n v="264.825"/>
        <n v="264.917"/>
        <n v="265.375"/>
        <n v="265.677"/>
        <n v="265.742"/>
        <n v="265.98"/>
        <n v="266.292"/>
        <n v="266.38"/>
        <n v="266.4"/>
      </sharedItems>
    </cacheField>
    <cacheField name="RH - 600_mb" uniqueList="1" numFmtId="0" sqlType="0" hierarchy="0" level="0" databaseField="1">
      <sharedItems count="43" containsNumber="1" containsSemiMixedTypes="0" containsString="0" minValue="8.9" maxValue="98.40000000000001">
        <n v="8.9"/>
        <n v="9.199999999999999"/>
        <n v="14.8"/>
        <n v="15"/>
        <n v="15.2"/>
        <n v="15.7"/>
        <n v="18.2"/>
        <n v="19.1"/>
        <n v="20.4"/>
        <n v="21.2"/>
        <n v="24.1"/>
        <n v="26.4"/>
        <n v="31.2"/>
        <n v="32.1"/>
        <n v="33.1"/>
        <n v="38"/>
        <n v="38.2"/>
        <n v="39.1"/>
        <n v="42.4"/>
        <n v="42.5"/>
        <n v="44.5"/>
        <n v="45.1"/>
        <n v="45.5"/>
        <n v="45.7"/>
        <n v="46.1"/>
        <n v="50.3"/>
        <n v="51.7"/>
        <n v="58"/>
        <n v="58.6"/>
        <n v="61.9"/>
        <n v="66.8"/>
        <n v="78.40000000000001"/>
        <n v="78.59999999999999"/>
        <n v="80.09999999999999"/>
        <n v="80.59999999999999"/>
        <n v="85.59999999999999"/>
        <n v="94.09999999999999"/>
        <n v="94.40000000000001"/>
        <n v="95.2"/>
        <n v="96.09999999999999"/>
        <n v="97.09999999999999"/>
        <n v="98.2"/>
        <n v="98.40000000000001"/>
      </sharedItems>
    </cacheField>
    <cacheField name="TCDC - 600_mb" uniqueList="1" numFmtId="0" sqlType="0" hierarchy="0" level="0" databaseField="1">
      <sharedItems count="14" containsNumber="1" containsSemiMixedTypes="0" containsString="0" minValue="0" maxValue="100">
        <n v="0"/>
        <n v="0.1"/>
        <n v="0.7"/>
        <n v="2.4"/>
        <n v="3.3"/>
        <n v="4.2"/>
        <n v="5"/>
        <n v="9.800000000000001"/>
        <n v="38"/>
        <n v="72.5"/>
        <n v="81.8"/>
        <n v="86.90000000000001"/>
        <n v="98.5"/>
        <n v="100"/>
      </sharedItems>
    </cacheField>
    <cacheField name="VVEL - 600_mb" uniqueList="1" numFmtId="0" sqlType="0" hierarchy="0" level="0" databaseField="1">
      <sharedItems count="44" containsNumber="1" containsSemiMixedTypes="0" containsString="0" minValue="-2.02712" maxValue="0.588537">
        <n v="-2.02712"/>
        <n v="-1.56052"/>
        <n v="-0.805945"/>
        <n v="-0.528918"/>
        <n v="-0.515648"/>
        <n v="-0.352738"/>
        <n v="-0.275268"/>
        <n v="-0.260008"/>
        <n v="-0.252914"/>
        <n v="-0.223408"/>
        <n v="-0.201059"/>
        <n v="-0.200127"/>
        <n v="-0.198508"/>
        <n v="-0.160191"/>
        <n v="-0.0745918"/>
        <n v="-0.07216409999999999"/>
        <n v="-0.0608301"/>
        <n v="-0.0564355"/>
        <n v="-0.0405488"/>
        <n v="-0.0136377"/>
        <n v="-0.000753906"/>
        <n v="0.00628516"/>
        <n v="0.00868848"/>
        <n v="0.0103223"/>
        <n v="0.0150615"/>
        <n v="0.048291"/>
        <n v="0.0518105"/>
        <n v="0.0596973"/>
        <n v="0.09514259999999999"/>
        <n v="0.108025"/>
        <n v="0.118814"/>
        <n v="0.119816"/>
        <n v="0.137121"/>
        <n v="0.195996"/>
        <n v="0.269961"/>
        <n v="0.27782"/>
        <n v="0.278324"/>
        <n v="0.296705"/>
        <n v="0.341877"/>
        <n v="0.347154"/>
        <n v="0.397375"/>
        <n v="0.494869"/>
        <n v="0.500514"/>
        <n v="0.588537"/>
      </sharedItems>
    </cacheField>
    <cacheField name="UGRD - 600_mb" uniqueList="1" numFmtId="0" sqlType="0" hierarchy="0" level="0" databaseField="1">
      <sharedItems count="44" containsNumber="1" containsSemiMixedTypes="0" containsString="0" minValue="0.401118" maxValue="13.6137">
        <n v="0.401118"/>
        <n v="1.89156"/>
        <n v="2.01459"/>
        <n v="2.25607"/>
        <n v="2.54479"/>
        <n v="2.87206"/>
        <n v="3.23603"/>
        <n v="3.42999"/>
        <n v="4.02731"/>
        <n v="4.0622"/>
        <n v="4.09011"/>
        <n v="4.9817"/>
        <n v="5.19043"/>
        <n v="5.70453"/>
        <n v="5.85057"/>
        <n v="6.4966"/>
        <n v="6.51813"/>
        <n v="7.06315"/>
        <n v="7.21603"/>
        <n v="7.37188"/>
        <n v="7.38591"/>
        <n v="7.38898"/>
        <n v="7.6554"/>
        <n v="7.77966"/>
        <n v="8.104150000000001"/>
        <n v="8.238"/>
        <n v="8.238490000000001"/>
        <n v="8.64429"/>
        <n v="8.71162"/>
        <n v="8.95984"/>
        <n v="9.120100000000001"/>
        <n v="9.85392"/>
        <n v="9.998200000000001"/>
        <n v="10.1632"/>
        <n v="10.6865"/>
        <n v="10.845"/>
        <n v="11.0925"/>
        <n v="11.2039"/>
        <n v="11.4373"/>
        <n v="11.534"/>
        <n v="12.4144"/>
        <n v="12.8107"/>
        <n v="13.555"/>
        <n v="13.6137"/>
      </sharedItems>
    </cacheField>
    <cacheField name="VGRD - 600_mb" uniqueList="1" numFmtId="0" sqlType="0" hierarchy="0" level="0" databaseField="1">
      <sharedItems count="44" containsNumber="1" containsSemiMixedTypes="0" containsString="0" minValue="-14.3241" maxValue="18.1747">
        <n v="-14.3241"/>
        <n v="-13.16"/>
        <n v="-12.4576"/>
        <n v="-12.4097"/>
        <n v="-12.0919"/>
        <n v="-11.1484"/>
        <n v="-9.59413"/>
        <n v="-5.97153"/>
        <n v="-2.60201"/>
        <n v="-2.5293"/>
        <n v="-2.33512"/>
        <n v="-2.13105"/>
        <n v="-1.98465"/>
        <n v="-1.86731"/>
        <n v="-1.64681"/>
        <n v="-1.31205"/>
        <n v="-1.16664"/>
        <n v="-1.08862"/>
        <n v="-0.866934"/>
        <n v="-0.53373"/>
        <n v="1.05755"/>
        <n v="1.19265"/>
        <n v="1.80004"/>
        <n v="2.22757"/>
        <n v="2.28958"/>
        <n v="3.19197"/>
        <n v="4.26161"/>
        <n v="4.41679"/>
        <n v="4.53526"/>
        <n v="4.58211"/>
        <n v="5.65052"/>
        <n v="5.74473"/>
        <n v="8.08703"/>
        <n v="8.943709999999999"/>
        <n v="9.68141"/>
        <n v="10.179"/>
        <n v="10.4277"/>
        <n v="11.1575"/>
        <n v="11.8981"/>
        <n v="13.0493"/>
        <n v="14.0366"/>
        <n v="15.4404"/>
        <n v="17.9621"/>
        <n v="18.1747"/>
      </sharedItems>
    </cacheField>
    <cacheField name="ABSV - 600_mb" uniqueList="1" numFmtId="0" sqlType="0" hierarchy="0" level="0" databaseField="1">
      <sharedItems count="44" containsNumber="1" containsSemiMixedTypes="0" containsString="0" minValue="-6.58124e-06" maxValue="0.000387409">
        <n v="-6.58124e-06"/>
        <n v="9.74695e-06"/>
        <n v="1.19556e-05"/>
        <n v="1.51075e-05"/>
        <n v="2.23065e-05"/>
        <n v="3.63467e-05"/>
        <n v="3.77532e-05"/>
        <n v="4.49471e-05"/>
        <n v="4.68434e-05"/>
        <n v="4.69279e-05"/>
        <n v="4.87203e-05"/>
        <n v="4.90164e-05"/>
        <n v="4.9743e-05"/>
        <n v="5.00535e-05"/>
        <n v="5.13906e-05"/>
        <n v="5.8674e-05"/>
        <n v="6.55437e-05"/>
        <n v="7.48163e-05"/>
        <n v="7.72334e-05"/>
        <n v="8.20842e-05"/>
        <n v="8.34596e-05"/>
        <n v="8.56296e-05"/>
        <n v="8.63188e-05"/>
        <n v="8.78663e-05"/>
        <n v="8.908579999999999e-05"/>
        <n v="9.01177e-05"/>
        <n v="9.048939999999999e-05"/>
        <n v="9.109130000000001e-05"/>
        <n v="9.205009999999999e-05"/>
        <n v="9.23726e-05"/>
        <n v="9.288429999999999e-05"/>
        <n v="0.000113332"/>
        <n v="0.000114498"/>
        <n v="0.00012364"/>
        <n v="0.00013433"/>
        <n v="0.000137975"/>
        <n v="0.000139557"/>
        <n v="0.000147537"/>
        <n v="0.000180945"/>
        <n v="0.00018246"/>
        <n v="0.000282613"/>
        <n v="0.0003323"/>
        <n v="0.000371014"/>
        <n v="0.000387409"/>
      </sharedItems>
    </cacheField>
    <cacheField name="HGT - 700_mb" uniqueList="1" numFmtId="0" sqlType="0" hierarchy="0" level="0" databaseField="1">
      <sharedItems count="44" containsNumber="1" containsSemiMixedTypes="0" containsString="0" minValue="3011.8" maxValue="3119.69">
        <n v="3011.8"/>
        <n v="3011.93"/>
        <n v="3016.54"/>
        <n v="3017.89"/>
        <n v="3018.02"/>
        <n v="3023.68"/>
        <n v="3025.39"/>
        <n v="3027.98"/>
        <n v="3033.16"/>
        <n v="3036.57"/>
        <n v="3046.96"/>
        <n v="3047.69"/>
        <n v="3050.67"/>
        <n v="3050.86"/>
        <n v="3057.02"/>
        <n v="3066.23"/>
        <n v="3067.39"/>
        <n v="3068.62"/>
        <n v="3076.01"/>
        <n v="3081.21"/>
        <n v="3084.63"/>
        <n v="3085.41"/>
        <n v="3086.03"/>
        <n v="3089.96"/>
        <n v="3092.51"/>
        <n v="3092.6"/>
        <n v="3093.76"/>
        <n v="3096.78"/>
        <n v="3097.54"/>
        <n v="3098.45"/>
        <n v="3101.46"/>
        <n v="3101.54"/>
        <n v="3105.11"/>
        <n v="3105.98"/>
        <n v="3106.78"/>
        <n v="3106.92"/>
        <n v="3107.31"/>
        <n v="3110.42"/>
        <n v="3113.89"/>
        <n v="3114.01"/>
        <n v="3114.88"/>
        <n v="3119.15"/>
        <n v="3119.62"/>
        <n v="3119.69"/>
      </sharedItems>
    </cacheField>
    <cacheField name="TMP - 700_mb" uniqueList="1" numFmtId="0" sqlType="0" hierarchy="0" level="0" databaseField="1">
      <sharedItems count="43" containsNumber="1" containsSemiMixedTypes="0" containsString="0" minValue="265.202" maxValue="273.818">
        <n v="265.202"/>
        <n v="265.32"/>
        <n v="265.636"/>
        <n v="265.951"/>
        <n v="266.589"/>
        <n v="266.787"/>
        <n v="267.01"/>
        <n v="268.247"/>
        <n v="269"/>
        <n v="269.122"/>
        <n v="269.799"/>
        <n v="269.823"/>
        <n v="269.826"/>
        <n v="269.886"/>
        <n v="270.511"/>
        <n v="270.693"/>
        <n v="270.778"/>
        <n v="270.901"/>
        <n v="270.954"/>
        <n v="270.983"/>
        <n v="271.15"/>
        <n v="271.19"/>
        <n v="271.276"/>
        <n v="271.373"/>
        <n v="271.399"/>
        <n v="271.434"/>
        <n v="271.435"/>
        <n v="271.504"/>
        <n v="271.581"/>
        <n v="271.588"/>
        <n v="271.728"/>
        <n v="271.775"/>
        <n v="272.298"/>
        <n v="272.384"/>
        <n v="272.394"/>
        <n v="272.527"/>
        <n v="272.583"/>
        <n v="272.614"/>
        <n v="272.647"/>
        <n v="273.117"/>
        <n v="273.203"/>
        <n v="273.662"/>
        <n v="273.818"/>
      </sharedItems>
    </cacheField>
    <cacheField name="RH - 700_mb" uniqueList="1" numFmtId="0" sqlType="0" hierarchy="0" level="0" databaseField="1">
      <sharedItems count="44" containsNumber="1" containsSemiMixedTypes="0" containsString="0" minValue="8.5" maxValue="99.8">
        <n v="8.5"/>
        <n v="9.199999999999999"/>
        <n v="9.699999999999999"/>
        <n v="10.1"/>
        <n v="10.3"/>
        <n v="10.4"/>
        <n v="10.8"/>
        <n v="10.9"/>
        <n v="11"/>
        <n v="11.3"/>
        <n v="11.8"/>
        <n v="13.5"/>
        <n v="13.8"/>
        <n v="14.3"/>
        <n v="14.8"/>
        <n v="15.1"/>
        <n v="16.3"/>
        <n v="17.1"/>
        <n v="17.8"/>
        <n v="19.4"/>
        <n v="22.2"/>
        <n v="22.6"/>
        <n v="25.8"/>
        <n v="27.2"/>
        <n v="34.3"/>
        <n v="38.3"/>
        <n v="50.1"/>
        <n v="54.8"/>
        <n v="68.2"/>
        <n v="80.3"/>
        <n v="87.2"/>
        <n v="88.09999999999999"/>
        <n v="88.90000000000001"/>
        <n v="91.40000000000001"/>
        <n v="94.90000000000001"/>
        <n v="95"/>
        <n v="95.7"/>
        <n v="97.2"/>
        <n v="97.3"/>
        <n v="97.59999999999999"/>
        <n v="97.8"/>
        <n v="98.40000000000001"/>
        <n v="98.59999999999999"/>
        <n v="99.8"/>
      </sharedItems>
    </cacheField>
    <cacheField name="TCDC - 700_mb" uniqueList="1" numFmtId="0" sqlType="0" hierarchy="0" level="0" databaseField="1">
      <sharedItems count="16" containsNumber="1" containsSemiMixedTypes="0" containsString="0" minValue="0" maxValue="100">
        <n v="0"/>
        <n v="0.5"/>
        <n v="0.8"/>
        <n v="3.4"/>
        <n v="4.7"/>
        <n v="5"/>
        <n v="8.199999999999999"/>
        <n v="16.1"/>
        <n v="22.1"/>
        <n v="28.9"/>
        <n v="35.3"/>
        <n v="38.9"/>
        <n v="69.59999999999999"/>
        <n v="98.7"/>
        <n v="99.59999999999999"/>
        <n v="100"/>
      </sharedItems>
    </cacheField>
    <cacheField name="VVEL - 700_mb" uniqueList="1" numFmtId="0" sqlType="0" hierarchy="0" level="0" databaseField="1">
      <sharedItems count="44" containsNumber="1" containsSemiMixedTypes="0" containsString="0" minValue="-2.44459" maxValue="0.882481">
        <n v="-2.44459"/>
        <n v="-2.38026"/>
        <n v="-0.990295"/>
        <n v="-0.708074"/>
        <n v="-0.443338"/>
        <n v="-0.3466"/>
        <n v="-0.329"/>
        <n v="-0.228291"/>
        <n v="-0.201588"/>
        <n v="-0.180671"/>
        <n v="-0.17282"/>
        <n v="-0.135154"/>
        <n v="-0.125111"/>
        <n v="-0.118982"/>
        <n v="-0.113611"/>
        <n v="-0.112631"/>
        <n v="-0.0906074"/>
        <n v="-0.0751211"/>
        <n v="-0.0625918"/>
        <n v="-0.053377"/>
        <n v="-0.0397246"/>
        <n v="-0.0119551"/>
        <n v="0.00726172"/>
        <n v="0.00987012"/>
        <n v="0.0152559"/>
        <n v="0.06298049999999999"/>
        <n v="0.06799810000000001"/>
        <n v="0.0955723"/>
        <n v="0.103176"/>
        <n v="0.107568"/>
        <n v="0.114268"/>
        <n v="0.121906"/>
        <n v="0.141447"/>
        <n v="0.195578"/>
        <n v="0.212402"/>
        <n v="0.326901"/>
        <n v="0.381383"/>
        <n v="0.390443"/>
        <n v="0.461668"/>
        <n v="0.529684"/>
        <n v="0.540404"/>
        <n v="0.585496"/>
        <n v="0.791291"/>
        <n v="0.882481"/>
      </sharedItems>
    </cacheField>
    <cacheField name="UGRD - 700_mb" uniqueList="1" numFmtId="0" sqlType="0" hierarchy="0" level="0" databaseField="1">
      <sharedItems count="44" containsNumber="1" containsSemiMixedTypes="0" containsString="0" minValue="-0.96446" maxValue="11.2748">
        <n v="-0.96446"/>
        <n v="-0.815657"/>
        <n v="0.838503"/>
        <n v="2.2966"/>
        <n v="2.78169"/>
        <n v="2.78661"/>
        <n v="3.3602"/>
        <n v="3.53348"/>
        <n v="4.76602"/>
        <n v="4.82322"/>
        <n v="5.0488"/>
        <n v="5.0942"/>
        <n v="5.11562"/>
        <n v="5.56292"/>
        <n v="5.73849"/>
        <n v="5.78964"/>
        <n v="5.91145"/>
        <n v="6.15978"/>
        <n v="6.23859"/>
        <n v="6.28036"/>
        <n v="6.40822"/>
        <n v="6.60174"/>
        <n v="6.63416"/>
        <n v="6.75394"/>
        <n v="6.77422"/>
        <n v="6.81505"/>
        <n v="7.26536"/>
        <n v="7.31462"/>
        <n v="7.34714"/>
        <n v="7.39371"/>
        <n v="7.55714"/>
        <n v="7.90113"/>
        <n v="7.94477"/>
        <n v="8.2193"/>
        <n v="8.253690000000001"/>
        <n v="8.298109999999999"/>
        <n v="8.449619999999999"/>
        <n v="8.93641"/>
        <n v="9.16511"/>
        <n v="9.75633"/>
        <n v="9.942880000000001"/>
        <n v="9.96527"/>
        <n v="10.112"/>
        <n v="11.2748"/>
      </sharedItems>
    </cacheField>
    <cacheField name="VGRD - 700_mb" uniqueList="1" numFmtId="0" sqlType="0" hierarchy="0" level="0" databaseField="1">
      <sharedItems count="44" containsNumber="1" containsSemiMixedTypes="0" containsString="0" minValue="-12.3182" maxValue="16.6412">
        <n v="-12.3182"/>
        <n v="-11.6383"/>
        <n v="-11.4254"/>
        <n v="-10.9172"/>
        <n v="-9.69054"/>
        <n v="-7.68833"/>
        <n v="-7.22705"/>
        <n v="-6.94917"/>
        <n v="-6.87039"/>
        <n v="-6.29364"/>
        <n v="-3.4171"/>
        <n v="-3.07719"/>
        <n v="-2.68907"/>
        <n v="-2.01435"/>
        <n v="-1.96573"/>
        <n v="-1.87596"/>
        <n v="-0.814548"/>
        <n v="-0.805073"/>
        <n v="0.537988"/>
        <n v="0.872686"/>
        <n v="0.92748"/>
        <n v="1.29049"/>
        <n v="1.6812"/>
        <n v="1.79312"/>
        <n v="2.68788"/>
        <n v="2.69898"/>
        <n v="2.84716"/>
        <n v="3.19169"/>
        <n v="3.2677"/>
        <n v="3.73363"/>
        <n v="5.13461"/>
        <n v="6.58659"/>
        <n v="6.68655"/>
        <n v="7.03554"/>
        <n v="8.24479"/>
        <n v="8.49896"/>
        <n v="9.14067"/>
        <n v="9.27374"/>
        <n v="9.45956"/>
        <n v="9.61271"/>
        <n v="12.2029"/>
        <n v="13.9362"/>
        <n v="14.228"/>
        <n v="16.6412"/>
      </sharedItems>
    </cacheField>
    <cacheField name="ABSV - 700_mb" uniqueList="1" numFmtId="0" sqlType="0" hierarchy="0" level="0" databaseField="1">
      <sharedItems count="44" containsNumber="1" containsSemiMixedTypes="0" containsString="0" minValue="-7.933299999999999e-05" maxValue="0.000534692">
        <n v="-7.933299999999999e-05"/>
        <n v="-6.52113e-05"/>
        <n v="-4.46938e-05"/>
        <n v="-1.08866e-05"/>
        <n v="-9.91211e-08"/>
        <n v="1.22777e-05"/>
        <n v="2.0834e-05"/>
        <n v="2.52413e-05"/>
        <n v="2.64723e-05"/>
        <n v="2.92456e-05"/>
        <n v="2.96056e-05"/>
        <n v="3.17526e-05"/>
        <n v="3.66036e-05"/>
        <n v="4.11096e-05"/>
        <n v="4.53959e-05"/>
        <n v="4.73099e-05"/>
        <n v="4.76478e-05"/>
        <n v="4.9423e-05"/>
        <n v="5.02689e-05"/>
        <n v="5.31235e-05"/>
        <n v="5.69819e-05"/>
        <n v="5.85704e-05"/>
        <n v="5.9728e-05"/>
        <n v="6.380369999999999e-05"/>
        <n v="7.00754e-05"/>
        <n v="7.188849999999999e-05"/>
        <n v="8.08097e-05"/>
        <n v="8.60852e-05"/>
        <n v="9.641059999999999e-05"/>
        <n v="0.000104693"/>
        <n v="0.000105617"/>
        <n v="0.000107903"/>
        <n v="0.0001097"/>
        <n v="0.00010975"/>
        <n v="0.000115302"/>
        <n v="0.000117713"/>
        <n v="0.000119336"/>
        <n v="0.000133206"/>
        <n v="0.000134733"/>
        <n v="0.00015184"/>
        <n v="0.000152529"/>
        <n v="0.000160488"/>
        <n v="0.000377679"/>
        <n v="0.000534692"/>
      </sharedItems>
    </cacheField>
    <cacheField name="HGT - 850_mb" uniqueList="1" numFmtId="0" sqlType="0" hierarchy="0" level="0" databaseField="1">
      <sharedItems count="44" containsNumber="1" containsSemiMixedTypes="0" containsString="0" minValue="1472.56" maxValue="1541.58">
        <n v="1472.56"/>
        <n v="1474.46"/>
        <n v="1475.34"/>
        <n v="1475.41"/>
        <n v="1475.59"/>
        <n v="1475.96"/>
        <n v="1477.39"/>
        <n v="1479.18"/>
        <n v="1480.66"/>
        <n v="1481.18"/>
        <n v="1481.41"/>
        <n v="1482.52"/>
        <n v="1483.15"/>
        <n v="1484.46"/>
        <n v="1484.84"/>
        <n v="1490.98"/>
        <n v="1491.21"/>
        <n v="1493.47"/>
        <n v="1500.52"/>
        <n v="1507.02"/>
        <n v="1507.53"/>
        <n v="1508.79"/>
        <n v="1513.21"/>
        <n v="1517.96"/>
        <n v="1518.03"/>
        <n v="1519.24"/>
        <n v="1521.63"/>
        <n v="1522.41"/>
        <n v="1523.3"/>
        <n v="1524.43"/>
        <n v="1524.95"/>
        <n v="1525.29"/>
        <n v="1526.76"/>
        <n v="1527"/>
        <n v="1528.05"/>
        <n v="1528.28"/>
        <n v="1530.03"/>
        <n v="1530.43"/>
        <n v="1531.63"/>
        <n v="1532.36"/>
        <n v="1533.07"/>
        <n v="1535.71"/>
        <n v="1536.28"/>
        <n v="1541.58"/>
      </sharedItems>
    </cacheField>
    <cacheField name="TMP - 850_mb" uniqueList="1" numFmtId="0" sqlType="0" hierarchy="0" level="0" databaseField="1">
      <sharedItems count="44" containsNumber="1" containsSemiMixedTypes="0" containsString="0" minValue="274.884" maxValue="283.716">
        <n v="274.884"/>
        <n v="275.031"/>
        <n v="275.097"/>
        <n v="275.264"/>
        <n v="275.465"/>
        <n v="275.758"/>
        <n v="276.292"/>
        <n v="276.363"/>
        <n v="276.626"/>
        <n v="278.176"/>
        <n v="279.365"/>
        <n v="279.622"/>
        <n v="279.881"/>
        <n v="280.117"/>
        <n v="280.762"/>
        <n v="280.844"/>
        <n v="281.166"/>
        <n v="281.51"/>
        <n v="281.68"/>
        <n v="281.837"/>
        <n v="282.222"/>
        <n v="282.232"/>
        <n v="282.251"/>
        <n v="282.278"/>
        <n v="282.283"/>
        <n v="282.348"/>
        <n v="282.449"/>
        <n v="282.486"/>
        <n v="282.487"/>
        <n v="282.585"/>
        <n v="282.593"/>
        <n v="282.611"/>
        <n v="282.687"/>
        <n v="282.734"/>
        <n v="282.806"/>
        <n v="282.836"/>
        <n v="282.898"/>
        <n v="282.949"/>
        <n v="283.235"/>
        <n v="283.237"/>
        <n v="283.335"/>
        <n v="283.502"/>
        <n v="283.566"/>
        <n v="283.716"/>
      </sharedItems>
    </cacheField>
    <cacheField name="RH - 850_mb" uniqueList="1" numFmtId="0" sqlType="0" hierarchy="0" level="0" databaseField="1">
      <sharedItems count="42" containsNumber="1" containsSemiMixedTypes="0" containsString="0" minValue="11.9" maxValue="98.8">
        <n v="11.9"/>
        <n v="12.3"/>
        <n v="12.5"/>
        <n v="13.7"/>
        <n v="14.5"/>
        <n v="14.6"/>
        <n v="14.8"/>
        <n v="15.5"/>
        <n v="15.9"/>
        <n v="17.3"/>
        <n v="17.7"/>
        <n v="18.4"/>
        <n v="20"/>
        <n v="20.7"/>
        <n v="21.4"/>
        <n v="22"/>
        <n v="22.3"/>
        <n v="25.7"/>
        <n v="30.3"/>
        <n v="31.9"/>
        <n v="35.6"/>
        <n v="36.3"/>
        <n v="37.8"/>
        <n v="42.5"/>
        <n v="42.9"/>
        <n v="45.7"/>
        <n v="46.1"/>
        <n v="49.9"/>
        <n v="54"/>
        <n v="54.7"/>
        <n v="56.5"/>
        <n v="57.9"/>
        <n v="58.9"/>
        <n v="60.4"/>
        <n v="65.09999999999999"/>
        <n v="72.40000000000001"/>
        <n v="84.2"/>
        <n v="84.7"/>
        <n v="90"/>
        <n v="92"/>
        <n v="96.09999999999999"/>
        <n v="98.8"/>
      </sharedItems>
    </cacheField>
    <cacheField name="TCDC - 850_mb" uniqueList="1" numFmtId="0" sqlType="0" hierarchy="0" level="0" databaseField="1">
      <sharedItems count="7" containsNumber="1" containsSemiMixedTypes="0" containsString="0" minValue="0" maxValue="59">
        <n v="0"/>
        <n v="0.2"/>
        <n v="1.6"/>
        <n v="1.8"/>
        <n v="5"/>
        <n v="15.1"/>
        <n v="59"/>
      </sharedItems>
    </cacheField>
    <cacheField name="VVEL - 850_mb" uniqueList="1" numFmtId="0" sqlType="0" hierarchy="0" level="0" databaseField="1">
      <sharedItems count="44" containsNumber="1" containsSemiMixedTypes="0" containsString="0" minValue="-1.19494" maxValue="0.748897">
        <n v="-1.19494"/>
        <n v="-0.998752"/>
        <n v="-0.899176"/>
        <n v="-0.821756"/>
        <n v="-0.5126309999999999"/>
        <n v="-0.469898"/>
        <n v="-0.439635"/>
        <n v="-0.377857"/>
        <n v="-0.351219"/>
        <n v="-0.318655"/>
        <n v="-0.266473"/>
        <n v="-0.257075"/>
        <n v="-0.243769"/>
        <n v="-0.16288"/>
        <n v="-0.153529"/>
        <n v="-0.138625"/>
        <n v="-0.129239"/>
        <n v="-0.113194"/>
        <n v="-0.113026"/>
        <n v="-0.10048"/>
        <n v="-0.072127"/>
        <n v="-0.06463969999999999"/>
        <n v="-0.0624727"/>
        <n v="-0.0532236"/>
        <n v="-0.0418369"/>
        <n v="0.00651367"/>
        <n v="0.0477998"/>
        <n v="0.064752"/>
        <n v="0.0682178"/>
        <n v="0.0751221"/>
        <n v="0.0827686"/>
        <n v="0.08841019999999999"/>
        <n v="0.0999707"/>
        <n v="0.14411"/>
        <n v="0.155437"/>
        <n v="0.157239"/>
        <n v="0.166619"/>
        <n v="0.222689"/>
        <n v="0.228136"/>
        <n v="0.293164"/>
        <n v="0.321043"/>
        <n v="0.362232"/>
        <n v="0.474615"/>
        <n v="0.748897"/>
      </sharedItems>
    </cacheField>
    <cacheField name="UGRD - 850_mb" uniqueList="1" numFmtId="0" sqlType="0" hierarchy="0" level="0" databaseField="1">
      <sharedItems count="44" containsNumber="1" containsSemiMixedTypes="0" containsString="0" minValue="0.638303" maxValue="8.39842">
        <n v="0.638303"/>
        <n v="0.939853"/>
        <n v="1.07324"/>
        <n v="1.35726"/>
        <n v="1.43172"/>
        <n v="1.59363"/>
        <n v="1.71977"/>
        <n v="2.06196"/>
        <n v="2.15087"/>
        <n v="2.34977"/>
        <n v="2.40798"/>
        <n v="2.46642"/>
        <n v="2.67881"/>
        <n v="2.80089"/>
        <n v="2.94659"/>
        <n v="2.95143"/>
        <n v="3.0883"/>
        <n v="3.11692"/>
        <n v="3.22288"/>
        <n v="3.2634"/>
        <n v="3.31576"/>
        <n v="3.55379"/>
        <n v="3.61717"/>
        <n v="3.66216"/>
        <n v="3.95621"/>
        <n v="4.07414"/>
        <n v="4.17488"/>
        <n v="4.19308"/>
        <n v="4.19399"/>
        <n v="4.45327"/>
        <n v="4.47548"/>
        <n v="4.50082"/>
        <n v="4.53947"/>
        <n v="4.55005"/>
        <n v="4.59593"/>
        <n v="4.74343"/>
        <n v="4.80515"/>
        <n v="4.94468"/>
        <n v="5.18302"/>
        <n v="5.1966"/>
        <n v="5.24365"/>
        <n v="5.44899"/>
        <n v="6.68557"/>
        <n v="8.39842"/>
      </sharedItems>
    </cacheField>
    <cacheField name="VGRD - 850_mb" uniqueList="1" numFmtId="0" sqlType="0" hierarchy="0" level="0" databaseField="1">
      <sharedItems count="44" containsNumber="1" containsSemiMixedTypes="0" containsString="0" minValue="-6.48593" maxValue="8.578390000000001">
        <n v="-6.48593"/>
        <n v="-6.05879"/>
        <n v="-5.73972"/>
        <n v="-5.45785"/>
        <n v="-4.80049"/>
        <n v="-4.11958"/>
        <n v="-2.91154"/>
        <n v="-2.04268"/>
        <n v="-1.99422"/>
        <n v="-1.8172"/>
        <n v="-1.02284"/>
        <n v="-0.834656"/>
        <n v="0.624153"/>
        <n v="0.9027539999999999"/>
        <n v="1.00158"/>
        <n v="1.18744"/>
        <n v="1.21996"/>
        <n v="1.33145"/>
        <n v="1.36225"/>
        <n v="1.92603"/>
        <n v="2.03263"/>
        <n v="2.11638"/>
        <n v="2.17225"/>
        <n v="2.27115"/>
        <n v="2.35117"/>
        <n v="2.38185"/>
        <n v="2.42007"/>
        <n v="2.69497"/>
        <n v="4.06915"/>
        <n v="4.21029"/>
        <n v="4.33253"/>
        <n v="4.45807"/>
        <n v="4.575"/>
        <n v="4.82333"/>
        <n v="4.91633"/>
        <n v="4.98141"/>
        <n v="5.19081"/>
        <n v="5.40653"/>
        <n v="5.45856"/>
        <n v="6.81192"/>
        <n v="6.8455"/>
        <n v="7.37355"/>
        <n v="7.39714"/>
        <n v="8.578390000000001"/>
      </sharedItems>
    </cacheField>
    <cacheField name="ABSV - 850_mb" uniqueList="1" numFmtId="0" sqlType="0" hierarchy="0" level="0" databaseField="1">
      <sharedItems count="44" containsNumber="1" containsSemiMixedTypes="0" containsString="0" minValue="-0.000129147" maxValue="0.000313287">
        <n v="-0.000129147"/>
        <n v="-0.000115345"/>
        <n v="-3.08365e-05"/>
        <n v="-2.18751e-05"/>
        <n v="2.07189e-05"/>
        <n v="2.50426e-05"/>
        <n v="3.08157e-05"/>
        <n v="3.16698e-05"/>
        <n v="3.4969e-05"/>
        <n v="5.04004e-05"/>
        <n v="5.09885e-05"/>
        <n v="5.40894e-05"/>
        <n v="6.25707e-05"/>
        <n v="6.46433e-05"/>
        <n v="6.79874e-05"/>
        <n v="7.15457e-05"/>
        <n v="7.17173e-05"/>
        <n v="7.354430000000001e-05"/>
        <n v="8.00414e-05"/>
        <n v="8.37546e-05"/>
        <n v="8.38683e-05"/>
        <n v="8.57218e-05"/>
        <n v="8.580630000000001e-05"/>
        <n v="8.98943e-05"/>
        <n v="0.000100521"/>
        <n v="0.000108257"/>
        <n v="0.000108456"/>
        <n v="0.000109995"/>
        <n v="0.0001112"/>
        <n v="0.000112283"/>
        <n v="0.00011597"/>
        <n v="0.000128736"/>
        <n v="0.000142373"/>
        <n v="0.000161726"/>
        <n v="0.000162825"/>
        <n v="0.00016406"/>
        <n v="0.000166105"/>
        <n v="0.000166804"/>
        <n v="0.000179837"/>
        <n v="0.000180476"/>
        <n v="0.000183011"/>
        <n v="0.000237602"/>
        <n v="0.000269579"/>
        <n v="0.000313287"/>
      </sharedItems>
    </cacheField>
    <cacheField name="HGT - 925_mb" uniqueList="1" numFmtId="0" sqlType="0" hierarchy="0" level="0" databaseField="1">
      <sharedItems count="44" containsNumber="1" containsSemiMixedTypes="0" containsString="0" minValue="769.689" maxValue="839.707">
        <n v="769.689"/>
        <n v="775.832"/>
        <n v="777.67"/>
        <n v="781.38"/>
        <n v="781.936"/>
        <n v="782.235"/>
        <n v="782.965"/>
        <n v="783.546"/>
        <n v="784.119"/>
        <n v="785.824"/>
        <n v="785.831"/>
        <n v="786.499"/>
        <n v="787.639"/>
        <n v="789.004"/>
        <n v="789.333"/>
        <n v="789.64"/>
        <n v="791.321"/>
        <n v="792.647"/>
        <n v="795.73"/>
        <n v="802.838"/>
        <n v="804.099"/>
        <n v="805.554"/>
        <n v="811.039"/>
        <n v="814.1180000000001"/>
        <n v="817.914"/>
        <n v="818.21"/>
        <n v="819.678"/>
        <n v="821.5650000000001"/>
        <n v="822.077"/>
        <n v="823.813"/>
        <n v="823.831"/>
        <n v="823.848"/>
        <n v="823.876"/>
        <n v="824.595"/>
        <n v="825.282"/>
        <n v="825.975"/>
        <n v="826.886"/>
        <n v="827.202"/>
        <n v="828.1319999999999"/>
        <n v="829.569"/>
        <n v="830.984"/>
        <n v="831.026"/>
        <n v="831.287"/>
        <n v="839.707"/>
      </sharedItems>
    </cacheField>
    <cacheField name="TMP - 925_mb" uniqueList="1" numFmtId="0" sqlType="0" hierarchy="0" level="0" databaseField="1">
      <sharedItems count="44" containsNumber="1" containsSemiMixedTypes="0" containsString="0" minValue="279.753" maxValue="285.77">
        <n v="279.753"/>
        <n v="279.87"/>
        <n v="280.053"/>
        <n v="280.509"/>
        <n v="280.754"/>
        <n v="280.785"/>
        <n v="280.796"/>
        <n v="281.272"/>
        <n v="281.341"/>
        <n v="282.966"/>
        <n v="283.006"/>
        <n v="283.037"/>
        <n v="283.211"/>
        <n v="283.38"/>
        <n v="283.392"/>
        <n v="283.458"/>
        <n v="283.612"/>
        <n v="283.624"/>
        <n v="283.732"/>
        <n v="283.836"/>
        <n v="283.924"/>
        <n v="283.942"/>
        <n v="283.982"/>
        <n v="284.1"/>
        <n v="284.257"/>
        <n v="284.29"/>
        <n v="284.499"/>
        <n v="284.556"/>
        <n v="284.575"/>
        <n v="284.675"/>
        <n v="284.77"/>
        <n v="284.876"/>
        <n v="284.965"/>
        <n v="284.979"/>
        <n v="284.995"/>
        <n v="285.091"/>
        <n v="285.11"/>
        <n v="285.123"/>
        <n v="285.194"/>
        <n v="285.211"/>
        <n v="285.334"/>
        <n v="285.404"/>
        <n v="285.498"/>
        <n v="285.77"/>
      </sharedItems>
    </cacheField>
    <cacheField name="RH - 925_mb" uniqueList="1" numFmtId="0" sqlType="0" hierarchy="0" level="0" databaseField="1">
      <sharedItems count="42" containsNumber="1" containsSemiMixedTypes="0" containsString="0" minValue="30.5" maxValue="91.59999999999999">
        <n v="30.5"/>
        <n v="33.7"/>
        <n v="36.6"/>
        <n v="37"/>
        <n v="38"/>
        <n v="38.4"/>
        <n v="41.3"/>
        <n v="42.4"/>
        <n v="42.5"/>
        <n v="43.5"/>
        <n v="43.6"/>
        <n v="44.2"/>
        <n v="46.9"/>
        <n v="50"/>
        <n v="50.6"/>
        <n v="51.5"/>
        <n v="53.3"/>
        <n v="54.2"/>
        <n v="55.9"/>
        <n v="56"/>
        <n v="57.3"/>
        <n v="58.5"/>
        <n v="59.5"/>
        <n v="61"/>
        <n v="62.7"/>
        <n v="63.9"/>
        <n v="65.3"/>
        <n v="65.5"/>
        <n v="66.8"/>
        <n v="67.5"/>
        <n v="68"/>
        <n v="68.5"/>
        <n v="71.59999999999999"/>
        <n v="72"/>
        <n v="74.5"/>
        <n v="79.5"/>
        <n v="80.59999999999999"/>
        <n v="80.90000000000001"/>
        <n v="84.5"/>
        <n v="88.3"/>
        <n v="91.3"/>
        <n v="91.59999999999999"/>
      </sharedItems>
    </cacheField>
    <cacheField name="TCDC - 925_mb" uniqueList="1" numFmtId="0" sqlType="0" hierarchy="0" level="0" databaseField="1">
      <sharedItems count="5" containsNumber="1" containsSemiMixedTypes="0" containsString="0" minValue="0" maxValue="5">
        <n v="0"/>
        <n v="1"/>
        <n v="1.3"/>
        <n v="4"/>
        <n v="5"/>
      </sharedItems>
    </cacheField>
    <cacheField name="VVEL - 925_mb" uniqueList="1" numFmtId="0" sqlType="0" hierarchy="0" level="0" databaseField="1">
      <sharedItems count="44" containsNumber="1" containsSemiMixedTypes="0" containsString="0" minValue="-0.807209" maxValue="0.697723">
        <n v="-0.807209"/>
        <n v="-0.465978"/>
        <n v="-0.31722"/>
        <n v="-0.2958"/>
        <n v="-0.273576"/>
        <n v="-0.246011"/>
        <n v="-0.233005"/>
        <n v="-0.222586"/>
        <n v="-0.214642"/>
        <n v="-0.204775"/>
        <n v="-0.202314"/>
        <n v="-0.184713"/>
        <n v="-0.169155"/>
        <n v="-0.0752598"/>
        <n v="-0.0715039"/>
        <n v="-0.0712354"/>
        <n v="-0.0651484"/>
        <n v="-0.0597427"/>
        <n v="-0.0301226"/>
        <n v="-0.0196846"/>
        <n v="-0.0101074"/>
        <n v="-0.009686520000000001"/>
        <n v="-0.00443262"/>
        <n v="0.00514404"/>
        <n v="0.008131350000000001"/>
        <n v="0.0215083"/>
        <n v="0.0249385"/>
        <n v="0.0281602"/>
        <n v="0.08114209999999999"/>
        <n v="0.0829746"/>
        <n v="0.118513"/>
        <n v="0.147396"/>
        <n v="0.169679"/>
        <n v="0.177143"/>
        <n v="0.179828"/>
        <n v="0.204528"/>
        <n v="0.233485"/>
        <n v="0.23431"/>
        <n v="0.266488"/>
        <n v="0.279632"/>
        <n v="0.305187"/>
        <n v="0.359153"/>
        <n v="0.397206"/>
        <n v="0.697723"/>
      </sharedItems>
    </cacheField>
    <cacheField name="UGRD - 925_mb" uniqueList="1" numFmtId="0" sqlType="0" hierarchy="0" level="0" databaseField="1">
      <sharedItems count="44" containsNumber="1" containsSemiMixedTypes="0" containsString="0" minValue="-2.14015" maxValue="6.13678">
        <n v="-2.14015"/>
        <n v="-1.17484"/>
        <n v="-0.536533"/>
        <n v="-0.458508"/>
        <n v="-0.293513"/>
        <n v="-0.254956"/>
        <n v="-0.19822"/>
        <n v="0.0286865"/>
        <n v="0.0308887"/>
        <n v="0.325112"/>
        <n v="0.345779"/>
        <n v="0.346111"/>
        <n v="0.485312"/>
        <n v="0.5059940000000001"/>
        <n v="0.638022"/>
        <n v="0.674758"/>
        <n v="0.6977370000000001"/>
        <n v="0.736465"/>
        <n v="0.764114"/>
        <n v="0.8870170000000001"/>
        <n v="1.01973"/>
        <n v="1.2482"/>
        <n v="1.39299"/>
        <n v="1.50231"/>
        <n v="1.52631"/>
        <n v="1.54461"/>
        <n v="1.5618"/>
        <n v="1.59928"/>
        <n v="1.61039"/>
        <n v="1.62391"/>
        <n v="1.82333"/>
        <n v="1.88437"/>
        <n v="2.10602"/>
        <n v="2.43278"/>
        <n v="2.51975"/>
        <n v="2.54776"/>
        <n v="2.7146"/>
        <n v="2.75528"/>
        <n v="2.85395"/>
        <n v="2.98928"/>
        <n v="3.01338"/>
        <n v="3.24793"/>
        <n v="4.69841"/>
        <n v="6.13678"/>
      </sharedItems>
    </cacheField>
    <cacheField name="VGRD - 925_mb" uniqueList="1" numFmtId="0" sqlType="0" hierarchy="0" level="0" databaseField="1">
      <sharedItems count="44" containsNumber="1" containsSemiMixedTypes="0" containsString="0" minValue="-6.08087" maxValue="14.9521">
        <n v="-6.08087"/>
        <n v="-5.42466"/>
        <n v="-5.09549"/>
        <n v="-4.70598"/>
        <n v="-3.61915"/>
        <n v="-3.53198"/>
        <n v="-3.4601"/>
        <n v="-3.38245"/>
        <n v="-2.56694"/>
        <n v="-2.17671"/>
        <n v="-1.33405"/>
        <n v="-0.770715"/>
        <n v="-0.323318"/>
        <n v="-0.161912"/>
        <n v="1.12036"/>
        <n v="1.36585"/>
        <n v="2.80923"/>
        <n v="2.99126"/>
        <n v="3.21193"/>
        <n v="3.2542"/>
        <n v="3.39684"/>
        <n v="4.30188"/>
        <n v="4.50976"/>
        <n v="4.82199"/>
        <n v="4.88571"/>
        <n v="5.06949"/>
        <n v="5.52678"/>
        <n v="6.18162"/>
        <n v="6.36843"/>
        <n v="7.32812"/>
        <n v="7.51371"/>
        <n v="7.70024"/>
        <n v="8.507960000000001"/>
        <n v="8.682930000000001"/>
        <n v="8.818619999999999"/>
        <n v="9.689500000000001"/>
        <n v="10.2262"/>
        <n v="10.6207"/>
        <n v="11.114"/>
        <n v="11.9331"/>
        <n v="12.356"/>
        <n v="12.5717"/>
        <n v="14.3922"/>
        <n v="14.9521"/>
      </sharedItems>
    </cacheField>
    <cacheField name="ABSV - 925_mb" uniqueList="1" numFmtId="0" sqlType="0" hierarchy="0" level="0" databaseField="1">
      <sharedItems count="44" containsNumber="1" containsSemiMixedTypes="0" containsString="0" minValue="-0.000165284" maxValue="0.000218216">
        <n v="-0.000165284"/>
        <n v="3.38951e-05"/>
        <n v="3.77524e-05"/>
        <n v="3.86396e-05"/>
        <n v="4.38038e-05"/>
        <n v="4.45985e-05"/>
        <n v="4.78423e-05"/>
        <n v="4.93483e-05"/>
        <n v="5.54567e-05"/>
        <n v="5.59841e-05"/>
        <n v="6.85154e-05"/>
        <n v="6.927950000000001e-05"/>
        <n v="7.04496e-05"/>
        <n v="7.4693e-05"/>
        <n v="8.44728e-05"/>
        <n v="8.91014e-05"/>
        <n v="8.93976e-05"/>
        <n v="9.24111e-05"/>
        <n v="9.90958e-05"/>
        <n v="0.000100721"/>
        <n v="0.000105224"/>
        <n v="0.00011055"/>
        <n v="0.000115"/>
        <n v="0.000115144"/>
        <n v="0.0001199"/>
        <n v="0.000135337"/>
        <n v="0.000137658"/>
        <n v="0.000139934"/>
        <n v="0.000143008"/>
        <n v="0.000143272"/>
        <n v="0.000143569"/>
        <n v="0.000147657"/>
        <n v="0.000148565"/>
        <n v="0.000152476"/>
        <n v="0.000153051"/>
        <n v="0.000156128"/>
        <n v="0.000157322"/>
        <n v="0.000158832"/>
        <n v="0.000158833"/>
        <n v="0.00018842"/>
        <n v="0.00020255"/>
        <n v="0.000206546"/>
        <n v="0.000216663"/>
        <n v="0.000218216"/>
      </sharedItems>
    </cacheField>
    <cacheField name="HGT - 950_mb" uniqueList="1" numFmtId="0" sqlType="0" hierarchy="0" level="0" databaseField="1">
      <sharedItems count="44" containsNumber="1" containsSemiMixedTypes="0" containsString="0" minValue="546.831" maxValue="617.184">
        <n v="546.831"/>
        <n v="552.681"/>
        <n v="555.029"/>
        <n v="557.534"/>
        <n v="558.46"/>
        <n v="561.244"/>
        <n v="561.301"/>
        <n v="561.992"/>
        <n v="562.4160000000001"/>
        <n v="562.665"/>
        <n v="562.943"/>
        <n v="565.926"/>
        <n v="566.659"/>
        <n v="568.202"/>
        <n v="569.078"/>
        <n v="569.447"/>
        <n v="570.379"/>
        <n v="572.278"/>
        <n v="572.643"/>
        <n v="578.973"/>
        <n v="580.97"/>
        <n v="581.7380000000001"/>
        <n v="588.4349999999999"/>
        <n v="591.741"/>
        <n v="595.42"/>
        <n v="595.605"/>
        <n v="597.447"/>
        <n v="598.593"/>
        <n v="598.938"/>
        <n v="600.6660000000001"/>
        <n v="600.957"/>
        <n v="601.732"/>
        <n v="601.836"/>
        <n v="602.008"/>
        <n v="602.34"/>
        <n v="602.671"/>
        <n v="603.78"/>
        <n v="604.3"/>
        <n v="605.875"/>
        <n v="607.135"/>
        <n v="607.689"/>
        <n v="607.698"/>
        <n v="609.138"/>
        <n v="617.184"/>
      </sharedItems>
    </cacheField>
    <cacheField name="TMP - 950_mb" uniqueList="1" numFmtId="0" sqlType="0" hierarchy="0" level="0" databaseField="1">
      <sharedItems count="44" containsNumber="1" containsSemiMixedTypes="0" containsString="0" minValue="281.115" maxValue="286.656">
        <n v="281.115"/>
        <n v="281.371"/>
        <n v="281.785"/>
        <n v="282.162"/>
        <n v="282.195"/>
        <n v="282.467"/>
        <n v="282.479"/>
        <n v="282.533"/>
        <n v="282.712"/>
        <n v="283.307"/>
        <n v="283.582"/>
        <n v="283.97"/>
        <n v="284.021"/>
        <n v="284.083"/>
        <n v="284.088"/>
        <n v="284.139"/>
        <n v="284.205"/>
        <n v="284.206"/>
        <n v="284.549"/>
        <n v="284.607"/>
        <n v="284.681"/>
        <n v="284.833"/>
        <n v="284.848"/>
        <n v="284.894"/>
        <n v="284.953"/>
        <n v="285.037"/>
        <n v="285.055"/>
        <n v="285.14"/>
        <n v="285.167"/>
        <n v="285.224"/>
        <n v="285.234"/>
        <n v="285.238"/>
        <n v="285.255"/>
        <n v="285.366"/>
        <n v="285.419"/>
        <n v="285.472"/>
        <n v="285.5"/>
        <n v="285.505"/>
        <n v="285.53"/>
        <n v="285.546"/>
        <n v="285.94"/>
        <n v="285.963"/>
        <n v="286.308"/>
        <n v="286.656"/>
      </sharedItems>
    </cacheField>
    <cacheField name="RH - 950_mb" uniqueList="1" numFmtId="0" sqlType="0" hierarchy="0" level="0" databaseField="1">
      <sharedItems count="41" containsNumber="1" containsSemiMixedTypes="0" containsString="0" minValue="40.1" maxValue="92.90000000000001">
        <n v="40.1"/>
        <n v="41.8"/>
        <n v="48.4"/>
        <n v="49.9"/>
        <n v="50.9"/>
        <n v="52.4"/>
        <n v="53.1"/>
        <n v="53.6"/>
        <n v="54"/>
        <n v="54.1"/>
        <n v="55.7"/>
        <n v="56"/>
        <n v="56.9"/>
        <n v="58"/>
        <n v="61.4"/>
        <n v="64.90000000000001"/>
        <n v="65.90000000000001"/>
        <n v="69.3"/>
        <n v="69.90000000000001"/>
        <n v="70.09999999999999"/>
        <n v="70.3"/>
        <n v="71.2"/>
        <n v="72.09999999999999"/>
        <n v="72.5"/>
        <n v="73.59999999999999"/>
        <n v="76"/>
        <n v="76.3"/>
        <n v="76.7"/>
        <n v="77"/>
        <n v="77.09999999999999"/>
        <n v="78"/>
        <n v="79.8"/>
        <n v="83.09999999999999"/>
        <n v="83.90000000000001"/>
        <n v="85.09999999999999"/>
        <n v="86"/>
        <n v="86.59999999999999"/>
        <n v="87"/>
        <n v="88.3"/>
        <n v="90.7"/>
        <n v="92.90000000000001"/>
      </sharedItems>
    </cacheField>
    <cacheField name="TCDC - 950_mb" uniqueList="1" numFmtId="0" sqlType="0" hierarchy="0" level="0" databaseField="1">
      <sharedItems count="7" containsNumber="1" containsSemiMixedTypes="0" containsString="0" minValue="0" maxValue="11">
        <n v="0"/>
        <n v="1"/>
        <n v="1.4"/>
        <n v="1.5"/>
        <n v="3.4"/>
        <n v="5"/>
        <n v="11"/>
      </sharedItems>
    </cacheField>
    <cacheField name="VVEL - 950_mb" uniqueList="1" numFmtId="0" sqlType="0" hierarchy="0" level="0" databaseField="1">
      <sharedItems count="44" containsNumber="1" containsSemiMixedTypes="0" containsString="0" minValue="-0.5620000000000001" maxValue="0.583664">
        <n v="-0.5620000000000001"/>
        <n v="-0.331469"/>
        <n v="-0.264098"/>
        <n v="-0.254911"/>
        <n v="-0.15277"/>
        <n v="-0.136835"/>
        <n v="-0.130385"/>
        <n v="-0.127181"/>
        <n v="-0.112466"/>
        <n v="-0.0874028"/>
        <n v="-0.0728833"/>
        <n v="-0.0442012"/>
        <n v="-0.0204722"/>
        <n v="-0.0141958"/>
        <n v="-0.00235693"/>
        <n v="0.000289063"/>
        <n v="0.00545606"/>
        <n v="0.0191377"/>
        <n v="0.0337119"/>
        <n v="0.0560806"/>
        <n v="0.0575415"/>
        <n v="0.0917241"/>
        <n v="0.0962427"/>
        <n v="0.096915"/>
        <n v="0.111851"/>
        <n v="0.126457"/>
        <n v="0.135249"/>
        <n v="0.138917"/>
        <n v="0.147291"/>
        <n v="0.15702"/>
        <n v="0.159282"/>
        <n v="0.160909"/>
        <n v="0.166808"/>
        <n v="0.167991"/>
        <n v="0.195782"/>
        <n v="0.233485"/>
        <n v="0.248687"/>
        <n v="0.253394"/>
        <n v="0.289104"/>
        <n v="0.293987"/>
        <n v="0.343185"/>
        <n v="0.386335"/>
        <n v="0.387684"/>
        <n v="0.583664"/>
      </sharedItems>
    </cacheField>
    <cacheField name="UGRD - 950_mb" uniqueList="1" numFmtId="0" sqlType="0" hierarchy="0" level="0" databaseField="1">
      <sharedItems count="44" containsNumber="1" containsSemiMixedTypes="0" containsString="0" minValue="-3.50696" maxValue="5.55419">
        <n v="-3.50696"/>
        <n v="-3.5036"/>
        <n v="-2.90013"/>
        <n v="-2.50155"/>
        <n v="-1.55026"/>
        <n v="-1.37292"/>
        <n v="-1.10498"/>
        <n v="-0.9685279999999999"/>
        <n v="-0.946997"/>
        <n v="-0.929236"/>
        <n v="-0.863975"/>
        <n v="-0.7543800000000001"/>
        <n v="-0.7113159999999999"/>
        <n v="-0.570034"/>
        <n v="-0.362925"/>
        <n v="-0.309841"/>
        <n v="-0.295811"/>
        <n v="-0.253818"/>
        <n v="-0.100088"/>
        <n v="-0.06700929999999999"/>
        <n v="-0.0613062"/>
        <n v="-0.0243066"/>
        <n v="0.0387549"/>
        <n v="0.406692"/>
        <n v="0.408657"/>
        <n v="0.759253"/>
        <n v="0.804253"/>
        <n v="1.15989"/>
        <n v="1.16098"/>
        <n v="1.18205"/>
        <n v="1.24943"/>
        <n v="1.42251"/>
        <n v="1.43279"/>
        <n v="1.72039"/>
        <n v="1.79783"/>
        <n v="1.80924"/>
        <n v="1.96529"/>
        <n v="2.246"/>
        <n v="2.27633"/>
        <n v="2.45133"/>
        <n v="3.20883"/>
        <n v="3.46167"/>
        <n v="4.32572"/>
        <n v="5.55419"/>
      </sharedItems>
    </cacheField>
    <cacheField name="VGRD - 950_mb" uniqueList="1" numFmtId="0" sqlType="0" hierarchy="0" level="0" databaseField="1">
      <sharedItems count="44" containsNumber="1" containsSemiMixedTypes="0" containsString="0" minValue="-6.56343" maxValue="16.3305">
        <n v="-6.56343"/>
        <n v="-6.11582"/>
        <n v="-5.53115"/>
        <n v="-4.96451"/>
        <n v="-4.79526"/>
        <n v="-4.16368"/>
        <n v="-3.65592"/>
        <n v="-2.75091"/>
        <n v="-2.28934"/>
        <n v="-2.17937"/>
        <n v="-1.66004"/>
        <n v="-0.858423"/>
        <n v="-0.643352"/>
        <n v="0.233423"/>
        <n v="1.28871"/>
        <n v="2.34059"/>
        <n v="2.76182"/>
        <n v="3.4064"/>
        <n v="3.45562"/>
        <n v="4.25282"/>
        <n v="4.58929"/>
        <n v="4.90736"/>
        <n v="5.13021"/>
        <n v="5.56519"/>
        <n v="5.6345"/>
        <n v="6.22589"/>
        <n v="7.01039"/>
        <n v="7.26609"/>
        <n v="7.43785"/>
        <n v="7.94187"/>
        <n v="9.56912"/>
        <n v="11.0594"/>
        <n v="11.078"/>
        <n v="11.1194"/>
        <n v="11.4874"/>
        <n v="11.8219"/>
        <n v="11.9889"/>
        <n v="12.0752"/>
        <n v="12.2107"/>
        <n v="12.3085"/>
        <n v="12.8888"/>
        <n v="14.2211"/>
        <n v="15.4982"/>
        <n v="16.3305"/>
      </sharedItems>
    </cacheField>
    <cacheField name="ABSV - 950_mb" uniqueList="1" numFmtId="0" sqlType="0" hierarchy="0" level="0" databaseField="1">
      <sharedItems count="44" containsNumber="1" containsSemiMixedTypes="0" containsString="0" minValue="-0.000102037" maxValue="0.00021329">
        <n v="-0.000102037"/>
        <n v="1.8661e-05"/>
        <n v="3.77357e-05"/>
        <n v="3.97729e-05"/>
        <n v="4.35117e-05"/>
        <n v="4.63119e-05"/>
        <n v="4.69966e-05"/>
        <n v="4.95449e-05"/>
        <n v="5.69692e-05"/>
        <n v="5.70071e-05"/>
        <n v="5.79296e-05"/>
        <n v="6.76749e-05"/>
        <n v="7.66929e-05"/>
        <n v="8.129800000000001e-05"/>
        <n v="8.27424e-05"/>
        <n v="9.63661e-05"/>
        <n v="0.000107522"/>
        <n v="0.00011302"/>
        <n v="0.000114226"/>
        <n v="0.000116306"/>
        <n v="0.000117021"/>
        <n v="0.000119665"/>
        <n v="0.000120937"/>
        <n v="0.000122988"/>
        <n v="0.000125198"/>
        <n v="0.000125915"/>
        <n v="0.000127543"/>
        <n v="0.000128999"/>
        <n v="0.000134352"/>
        <n v="0.000136456"/>
        <n v="0.000138631"/>
        <n v="0.000139241"/>
        <n v="0.000139616"/>
        <n v="0.000147075"/>
        <n v="0.00014948"/>
        <n v="0.000157297"/>
        <n v="0.000161218"/>
        <n v="0.000161316"/>
        <n v="0.000170628"/>
        <n v="0.000171337"/>
        <n v="0.000171518"/>
        <n v="0.000183279"/>
        <n v="0.000188125"/>
        <n v="0.00021329"/>
      </sharedItems>
    </cacheField>
    <cacheField name="HINDEX - surface" uniqueList="1" numFmtId="0" sqlType="0" hierarchy="0" level="0" databaseField="1">
      <sharedItems count="4" containsInteger="1" containsNumber="1" containsSemiMixedTypes="0" containsString="0" minValue="2" maxValue="5">
        <n v="2"/>
        <n v="3"/>
        <n v="4"/>
        <n v="5"/>
      </sharedItems>
    </cacheField>
    <cacheField name="HGT - 975_mb" uniqueList="1" numFmtId="0" sqlType="0" hierarchy="0" level="0" databaseField="1">
      <sharedItems count="44" containsNumber="1" containsSemiMixedTypes="0" containsString="0" minValue="328.789" maxValue="400.196">
        <n v="328.789"/>
        <n v="334.633"/>
        <n v="336.635"/>
        <n v="338.895"/>
        <n v="339.802"/>
        <n v="342.67"/>
        <n v="344.581"/>
        <n v="345.065"/>
        <n v="345.203"/>
        <n v="345.677"/>
        <n v="346.98"/>
        <n v="348.224"/>
        <n v="351.334"/>
        <n v="352.984"/>
        <n v="353.323"/>
        <n v="353.979"/>
        <n v="354.233"/>
        <n v="355.089"/>
        <n v="356.347"/>
        <n v="360.829"/>
        <n v="363.042"/>
        <n v="363.154"/>
        <n v="370.127"/>
        <n v="374.034"/>
        <n v="377.633"/>
        <n v="378.214"/>
        <n v="379.963"/>
        <n v="380.813"/>
        <n v="380.966"/>
        <n v="382.896"/>
        <n v="382.968"/>
        <n v="384.293"/>
        <n v="384.561"/>
        <n v="384.568"/>
        <n v="384.636"/>
        <n v="385.359"/>
        <n v="386.105"/>
        <n v="386.399"/>
        <n v="388.667"/>
        <n v="389.376"/>
        <n v="389.583"/>
        <n v="389.604"/>
        <n v="392.325"/>
        <n v="400.196"/>
      </sharedItems>
    </cacheField>
    <cacheField name="TMP - 975_mb" uniqueList="1" numFmtId="0" sqlType="0" hierarchy="0" level="0" databaseField="1">
      <sharedItems count="44" containsNumber="1" containsSemiMixedTypes="0" containsString="0" minValue="282.582" maxValue="287.117">
        <n v="282.582"/>
        <n v="282.91"/>
        <n v="283.233"/>
        <n v="283.406"/>
        <n v="283.534"/>
        <n v="283.733"/>
        <n v="283.828"/>
        <n v="283.938"/>
        <n v="284.037"/>
        <n v="284.049"/>
        <n v="284.173"/>
        <n v="284.359"/>
        <n v="284.737"/>
        <n v="284.818"/>
        <n v="285.227"/>
        <n v="285.247"/>
        <n v="285.394"/>
        <n v="285.438"/>
        <n v="285.538"/>
        <n v="285.561"/>
        <n v="285.562"/>
        <n v="285.601"/>
        <n v="285.618"/>
        <n v="285.691"/>
        <n v="285.763"/>
        <n v="285.775"/>
        <n v="285.781"/>
        <n v="285.798"/>
        <n v="285.858"/>
        <n v="285.911"/>
        <n v="285.915"/>
        <n v="285.992"/>
        <n v="286.001"/>
        <n v="286.08"/>
        <n v="286.086"/>
        <n v="286.12"/>
        <n v="286.125"/>
        <n v="286.132"/>
        <n v="286.29"/>
        <n v="286.422"/>
        <n v="286.675"/>
        <n v="286.878"/>
        <n v="287.057"/>
        <n v="287.117"/>
      </sharedItems>
    </cacheField>
    <cacheField name="RH - 975_mb" uniqueList="1" numFmtId="0" sqlType="0" hierarchy="0" level="0" databaseField="1">
      <sharedItems count="44" containsNumber="1" containsSemiMixedTypes="0" containsString="0" minValue="61" maxValue="99.3">
        <n v="61"/>
        <n v="61.2"/>
        <n v="63.7"/>
        <n v="64.7"/>
        <n v="64.8"/>
        <n v="64.90000000000001"/>
        <n v="65"/>
        <n v="65.40000000000001"/>
        <n v="67.90000000000001"/>
        <n v="68.40000000000001"/>
        <n v="69.3"/>
        <n v="70"/>
        <n v="72.09999999999999"/>
        <n v="72.7"/>
        <n v="73.5"/>
        <n v="73.90000000000001"/>
        <n v="75.7"/>
        <n v="76.09999999999999"/>
        <n v="76.90000000000001"/>
        <n v="78.90000000000001"/>
        <n v="79"/>
        <n v="79.3"/>
        <n v="79.5"/>
        <n v="79.7"/>
        <n v="79.8"/>
        <n v="79.90000000000001"/>
        <n v="80"/>
        <n v="80.40000000000001"/>
        <n v="81"/>
        <n v="81.09999999999999"/>
        <n v="81.40000000000001"/>
        <n v="82.2"/>
        <n v="83.7"/>
        <n v="84"/>
        <n v="85.09999999999999"/>
        <n v="88.40000000000001"/>
        <n v="89.7"/>
        <n v="89.90000000000001"/>
        <n v="90.8"/>
        <n v="94.8"/>
        <n v="96.59999999999999"/>
        <n v="97.09999999999999"/>
        <n v="97.3"/>
        <n v="99.3"/>
      </sharedItems>
    </cacheField>
    <cacheField name="TCDC - 975_mb" uniqueList="1" numFmtId="0" sqlType="0" hierarchy="0" level="0" databaseField="1">
      <sharedItems count="12" containsNumber="1" containsSemiMixedTypes="0" containsString="0" minValue="0" maxValue="43.6">
        <n v="0"/>
        <n v="0.2"/>
        <n v="1"/>
        <n v="1.5"/>
        <n v="2.6"/>
        <n v="5"/>
        <n v="5.4"/>
        <n v="7.3"/>
        <n v="17.1"/>
        <n v="20.4"/>
        <n v="22.5"/>
        <n v="43.6"/>
      </sharedItems>
    </cacheField>
    <cacheField name="VVEL - 975_mb" uniqueList="1" numFmtId="0" sqlType="0" hierarchy="0" level="0" databaseField="1">
      <sharedItems count="44" containsNumber="1" containsSemiMixedTypes="0" containsString="0" minValue="-0.276049" maxValue="0.38489">
        <n v="-0.276049"/>
        <n v="-0.14151"/>
        <n v="-0.119172"/>
        <n v="-0.118928"/>
        <n v="-0.0956751"/>
        <n v="-0.08506320000000001"/>
        <n v="-0.06763039999999999"/>
        <n v="-0.0399148"/>
        <n v="-0.009463869999999999"/>
        <n v="0.0107764"/>
        <n v="0.0272505"/>
        <n v="0.0313782"/>
        <n v="0.0344346"/>
        <n v="0.0347539"/>
        <n v="0.0506689"/>
        <n v="0.0633132"/>
        <n v="0.07145459999999999"/>
        <n v="0.07164230000000001"/>
        <n v="0.10172"/>
        <n v="0.101853"/>
        <n v="0.113943"/>
        <n v="0.118281"/>
        <n v="0.120043"/>
        <n v="0.120277"/>
        <n v="0.135204"/>
        <n v="0.138638"/>
        <n v="0.139235"/>
        <n v="0.142205"/>
        <n v="0.147823"/>
        <n v="0.149546"/>
        <n v="0.170289"/>
        <n v="0.176485"/>
        <n v="0.18616"/>
        <n v="0.197771"/>
        <n v="0.220131"/>
        <n v="0.221276"/>
        <n v="0.231267"/>
        <n v="0.256348"/>
        <n v="0.294802"/>
        <n v="0.350217"/>
        <n v="0.36053"/>
        <n v="0.365888"/>
        <n v="0.375647"/>
        <n v="0.38489"/>
      </sharedItems>
    </cacheField>
    <cacheField name="UGRD - 975_mb" uniqueList="1" numFmtId="0" sqlType="0" hierarchy="0" level="0" databaseField="1">
      <sharedItems count="44" containsNumber="1" containsSemiMixedTypes="0" containsString="0" minValue="-5.33201" maxValue="4.39592">
        <n v="-5.33201"/>
        <n v="-4.50554"/>
        <n v="-4.03929"/>
        <n v="-3.85157"/>
        <n v="-3.67533"/>
        <n v="-3.32207"/>
        <n v="-3.13239"/>
        <n v="-3.04999"/>
        <n v="-2.78466"/>
        <n v="-2.33306"/>
        <n v="-2.06013"/>
        <n v="-1.87525"/>
        <n v="-1.86419"/>
        <n v="-1.62498"/>
        <n v="-1.44413"/>
        <n v="-1.09413"/>
        <n v="-0.824468"/>
        <n v="-0.699993"/>
        <n v="-0.560742"/>
        <n v="-0.536714"/>
        <n v="-0.471367"/>
        <n v="-0.212212"/>
        <n v="-0.173638"/>
        <n v="-0.0829126"/>
        <n v="-0.0681152"/>
        <n v="0.06838379999999999"/>
        <n v="0.109016"/>
        <n v="0.467913"/>
        <n v="0.557427"/>
        <n v="0.7420020000000001"/>
        <n v="0.755117"/>
        <n v="0.873247"/>
        <n v="1.01848"/>
        <n v="1.07353"/>
        <n v="1.51713"/>
        <n v="1.76009"/>
        <n v="2.02216"/>
        <n v="2.06462"/>
        <n v="2.23791"/>
        <n v="3.06888"/>
        <n v="3.34281"/>
        <n v="3.64088"/>
        <n v="4.06309"/>
        <n v="4.39592"/>
      </sharedItems>
    </cacheField>
    <cacheField name="VGRD - 975_mb" uniqueList="1" numFmtId="0" sqlType="0" hierarchy="0" level="0" databaseField="1">
      <sharedItems count="44" containsNumber="1" containsSemiMixedTypes="0" containsString="0" minValue="-7.65482" maxValue="14.7928">
        <n v="-7.65482"/>
        <n v="-7.09915"/>
        <n v="-6.8681"/>
        <n v="-5.38743"/>
        <n v="-5.31394"/>
        <n v="-4.04871"/>
        <n v="-3.6033"/>
        <n v="-3.18076"/>
        <n v="-2.73022"/>
        <n v="-1.86362"/>
        <n v="-1.80594"/>
        <n v="-0.875637"/>
        <n v="-0.516611"/>
        <n v="0.811992"/>
        <n v="1.19672"/>
        <n v="2.66158"/>
        <n v="3.33227"/>
        <n v="3.42132"/>
        <n v="3.47768"/>
        <n v="4.49896"/>
        <n v="4.78296"/>
        <n v="5.38718"/>
        <n v="6.4773"/>
        <n v="7.53946"/>
        <n v="7.63174"/>
        <n v="7.82172"/>
        <n v="7.86173"/>
        <n v="8.58905"/>
        <n v="8.97331"/>
        <n v="9.32517"/>
        <n v="11.1485"/>
        <n v="11.2155"/>
        <n v="11.2829"/>
        <n v="11.805"/>
        <n v="12.0595"/>
        <n v="12.4031"/>
        <n v="12.5951"/>
        <n v="13.0183"/>
        <n v="13.2368"/>
        <n v="13.589"/>
        <n v="13.6231"/>
        <n v="13.6595"/>
        <n v="14.1361"/>
        <n v="14.7928"/>
      </sharedItems>
    </cacheField>
    <cacheField name="ABSV - 975_mb" uniqueList="1" numFmtId="0" sqlType="0" hierarchy="0" level="0" databaseField="1">
      <sharedItems count="44" containsNumber="1" containsSemiMixedTypes="0" containsString="0" minValue="-3.60986e-06" maxValue="0.000220625">
        <n v="-3.60986e-06"/>
        <n v="2.33281e-05"/>
        <n v="2.72308e-05"/>
        <n v="3.48627e-05"/>
        <n v="3.64226e-05"/>
        <n v="3.76958e-05"/>
        <n v="4.11437e-05"/>
        <n v="4.29564e-05"/>
        <n v="4.65718e-05"/>
        <n v="4.69178e-05"/>
        <n v="5.25719e-05"/>
        <n v="6.1226e-05"/>
        <n v="7.69086e-05"/>
        <n v="8.90657e-05"/>
        <n v="8.971560000000001e-05"/>
        <n v="9.26271e-05"/>
        <n v="9.85011e-05"/>
        <n v="9.97415e-05"/>
        <n v="9.99459e-05"/>
        <n v="0.000100756"/>
        <n v="0.000107943"/>
        <n v="0.000108925"/>
        <n v="0.000110733"/>
        <n v="0.000111241"/>
        <n v="0.00011148"/>
        <n v="0.00011219"/>
        <n v="0.000118961"/>
        <n v="0.000122865"/>
        <n v="0.000124349"/>
        <n v="0.000124932"/>
        <n v="0.000126556"/>
        <n v="0.000127051"/>
        <n v="0.000133478"/>
        <n v="0.000137201"/>
        <n v="0.000138933"/>
        <n v="0.000139734"/>
        <n v="0.000152149"/>
        <n v="0.000156215"/>
        <n v="0.000169453"/>
        <n v="0.000175435"/>
        <n v="0.000188413"/>
        <n v="0.000192636"/>
        <n v="0.000219729"/>
        <n v="0.000220625"/>
      </sharedItems>
    </cacheField>
    <cacheField name="TMP - 1000_mb" uniqueList="1" numFmtId="0" sqlType="0" hierarchy="0" level="0" databaseField="1">
      <sharedItems count="44" containsNumber="1" containsSemiMixedTypes="0" containsString="0" minValue="283.317" maxValue="289.147">
        <n v="283.317"/>
        <n v="283.628"/>
        <n v="284.252"/>
        <n v="284.408"/>
        <n v="284.732"/>
        <n v="284.739"/>
        <n v="284.84"/>
        <n v="284.915"/>
        <n v="285.047"/>
        <n v="285.145"/>
        <n v="285.356"/>
        <n v="285.466"/>
        <n v="285.542"/>
        <n v="285.78"/>
        <n v="285.791"/>
        <n v="285.978"/>
        <n v="286.018"/>
        <n v="286.027"/>
        <n v="286.064"/>
        <n v="286.095"/>
        <n v="286.107"/>
        <n v="286.191"/>
        <n v="286.228"/>
        <n v="286.247"/>
        <n v="286.291"/>
        <n v="286.37"/>
        <n v="286.41"/>
        <n v="286.438"/>
        <n v="286.56"/>
        <n v="286.886"/>
        <n v="286.927"/>
        <n v="287.316"/>
        <n v="287.356"/>
        <n v="287.451"/>
        <n v="287.593"/>
        <n v="287.616"/>
        <n v="287.766"/>
        <n v="287.799"/>
        <n v="287.863"/>
        <n v="288.067"/>
        <n v="288.149"/>
        <n v="288.156"/>
        <n v="288.969"/>
        <n v="289.147"/>
      </sharedItems>
    </cacheField>
    <cacheField name="RH - 1000_mb" uniqueList="1" numFmtId="0" sqlType="0" hierarchy="0" level="0" databaseField="1">
      <sharedItems count="41" containsNumber="1" containsSemiMixedTypes="0" containsString="0" minValue="58.2" maxValue="99.90000000000001">
        <n v="58.2"/>
        <n v="66.90000000000001"/>
        <n v="72.90000000000001"/>
        <n v="73.3"/>
        <n v="73.59999999999999"/>
        <n v="73.7"/>
        <n v="74.09999999999999"/>
        <n v="74.90000000000001"/>
        <n v="76.09999999999999"/>
        <n v="76.59999999999999"/>
        <n v="76.90000000000001"/>
        <n v="77"/>
        <n v="77.7"/>
        <n v="77.90000000000001"/>
        <n v="78.59999999999999"/>
        <n v="79.7"/>
        <n v="79.90000000000001"/>
        <n v="80.2"/>
        <n v="80.5"/>
        <n v="82.09999999999999"/>
        <n v="83.40000000000001"/>
        <n v="84"/>
        <n v="86.90000000000001"/>
        <n v="87.2"/>
        <n v="87.3"/>
        <n v="87.59999999999999"/>
        <n v="88.2"/>
        <n v="88.40000000000001"/>
        <n v="90.09999999999999"/>
        <n v="90.2"/>
        <n v="90.40000000000001"/>
        <n v="90.7"/>
        <n v="90.8"/>
        <n v="91.2"/>
        <n v="92.2"/>
        <n v="92.3"/>
        <n v="92.40000000000001"/>
        <n v="92.59999999999999"/>
        <n v="93.2"/>
        <n v="98.8"/>
        <n v="99.90000000000001"/>
      </sharedItems>
    </cacheField>
    <cacheField name="TCDC - 1000_mb" uniqueList="1" numFmtId="0" sqlType="0" hierarchy="0" level="0" databaseField="1">
      <sharedItems count="10" containsNumber="1" containsSemiMixedTypes="0" containsString="0" minValue="0" maxValue="52.9">
        <n v="0"/>
        <n v="0.1"/>
        <n v="0.2"/>
        <n v="1"/>
        <n v="1.5"/>
        <n v="1.6"/>
        <n v="5"/>
        <n v="5.2"/>
        <n v="37.8"/>
        <n v="52.9"/>
      </sharedItems>
    </cacheField>
    <cacheField name="VVEL - 1000_mb" uniqueList="1" numFmtId="0" sqlType="0" hierarchy="0" level="0" databaseField="1">
      <sharedItems count="44" containsNumber="1" containsSemiMixedTypes="0" containsString="0" minValue="-0.102479" maxValue="0.285327">
        <n v="-0.102479"/>
        <n v="-0.0859148"/>
        <n v="-0.0706218"/>
        <n v="-0.0525161"/>
        <n v="-0.048719"/>
        <n v="-0.0393577"/>
        <n v="-0.0333623"/>
        <n v="-0.0290801"/>
        <n v="-0.024343"/>
        <n v="0.000173828"/>
        <n v="0.0126689"/>
        <n v="0.0208125"/>
        <n v="0.0364854"/>
        <n v="0.0375811"/>
        <n v="0.0551313"/>
        <n v="0.0552871"/>
        <n v="0.0622749"/>
        <n v="0.08791210000000001"/>
        <n v="0.0952349"/>
        <n v="0.123573"/>
        <n v="0.134706"/>
        <n v="0.137426"/>
        <n v="0.138384"/>
        <n v="0.142904"/>
        <n v="0.166066"/>
        <n v="0.166804"/>
        <n v="0.169527"/>
        <n v="0.171455"/>
        <n v="0.175217"/>
        <n v="0.178759"/>
        <n v="0.198402"/>
        <n v="0.200289"/>
        <n v="0.200385"/>
        <n v="0.204121"/>
        <n v="0.204426"/>
        <n v="0.217866"/>
        <n v="0.221493"/>
        <n v="0.228582"/>
        <n v="0.233623"/>
        <n v="0.252647"/>
        <n v="0.254042"/>
        <n v="0.25616"/>
        <n v="0.260096"/>
        <n v="0.285327"/>
      </sharedItems>
    </cacheField>
    <cacheField name="UGRD - 1000_mb" uniqueList="1" numFmtId="0" sqlType="0" hierarchy="0" level="0" databaseField="1">
      <sharedItems count="44" containsNumber="1" containsSemiMixedTypes="0" containsString="0" minValue="-4.90114" maxValue="3.67751">
        <n v="-4.90114"/>
        <n v="-4.20342"/>
        <n v="-4.09652"/>
        <n v="-3.95546"/>
        <n v="-3.51901"/>
        <n v="-3.41938"/>
        <n v="-3.38424"/>
        <n v="-3.37986"/>
        <n v="-3.12737"/>
        <n v="-2.61043"/>
        <n v="-2.324"/>
        <n v="-2.29947"/>
        <n v="-2.13468"/>
        <n v="-1.97745"/>
        <n v="-1.90486"/>
        <n v="-1.904"/>
        <n v="-1.87913"/>
        <n v="-1.83215"/>
        <n v="-1.47379"/>
        <n v="-1.40153"/>
        <n v="-1.30504"/>
        <n v="-1.13263"/>
        <n v="-0.933013"/>
        <n v="-0.774417"/>
        <n v="-0.423755"/>
        <n v="-0.27072"/>
        <n v="-0.111965"/>
        <n v="-0.0853442"/>
        <n v="0.09551270000000001"/>
        <n v="0.425149"/>
        <n v="0.588875"/>
        <n v="1.43009"/>
        <n v="1.43029"/>
        <n v="1.47491"/>
        <n v="1.96086"/>
        <n v="2.03387"/>
        <n v="2.16517"/>
        <n v="2.33153"/>
        <n v="2.39559"/>
        <n v="2.98519"/>
        <n v="3.24546"/>
        <n v="3.4222"/>
        <n v="3.61928"/>
        <n v="3.67751"/>
      </sharedItems>
    </cacheField>
    <cacheField name="VGRD - 1000_mb" uniqueList="1" numFmtId="0" sqlType="0" hierarchy="0" level="0" databaseField="1">
      <sharedItems count="44" containsNumber="1" containsSemiMixedTypes="0" containsString="0" minValue="-6.85206" maxValue="11.6964">
        <n v="-6.85206"/>
        <n v="-6.71062"/>
        <n v="-6.39156"/>
        <n v="-5.19388"/>
        <n v="-3.91353"/>
        <n v="-3.81263"/>
        <n v="-3.01699"/>
        <n v="-2.87794"/>
        <n v="-2.59406"/>
        <n v="-2.48451"/>
        <n v="-1.49666"/>
        <n v="-0.8525239999999999"/>
        <n v="0.009929199999999999"/>
        <n v="0.993362"/>
        <n v="1.17817"/>
        <n v="2.38635"/>
        <n v="2.48741"/>
        <n v="3.43532"/>
        <n v="3.59446"/>
        <n v="4.22874"/>
        <n v="4.5942"/>
        <n v="5.30049"/>
        <n v="5.74527"/>
        <n v="6.89208"/>
        <n v="7.23916"/>
        <n v="7.39117"/>
        <n v="7.66116"/>
        <n v="7.66832"/>
        <n v="8.388999999999999"/>
        <n v="8.55322"/>
        <n v="8.74506"/>
        <n v="8.784459999999999"/>
        <n v="8.896800000000001"/>
        <n v="8.92686"/>
        <n v="8.948499999999999"/>
        <n v="9.632809999999999"/>
        <n v="9.98433"/>
        <n v="10.1269"/>
        <n v="10.1867"/>
        <n v="10.7162"/>
        <n v="11.1762"/>
        <n v="11.4024"/>
        <n v="11.4374"/>
        <n v="11.6964"/>
      </sharedItems>
    </cacheField>
    <cacheField name="ABSV - 1000_mb" uniqueList="1" numFmtId="0" sqlType="0" hierarchy="0" level="0" databaseField="1">
      <sharedItems count="44" containsNumber="1" containsSemiMixedTypes="0" containsString="0" minValue="-1.9929e-05" maxValue="0.000254973">
        <n v="-1.9929e-05"/>
        <n v="1.26976e-05"/>
        <n v="2.24911e-05"/>
        <n v="2.62037e-05"/>
        <n v="2.72297e-05"/>
        <n v="3.05793e-05"/>
        <n v="3.78845e-05"/>
        <n v="4.47711e-05"/>
        <n v="4.483e-05"/>
        <n v="4.866e-05"/>
        <n v="5.22577e-05"/>
        <n v="5.37897e-05"/>
        <n v="5.55208e-05"/>
        <n v="7.08164e-05"/>
        <n v="7.53226e-05"/>
        <n v="8.11526e-05"/>
        <n v="8.470729999999999e-05"/>
        <n v="9.42487e-05"/>
        <n v="9.437409999999999e-05"/>
        <n v="9.617579999999999e-05"/>
        <n v="0.000104799"/>
        <n v="0.000107862"/>
        <n v="0.000112389"/>
        <n v="0.000113214"/>
        <n v="0.000115798"/>
        <n v="0.000116785"/>
        <n v="0.000122558"/>
        <n v="0.000135679"/>
        <n v="0.000135711"/>
        <n v="0.000139085"/>
        <n v="0.000142903"/>
        <n v="0.000146994"/>
        <n v="0.000158869"/>
        <n v="0.000159615"/>
        <n v="0.000164292"/>
        <n v="0.000192768"/>
        <n v="0.00019481"/>
        <n v="0.000195365"/>
        <n v="0.000196899"/>
        <n v="0.000199339"/>
        <n v="0.000199516"/>
        <n v="0.000216133"/>
        <n v="0.000226353"/>
        <n v="0.000254973"/>
      </sharedItems>
    </cacheField>
    <cacheField name="HGT - 1000_mb" uniqueList="1" numFmtId="0" sqlType="0" hierarchy="0" level="0" databaseField="1">
      <sharedItems count="44" containsNumber="1" containsSemiMixedTypes="0" containsString="0" minValue="114.812" maxValue="187.763">
        <n v="114.812"/>
        <n v="120.995"/>
        <n v="122.27"/>
        <n v="125.106"/>
        <n v="125.983"/>
        <n v="128.678"/>
        <n v="131.572"/>
        <n v="131.699"/>
        <n v="133.437"/>
        <n v="133.864"/>
        <n v="135.424"/>
        <n v="135.453"/>
        <n v="140.264"/>
        <n v="141.399"/>
        <n v="142.411"/>
        <n v="142.9"/>
        <n v="142.978"/>
        <n v="143.13"/>
        <n v="144.789"/>
        <n v="148.057"/>
        <n v="149.515"/>
        <n v="150.235"/>
        <n v="155.811"/>
        <n v="160.346"/>
        <n v="164.773"/>
        <n v="164.926"/>
        <n v="166.518"/>
        <n v="167.965"/>
        <n v="168.053"/>
        <n v="169.904"/>
        <n v="170.035"/>
        <n v="171.41"/>
        <n v="171.509"/>
        <n v="171.63"/>
        <n v="172.352"/>
        <n v="172.92"/>
        <n v="173.225"/>
        <n v="173.467"/>
        <n v="175.637"/>
        <n v="176.366"/>
        <n v="176.486"/>
        <n v="176.567"/>
        <n v="180.313"/>
        <n v="187.763"/>
      </sharedItems>
    </cacheField>
    <cacheField name="HGT - surface" uniqueList="1" numFmtId="0" sqlType="0" hierarchy="0" level="0" databaseField="1">
      <sharedItems count="1" containsNumber="1" containsSemiMixedTypes="0" containsString="0" minValue="55.5794" maxValue="55.5794">
        <n v="55.5794"/>
      </sharedItems>
    </cacheField>
    <cacheField name="TMP - surface" uniqueList="1" numFmtId="0" sqlType="0" hierarchy="0" level="0" databaseField="1">
      <sharedItems count="43" containsNumber="1" containsSemiMixedTypes="0" containsString="0" minValue="280.444" maxValue="293.788">
        <n v="280.444"/>
        <n v="281.8"/>
        <n v="282.3"/>
        <n v="282.373"/>
        <n v="282.41"/>
        <n v="282.625"/>
        <n v="282.804"/>
        <n v="282.816"/>
        <n v="282.959"/>
        <n v="282.982"/>
        <n v="283.087"/>
        <n v="283.117"/>
        <n v="283.169"/>
        <n v="283.209"/>
        <n v="283.31"/>
        <n v="283.488"/>
        <n v="283.763"/>
        <n v="284.367"/>
        <n v="284.417"/>
        <n v="284.737"/>
        <n v="284.874"/>
        <n v="284.9"/>
        <n v="284.956"/>
        <n v="285.061"/>
        <n v="285.5"/>
        <n v="286.044"/>
        <n v="286.138"/>
        <n v="286.236"/>
        <n v="286.344"/>
        <n v="286.357"/>
        <n v="287.002"/>
        <n v="287.527"/>
        <n v="288.387"/>
        <n v="288.404"/>
        <n v="288.554"/>
        <n v="288.56"/>
        <n v="290.056"/>
        <n v="290.261"/>
        <n v="290.332"/>
        <n v="290.528"/>
        <n v="291.907"/>
        <n v="293.167"/>
        <n v="293.788"/>
      </sharedItems>
    </cacheField>
    <cacheField name="SNOD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PEVPR - surface" uniqueList="1" numFmtId="0" sqlType="0" hierarchy="0" level="0" databaseField="1">
      <sharedItems count="44" containsNumber="1" containsSemiMixedTypes="0" containsString="0" minValue="-22.034" maxValue="290.152">
        <n v="-22.034"/>
        <n v="-19.9499"/>
        <n v="-19.2246"/>
        <n v="-18.0945"/>
        <n v="-18.0907"/>
        <n v="-12.7327"/>
        <n v="-10.4981"/>
        <n v="-8.30475"/>
        <n v="-5.83846"/>
        <n v="-5.13605"/>
        <n v="-4.96335"/>
        <n v="-4.58649"/>
        <n v="-3.45629"/>
        <n v="-3.35287"/>
        <n v="-1.37799"/>
        <n v="-0.88092"/>
        <n v="-0.1075"/>
        <n v="2.20762"/>
        <n v="2.56334"/>
        <n v="4.3052"/>
        <n v="6.02946"/>
        <n v="6.85656"/>
        <n v="6.9132"/>
        <n v="9.50531"/>
        <n v="12.2539"/>
        <n v="12.9126"/>
        <n v="13.7269"/>
        <n v="14.4179"/>
        <n v="15.8854"/>
        <n v="40.5823"/>
        <n v="40.8161"/>
        <n v="43.7764"/>
        <n v="54.6034"/>
        <n v="57.9238"/>
        <n v="64.3349"/>
        <n v="75.9988"/>
        <n v="105.435"/>
        <n v="116.992"/>
        <n v="192.602"/>
        <n v="197.151"/>
        <n v="210.938"/>
        <n v="217.515"/>
        <n v="279.847"/>
        <n v="290.152"/>
      </sharedItems>
    </cacheField>
    <cacheField name="TMP - 2_m_above_ground" uniqueList="1" numFmtId="0" sqlType="0" hierarchy="0" level="0" databaseField="1">
      <sharedItems count="44" containsNumber="1" containsSemiMixedTypes="0" containsString="0" minValue="282.166" maxValue="290.731">
        <n v="282.166"/>
        <n v="282.961"/>
        <n v="283.955"/>
        <n v="284.068"/>
        <n v="284.159"/>
        <n v="284.213"/>
        <n v="284.308"/>
        <n v="284.367"/>
        <n v="284.421"/>
        <n v="284.429"/>
        <n v="284.487"/>
        <n v="284.572"/>
        <n v="284.643"/>
        <n v="284.66"/>
        <n v="284.691"/>
        <n v="284.767"/>
        <n v="285.07"/>
        <n v="285.108"/>
        <n v="285.14"/>
        <n v="285.315"/>
        <n v="285.661"/>
        <n v="285.695"/>
        <n v="285.773"/>
        <n v="285.877"/>
        <n v="286.068"/>
        <n v="286.082"/>
        <n v="286.184"/>
        <n v="286.389"/>
        <n v="286.694"/>
        <n v="287.242"/>
        <n v="287.497"/>
        <n v="287.782"/>
        <n v="287.933"/>
        <n v="288.082"/>
        <n v="288.156"/>
        <n v="288.533"/>
        <n v="288.577"/>
        <n v="288.668"/>
        <n v="289.091"/>
        <n v="289.243"/>
        <n v="289.414"/>
        <n v="290.022"/>
        <n v="290.158"/>
        <n v="290.731"/>
      </sharedItems>
    </cacheField>
    <cacheField name="DPT - 2_m_above_ground" uniqueList="1" numFmtId="0" sqlType="0" hierarchy="0" level="0" databaseField="1">
      <sharedItems count="43" containsNumber="1" containsSemiMixedTypes="0" containsString="0" minValue="278.687" maxValue="286.533">
        <n v="278.687"/>
        <n v="280.528"/>
        <n v="281.465"/>
        <n v="282.1"/>
        <n v="282.175"/>
        <n v="282.388"/>
        <n v="282.443"/>
        <n v="282.479"/>
        <n v="282.792"/>
        <n v="282.8"/>
        <n v="283.016"/>
        <n v="283.038"/>
        <n v="283.455"/>
        <n v="283.5"/>
        <n v="283.646"/>
        <n v="283.729"/>
        <n v="283.791"/>
        <n v="283.866"/>
        <n v="283.88"/>
        <n v="283.928"/>
        <n v="283.947"/>
        <n v="284.185"/>
        <n v="284.23"/>
        <n v="284.294"/>
        <n v="284.492"/>
        <n v="284.518"/>
        <n v="284.579"/>
        <n v="284.618"/>
        <n v="284.623"/>
        <n v="284.657"/>
        <n v="284.706"/>
        <n v="284.802"/>
        <n v="284.933"/>
        <n v="285.122"/>
        <n v="285.177"/>
        <n v="285.197"/>
        <n v="285.334"/>
        <n v="285.368"/>
        <n v="285.556"/>
        <n v="286.328"/>
        <n v="286.418"/>
        <n v="286.432"/>
        <n v="286.533"/>
      </sharedItems>
    </cacheField>
    <cacheField name="RH - 2_m_above_ground" uniqueList="1" numFmtId="0" sqlType="0" hierarchy="0" level="0" databaseField="1">
      <sharedItems count="41" containsNumber="1" containsSemiMixedTypes="0" containsString="0" minValue="58.2" maxValue="98.90000000000001">
        <n v="58.2"/>
        <n v="70.2"/>
        <n v="72.09999999999999"/>
        <n v="72.5"/>
        <n v="74"/>
        <n v="75.3"/>
        <n v="77.5"/>
        <n v="77.7"/>
        <n v="78.8"/>
        <n v="79.40000000000001"/>
        <n v="80.40000000000001"/>
        <n v="83.7"/>
        <n v="84.59999999999999"/>
        <n v="84.7"/>
        <n v="85.40000000000001"/>
        <n v="85.7"/>
        <n v="86.3"/>
        <n v="86.59999999999999"/>
        <n v="86.90000000000001"/>
        <n v="88"/>
        <n v="88.5"/>
        <n v="88.8"/>
        <n v="89.3"/>
        <n v="89.40000000000001"/>
        <n v="89.90000000000001"/>
        <n v="90.09999999999999"/>
        <n v="91"/>
        <n v="91.5"/>
        <n v="92.3"/>
        <n v="92.59999999999999"/>
        <n v="92.8"/>
        <n v="93"/>
        <n v="93.2"/>
        <n v="93.3"/>
        <n v="94"/>
        <n v="94.3"/>
        <n v="94.7"/>
        <n v="94.90000000000001"/>
        <n v="95.40000000000001"/>
        <n v="98.09999999999999"/>
        <n v="98.90000000000001"/>
      </sharedItems>
    </cacheField>
    <cacheField name="UGRD - 10_m_above_ground" uniqueList="1" numFmtId="0" sqlType="0" hierarchy="0" level="0" databaseField="1">
      <sharedItems count="44" containsNumber="1" containsSemiMixedTypes="0" containsString="0" minValue="-3.81671" maxValue="2.64246">
        <n v="-3.81671"/>
        <n v="-3.09131"/>
        <n v="-3.02106"/>
        <n v="-2.80714"/>
        <n v="-2.70126"/>
        <n v="-2.56648"/>
        <n v="-2.48972"/>
        <n v="-2.24417"/>
        <n v="-2.14092"/>
        <n v="-2.13774"/>
        <n v="-1.73986"/>
        <n v="-1.71786"/>
        <n v="-1.54385"/>
        <n v="-1.47503"/>
        <n v="-1.43512"/>
        <n v="-1.43299"/>
        <n v="-1.34489"/>
        <n v="-1.30162"/>
        <n v="-1.2626"/>
        <n v="-1.194"/>
        <n v="-1.14075"/>
        <n v="-0.84759"/>
        <n v="-0.741299"/>
        <n v="-0.630395"/>
        <n v="-0.600317"/>
        <n v="-0.38363"/>
        <n v="-0.294568"/>
        <n v="-0.164368"/>
        <n v="-0.110342"/>
        <n v="0.344978"/>
        <n v="0.569861"/>
        <n v="0.574736"/>
        <n v="1.05791"/>
        <n v="1.17016"/>
        <n v="1.55972"/>
        <n v="1.73842"/>
        <n v="1.79612"/>
        <n v="1.80655"/>
        <n v="1.90003"/>
        <n v="2.23894"/>
        <n v="2.27627"/>
        <n v="2.30928"/>
        <n v="2.46166"/>
        <n v="2.64246"/>
      </sharedItems>
    </cacheField>
    <cacheField name="VGRD - 10_m_above_ground" uniqueList="1" numFmtId="0" sqlType="0" hierarchy="0" level="0" databaseField="1">
      <sharedItems count="44" containsNumber="1" containsSemiMixedTypes="0" containsString="0" minValue="-3.04662" maxValue="8.973409999999999">
        <n v="-3.04662"/>
        <n v="-2.98584"/>
        <n v="-2.93649"/>
        <n v="-2.74118"/>
        <n v="-2.55111"/>
        <n v="-2.5255"/>
        <n v="-2.10971"/>
        <n v="-2.09731"/>
        <n v="-1.73688"/>
        <n v="-1.47015"/>
        <n v="-1.18061"/>
        <n v="-0.5206809999999999"/>
        <n v="0.25155"/>
        <n v="0.803481"/>
        <n v="1.10493"/>
        <n v="1.87962"/>
        <n v="1.93286"/>
        <n v="2.45163"/>
        <n v="2.58075"/>
        <n v="2.83018"/>
        <n v="3.27566"/>
        <n v="3.46843"/>
        <n v="3.50625"/>
        <n v="3.55377"/>
        <n v="3.56721"/>
        <n v="4.09995"/>
        <n v="4.11416"/>
        <n v="4.3219"/>
        <n v="4.38691"/>
        <n v="5.05219"/>
        <n v="5.54856"/>
        <n v="5.60967"/>
        <n v="5.66117"/>
        <n v="6.00679"/>
        <n v="6.20019"/>
        <n v="6.39324"/>
        <n v="6.57035"/>
        <n v="6.79556"/>
        <n v="7.15211"/>
        <n v="7.74645"/>
        <n v="8.14325"/>
        <n v="8.316660000000001"/>
        <n v="8.369020000000001"/>
        <n v="8.973409999999999"/>
      </sharedItems>
    </cacheField>
    <cacheField name="CPOFP - surface" uniqueList="1" numFmtId="0" sqlType="0" hierarchy="0" level="0" databaseField="1">
      <sharedItems count="4" containsNumber="1" containsSemiMixedTypes="0" containsString="0" minValue="-50" maxValue="-6.10352e-06">
        <n v="-50"/>
        <n v="-37.7"/>
        <n v="-13.3"/>
        <n v="-6.10352e-06"/>
      </sharedItems>
    </cacheField>
    <cacheField name="CPRAT - surface" uniqueList="1" numFmtId="0" sqlType="0" hierarchy="0" level="0" databaseField="1">
      <sharedItems count="13" containsNumber="1" containsSemiMixedTypes="0" containsString="0" minValue="0" maxValue="0.00022656">
        <n v="0"/>
        <n v="1.6e-07"/>
        <n v="3.2e-07"/>
        <n v="4.8e-07"/>
        <n v="7.2e-07"/>
        <n v="1.04e-06"/>
        <n v="4.32e-06"/>
        <n v="6.48e-06"/>
        <n v="1.104e-05"/>
        <n v="3.072e-05"/>
        <n v="6.160000000000001e-05"/>
        <n v="8.135999999999999e-05"/>
        <n v="0.00022656"/>
      </sharedItems>
    </cacheField>
    <cacheField name="PRATE - surface" uniqueList="1" numFmtId="0" sqlType="0" hierarchy="0" level="0" databaseField="1">
      <sharedItems count="10" containsNumber="1" containsSemiMixedTypes="0" containsString="0" minValue="0" maxValue="0.0004132">
        <n v="0"/>
        <n v="8e-07"/>
        <n v="7.2e-06"/>
        <n v="2.56e-05"/>
        <n v="3.08e-05"/>
        <n v="3.28e-05"/>
        <n v="6.160000000000001e-05"/>
        <n v="8.16e-05"/>
        <n v="0.0002264"/>
        <n v="0.0004132"/>
      </sharedItems>
    </cacheField>
    <cacheField name="CPRAT - surface2" uniqueList="1" numFmtId="0" sqlType="0" hierarchy="0" level="0" databaseField="1">
      <sharedItems count="18" containsNumber="1" containsSemiMixedTypes="0" containsString="0" minValue="0" maxValue="9.272000000000001e-05">
        <n v="0"/>
        <n v="4e-08"/>
        <n v="5.999999999999999e-08"/>
        <n v="8e-08"/>
        <n v="5.2e-07"/>
        <n v="8.8e-07"/>
        <n v="1.24e-06"/>
        <n v="2.12e-06"/>
        <n v="3.36e-06"/>
        <n v="1.744e-05"/>
        <n v="1.772e-05"/>
        <n v="2.052e-05"/>
        <n v="2.388e-05"/>
        <n v="2.886e-05"/>
        <n v="3.052e-05"/>
        <n v="3.544e-05"/>
        <n v="6.548e-05"/>
        <n v="9.272000000000001e-05"/>
      </sharedItems>
    </cacheField>
    <cacheField name="PRATE - surface2" uniqueList="1" numFmtId="0" sqlType="0" hierarchy="0" level="0" databaseField="1">
      <sharedItems count="15" containsNumber="1" containsSemiMixedTypes="0" containsString="0" minValue="0" maxValue="0.0002576">
        <n v="0"/>
        <n v="8e-07"/>
        <n v="1.2e-06"/>
        <n v="2e-06"/>
        <n v="1.76e-05"/>
        <n v="2.08e-05"/>
        <n v="3.04e-05"/>
        <n v="3.12e-05"/>
        <n v="3.56e-05"/>
        <n v="7.160000000000001e-05"/>
        <n v="7.48e-05"/>
        <n v="9.280000000000001e-05"/>
        <n v="9.76e-05"/>
        <n v="0.0001612"/>
        <n v="0.0002576"/>
      </sharedItems>
    </cacheField>
    <cacheField name="APCP - surface" uniqueList="1" numFmtId="0" sqlType="0" hierarchy="0" level="0" databaseField="1">
      <sharedItems count="11" containsNumber="1" containsSemiMixedTypes="0" containsString="0" minValue="0" maxValue="3.5">
        <n v="0"/>
        <n v="0.3125"/>
        <n v="0.375"/>
        <n v="0.4375"/>
        <n v="0.6875"/>
        <n v="0.8125"/>
        <n v="1"/>
        <n v="1.5625"/>
        <n v="2.125"/>
        <n v="2.75"/>
        <n v="3.5"/>
      </sharedItems>
    </cacheField>
    <cacheField name="APCP - surface2" uniqueList="1" numFmtId="0" sqlType="0" hierarchy="0" level="0" databaseField="1">
      <sharedItems count="12" containsNumber="1" containsSemiMixedTypes="0" containsString="0" minValue="0" maxValue="8.6875">
        <n v="0"/>
        <n v="0.0625"/>
        <n v="0.6875"/>
        <n v="1.6875"/>
        <n v="2.8125"/>
        <n v="5.5625"/>
        <n v="6.3125"/>
        <n v="7.0625"/>
        <n v="7.8125"/>
        <n v="8.125"/>
        <n v="8.25"/>
        <n v="8.6875"/>
      </sharedItems>
    </cacheField>
    <cacheField name="ACPCP - surface" uniqueList="1" numFmtId="0" sqlType="0" hierarchy="0" level="0" databaseField="1">
      <sharedItems count="8" containsNumber="1" containsSemiMixedTypes="0" containsString="0" minValue="0" maxValue="1.4375">
        <n v="0"/>
        <n v="0.0625"/>
        <n v="0.25"/>
        <n v="0.375"/>
        <n v="0.625"/>
        <n v="0.6875"/>
        <n v="1"/>
        <n v="1.4375"/>
      </sharedItems>
    </cacheField>
    <cacheField name="ACPCP - surface2" uniqueList="1" numFmtId="0" sqlType="0" hierarchy="0" level="0" databaseField="1">
      <sharedItems count="11" containsNumber="1" containsSemiMixedTypes="0" containsString="0" minValue="0" maxValue="3.5625">
        <n v="0"/>
        <n v="0.0625"/>
        <n v="0.6875"/>
        <n v="1.6875"/>
        <n v="2.125"/>
        <n v="2.1875"/>
        <n v="2.375"/>
        <n v="2.8125"/>
        <n v="3.0625"/>
        <n v="3.1875"/>
        <n v="3.5625"/>
      </sharedItems>
    </cacheField>
    <cacheField name="CSNOW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CSNOW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2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SUNSD - surface" uniqueList="1" numFmtId="0" sqlType="0" hierarchy="0" level="0" databaseField="1">
      <sharedItems count="17" containsInteger="1" containsNumber="1" containsSemiMixedTypes="0" containsString="0" minValue="0" maxValue="21304">
        <n v="0"/>
        <n v="2951"/>
        <n v="9777"/>
        <n v="9974"/>
        <n v="10381"/>
        <n v="10471"/>
        <n v="10500"/>
        <n v="10504"/>
        <n v="10800"/>
        <n v="13950"/>
        <n v="13991"/>
        <n v="14100"/>
        <n v="14139"/>
        <n v="21181"/>
        <n v="21271"/>
        <n v="21300"/>
        <n v="21304"/>
      </sharedItems>
    </cacheField>
    <cacheField name="LFTX - surface" uniqueList="1" numFmtId="0" sqlType="0" hierarchy="0" level="0" databaseField="1">
      <sharedItems count="44" containsNumber="1" containsSemiMixedTypes="0" containsString="0" minValue="-0.887314" maxValue="9.82884">
        <n v="-0.887314"/>
        <n v="-0.41508"/>
        <n v="-0.199873"/>
        <n v="0.226842"/>
        <n v="0.756121"/>
        <n v="0.780882"/>
        <n v="0.948315"/>
        <n v="0.955634"/>
        <n v="0.990253"/>
        <n v="1.00538"/>
        <n v="1.26725"/>
        <n v="1.52303"/>
        <n v="1.66475"/>
        <n v="1.70013"/>
        <n v="1.9094"/>
        <n v="2.38714"/>
        <n v="2.40909"/>
        <n v="2.50442"/>
        <n v="3.29939"/>
        <n v="3.71859"/>
        <n v="4.04344"/>
        <n v="4.26939"/>
        <n v="4.47841"/>
        <n v="4.5666"/>
        <n v="4.70794"/>
        <n v="4.77013"/>
        <n v="4.88784"/>
        <n v="5.17128"/>
        <n v="5.27598"/>
        <n v="5.42234"/>
        <n v="5.5354"/>
        <n v="5.87638"/>
        <n v="5.91765"/>
        <n v="6.40804"/>
        <n v="6.75264"/>
        <n v="6.75525"/>
        <n v="6.8134"/>
        <n v="6.93886"/>
        <n v="7.14554"/>
        <n v="7.23105"/>
        <n v="7.68499"/>
        <n v="8.104290000000001"/>
        <n v="8.761419999999999"/>
        <n v="9.82884"/>
      </sharedItems>
    </cacheField>
    <cacheField name="CAPE - surface" uniqueList="1" numFmtId="0" sqlType="0" hierarchy="0" level="0" databaseField="1">
      <sharedItems count="17" containsInteger="1" containsNumber="1" containsSemiMixedTypes="0" containsString="0" minValue="0" maxValue="275">
        <n v="0"/>
        <n v="3"/>
        <n v="6"/>
        <n v="9"/>
        <n v="14"/>
        <n v="18"/>
        <n v="21"/>
        <n v="30"/>
        <n v="39"/>
        <n v="41"/>
        <n v="44"/>
        <n v="51"/>
        <n v="100"/>
        <n v="110"/>
        <n v="140"/>
        <n v="195"/>
        <n v="275"/>
      </sharedItems>
    </cacheField>
    <cacheField name="CIN - surface" uniqueList="1" numFmtId="0" sqlType="0" hierarchy="0" level="0" databaseField="1">
      <sharedItems count="44" containsNumber="1" containsSemiMixedTypes="0" containsString="0" minValue="-284.11" maxValue="0.46582">
        <n v="-284.11"/>
        <n v="-247.09"/>
        <n v="-204.161"/>
        <n v="-64.66419999999999"/>
        <n v="-63.4338"/>
        <n v="-59.0328"/>
        <n v="-34.3053"/>
        <n v="-33.5143"/>
        <n v="-26.6258"/>
        <n v="-24.777"/>
        <n v="-21.1592"/>
        <n v="-17.9132"/>
        <n v="-12.0214"/>
        <n v="-9.80298"/>
        <n v="-8.25342"/>
        <n v="-2.31213"/>
        <n v="-1.52563"/>
        <n v="-0.401733"/>
        <n v="-0.377686"/>
        <n v="-0.165649"/>
        <n v="-0.150696"/>
        <n v="-0.139343"/>
        <n v="-0.117065"/>
        <n v="-0.08392330000000001"/>
        <n v="-0.0153198"/>
        <n v="-0.0150146"/>
        <n v="0.0270996"/>
        <n v="0.0314453"/>
        <n v="0.0366211"/>
        <n v="0.08288570000000001"/>
        <n v="0.180176"/>
        <n v="0.191162"/>
        <n v="0.19397"/>
        <n v="0.208557"/>
        <n v="0.24292"/>
        <n v="0.299561"/>
        <n v="0.30835"/>
        <n v="0.332642"/>
        <n v="0.345947"/>
        <n v="0.354614"/>
        <n v="0.366577"/>
        <n v="0.422913"/>
        <n v="0.43103"/>
        <n v="0.46582"/>
      </sharedItems>
    </cacheField>
    <cacheField name="LCDC - low_cloud_layer" uniqueList="1" numFmtId="0" sqlType="0" hierarchy="0" level="0" databaseField="1">
      <sharedItems count="19" containsNumber="1" containsSemiMixedTypes="0" containsString="0" minValue="0" maxValue="100">
        <n v="0"/>
        <n v="0.1"/>
        <n v="0.4"/>
        <n v="0.6"/>
        <n v="1"/>
        <n v="2.8"/>
        <n v="5"/>
        <n v="13.9"/>
        <n v="20.9"/>
        <n v="22.3"/>
        <n v="36.7"/>
        <n v="38.9"/>
        <n v="49.2"/>
        <n v="53.1"/>
        <n v="68.40000000000001"/>
        <n v="71.40000000000001"/>
        <n v="94.09999999999999"/>
        <n v="94.5"/>
        <n v="100"/>
      </sharedItems>
    </cacheField>
    <cacheField name="LCDC - low_cloud_layer2" uniqueList="1" numFmtId="0" sqlType="0" hierarchy="0" level="0" databaseField="1">
      <sharedItems count="23" containsNumber="1" containsSemiMixedTypes="0" containsString="0" minValue="0" maxValue="100">
        <n v="0"/>
        <n v="5.2"/>
        <n v="6.6"/>
        <n v="11.7"/>
        <n v="13.2"/>
        <n v="13.7"/>
        <n v="15.1"/>
        <n v="25.9"/>
        <n v="26.4"/>
        <n v="28.4"/>
        <n v="30"/>
        <n v="44.9"/>
        <n v="48.6"/>
        <n v="51.6"/>
        <n v="52.9"/>
        <n v="55.2"/>
        <n v="65.3"/>
        <n v="74.3"/>
        <n v="78.09999999999999"/>
        <n v="81.3"/>
        <n v="97.2"/>
        <n v="99.90000000000001"/>
        <n v="100"/>
      </sharedItems>
    </cacheField>
    <cacheField name="MCDC - middle_cloud_layer" uniqueList="1" numFmtId="0" sqlType="0" hierarchy="0" level="0" databaseField="1">
      <sharedItems count="16" containsNumber="1" containsSemiMixedTypes="0" containsString="0" minValue="0" maxValue="100">
        <n v="0"/>
        <n v="0.1"/>
        <n v="0.4"/>
        <n v="4"/>
        <n v="4.9"/>
        <n v="5"/>
        <n v="10"/>
        <n v="18.8"/>
        <n v="59.9"/>
        <n v="61.3"/>
        <n v="66.8"/>
        <n v="69.2"/>
        <n v="74.09999999999999"/>
        <n v="88.09999999999999"/>
        <n v="94"/>
        <n v="100"/>
      </sharedItems>
    </cacheField>
    <cacheField name="MCDC - middle_cloud_layer2" uniqueList="1" numFmtId="0" sqlType="0" hierarchy="0" level="0" databaseField="1">
      <sharedItems count="24" containsNumber="1" containsSemiMixedTypes="0" containsString="0" minValue="0" maxValue="100">
        <n v="0"/>
        <n v="0.5"/>
        <n v="2.4"/>
        <n v="2.7"/>
        <n v="3.6"/>
        <n v="4.3"/>
        <n v="14.6"/>
        <n v="35.1"/>
        <n v="36"/>
        <n v="39.2"/>
        <n v="60.6"/>
        <n v="66.2"/>
        <n v="67.5"/>
        <n v="70.09999999999999"/>
        <n v="71.90000000000001"/>
        <n v="80.3"/>
        <n v="83.09999999999999"/>
        <n v="87.2"/>
        <n v="87.3"/>
        <n v="96.5"/>
        <n v="98.7"/>
        <n v="99.2"/>
        <n v="99.3"/>
        <n v="100"/>
      </sharedItems>
    </cacheField>
    <cacheField name="HCDC - high_cloud_layer" uniqueList="1" numFmtId="0" sqlType="0" hierarchy="0" level="0" databaseField="1">
      <sharedItems count="25" containsNumber="1" containsSemiMixedTypes="0" containsString="0" minValue="0" maxValue="100">
        <n v="0"/>
        <n v="0.1"/>
        <n v="0.3"/>
        <n v="0.9"/>
        <n v="2.6"/>
        <n v="3.9"/>
        <n v="4.9"/>
        <n v="5"/>
        <n v="6.5"/>
        <n v="7.2"/>
        <n v="11.5"/>
        <n v="30.7"/>
        <n v="37.2"/>
        <n v="54.7"/>
        <n v="60.3"/>
        <n v="61.9"/>
        <n v="76.3"/>
        <n v="76.5"/>
        <n v="78.5"/>
        <n v="87.2"/>
        <n v="90.7"/>
        <n v="90.90000000000001"/>
        <n v="95"/>
        <n v="95.3"/>
        <n v="100"/>
      </sharedItems>
    </cacheField>
    <cacheField name="HCDC - high_cloud_layer2" uniqueList="1" numFmtId="0" sqlType="0" hierarchy="0" level="0" databaseField="1">
      <sharedItems count="35" containsNumber="1" containsSemiMixedTypes="0" containsString="0" minValue="0" maxValue="100">
        <n v="0"/>
        <n v="0.1"/>
        <n v="0.2"/>
        <n v="0.4"/>
        <n v="0.5"/>
        <n v="0.6"/>
        <n v="0.8"/>
        <n v="1.7"/>
        <n v="2.6"/>
        <n v="7.7"/>
        <n v="11"/>
        <n v="12.3"/>
        <n v="15.4"/>
        <n v="18.3"/>
        <n v="19.2"/>
        <n v="21.1"/>
        <n v="23.7"/>
        <n v="34.8"/>
        <n v="39.7"/>
        <n v="44.1"/>
        <n v="45.8"/>
        <n v="47.2"/>
        <n v="55.5"/>
        <n v="57.5"/>
        <n v="64.3"/>
        <n v="73.59999999999999"/>
        <n v="84.2"/>
        <n v="87.7"/>
        <n v="94"/>
        <n v="95.09999999999999"/>
        <n v="96.09999999999999"/>
        <n v="97"/>
        <n v="97.40000000000001"/>
        <n v="99"/>
        <n v="100"/>
      </sharedItems>
    </cacheField>
    <cacheField name="HLCY - 3000-0_m_above_ground" uniqueList="1" numFmtId="0" sqlType="0" hierarchy="0" level="0" databaseField="1">
      <sharedItems count="44" containsNumber="1" containsSemiMixedTypes="0" containsString="0" minValue="-9.026249999999999" maxValue="264.48">
        <n v="-9.026249999999999"/>
        <n v="0.426239"/>
        <n v="8.354369999999999"/>
        <n v="8.53711"/>
        <n v="29.2074"/>
        <n v="38.8008"/>
        <n v="40.1003"/>
        <n v="42.0232"/>
        <n v="43.0607"/>
        <n v="45.8746"/>
        <n v="48.5436"/>
        <n v="51.9497"/>
        <n v="56.3513"/>
        <n v="59.0631"/>
        <n v="61.2052"/>
        <n v="62.9689"/>
        <n v="66.7616"/>
        <n v="70.09480000000001"/>
        <n v="70.1559"/>
        <n v="70.8263"/>
        <n v="77.71720000000001"/>
        <n v="77.80240000000001"/>
        <n v="80.1887"/>
        <n v="80.7852"/>
        <n v="88.38809999999999"/>
        <n v="89.39230000000001"/>
        <n v="90.6185"/>
        <n v="90.78740000000001"/>
        <n v="91.7017"/>
        <n v="95.2764"/>
        <n v="95.59439999999999"/>
        <n v="98.6742"/>
        <n v="98.9144"/>
        <n v="102.99"/>
        <n v="107.355"/>
        <n v="109.692"/>
        <n v="111.834"/>
        <n v="125.518"/>
        <n v="129.967"/>
        <n v="141.701"/>
        <n v="149.501"/>
        <n v="153.859"/>
        <n v="190.07"/>
        <n v="264.48"/>
      </sharedItems>
    </cacheField>
    <cacheField name="HGT - tropopause" uniqueList="1" numFmtId="0" sqlType="0" hierarchy="0" level="0" databaseField="1">
      <sharedItems count="44" containsNumber="1" containsSemiMixedTypes="0" containsString="0" minValue="8665.83" maxValue="12376.7">
        <n v="8665.83"/>
        <n v="8774.379999999999"/>
        <n v="8778.049999999999"/>
        <n v="8958.059999999999"/>
        <n v="9141.16"/>
        <n v="9458.42"/>
        <n v="10207.8"/>
        <n v="10357.9"/>
        <n v="10388.7"/>
        <n v="10474.4"/>
        <n v="10696.5"/>
        <n v="10764.5"/>
        <n v="10808.4"/>
        <n v="10859.9"/>
        <n v="10864.5"/>
        <n v="10875.7"/>
        <n v="10927.1"/>
        <n v="10934.9"/>
        <n v="10971.8"/>
        <n v="11050.4"/>
        <n v="11286.2"/>
        <n v="11313.3"/>
        <n v="11349.2"/>
        <n v="11465.6"/>
        <n v="11495.9"/>
        <n v="11550.2"/>
        <n v="11557.3"/>
        <n v="11563.6"/>
        <n v="11594.5"/>
        <n v="11620.5"/>
        <n v="11642.3"/>
        <n v="11692.3"/>
        <n v="11703.4"/>
        <n v="11787.5"/>
        <n v="11899.7"/>
        <n v="11995"/>
        <n v="12085.6"/>
        <n v="12101.6"/>
        <n v="12133.3"/>
        <n v="12140.1"/>
        <n v="12213.9"/>
        <n v="12284.7"/>
        <n v="12299.9"/>
        <n v="12376.7"/>
      </sharedItems>
    </cacheField>
    <cacheField name="TMP - tropopause" uniqueList="1" numFmtId="0" sqlType="0" hierarchy="0" level="0" databaseField="1">
      <sharedItems count="44" containsNumber="1" containsSemiMixedTypes="0" containsString="0" minValue="207.057" maxValue="222.236">
        <n v="207.057"/>
        <n v="207.413"/>
        <n v="207.69"/>
        <n v="208.067"/>
        <n v="209.267"/>
        <n v="209.442"/>
        <n v="209.716"/>
        <n v="209.776"/>
        <n v="210.123"/>
        <n v="210.239"/>
        <n v="210.5"/>
        <n v="210.646"/>
        <n v="210.724"/>
        <n v="211.446"/>
        <n v="211.885"/>
        <n v="211.974"/>
        <n v="212.041"/>
        <n v="212.163"/>
        <n v="212.598"/>
        <n v="212.629"/>
        <n v="212.762"/>
        <n v="213.114"/>
        <n v="213.262"/>
        <n v="213.58"/>
        <n v="213.598"/>
        <n v="214.204"/>
        <n v="214.316"/>
        <n v="215.058"/>
        <n v="215.106"/>
        <n v="216.254"/>
        <n v="216.54"/>
        <n v="216.741"/>
        <n v="216.887"/>
        <n v="217.223"/>
        <n v="217.499"/>
        <n v="218.839"/>
        <n v="219.042"/>
        <n v="220.496"/>
        <n v="220.653"/>
        <n v="221.145"/>
        <n v="221.512"/>
        <n v="221.936"/>
        <n v="221.995"/>
        <n v="222.236"/>
      </sharedItems>
    </cacheField>
    <cacheField name="UGRD - tropopause" uniqueList="1" numFmtId="0" sqlType="0" hierarchy="0" level="0" databaseField="1">
      <sharedItems count="44" containsNumber="1" containsSemiMixedTypes="0" containsString="0" minValue="-0.353079" maxValue="34.4812">
        <n v="-0.353079"/>
        <n v="1.08553"/>
        <n v="1.82868"/>
        <n v="4.01901"/>
        <n v="4.92905"/>
        <n v="5.82778"/>
        <n v="6.8719"/>
        <n v="7.71937"/>
        <n v="7.74704"/>
        <n v="7.98151"/>
        <n v="8.624079999999999"/>
        <n v="8.71757"/>
        <n v="9.064"/>
        <n v="9.545339999999999"/>
        <n v="10.2719"/>
        <n v="11.206"/>
        <n v="11.5448"/>
        <n v="11.6655"/>
        <n v="12.0624"/>
        <n v="12.3254"/>
        <n v="12.3674"/>
        <n v="12.579"/>
        <n v="12.7505"/>
        <n v="13.4464"/>
        <n v="13.7257"/>
        <n v="14.2781"/>
        <n v="15.3929"/>
        <n v="15.7931"/>
        <n v="16.0612"/>
        <n v="16.0999"/>
        <n v="16.2465"/>
        <n v="16.3638"/>
        <n v="16.4454"/>
        <n v="17.1007"/>
        <n v="18.9455"/>
        <n v="21.1647"/>
        <n v="22.6156"/>
        <n v="24.2393"/>
        <n v="27.5762"/>
        <n v="30.1775"/>
        <n v="31.6123"/>
        <n v="31.7226"/>
        <n v="33.4628"/>
        <n v="34.4812"/>
      </sharedItems>
    </cacheField>
    <cacheField name="VGRD - tropopause" uniqueList="1" numFmtId="0" sqlType="0" hierarchy="0" level="0" databaseField="1">
      <sharedItems count="44" containsNumber="1" containsSemiMixedTypes="0" containsString="0" minValue="-25.769" maxValue="33.1742">
        <n v="-25.769"/>
        <n v="-23.6964"/>
        <n v="-22.1767"/>
        <n v="-20.6261"/>
        <n v="-18.3255"/>
        <n v="-15.9613"/>
        <n v="-14.6832"/>
        <n v="-11.9848"/>
        <n v="-10.6195"/>
        <n v="-8.394119999999999"/>
        <n v="-8.08273"/>
        <n v="-6.65863"/>
        <n v="-6.37288"/>
        <n v="-5.83214"/>
        <n v="-4.43084"/>
        <n v="-3.887"/>
        <n v="-3.66193"/>
        <n v="-2.49409"/>
        <n v="2.6266"/>
        <n v="3.09332"/>
        <n v="7.59683"/>
        <n v="8.05438"/>
        <n v="8.668950000000001"/>
        <n v="8.7827"/>
        <n v="8.875500000000001"/>
        <n v="9.473240000000001"/>
        <n v="9.473940000000001"/>
        <n v="12.764"/>
        <n v="13.0118"/>
        <n v="13.5895"/>
        <n v="14.1552"/>
        <n v="14.6061"/>
        <n v="18.3837"/>
        <n v="18.8281"/>
        <n v="18.9147"/>
        <n v="19.232"/>
        <n v="20.6775"/>
        <n v="23.3237"/>
        <n v="25.9131"/>
        <n v="30.308"/>
        <n v="31.8487"/>
        <n v="32.335"/>
        <n v="32.9858"/>
        <n v="33.1742"/>
      </sharedItems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259"/>
    <n v="24135.1"/>
    <n v="11.1037"/>
    <n v="11910.6"/>
    <n v="223.06"/>
    <n v="4.3"/>
    <n v="0"/>
    <n v="-0.0353838"/>
    <n v="8.356009999999999"/>
    <n v="-11.7955"/>
    <n v="0.000147753"/>
    <n v="9265.129999999999"/>
    <n v="226.947"/>
    <n v="88.3"/>
    <n v="5.9"/>
    <n v="-0.0592324"/>
    <n v="4.44015"/>
    <n v="8.767469999999999"/>
    <n v="0.000359213"/>
    <n v="7278.15"/>
    <n v="244.132"/>
    <n v="42.7"/>
    <n v="0"/>
    <n v="-0.09737700000000001"/>
    <n v="4.05959"/>
    <n v="1.27696"/>
    <n v="0.000258419"/>
    <n v="5646.14"/>
    <n v="255.618"/>
    <n v="23.1"/>
    <n v="0"/>
    <n v="-0.105025"/>
    <n v="2.56"/>
    <n v="-4.1021"/>
    <n v="0.000125614"/>
    <n v="4259.3"/>
    <n v="264.38"/>
    <n v="83.40000000000001"/>
    <n v="5.8"/>
    <n v="0.393402"/>
    <n v="2.73648"/>
    <n v="-11.2695"/>
    <n v="0.000244414"/>
    <n v="3047.37"/>
    <n v="271.919"/>
    <n v="91.3"/>
    <n v="5.2"/>
    <n v="0.431238"/>
    <n v="4.37198"/>
    <n v="-10.3442"/>
    <n v="0.00021081"/>
    <n v="1471.89"/>
    <n v="280.879"/>
    <n v="82.09999999999999"/>
    <n v="0"/>
    <n v="0.204918"/>
    <n v="1.95908"/>
    <n v="-12.2674"/>
    <n v="0.000216522"/>
    <n v="768.437"/>
    <n v="285.409"/>
    <n v="82.8"/>
    <n v="0"/>
    <n v="0.0386836"/>
    <n v="3.44166"/>
    <n v="-12.3493"/>
    <n v="0.000217869"/>
    <n v="543.829"/>
    <n v="287.349"/>
    <n v="76.5"/>
    <n v="0"/>
    <n v="-0.0189722"/>
    <n v="4.09858"/>
    <n v="-12.6085"/>
    <n v="0.000202981"/>
    <n v="3"/>
    <n v="323.545"/>
    <n v="289.363"/>
    <n v="70.90000000000001"/>
    <n v="0"/>
    <n v="-0.0746279"/>
    <n v="4.53024"/>
    <n v="-12.3427"/>
    <n v="0.000122167"/>
    <n v="291.599"/>
    <n v="65"/>
    <n v="0"/>
    <n v="-0.201628"/>
    <n v="4.08025"/>
    <n v="-10.6199"/>
    <n v="1.3728e-05"/>
    <n v="107.224"/>
    <n v="55.5794"/>
    <n v="295.525"/>
    <n v="0"/>
    <n v="351.525"/>
    <n v="292.837"/>
    <n v="285.741"/>
    <n v="63.5"/>
    <n v="3.33747"/>
    <n v="-8.54452"/>
    <n v="-50"/>
    <n v="0"/>
    <n v="0"/>
    <n v="0.0001688"/>
    <n v="0.0001688"/>
    <n v="1.8125"/>
    <n v="1.8125"/>
    <n v="1.8125"/>
    <n v="1.8125"/>
    <n v="0"/>
    <n v="0"/>
    <n v="0"/>
    <n v="0"/>
    <n v="0"/>
    <n v="0"/>
    <n v="0"/>
    <n v="1"/>
    <n v="10800"/>
    <n v="0.105328"/>
    <n v="119"/>
    <n v="0.0510254"/>
    <n v="15"/>
    <n v="46"/>
    <n v="5.8"/>
    <n v="33.2"/>
    <n v="6.2"/>
    <n v="11"/>
    <n v="4.19946"/>
    <n v="10457.4"/>
    <n v="221.365"/>
    <n v="4.44459"/>
    <n v="-8.270339999999999"/>
    <n v="0.014496"/>
    <n v="2820.96"/>
    <n v="90.8"/>
    <n v="0"/>
    <n v="2"/>
  </r>
  <r>
    <x v="1"/>
    <n v="101356"/>
    <n v="23743.1"/>
    <n v="13.2052"/>
    <n v="11912.3"/>
    <n v="223.059"/>
    <n v="3.8"/>
    <n v="0"/>
    <n v="0.0303691"/>
    <n v="5.98691"/>
    <n v="-16.534"/>
    <n v="0.000158343"/>
    <n v="9260.719999999999"/>
    <n v="227.315"/>
    <n v="67.90000000000001"/>
    <n v="0.9"/>
    <n v="0.0369102"/>
    <n v="0.809601"/>
    <n v="0.751685"/>
    <n v="0.000415303"/>
    <n v="7279.36"/>
    <n v="242.87"/>
    <n v="77.8"/>
    <n v="2"/>
    <n v="-0.199373"/>
    <n v="-1.70275"/>
    <n v="-4.36543"/>
    <n v="0.000180426"/>
    <n v="5651.62"/>
    <n v="255.131"/>
    <n v="97.40000000000001"/>
    <n v="18.9"/>
    <n v="-0.0828203"/>
    <n v="-1.59005"/>
    <n v="-12.3243"/>
    <n v="0.000191603"/>
    <n v="4262.9"/>
    <n v="264.39"/>
    <n v="87.8"/>
    <n v="5"/>
    <n v="0.235334"/>
    <n v="-3.05077"/>
    <n v="-15.5211"/>
    <n v="0.000241718"/>
    <n v="3051.21"/>
    <n v="271.722"/>
    <n v="82.8"/>
    <n v="5"/>
    <n v="0.473922"/>
    <n v="-4.60616"/>
    <n v="-18.1597"/>
    <n v="0.000257364"/>
    <n v="1477.44"/>
    <n v="280.591"/>
    <n v="83.5"/>
    <n v="0"/>
    <n v="0.271203"/>
    <n v="-2.10876"/>
    <n v="-16.5642"/>
    <n v="9.6937e-05"/>
    <n v="774.231"/>
    <n v="285.402"/>
    <n v="77.8"/>
    <n v="0"/>
    <n v="0.256681"/>
    <n v="-1.54858"/>
    <n v="-15.8897"/>
    <n v="0.000188193"/>
    <n v="549.862"/>
    <n v="286.711"/>
    <n v="80"/>
    <n v="0"/>
    <n v="0.0450889"/>
    <n v="-1.00627"/>
    <n v="-15.5422"/>
    <n v="0.000190471"/>
    <n v="3"/>
    <n v="330.241"/>
    <n v="288.091"/>
    <n v="83.09999999999999"/>
    <n v="0"/>
    <n v="-0.170543"/>
    <n v="-0.41386"/>
    <n v="-13.8826"/>
    <n v="0.000109754"/>
    <n v="289.891"/>
    <n v="77.8"/>
    <n v="0"/>
    <n v="-0.291543"/>
    <n v="-0.155618"/>
    <n v="-11.0749"/>
    <n v="4.87177e-05"/>
    <n v="114.877"/>
    <n v="55.5794"/>
    <n v="289.256"/>
    <n v="0"/>
    <n v="75.9931"/>
    <n v="290.056"/>
    <n v="286.4"/>
    <n v="78.8"/>
    <n v="-0.00262207"/>
    <n v="-8.246549999999999"/>
    <n v="-47.1"/>
    <n v="1.936e-05"/>
    <n v="1.92e-05"/>
    <n v="9.195999999999999e-05"/>
    <n v="9.2e-05"/>
    <n v="2"/>
    <n v="2"/>
    <n v="2"/>
    <n v="2"/>
    <n v="0"/>
    <n v="0"/>
    <n v="0"/>
    <n v="0"/>
    <n v="0"/>
    <n v="0"/>
    <n v="0"/>
    <n v="1"/>
    <n v="21600"/>
    <n v="0.0577751"/>
    <n v="65"/>
    <n v="-10.5559"/>
    <n v="5"/>
    <n v="31.3"/>
    <n v="31"/>
    <n v="26.1"/>
    <n v="1"/>
    <n v="6.9"/>
    <n v="-42.6744"/>
    <n v="10255.5"/>
    <n v="223.18"/>
    <n v="1.87652"/>
    <n v="-8.36342"/>
    <n v="0.015134"/>
    <n v="2817.12"/>
    <n v="82.90000000000001"/>
    <n v="0"/>
    <n v="3"/>
  </r>
  <r>
    <x v="2"/>
    <n v="101433"/>
    <n v="24135"/>
    <n v="12.6026"/>
    <n v="11920.8"/>
    <n v="223.463"/>
    <n v="3.3"/>
    <n v="0"/>
    <n v="-0.0481504"/>
    <n v="3.05502"/>
    <n v="-19.606"/>
    <n v="0.000168656"/>
    <n v="9268.719999999999"/>
    <n v="226.957"/>
    <n v="91.2"/>
    <n v="30.5"/>
    <n v="0.0823555"/>
    <n v="0.434003"/>
    <n v="5.3408"/>
    <n v="0.000358216"/>
    <n v="7289.26"/>
    <n v="242.476"/>
    <n v="100"/>
    <n v="97.3"/>
    <n v="-0.153746"/>
    <n v="0.109637"/>
    <n v="-6.38583"/>
    <n v="0.000153037"/>
    <n v="5661.98"/>
    <n v="255.202"/>
    <n v="61.7"/>
    <n v="0"/>
    <n v="-0.163852"/>
    <n v="-1.08483"/>
    <n v="-13.1582"/>
    <n v="8.24857e-05"/>
    <n v="4274.34"/>
    <n v="264.291"/>
    <n v="60.8"/>
    <n v="0"/>
    <n v="0.590021"/>
    <n v="-5.2962"/>
    <n v="-17.0303"/>
    <n v="0.000105898"/>
    <n v="3064.21"/>
    <n v="271.399"/>
    <n v="73.8"/>
    <n v="1.5"/>
    <n v="0.838848"/>
    <n v="-3.65788"/>
    <n v="-17.1623"/>
    <n v="0.000103722"/>
    <n v="1491.09"/>
    <n v="281.599"/>
    <n v="71.40000000000001"/>
    <n v="0"/>
    <n v="0.840591"/>
    <n v="-4.38816"/>
    <n v="-15.0847"/>
    <n v="7.421420000000001e-05"/>
    <n v="784.576"/>
    <n v="286.95"/>
    <n v="64.3"/>
    <n v="0"/>
    <n v="0.408621"/>
    <n v="0.4446"/>
    <n v="-15.8468"/>
    <n v="6.40979e-05"/>
    <n v="558.957"/>
    <n v="288.659"/>
    <n v="60.9"/>
    <n v="0"/>
    <n v="0.201638"/>
    <n v="0.995828"/>
    <n v="-14.8742"/>
    <n v="7.39061e-05"/>
    <n v="5"/>
    <n v="337.96"/>
    <n v="289.943"/>
    <n v="65.2"/>
    <n v="0"/>
    <n v="-0.08281760000000001"/>
    <n v="1.80739"/>
    <n v="-13.1679"/>
    <n v="6.52941e-05"/>
    <n v="290.873"/>
    <n v="71.90000000000001"/>
    <n v="0"/>
    <n v="-0.171948"/>
    <n v="1.96883"/>
    <n v="-8.856820000000001"/>
    <n v="2.13284e-05"/>
    <n v="121.608"/>
    <n v="55.5794"/>
    <n v="289.3"/>
    <n v="0"/>
    <n v="60.3487"/>
    <n v="290.583"/>
    <n v="286.241"/>
    <n v="75.40000000000001"/>
    <n v="1.50585"/>
    <n v="-6.12043"/>
    <n v="-50"/>
    <n v="0"/>
    <n v="0"/>
    <n v="1.392e-05"/>
    <n v="1.4e-05"/>
    <n v="0.125"/>
    <n v="2.125"/>
    <n v="0.125"/>
    <n v="2.125"/>
    <n v="0"/>
    <n v="0"/>
    <n v="0"/>
    <n v="0"/>
    <n v="0"/>
    <n v="0"/>
    <n v="0"/>
    <n v="0"/>
    <n v="174"/>
    <n v="-0.143573"/>
    <n v="141"/>
    <n v="-30.5627"/>
    <n v="5"/>
    <n v="5"/>
    <n v="98.59999999999999"/>
    <n v="72.7"/>
    <n v="32.4"/>
    <n v="56.2"/>
    <n v="90.495"/>
    <n v="10130.9"/>
    <n v="222.721"/>
    <n v="2.5512"/>
    <n v="-9.52389"/>
    <n v="0.0149212"/>
    <n v="2742.56"/>
    <n v="77.7"/>
    <n v="0"/>
    <n v="4"/>
  </r>
  <r>
    <x v="3"/>
    <n v="101405"/>
    <n v="24135"/>
    <n v="10.2132"/>
    <n v="11920.5"/>
    <n v="222.704"/>
    <n v="3.5"/>
    <n v="0"/>
    <n v="-0.00454395"/>
    <n v="0.658984"/>
    <n v="-20.646"/>
    <n v="0.000180068"/>
    <n v="9265.110000000001"/>
    <n v="227.064"/>
    <n v="43.3"/>
    <n v="0.9"/>
    <n v="-0.0799102"/>
    <n v="3.08746"/>
    <n v="-3.6641"/>
    <n v="0.000560813"/>
    <n v="7287.69"/>
    <n v="242.843"/>
    <n v="79.40000000000001"/>
    <n v="3.6"/>
    <n v="0.0709668"/>
    <n v="1.32078"/>
    <n v="-4.54456"/>
    <n v="6.87932e-05"/>
    <n v="5660.27"/>
    <n v="254.91"/>
    <n v="22.7"/>
    <n v="0"/>
    <n v="-0.185844"/>
    <n v="-1.16565"/>
    <n v="-13.5236"/>
    <n v="0.000163577"/>
    <n v="4274.11"/>
    <n v="264.194"/>
    <n v="49.8"/>
    <n v="0"/>
    <n v="0.749467"/>
    <n v="-5.86976"/>
    <n v="-17.0913"/>
    <n v="7.3983e-05"/>
    <n v="3064.7"/>
    <n v="271.477"/>
    <n v="70.5"/>
    <n v="0"/>
    <n v="0.355854"/>
    <n v="-3.47972"/>
    <n v="-15.8813"/>
    <n v="9.999460000000001e-05"/>
    <n v="1488.75"/>
    <n v="282.181"/>
    <n v="62.2"/>
    <n v="0"/>
    <n v="0.6005779999999999"/>
    <n v="-5.42165"/>
    <n v="-12.1484"/>
    <n v="-5.50411e-05"/>
    <n v="781.6609999999999"/>
    <n v="287.253"/>
    <n v="59.2"/>
    <n v="0"/>
    <n v="0.0994092"/>
    <n v="-3.037"/>
    <n v="-14.0229"/>
    <n v="0.000196326"/>
    <n v="555.941"/>
    <n v="288.583"/>
    <n v="61.9"/>
    <n v="0"/>
    <n v="-0.0476396"/>
    <n v="-3.17443"/>
    <n v="-12.9535"/>
    <n v="0.000147812"/>
    <n v="4"/>
    <n v="335.165"/>
    <n v="289.444"/>
    <n v="70.09999999999999"/>
    <n v="0"/>
    <n v="-0.164175"/>
    <n v="-3.43782"/>
    <n v="-10.7993"/>
    <n v="0.000143467"/>
    <n v="290.335"/>
    <n v="78.3"/>
    <n v="0"/>
    <n v="-0.224945"/>
    <n v="-2.02292"/>
    <n v="-7.18263"/>
    <n v="0.00010968"/>
    <n v="119.065"/>
    <n v="55.5794"/>
    <n v="288.2"/>
    <n v="0"/>
    <n v="19.9519"/>
    <n v="289.745"/>
    <n v="286.945"/>
    <n v="83.59999999999999"/>
    <n v="-1.07833"/>
    <n v="-4.67842"/>
    <n v="-50"/>
    <n v="0"/>
    <n v="0"/>
    <n v="7.720000000000001e-06"/>
    <n v="7.679999999999999e-06"/>
    <n v="0.1875"/>
    <n v="2.125"/>
    <n v="0.1875"/>
    <n v="2.125"/>
    <n v="0"/>
    <n v="0"/>
    <n v="0"/>
    <n v="0"/>
    <n v="0"/>
    <n v="0"/>
    <n v="0"/>
    <n v="0"/>
    <n v="174"/>
    <n v="-0.699689"/>
    <n v="206"/>
    <n v="-38.7664"/>
    <n v="0.2"/>
    <n v="3.3"/>
    <n v="39.6"/>
    <n v="53.9"/>
    <n v="1.1"/>
    <n v="69.09999999999999"/>
    <n v="23.4564"/>
    <n v="9947.709999999999"/>
    <n v="224.248"/>
    <n v="1.25361"/>
    <n v="-17.2929"/>
    <n v="0.0153402"/>
    <n v="2789.92"/>
    <n v="72.09999999999999"/>
    <n v="0"/>
    <n v="5"/>
  </r>
  <r>
    <x v="4"/>
    <n v="101448"/>
    <n v="24134.7"/>
    <n v="13.9004"/>
    <n v="11924"/>
    <n v="222.405"/>
    <n v="3.6"/>
    <n v="0"/>
    <n v="-0.0147246"/>
    <n v="0.680988"/>
    <n v="-24.5307"/>
    <n v="0.000224905"/>
    <n v="9259.49"/>
    <n v="229.177"/>
    <n v="17.6"/>
    <n v="0"/>
    <n v="0.045373"/>
    <n v="-0.740735"/>
    <n v="-27.6228"/>
    <n v="0.000656291"/>
    <n v="7278.74"/>
    <n v="242.199"/>
    <n v="17"/>
    <n v="0"/>
    <n v="0.0356484"/>
    <n v="2.95728"/>
    <n v="-4.99866"/>
    <n v="0.000330627"/>
    <n v="5658.07"/>
    <n v="254.232"/>
    <n v="20.6"/>
    <n v="0"/>
    <n v="-0.0526699"/>
    <n v="-1.32674"/>
    <n v="-10.6065"/>
    <n v="0.00016016"/>
    <n v="4272.77"/>
    <n v="264.287"/>
    <n v="38.2"/>
    <n v="0"/>
    <n v="0.470637"/>
    <n v="-3.96842"/>
    <n v="-14.2937"/>
    <n v="7.25042e-05"/>
    <n v="3063.57"/>
    <n v="271.238"/>
    <n v="67.5"/>
    <n v="0"/>
    <n v="0.419445"/>
    <n v="-1.15794"/>
    <n v="-15.1409"/>
    <n v="0.000116807"/>
    <n v="1490.01"/>
    <n v="281.232"/>
    <n v="68.5"/>
    <n v="0"/>
    <n v="-0.297696"/>
    <n v="-2.81826"/>
    <n v="-11.9649"/>
    <n v="3.37048e-06"/>
    <n v="784.871"/>
    <n v="286.532"/>
    <n v="58.8"/>
    <n v="0"/>
    <n v="-0.457647"/>
    <n v="-2.35379"/>
    <n v="-14.1427"/>
    <n v="0.00024655"/>
    <n v="559.804"/>
    <n v="287.868"/>
    <n v="64.2"/>
    <n v="0"/>
    <n v="-0.6249710000000001"/>
    <n v="-1.79022"/>
    <n v="-15.9766"/>
    <n v="0.00023949"/>
    <n v="4"/>
    <n v="339.29"/>
    <n v="289.55"/>
    <n v="66.7"/>
    <n v="0"/>
    <n v="-0.610293"/>
    <n v="-0.7821"/>
    <n v="-14.8463"/>
    <n v="8.892790000000001e-05"/>
    <n v="291.134"/>
    <n v="65.59999999999999"/>
    <n v="0"/>
    <n v="-0.392433"/>
    <n v="-0.144607"/>
    <n v="-11.6207"/>
    <n v="3.45945e-05"/>
    <n v="122.986"/>
    <n v="55.5794"/>
    <n v="288.912"/>
    <n v="0"/>
    <n v="93.2967"/>
    <n v="290.8"/>
    <n v="285.1"/>
    <n v="69.40000000000001"/>
    <n v="0.0919116"/>
    <n v="-8.242419999999999"/>
    <n v="-50"/>
    <n v="0"/>
    <n v="0"/>
    <n v="3.6e-07"/>
    <n v="4e-07"/>
    <n v="0"/>
    <n v="2.125"/>
    <n v="0"/>
    <n v="2.125"/>
    <n v="0"/>
    <n v="0"/>
    <n v="0"/>
    <n v="0"/>
    <n v="0"/>
    <n v="0"/>
    <n v="0"/>
    <n v="0"/>
    <n v="0"/>
    <n v="-0.087561"/>
    <n v="56"/>
    <n v="-28.1671"/>
    <n v="0"/>
    <n v="1.8"/>
    <n v="0"/>
    <n v="0"/>
    <n v="0"/>
    <n v="11.9"/>
    <n v="-28.4123"/>
    <n v="10773.9"/>
    <n v="223.162"/>
    <n v="-0.519058"/>
    <n v="-29.658"/>
    <n v="-0.00221387"/>
    <n v="2747.36"/>
    <n v="71.40000000000001"/>
    <n v="0"/>
    <n v="6"/>
  </r>
  <r>
    <x v="5"/>
    <n v="101542"/>
    <n v="24134.8"/>
    <n v="10.8016"/>
    <n v="11940.5"/>
    <n v="221.263"/>
    <n v="5"/>
    <n v="0"/>
    <n v="-0.0814365"/>
    <n v="-1.18444"/>
    <n v="-26.5659"/>
    <n v="0.000230963"/>
    <n v="9274.809999999999"/>
    <n v="230.04"/>
    <n v="20.6"/>
    <n v="0"/>
    <n v="0.224482"/>
    <n v="-7.14285"/>
    <n v="-33.9525"/>
    <n v="0.000561123"/>
    <n v="7286.53"/>
    <n v="242.484"/>
    <n v="7.5"/>
    <n v="0"/>
    <n v="0.161094"/>
    <n v="-1.18574"/>
    <n v="-10.5262"/>
    <n v="0.000495227"/>
    <n v="5666.66"/>
    <n v="254.305"/>
    <n v="8.5"/>
    <n v="0"/>
    <n v="-0.00691797"/>
    <n v="-3.02081"/>
    <n v="-9.40929"/>
    <n v="0.000197426"/>
    <n v="4280.44"/>
    <n v="264.888"/>
    <n v="11.4"/>
    <n v="0"/>
    <n v="0.404514"/>
    <n v="-5.61535"/>
    <n v="-12.0869"/>
    <n v="0.000146853"/>
    <n v="3070.51"/>
    <n v="270.678"/>
    <n v="67"/>
    <n v="0.1"/>
    <n v="0.227537"/>
    <n v="-3.63433"/>
    <n v="-11.845"/>
    <n v="4.21057e-05"/>
    <n v="1497.94"/>
    <n v="281.228"/>
    <n v="62.9"/>
    <n v="0"/>
    <n v="0.114225"/>
    <n v="-5.74544"/>
    <n v="-14.1675"/>
    <n v="-1.54487e-05"/>
    <n v="792.941"/>
    <n v="286.452"/>
    <n v="57.7"/>
    <n v="0"/>
    <n v="-0.192436"/>
    <n v="-1.54771"/>
    <n v="-12.783"/>
    <n v="0.000128519"/>
    <n v="568.011"/>
    <n v="287.819"/>
    <n v="62.1"/>
    <n v="0"/>
    <n v="-0.356105"/>
    <n v="-0.346587"/>
    <n v="-13.2875"/>
    <n v="0.000144527"/>
    <n v="4"/>
    <n v="347.575"/>
    <n v="289.679"/>
    <n v="59.8"/>
    <n v="0"/>
    <n v="-0.360624"/>
    <n v="0.409302"/>
    <n v="-13.3233"/>
    <n v="9.558780000000001e-05"/>
    <n v="291.692"/>
    <n v="57"/>
    <n v="0"/>
    <n v="-0.323624"/>
    <n v="0.867961"/>
    <n v="-11.9254"/>
    <n v="5.53922e-05"/>
    <n v="131.215"/>
    <n v="55.5794"/>
    <n v="294.3"/>
    <n v="0"/>
    <n v="328.685"/>
    <n v="292.81"/>
    <n v="284.255"/>
    <n v="57.4"/>
    <n v="0.8453079999999999"/>
    <n v="-8.940300000000001"/>
    <n v="-50"/>
    <n v="0"/>
    <n v="0"/>
    <n v="3.2e-07"/>
    <n v="2e-07"/>
    <n v="0"/>
    <n v="2.1875"/>
    <n v="0"/>
    <n v="2.1875"/>
    <n v="0"/>
    <n v="0"/>
    <n v="0"/>
    <n v="0"/>
    <n v="0"/>
    <n v="0"/>
    <n v="0"/>
    <n v="0"/>
    <n v="9300"/>
    <n v="0.338495"/>
    <n v="28"/>
    <n v="-24.4594"/>
    <n v="0.8"/>
    <n v="0.8"/>
    <n v="0"/>
    <n v="0"/>
    <n v="0"/>
    <n v="5.9"/>
    <n v="45.9135"/>
    <n v="11163.3"/>
    <n v="222.751"/>
    <n v="-3.17715"/>
    <n v="-29.02"/>
    <n v="-0.00390212"/>
    <n v="2762.08"/>
    <n v="67.59999999999999"/>
    <n v="0"/>
    <n v="7"/>
  </r>
  <r>
    <x v="6"/>
    <n v="101607"/>
    <n v="24134.9"/>
    <n v="10.5161"/>
    <n v="11956.6"/>
    <n v="220.71"/>
    <n v="6.4"/>
    <n v="0"/>
    <n v="-0.295921"/>
    <n v="-5.48304"/>
    <n v="-25.1807"/>
    <n v="0.000234712"/>
    <n v="9304.379999999999"/>
    <n v="229.436"/>
    <n v="39.4"/>
    <n v="0"/>
    <n v="0.889746"/>
    <n v="-12.1681"/>
    <n v="-36.7016"/>
    <n v="0.0004888959999999999"/>
    <n v="7312.36"/>
    <n v="242.946"/>
    <n v="10.7"/>
    <n v="0"/>
    <n v="0.40034"/>
    <n v="-4.42703"/>
    <n v="-16.4116"/>
    <n v="0.000540461"/>
    <n v="5685.95"/>
    <n v="255.16"/>
    <n v="9.300000000000001"/>
    <n v="0"/>
    <n v="-0.0705977"/>
    <n v="-4.67667"/>
    <n v="-11.5516"/>
    <n v="0.000268826"/>
    <n v="4296.51"/>
    <n v="265.694"/>
    <n v="24.7"/>
    <n v="0"/>
    <n v="-0.251365"/>
    <n v="-7.49032"/>
    <n v="-7.80984"/>
    <n v="0.000110179"/>
    <n v="3079.43"/>
    <n v="272.31"/>
    <n v="43.2"/>
    <n v="0"/>
    <n v="0.5962460000000001"/>
    <n v="-6.65919"/>
    <n v="-10.205"/>
    <n v="4.59657e-05"/>
    <n v="1505.15"/>
    <n v="281.08"/>
    <n v="68"/>
    <n v="0"/>
    <n v="0.271484"/>
    <n v="-1.57569"/>
    <n v="-10.6491"/>
    <n v="-2.95001e-05"/>
    <n v="800.342"/>
    <n v="286.77"/>
    <n v="54.8"/>
    <n v="0"/>
    <n v="0.179782"/>
    <n v="-1.78158"/>
    <n v="-12.5645"/>
    <n v="8.82982e-05"/>
    <n v="575.0309999999999"/>
    <n v="288.62"/>
    <n v="52.3"/>
    <n v="0"/>
    <n v="0.137664"/>
    <n v="-1.25808"/>
    <n v="-12.7463"/>
    <n v="9.244140000000001e-05"/>
    <n v="6"/>
    <n v="354.079"/>
    <n v="290.58"/>
    <n v="50.1"/>
    <n v="0"/>
    <n v="0.00666357"/>
    <n v="-0.43887"/>
    <n v="-12.7797"/>
    <n v="5.81787e-07"/>
    <n v="292.83"/>
    <n v="46.9"/>
    <n v="0"/>
    <n v="-0.232336"/>
    <n v="-0.00382812"/>
    <n v="-11.9437"/>
    <n v="-1.18391e-05"/>
    <n v="137.146"/>
    <n v="55.5794"/>
    <n v="301.622"/>
    <n v="0"/>
    <n v="666.004"/>
    <n v="295.2"/>
    <n v="282.8"/>
    <n v="45.1"/>
    <n v="0.121067"/>
    <n v="-9.51411000000000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1.71984"/>
    <n v="1"/>
    <n v="-0.130005"/>
    <n v="0"/>
    <n v="1.4"/>
    <n v="0"/>
    <n v="0"/>
    <n v="0.1"/>
    <n v="0"/>
    <n v="58.536"/>
    <n v="10913.1"/>
    <n v="221.788"/>
    <n v="-5.25651"/>
    <n v="-32.5946"/>
    <n v="-0.00330401"/>
    <n v="2859.36"/>
    <n v="56.8"/>
    <n v="0"/>
    <n v="8"/>
  </r>
  <r>
    <x v="7"/>
    <n v="101618"/>
    <n v="24134.8"/>
    <n v="11.1236"/>
    <n v="11967.3"/>
    <n v="220.392"/>
    <n v="9.199999999999999"/>
    <n v="0"/>
    <n v="0.180297"/>
    <n v="-3.48488"/>
    <n v="-29.7227"/>
    <n v="0.000123495"/>
    <n v="9327.93"/>
    <n v="230.358"/>
    <n v="57.2"/>
    <n v="0"/>
    <n v="0.493676"/>
    <n v="-14.3457"/>
    <n v="-36.9339"/>
    <n v="0.000199637"/>
    <n v="7330.34"/>
    <n v="244.131"/>
    <n v="13.4"/>
    <n v="0"/>
    <n v="0.241281"/>
    <n v="-7.78205"/>
    <n v="-24.3444"/>
    <n v="0.000184503"/>
    <n v="5701.15"/>
    <n v="255.79"/>
    <n v="18.5"/>
    <n v="0"/>
    <n v="-0.558648"/>
    <n v="-5.38288"/>
    <n v="-15.0493"/>
    <n v="0.000107851"/>
    <n v="4308.63"/>
    <n v="266.143"/>
    <n v="15.2"/>
    <n v="0"/>
    <n v="-0.855219"/>
    <n v="-5.30807"/>
    <n v="-8.408390000000001"/>
    <n v="0.000130104"/>
    <n v="3087.94"/>
    <n v="274.098"/>
    <n v="26.3"/>
    <n v="0"/>
    <n v="0.449023"/>
    <n v="-4.5588"/>
    <n v="-6.24134"/>
    <n v="7.54011e-05"/>
    <n v="1507.04"/>
    <n v="281.224"/>
    <n v="64.5"/>
    <n v="0"/>
    <n v="0.371936"/>
    <n v="-1.38567"/>
    <n v="-11.8605"/>
    <n v="-3.22679e-05"/>
    <n v="801.852"/>
    <n v="286.917"/>
    <n v="54.6"/>
    <n v="0"/>
    <n v="0.259643"/>
    <n v="-0.443464"/>
    <n v="-13.4277"/>
    <n v="5.65125e-05"/>
    <n v="576.433"/>
    <n v="288.818"/>
    <n v="51.5"/>
    <n v="0"/>
    <n v="0.212729"/>
    <n v="0.138589"/>
    <n v="-13.6112"/>
    <n v="1.95752e-05"/>
    <n v="6"/>
    <n v="355.308"/>
    <n v="290.87"/>
    <n v="47.8"/>
    <n v="0"/>
    <n v="0.0117412"/>
    <n v="0.819431"/>
    <n v="-13.5935"/>
    <n v="-3.26637e-05"/>
    <n v="293.18"/>
    <n v="44.1"/>
    <n v="0"/>
    <n v="-0.229259"/>
    <n v="1.24373"/>
    <n v="-12.7306"/>
    <n v="-6.04696e-05"/>
    <n v="138.186"/>
    <n v="55.5794"/>
    <n v="302.8"/>
    <n v="0"/>
    <n v="756.389"/>
    <n v="295.738"/>
    <n v="282.128"/>
    <n v="41.9"/>
    <n v="1.03234"/>
    <n v="-10.143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79"/>
    <n v="0"/>
    <n v="-0.381104"/>
    <n v="0"/>
    <n v="0.7"/>
    <n v="0"/>
    <n v="0"/>
    <n v="0.1"/>
    <n v="0.8"/>
    <n v="55.9506"/>
    <n v="11152"/>
    <n v="219.448"/>
    <n v="-7.24848"/>
    <n v="-35.081"/>
    <n v="-0.00674421"/>
    <n v="3260.8"/>
    <n v="24"/>
    <n v="0"/>
    <n v="9"/>
  </r>
  <r>
    <x v="8"/>
    <n v="101595"/>
    <n v="24134.8"/>
    <n v="10.1"/>
    <n v="11976.8"/>
    <n v="219.399"/>
    <n v="14.1"/>
    <n v="0"/>
    <n v="0.0235137"/>
    <n v="-6.02868"/>
    <n v="-31.5696"/>
    <n v="0.000160192"/>
    <n v="9347.18"/>
    <n v="230.455"/>
    <n v="72.3"/>
    <n v="2.4"/>
    <n v="0.0445117"/>
    <n v="-16.2227"/>
    <n v="-43.8432"/>
    <n v="8.097170000000001e-06"/>
    <n v="7344.44"/>
    <n v="244.525"/>
    <n v="53.8"/>
    <n v="0"/>
    <n v="0.454022"/>
    <n v="-9.36861"/>
    <n v="-24.1269"/>
    <n v="0.000220316"/>
    <n v="5710.34"/>
    <n v="256.405"/>
    <n v="19.2"/>
    <n v="0"/>
    <n v="0.396682"/>
    <n v="-3.86903"/>
    <n v="-15.4191"/>
    <n v="4.71613e-05"/>
    <n v="4314.16"/>
    <n v="266.682"/>
    <n v="21.2"/>
    <n v="0"/>
    <n v="0.336648"/>
    <n v="-2.60198"/>
    <n v="-8.26308"/>
    <n v="0.000156632"/>
    <n v="3093.1"/>
    <n v="274.057"/>
    <n v="20.2"/>
    <n v="0"/>
    <n v="0.06334380000000001"/>
    <n v="0.00578125"/>
    <n v="-5.52128"/>
    <n v="0.000166233"/>
    <n v="1507.33"/>
    <n v="282.303"/>
    <n v="53.5"/>
    <n v="0"/>
    <n v="-0.0199922"/>
    <n v="-2.03954"/>
    <n v="-9.513870000000001"/>
    <n v="0.000143495"/>
    <n v="800.183"/>
    <n v="287.066"/>
    <n v="57.9"/>
    <n v="0"/>
    <n v="0.009621090000000001"/>
    <n v="0.377417"/>
    <n v="-10.6982"/>
    <n v="-2.82056e-05"/>
    <n v="574.547"/>
    <n v="288.929"/>
    <n v="55"/>
    <n v="0"/>
    <n v="-0.080874"/>
    <n v="1.66069"/>
    <n v="-11.0146"/>
    <n v="-1.7332e-05"/>
    <n v="4"/>
    <n v="353.304"/>
    <n v="290.859"/>
    <n v="51.4"/>
    <n v="0"/>
    <n v="-0.158596"/>
    <n v="2.27432"/>
    <n v="-11.7747"/>
    <n v="-4.5238e-06"/>
    <n v="293"/>
    <n v="47.9"/>
    <n v="0"/>
    <n v="-0.2374"/>
    <n v="2.30432"/>
    <n v="-11.4069"/>
    <n v="-2.85969e-05"/>
    <n v="136.165"/>
    <n v="55.5794"/>
    <n v="298.451"/>
    <n v="0"/>
    <n v="496.371"/>
    <n v="294.868"/>
    <n v="282.847"/>
    <n v="46.5"/>
    <n v="1.82352"/>
    <n v="-9.0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69379"/>
    <n v="0"/>
    <n v="-0.442627"/>
    <n v="0"/>
    <n v="0"/>
    <n v="1.1"/>
    <n v="0"/>
    <n v="5"/>
    <n v="3.9"/>
    <n v="15.6289"/>
    <n v="11126.7"/>
    <n v="217.635"/>
    <n v="-14.718"/>
    <n v="-41.8689"/>
    <n v="-0.0148898"/>
    <n v="3253.92"/>
    <n v="18.2"/>
    <n v="0"/>
    <n v="10"/>
  </r>
  <r>
    <x v="9"/>
    <n v="101636"/>
    <n v="24134.9"/>
    <n v="12.6304"/>
    <n v="11994.2"/>
    <n v="216.633"/>
    <n v="27.8"/>
    <n v="0"/>
    <n v="0.13747"/>
    <n v="-11.2261"/>
    <n v="-34.0849"/>
    <n v="0.000168088"/>
    <n v="9372.389999999999"/>
    <n v="231.114"/>
    <n v="96.8"/>
    <n v="73.5"/>
    <n v="0.127154"/>
    <n v="-16.3618"/>
    <n v="-40.9237"/>
    <n v="3.94559e-05"/>
    <n v="7362.73"/>
    <n v="245.266"/>
    <n v="56"/>
    <n v="0"/>
    <n v="0.171123"/>
    <n v="-8.69139"/>
    <n v="-24.4549"/>
    <n v="0.000276737"/>
    <n v="5721.94"/>
    <n v="256.881"/>
    <n v="12.4"/>
    <n v="0"/>
    <n v="-0.0211699"/>
    <n v="-0.0184143"/>
    <n v="-13.4323"/>
    <n v="8.85973e-05"/>
    <n v="4321.97"/>
    <n v="267.46"/>
    <n v="21"/>
    <n v="0"/>
    <n v="0.301033"/>
    <n v="-2.06187"/>
    <n v="-7.67303"/>
    <n v="0.000102234"/>
    <n v="3096.25"/>
    <n v="274.902"/>
    <n v="21.4"/>
    <n v="0"/>
    <n v="0.216246"/>
    <n v="-1.53664"/>
    <n v="-7.96794"/>
    <n v="0.00021946"/>
    <n v="1510.82"/>
    <n v="282.674"/>
    <n v="57.1"/>
    <n v="0"/>
    <n v="-0.273159"/>
    <n v="-6.63341"/>
    <n v="-11.4858"/>
    <n v="-0.000101528"/>
    <n v="802.567"/>
    <n v="287.859"/>
    <n v="47.4"/>
    <n v="0"/>
    <n v="-0.116524"/>
    <n v="-0.571426"/>
    <n v="-12.9096"/>
    <n v="0.000143495"/>
    <n v="576.487"/>
    <n v="289.43"/>
    <n v="43"/>
    <n v="0"/>
    <n v="-0.189404"/>
    <n v="1.11592"/>
    <n v="-13.8246"/>
    <n v="0.000137474"/>
    <n v="5"/>
    <n v="355.417"/>
    <n v="289.894"/>
    <n v="57.4"/>
    <n v="0"/>
    <n v="-0.136092"/>
    <n v="3.91034"/>
    <n v="-13.1604"/>
    <n v="1.12784e-05"/>
    <n v="291.485"/>
    <n v="59"/>
    <n v="0"/>
    <n v="-0.175206"/>
    <n v="3.73034"/>
    <n v="-10.2679"/>
    <n v="-1.88003e-05"/>
    <n v="139.042"/>
    <n v="55.5794"/>
    <n v="290.9"/>
    <n v="0"/>
    <n v="143.068"/>
    <n v="291.757"/>
    <n v="283.898"/>
    <n v="60.1"/>
    <n v="2.7261"/>
    <n v="-7.0760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304"/>
    <n v="0"/>
    <n v="0.485718"/>
    <n v="0"/>
    <n v="0"/>
    <n v="0"/>
    <n v="0"/>
    <n v="100"/>
    <n v="36.3"/>
    <n v="120.367"/>
    <n v="11415.4"/>
    <n v="214.339"/>
    <n v="-20.8185"/>
    <n v="-43.4554"/>
    <n v="-0.0249707"/>
    <n v="3453.76"/>
    <n v="19.5"/>
    <n v="0"/>
    <n v="11"/>
  </r>
  <r>
    <x v="10"/>
    <n v="101692"/>
    <n v="24134.8"/>
    <n v="13.0059"/>
    <n v="12017"/>
    <n v="214.495"/>
    <n v="46.2"/>
    <n v="1.5"/>
    <n v="0.08541600000000001"/>
    <n v="-12.7924"/>
    <n v="-35.06"/>
    <n v="9.38751e-05"/>
    <n v="9394.33"/>
    <n v="231.145"/>
    <n v="90.5"/>
    <n v="12.2"/>
    <n v="0.197318"/>
    <n v="-12.3651"/>
    <n v="-36.2586"/>
    <n v="8.71811e-05"/>
    <n v="7380.46"/>
    <n v="246.887"/>
    <n v="50.4"/>
    <n v="0"/>
    <n v="0.322518"/>
    <n v="-11.2965"/>
    <n v="-30.3366"/>
    <n v="0.000163368"/>
    <n v="5732.72"/>
    <n v="258.097"/>
    <n v="20.5"/>
    <n v="0"/>
    <n v="0.199109"/>
    <n v="-4.34187"/>
    <n v="-15.2395"/>
    <n v="0.000175113"/>
    <n v="4330.69"/>
    <n v="267.553"/>
    <n v="11.2"/>
    <n v="0"/>
    <n v="0.0356582"/>
    <n v="-0.861433"/>
    <n v="-8.184810000000001"/>
    <n v="0.000127009"/>
    <n v="3103.08"/>
    <n v="275.509"/>
    <n v="23.2"/>
    <n v="0"/>
    <n v="-0.0367578"/>
    <n v="-2.7162"/>
    <n v="-8.43731"/>
    <n v="9.85923e-05"/>
    <n v="1516.78"/>
    <n v="282.81"/>
    <n v="60.3"/>
    <n v="0"/>
    <n v="0.0387939"/>
    <n v="-3.95865"/>
    <n v="-10.2482"/>
    <n v="0.00013638"/>
    <n v="807.755"/>
    <n v="288.462"/>
    <n v="47.2"/>
    <n v="0"/>
    <n v="0.107075"/>
    <n v="0.76186"/>
    <n v="-12.2488"/>
    <n v="0.000123065"/>
    <n v="581.236"/>
    <n v="289.736"/>
    <n v="47.4"/>
    <n v="0"/>
    <n v="-0.0300835"/>
    <n v="2.29438"/>
    <n v="-13.2136"/>
    <n v="0.000148184"/>
    <n v="5"/>
    <n v="359.998"/>
    <n v="289.556"/>
    <n v="73.40000000000001"/>
    <n v="0"/>
    <n v="-0.0612451"/>
    <n v="6.0807"/>
    <n v="-12.9587"/>
    <n v="8.39382e-05"/>
    <n v="291.087"/>
    <n v="73.09999999999999"/>
    <n v="0"/>
    <n v="-0.134197"/>
    <n v="5.80197"/>
    <n v="-9.866619999999999"/>
    <n v="2.03351e-05"/>
    <n v="143.675"/>
    <n v="55.5794"/>
    <n v="290.38"/>
    <n v="0"/>
    <n v="83.33069999999999"/>
    <n v="291.29"/>
    <n v="286.59"/>
    <n v="73.8"/>
    <n v="4.1902"/>
    <n v="-6.561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19342"/>
    <n v="1"/>
    <n v="-3.68652"/>
    <n v="0"/>
    <n v="0"/>
    <n v="5"/>
    <n v="0"/>
    <n v="99.8"/>
    <n v="100"/>
    <n v="123.695"/>
    <n v="11671.5"/>
    <n v="213.942"/>
    <n v="-14.396"/>
    <n v="-40.1802"/>
    <n v="-0.00335407"/>
    <n v="3559.52"/>
    <n v="18.4"/>
    <n v="0"/>
    <n v="12"/>
  </r>
  <r>
    <x v="11"/>
    <n v="101626"/>
    <n v="24134.8"/>
    <n v="12.2124"/>
    <n v="12022.8"/>
    <n v="213.535"/>
    <n v="57.4"/>
    <n v="1.5"/>
    <n v="0.07154389999999999"/>
    <n v="-12.0253"/>
    <n v="-35.3021"/>
    <n v="8.76818e-05"/>
    <n v="9393.68"/>
    <n v="232.22"/>
    <n v="64.2"/>
    <n v="0"/>
    <n v="0.384477"/>
    <n v="-10.7976"/>
    <n v="-35.3654"/>
    <n v="5.48641e-05"/>
    <n v="7377.92"/>
    <n v="246.904"/>
    <n v="91.3"/>
    <n v="5"/>
    <n v="0.18157"/>
    <n v="-7.22451"/>
    <n v="-27.6465"/>
    <n v="4.73298e-05"/>
    <n v="5726.85"/>
    <n v="258.381"/>
    <n v="29.9"/>
    <n v="0"/>
    <n v="0.113486"/>
    <n v="-5.38089"/>
    <n v="-17.2511"/>
    <n v="0.000133468"/>
    <n v="4322.59"/>
    <n v="267.41"/>
    <n v="3.9"/>
    <n v="0"/>
    <n v="-0.146426"/>
    <n v="-2.75312"/>
    <n v="-9.591559999999999"/>
    <n v="0.000215757"/>
    <n v="3098.63"/>
    <n v="274.496"/>
    <n v="22.9"/>
    <n v="0"/>
    <n v="-0.0140527"/>
    <n v="-4.38258"/>
    <n v="-6.86995"/>
    <n v="7.79032e-05"/>
    <n v="1513.5"/>
    <n v="283.083"/>
    <n v="63"/>
    <n v="0"/>
    <n v="0.46452"/>
    <n v="-3.18373"/>
    <n v="-10.8235"/>
    <n v="0.000262638"/>
    <n v="803.495"/>
    <n v="288.873"/>
    <n v="46.5"/>
    <n v="0"/>
    <n v="0.310407"/>
    <n v="-1.67391"/>
    <n v="-14.5518"/>
    <n v="0.000251409"/>
    <n v="576.621"/>
    <n v="290.086"/>
    <n v="48.7"/>
    <n v="0"/>
    <n v="-0.0261631"/>
    <n v="-0.783201"/>
    <n v="-13.8261"/>
    <n v="0.000245312"/>
    <n v="5"/>
    <n v="355.048"/>
    <n v="290.333"/>
    <n v="67.8"/>
    <n v="0"/>
    <n v="-0.267017"/>
    <n v="2.75975"/>
    <n v="-12.8808"/>
    <n v="0.000277953"/>
    <n v="291.573"/>
    <n v="69.7"/>
    <n v="0"/>
    <n v="-0.226156"/>
    <n v="4.11063"/>
    <n v="-9.76008"/>
    <n v="0.000151055"/>
    <n v="138.242"/>
    <n v="55.5794"/>
    <n v="290.079"/>
    <n v="0"/>
    <n v="72.3171"/>
    <n v="291.407"/>
    <n v="286.468"/>
    <n v="72.7"/>
    <n v="3.28858"/>
    <n v="-6.4533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38637"/>
    <n v="1"/>
    <n v="-4.31409"/>
    <n v="0"/>
    <n v="0"/>
    <n v="5"/>
    <n v="0.8"/>
    <n v="5"/>
    <n v="79.90000000000001"/>
    <n v="103.551"/>
    <n v="11854.2"/>
    <n v="213.635"/>
    <n v="-13.442"/>
    <n v="-37.0872"/>
    <n v="-0.0131342"/>
    <n v="3401.44"/>
    <n v="11.9"/>
    <n v="0"/>
    <n v="13"/>
  </r>
  <r>
    <x v="12"/>
    <n v="101637"/>
    <n v="24135.2"/>
    <n v="10.7006"/>
    <n v="12027.8"/>
    <n v="213.208"/>
    <n v="60.8"/>
    <n v="0"/>
    <n v="0.0541856"/>
    <n v="-9.538880000000001"/>
    <n v="-34.3504"/>
    <n v="7.18685e-05"/>
    <n v="9395.059999999999"/>
    <n v="232.359"/>
    <n v="75.59999999999999"/>
    <n v="3.5"/>
    <n v="0.536049"/>
    <n v="-6.61199"/>
    <n v="-34.4671"/>
    <n v="6.04972e-05"/>
    <n v="7374.56"/>
    <n v="247.146"/>
    <n v="79.2"/>
    <n v="0"/>
    <n v="0.411199"/>
    <n v="-6.3382"/>
    <n v="-26.6549"/>
    <n v="0.000107038"/>
    <n v="5721.7"/>
    <n v="258.546"/>
    <n v="33.2"/>
    <n v="0"/>
    <n v="0.206781"/>
    <n v="-4.57829"/>
    <n v="-18.9135"/>
    <n v="9.78687e-05"/>
    <n v="4316.96"/>
    <n v="267.369"/>
    <n v="8.699999999999999"/>
    <n v="0"/>
    <n v="0.0527266"/>
    <n v="-3.86542"/>
    <n v="-10.5855"/>
    <n v="0.000182883"/>
    <n v="3093.56"/>
    <n v="274.385"/>
    <n v="17.4"/>
    <n v="0"/>
    <n v="0.130905"/>
    <n v="-1.8724"/>
    <n v="-5.51212"/>
    <n v="0.000141761"/>
    <n v="1512.4"/>
    <n v="282.434"/>
    <n v="58.6"/>
    <n v="0"/>
    <n v="-0.42667"/>
    <n v="-3.48487"/>
    <n v="-9.932169999999999"/>
    <n v="6.52241e-05"/>
    <n v="803.651"/>
    <n v="288.605"/>
    <n v="43.9"/>
    <n v="0"/>
    <n v="-0.645274"/>
    <n v="-2.87808"/>
    <n v="-11.7349"/>
    <n v="0.00015496"/>
    <n v="576.92"/>
    <n v="290.379"/>
    <n v="41.4"/>
    <n v="0"/>
    <n v="-0.745913"/>
    <n v="-2.48668"/>
    <n v="-12.0202"/>
    <n v="0.000186388"/>
    <n v="6"/>
    <n v="355.243"/>
    <n v="290.22"/>
    <n v="59.1"/>
    <n v="0"/>
    <n v="-0.690649"/>
    <n v="-1.15478"/>
    <n v="-11.6164"/>
    <n v="0.000206834"/>
    <n v="290.939"/>
    <n v="70.40000000000001"/>
    <n v="0"/>
    <n v="-0.362649"/>
    <n v="0.473469"/>
    <n v="-8.931509999999999"/>
    <n v="0.000170714"/>
    <n v="138.902"/>
    <n v="55.5794"/>
    <n v="289.113"/>
    <n v="0"/>
    <n v="55.3231"/>
    <n v="290.7"/>
    <n v="285.958"/>
    <n v="73.8"/>
    <n v="0.777136"/>
    <n v="-5.8563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3.52775"/>
    <n v="3"/>
    <n v="-47.1"/>
    <n v="0"/>
    <n v="0"/>
    <n v="0.1"/>
    <n v="1.7"/>
    <n v="6.4"/>
    <n v="10.8"/>
    <n v="37.0955"/>
    <n v="12000.6"/>
    <n v="213.289"/>
    <n v="-9.537750000000001"/>
    <n v="-34.569"/>
    <n v="-0.007990860000000001"/>
    <n v="3363.2"/>
    <n v="9.1"/>
    <n v="0"/>
    <n v="14"/>
  </r>
  <r>
    <x v="13"/>
    <n v="101787"/>
    <n v="24135.2"/>
    <n v="11.1"/>
    <n v="12043.3"/>
    <n v="213.093"/>
    <n v="61"/>
    <n v="0"/>
    <n v="0.243396"/>
    <n v="-7.08043"/>
    <n v="-33.1069"/>
    <n v="6.28696e-05"/>
    <n v="9403.209999999999"/>
    <n v="233.033"/>
    <n v="21.5"/>
    <n v="0"/>
    <n v="0.510547"/>
    <n v="-8.659879999999999"/>
    <n v="-34.7799"/>
    <n v="7.60552e-05"/>
    <n v="7380.18"/>
    <n v="247.28"/>
    <n v="73.3"/>
    <n v="0"/>
    <n v="0.0165762"/>
    <n v="-7.81186"/>
    <n v="-27.0927"/>
    <n v="7.75081e-05"/>
    <n v="5728.46"/>
    <n v="257.942"/>
    <n v="44.1"/>
    <n v="0"/>
    <n v="-0.263781"/>
    <n v="-5.37271"/>
    <n v="-19.1761"/>
    <n v="9.88629e-05"/>
    <n v="4326.72"/>
    <n v="267.139"/>
    <n v="15.5"/>
    <n v="0"/>
    <n v="-0.262607"/>
    <n v="-3.78646"/>
    <n v="-11.2681"/>
    <n v="0.000153697"/>
    <n v="3104.04"/>
    <n v="274.328"/>
    <n v="16.8"/>
    <n v="0"/>
    <n v="-0.112543"/>
    <n v="-0.695371"/>
    <n v="-6.44517"/>
    <n v="0.000165397"/>
    <n v="1521.1"/>
    <n v="282.839"/>
    <n v="48.7"/>
    <n v="0"/>
    <n v="0.337175"/>
    <n v="-4.09173"/>
    <n v="-11.0673"/>
    <n v="0.000202769"/>
    <n v="813.287"/>
    <n v="286.393"/>
    <n v="57.3"/>
    <n v="0"/>
    <n v="0.0143945"/>
    <n v="-2.401"/>
    <n v="-12.1769"/>
    <n v="0.000368378"/>
    <n v="588.47"/>
    <n v="287.613"/>
    <n v="63.5"/>
    <n v="0"/>
    <n v="-0.0400732"/>
    <n v="-1.64533"/>
    <n v="-12.8154"/>
    <n v="0.000305632"/>
    <n v="4"/>
    <n v="368.164"/>
    <n v="289.534"/>
    <n v="59.9"/>
    <n v="0"/>
    <n v="-0.154154"/>
    <n v="-1.41674"/>
    <n v="-13.0781"/>
    <n v="0.000227656"/>
    <n v="291.584"/>
    <n v="56"/>
    <n v="0"/>
    <n v="-0.271154"/>
    <n v="-1.21805"/>
    <n v="-12.1417"/>
    <n v="0.000157177"/>
    <n v="151.929"/>
    <n v="55.5794"/>
    <n v="294.926"/>
    <n v="0"/>
    <n v="354.15"/>
    <n v="293.148"/>
    <n v="283.812"/>
    <n v="55"/>
    <n v="-0.786765"/>
    <n v="-8.9660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4.36035"/>
    <n v="0"/>
    <n v="0.137695"/>
    <n v="0"/>
    <n v="0"/>
    <n v="0"/>
    <n v="0.8"/>
    <n v="0"/>
    <n v="6.4"/>
    <n v="12.1575"/>
    <n v="12263.1"/>
    <n v="212.282"/>
    <n v="-7.02373"/>
    <n v="-31.3844"/>
    <n v="-0.00935066"/>
    <n v="3352.32"/>
    <n v="9.6"/>
    <n v="0"/>
    <n v="15"/>
  </r>
  <r>
    <x v="14"/>
    <n v="101821"/>
    <n v="24135.3"/>
    <n v="8.699999999999999"/>
    <n v="12055.3"/>
    <n v="213.951"/>
    <n v="52.2"/>
    <n v="0"/>
    <n v="-0.0249658"/>
    <n v="-3.5748"/>
    <n v="-28.283"/>
    <n v="7.03864e-05"/>
    <n v="9411.440000000001"/>
    <n v="232.965"/>
    <n v="21.8"/>
    <n v="0"/>
    <n v="0.507342"/>
    <n v="-5.91473"/>
    <n v="-28.756"/>
    <n v="3.44847e-05"/>
    <n v="7387.61"/>
    <n v="247.701"/>
    <n v="63.5"/>
    <n v="0"/>
    <n v="0.328232"/>
    <n v="-9.481669999999999"/>
    <n v="-25.3268"/>
    <n v="9.21404e-05"/>
    <n v="5733.7"/>
    <n v="258.26"/>
    <n v="23.5"/>
    <n v="0"/>
    <n v="0.329127"/>
    <n v="-6.73402"/>
    <n v="-20.6906"/>
    <n v="0.000116954"/>
    <n v="4332.98"/>
    <n v="266.816"/>
    <n v="6.7"/>
    <n v="0"/>
    <n v="0.120424"/>
    <n v="-6.10497"/>
    <n v="-9.72306"/>
    <n v="0.000182888"/>
    <n v="3111.18"/>
    <n v="274.359"/>
    <n v="18.9"/>
    <n v="0"/>
    <n v="-0.247564"/>
    <n v="-2.88962"/>
    <n v="-5.45467"/>
    <n v="0.000145499"/>
    <n v="1527.63"/>
    <n v="282.691"/>
    <n v="45.7"/>
    <n v="0"/>
    <n v="0.317495"/>
    <n v="-2.77634"/>
    <n v="-8.1229"/>
    <n v="2.44008e-05"/>
    <n v="819.509"/>
    <n v="287.404"/>
    <n v="51"/>
    <n v="0"/>
    <n v="0.337088"/>
    <n v="-0.634346"/>
    <n v="-9.620100000000001"/>
    <n v="0.000175222"/>
    <n v="593.7670000000001"/>
    <n v="289.046"/>
    <n v="51.7"/>
    <n v="0"/>
    <n v="0.276028"/>
    <n v="0.136223"/>
    <n v="-9.377319999999999"/>
    <n v="0.000194989"/>
    <n v="5"/>
    <n v="372.553"/>
    <n v="290.834"/>
    <n v="50.9"/>
    <n v="0"/>
    <n v="0.08364530000000001"/>
    <n v="0.559871"/>
    <n v="-9.489330000000001"/>
    <n v="0.000177338"/>
    <n v="293.009"/>
    <n v="47.9"/>
    <n v="0"/>
    <n v="-0.151355"/>
    <n v="0.607058"/>
    <n v="-9.240769999999999"/>
    <n v="0.000146743"/>
    <n v="155.472"/>
    <n v="55.5794"/>
    <n v="303.152"/>
    <n v="0"/>
    <n v="644.42"/>
    <n v="295.65"/>
    <n v="283.1"/>
    <n v="44.7"/>
    <n v="0.411563"/>
    <n v="-7.5832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23421"/>
    <n v="0"/>
    <n v="-0.393311"/>
    <n v="0"/>
    <n v="0"/>
    <n v="0"/>
    <n v="0"/>
    <n v="0"/>
    <n v="0"/>
    <n v="11.5876"/>
    <n v="12545.9"/>
    <n v="211.205"/>
    <n v="-4.55502"/>
    <n v="-27.5457"/>
    <n v="-0.00782967"/>
    <n v="3355.84"/>
    <n v="12.2"/>
    <n v="0"/>
    <n v="16"/>
  </r>
  <r>
    <x v="15"/>
    <n v="101828"/>
    <n v="24135.3"/>
    <n v="6.02742"/>
    <n v="12065.5"/>
    <n v="214.518"/>
    <n v="48.8"/>
    <n v="0"/>
    <n v="-0.176345"/>
    <n v="-2.43842"/>
    <n v="-23.4182"/>
    <n v="2.35134e-05"/>
    <n v="9418.25"/>
    <n v="232.81"/>
    <n v="21.3"/>
    <n v="0"/>
    <n v="0.311873"/>
    <n v="-6.30576"/>
    <n v="-24.5384"/>
    <n v="6.625499999999999e-05"/>
    <n v="7395.1"/>
    <n v="247.609"/>
    <n v="67.3"/>
    <n v="0"/>
    <n v="0.357371"/>
    <n v="-9.752140000000001"/>
    <n v="-23.0419"/>
    <n v="8.23746e-05"/>
    <n v="5739.33"/>
    <n v="258.681"/>
    <n v="10.8"/>
    <n v="0"/>
    <n v="0.379162"/>
    <n v="-9.15673"/>
    <n v="-19.9037"/>
    <n v="0.000159898"/>
    <n v="4337.94"/>
    <n v="266.69"/>
    <n v="25.6"/>
    <n v="0"/>
    <n v="0.252916"/>
    <n v="-8.0428"/>
    <n v="-10.0203"/>
    <n v="0.000117208"/>
    <n v="3117.09"/>
    <n v="274.178"/>
    <n v="29.4"/>
    <n v="0"/>
    <n v="-0.121771"/>
    <n v="-3.74824"/>
    <n v="-7.02148"/>
    <n v="0.00016498"/>
    <n v="1530.3"/>
    <n v="283.768"/>
    <n v="43"/>
    <n v="0"/>
    <n v="0.217244"/>
    <n v="-2.37511"/>
    <n v="-2.01104"/>
    <n v="0.000295101"/>
    <n v="821.208"/>
    <n v="287.458"/>
    <n v="59.6"/>
    <n v="0"/>
    <n v="0.0994717"/>
    <n v="-1.98224"/>
    <n v="-5.13775"/>
    <n v="0.000266347"/>
    <n v="595.273"/>
    <n v="289.258"/>
    <n v="57"/>
    <n v="0"/>
    <n v="0.0365581"/>
    <n v="-1.31496"/>
    <n v="-6.15638"/>
    <n v="0.000230698"/>
    <n v="4"/>
    <n v="373.743"/>
    <n v="291.258"/>
    <n v="53.1"/>
    <n v="0"/>
    <n v="-0.0822224"/>
    <n v="-1.07146"/>
    <n v="-7.03134"/>
    <n v="0.000199398"/>
    <n v="293.499"/>
    <n v="48.8"/>
    <n v="0"/>
    <n v="-0.181977"/>
    <n v="-1.02257"/>
    <n v="-7.45907"/>
    <n v="0.000149513"/>
    <n v="156.262"/>
    <n v="55.5794"/>
    <n v="305.46"/>
    <n v="0"/>
    <n v="675.162"/>
    <n v="296.293"/>
    <n v="283.793"/>
    <n v="44.7"/>
    <n v="-0.960962"/>
    <n v="-6.5671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84469"/>
    <n v="0"/>
    <n v="-0.353149"/>
    <n v="0"/>
    <n v="0"/>
    <n v="0"/>
    <n v="0"/>
    <n v="0"/>
    <n v="0"/>
    <n v="3.79712"/>
    <n v="12757.7"/>
    <n v="211.347"/>
    <n v="-5.36948"/>
    <n v="-23.4095"/>
    <n v="-0.00296273"/>
    <n v="3286.56"/>
    <n v="30.4"/>
    <n v="0"/>
    <n v="17"/>
  </r>
  <r>
    <x v="16"/>
    <n v="101848"/>
    <n v="24135"/>
    <n v="6.43873"/>
    <n v="12070.9"/>
    <n v="214.386"/>
    <n v="47.5"/>
    <n v="0"/>
    <n v="-0.262387"/>
    <n v="-3.88252"/>
    <n v="-21.4688"/>
    <n v="6.22037e-05"/>
    <n v="9425.5"/>
    <n v="232.775"/>
    <n v="21.2"/>
    <n v="0"/>
    <n v="0.207242"/>
    <n v="-7.5401"/>
    <n v="-22.9305"/>
    <n v="5.57021e-05"/>
    <n v="7405.01"/>
    <n v="247.316"/>
    <n v="73.59999999999999"/>
    <n v="0"/>
    <n v="0.459023"/>
    <n v="-10.0384"/>
    <n v="-21.8001"/>
    <n v="0.000100568"/>
    <n v="5754.23"/>
    <n v="258.55"/>
    <n v="7.1"/>
    <n v="0"/>
    <n v="0.210066"/>
    <n v="-11.2287"/>
    <n v="-11.6241"/>
    <n v="7.035879999999999e-05"/>
    <n v="4348.68"/>
    <n v="267.431"/>
    <n v="20.1"/>
    <n v="0"/>
    <n v="0.0334512"/>
    <n v="-8.24339"/>
    <n v="-6.99114"/>
    <n v="0.000166205"/>
    <n v="3125.06"/>
    <n v="274.459"/>
    <n v="35.8"/>
    <n v="0"/>
    <n v="0.0443965"/>
    <n v="-3.17829"/>
    <n v="-5.9055"/>
    <n v="0.000117185"/>
    <n v="1534.51"/>
    <n v="284.579"/>
    <n v="44.2"/>
    <n v="0"/>
    <n v="0.171793"/>
    <n v="-2.71552"/>
    <n v="-1.03039"/>
    <n v="0.000237413"/>
    <n v="823.463"/>
    <n v="287.862"/>
    <n v="56.7"/>
    <n v="0"/>
    <n v="-0.165283"/>
    <n v="-2.53361"/>
    <n v="-5.73456"/>
    <n v="0.000183768"/>
    <n v="597.296"/>
    <n v="289.532"/>
    <n v="54.5"/>
    <n v="0"/>
    <n v="-0.118348"/>
    <n v="-1.79203"/>
    <n v="-6.87855"/>
    <n v="7.99658e-05"/>
    <n v="4"/>
    <n v="375.573"/>
    <n v="291.492"/>
    <n v="50.3"/>
    <n v="0"/>
    <n v="-0.07992870000000001"/>
    <n v="-1.54375"/>
    <n v="-7.63851"/>
    <n v="-2.48096e-06"/>
    <n v="293.632"/>
    <n v="46.2"/>
    <n v="0"/>
    <n v="-0.146563"/>
    <n v="-1.31685"/>
    <n v="-7.68688"/>
    <n v="-8.11643e-05"/>
    <n v="157.949"/>
    <n v="55.5794"/>
    <n v="300.6"/>
    <n v="0"/>
    <n v="464.191"/>
    <n v="295.802"/>
    <n v="282.9"/>
    <n v="43.9"/>
    <n v="-1.05644"/>
    <n v="-6.236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42653"/>
    <n v="0"/>
    <n v="-0.329956"/>
    <n v="0"/>
    <n v="0"/>
    <n v="0"/>
    <n v="0"/>
    <n v="0"/>
    <n v="0"/>
    <n v="10.1323"/>
    <n v="12753.9"/>
    <n v="210.874"/>
    <n v="-6.05551"/>
    <n v="-21.8929"/>
    <n v="0.00054763"/>
    <n v="3354.08"/>
    <n v="34.4"/>
    <n v="0"/>
    <n v="18"/>
  </r>
  <r>
    <x v="17"/>
    <n v="101906"/>
    <n v="24134.9"/>
    <n v="6.60707"/>
    <n v="12077.6"/>
    <n v="214.629"/>
    <n v="39.9"/>
    <n v="0"/>
    <n v="0.0137617"/>
    <n v="-3.38555"/>
    <n v="-21.5316"/>
    <n v="7.925879999999999e-05"/>
    <n v="9436.780000000001"/>
    <n v="232.193"/>
    <n v="35"/>
    <n v="0"/>
    <n v="0.0824492"/>
    <n v="-8.68379"/>
    <n v="-20.6654"/>
    <n v="4.7532e-05"/>
    <n v="7419.66"/>
    <n v="246.866"/>
    <n v="63.3"/>
    <n v="0"/>
    <n v="0.0929922"/>
    <n v="-10.4334"/>
    <n v="-19.0087"/>
    <n v="6.49669e-05"/>
    <n v="5770.24"/>
    <n v="258.79"/>
    <n v="9.699999999999999"/>
    <n v="0"/>
    <n v="0.0346484"/>
    <n v="-5.67471"/>
    <n v="-9.16957"/>
    <n v="5.11627e-05"/>
    <n v="4361.68"/>
    <n v="268.745"/>
    <n v="10.5"/>
    <n v="0"/>
    <n v="0.119664"/>
    <n v="-4.89162"/>
    <n v="-6.7725"/>
    <n v="0.000114596"/>
    <n v="3132.37"/>
    <n v="275.157"/>
    <n v="31.3"/>
    <n v="0"/>
    <n v="0.131557"/>
    <n v="-3.95989"/>
    <n v="-5.50057"/>
    <n v="0.000108721"/>
    <n v="1541.32"/>
    <n v="284.653"/>
    <n v="50.9"/>
    <n v="0"/>
    <n v="0.127687"/>
    <n v="-4.25501"/>
    <n v="-0.0251636"/>
    <n v="0.000153514"/>
    <n v="828.8819999999999"/>
    <n v="289.335"/>
    <n v="47.8"/>
    <n v="0"/>
    <n v="-0.0241499"/>
    <n v="-3.18866"/>
    <n v="-4.35138"/>
    <n v="9.07556e-05"/>
    <n v="601.6369999999999"/>
    <n v="290.673"/>
    <n v="45.5"/>
    <n v="0"/>
    <n v="-0.0161382"/>
    <n v="-1.98425"/>
    <n v="-5.84979"/>
    <n v="6.79529e-05"/>
    <n v="5"/>
    <n v="379.5"/>
    <n v="291.533"/>
    <n v="45.1"/>
    <n v="0"/>
    <n v="0.06490799999999999"/>
    <n v="0.202417"/>
    <n v="-6.6526"/>
    <n v="2.55492e-05"/>
    <n v="292.525"/>
    <n v="50.5"/>
    <n v="0"/>
    <n v="-0.016092"/>
    <n v="1.55708"/>
    <n v="-6.21347"/>
    <n v="-3.1889e-05"/>
    <n v="162.268"/>
    <n v="55.5794"/>
    <n v="291.462"/>
    <n v="0"/>
    <n v="93.5106"/>
    <n v="292.661"/>
    <n v="283.2"/>
    <n v="54.1"/>
    <n v="0.983259"/>
    <n v="-3.875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5.46035"/>
    <n v="0"/>
    <n v="-0.174805"/>
    <n v="0"/>
    <n v="0"/>
    <n v="3.8"/>
    <n v="0.6"/>
    <n v="2.5"/>
    <n v="0.6"/>
    <n v="49.1107"/>
    <n v="12609.4"/>
    <n v="212.498"/>
    <n v="-5.51969"/>
    <n v="-20.2379"/>
    <n v="-0.00456991"/>
    <n v="3615.2"/>
    <n v="20.2"/>
    <n v="0"/>
    <n v="19"/>
  </r>
  <r>
    <x v="18"/>
    <n v="102002"/>
    <n v="24135"/>
    <n v="5.93173"/>
    <n v="12083.5"/>
    <n v="214.62"/>
    <n v="40.2"/>
    <n v="0"/>
    <n v="0.043832"/>
    <n v="-4.46689"/>
    <n v="-19.2834"/>
    <n v="5.32109e-05"/>
    <n v="9446.59"/>
    <n v="232.176"/>
    <n v="35.5"/>
    <n v="0"/>
    <n v="-0.107458"/>
    <n v="-6.20135"/>
    <n v="-17.7508"/>
    <n v="6.85562e-05"/>
    <n v="7429.37"/>
    <n v="246.979"/>
    <n v="56.5"/>
    <n v="0"/>
    <n v="0.09825490000000001"/>
    <n v="-7.88331"/>
    <n v="-17.1"/>
    <n v="5.96718e-05"/>
    <n v="5777.06"/>
    <n v="258.957"/>
    <n v="25.9"/>
    <n v="0"/>
    <n v="0.303711"/>
    <n v="-6.95364"/>
    <n v="-13.1551"/>
    <n v="0.000130528"/>
    <n v="4368.23"/>
    <n v="268.597"/>
    <n v="16"/>
    <n v="0"/>
    <n v="0.204793"/>
    <n v="-3.75911"/>
    <n v="-9.062530000000001"/>
    <n v="0.000155468"/>
    <n v="3139.43"/>
    <n v="275.073"/>
    <n v="30.9"/>
    <n v="0"/>
    <n v="-0.10167"/>
    <n v="-3.89441"/>
    <n v="-4.80382"/>
    <n v="0.000130025"/>
    <n v="1550.38"/>
    <n v="284.453"/>
    <n v="63.3"/>
    <n v="0"/>
    <n v="0.0393535"/>
    <n v="-2.48923"/>
    <n v="0.545688"/>
    <n v="7.1096e-05"/>
    <n v="836.938"/>
    <n v="289.823"/>
    <n v="45.5"/>
    <n v="0"/>
    <n v="-0.00792969"/>
    <n v="-3.0334"/>
    <n v="-4.21736"/>
    <n v="1.69658e-05"/>
    <n v="609.352"/>
    <n v="291.086"/>
    <n v="44.9"/>
    <n v="0"/>
    <n v="-0.0221978"/>
    <n v="-2.53358"/>
    <n v="-5.64332"/>
    <n v="2.15854e-05"/>
    <n v="5"/>
    <n v="386.94"/>
    <n v="291.651"/>
    <n v="44.8"/>
    <n v="0"/>
    <n v="-0.0320732"/>
    <n v="-1.19708"/>
    <n v="-6.65731"/>
    <n v="2.15719e-05"/>
    <n v="291.822"/>
    <n v="56.5"/>
    <n v="0"/>
    <n v="-0.0933325"/>
    <n v="0.115496"/>
    <n v="-6.26412"/>
    <n v="-6.62463e-06"/>
    <n v="169.873"/>
    <n v="55.5794"/>
    <n v="289.7"/>
    <n v="0"/>
    <n v="48.9112"/>
    <n v="291.135"/>
    <n v="284.209"/>
    <n v="64"/>
    <n v="0.46446"/>
    <n v="-3.2044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2665"/>
    <n v="0"/>
    <n v="-0.0532837"/>
    <n v="0"/>
    <n v="0"/>
    <n v="0"/>
    <n v="0"/>
    <n v="0"/>
    <n v="2.8"/>
    <n v="44.4232"/>
    <n v="12237.1"/>
    <n v="214.285"/>
    <n v="-4.52425"/>
    <n v="-18.8944"/>
    <n v="-0.00190215"/>
    <n v="3603.04"/>
    <n v="19.8"/>
    <n v="0"/>
    <n v="20"/>
  </r>
  <r>
    <x v="19"/>
    <n v="101974"/>
    <n v="24135.2"/>
    <n v="4.51793"/>
    <n v="12070.1"/>
    <n v="214.701"/>
    <n v="40.9"/>
    <n v="0"/>
    <n v="0.12128"/>
    <n v="-4.38255"/>
    <n v="-18.1112"/>
    <n v="6.65586e-05"/>
    <n v="9441.040000000001"/>
    <n v="231.712"/>
    <n v="36.5"/>
    <n v="0"/>
    <n v="-0.382115"/>
    <n v="-3.83591"/>
    <n v="-14.4646"/>
    <n v="0.000108379"/>
    <n v="7424.68"/>
    <n v="247.117"/>
    <n v="42.7"/>
    <n v="0"/>
    <n v="-0.0547578"/>
    <n v="-3.67196"/>
    <n v="-13.9769"/>
    <n v="4.33867e-05"/>
    <n v="5771.15"/>
    <n v="259.242"/>
    <n v="22.6"/>
    <n v="0"/>
    <n v="0.180602"/>
    <n v="-5.62647"/>
    <n v="-14.6739"/>
    <n v="6.520030000000001e-05"/>
    <n v="4360.23"/>
    <n v="268.936"/>
    <n v="23.7"/>
    <n v="0"/>
    <n v="0.247219"/>
    <n v="-5.60964"/>
    <n v="-10.875"/>
    <n v="0.000130931"/>
    <n v="3132.6"/>
    <n v="274.354"/>
    <n v="35.6"/>
    <n v="0"/>
    <n v="0.0878057"/>
    <n v="-3.11452"/>
    <n v="-4.83356"/>
    <n v="0.000125567"/>
    <n v="1546"/>
    <n v="284.2"/>
    <n v="65.8"/>
    <n v="0"/>
    <n v="-0.216238"/>
    <n v="0.371289"/>
    <n v="-1.47502"/>
    <n v="6.94298e-05"/>
    <n v="833.211"/>
    <n v="289.357"/>
    <n v="48.5"/>
    <n v="0"/>
    <n v="-0.106961"/>
    <n v="-1.11116"/>
    <n v="-4.74544"/>
    <n v="3.79907e-05"/>
    <n v="606.047"/>
    <n v="290.573"/>
    <n v="43.4"/>
    <n v="0"/>
    <n v="-0.0585244"/>
    <n v="-0.894473"/>
    <n v="-5.66967"/>
    <n v="3.71503e-05"/>
    <n v="5"/>
    <n v="384.046"/>
    <n v="291.183"/>
    <n v="46.4"/>
    <n v="0"/>
    <n v="-0.0427085"/>
    <n v="0.201069"/>
    <n v="-6.17255"/>
    <n v="4.07012e-05"/>
    <n v="291.364"/>
    <n v="61.6"/>
    <n v="0"/>
    <n v="-0.0742144"/>
    <n v="1.3274"/>
    <n v="-5.54819"/>
    <n v="1.31975e-05"/>
    <n v="167.265"/>
    <n v="55.5794"/>
    <n v="288.758"/>
    <n v="0"/>
    <n v="29.8667"/>
    <n v="290.319"/>
    <n v="285"/>
    <n v="70.5"/>
    <n v="1.34896"/>
    <n v="-2.8043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4985"/>
    <n v="0"/>
    <n v="-0.398071"/>
    <n v="0"/>
    <n v="0"/>
    <n v="0"/>
    <n v="0"/>
    <n v="0"/>
    <n v="1.4"/>
    <n v="24.5262"/>
    <n v="11822.8"/>
    <n v="214.756"/>
    <n v="-5.00746"/>
    <n v="-17.9514"/>
    <n v="0.0019978"/>
    <n v="3454.72"/>
    <n v="25.3"/>
    <n v="0"/>
    <n v="21"/>
  </r>
  <r>
    <x v="20"/>
    <n v="101934"/>
    <n v="24135.1"/>
    <n v="3.71593"/>
    <n v="12062.6"/>
    <n v="214.757"/>
    <n v="43.8"/>
    <n v="0"/>
    <n v="0.0341484"/>
    <n v="-6.03042"/>
    <n v="-15.5469"/>
    <n v="6.27454e-05"/>
    <n v="9430.33"/>
    <n v="231.31"/>
    <n v="36.5"/>
    <n v="0"/>
    <n v="0.0957061"/>
    <n v="-3.71067"/>
    <n v="-12.4732"/>
    <n v="9.67613e-05"/>
    <n v="7418.49"/>
    <n v="246.773"/>
    <n v="25.6"/>
    <n v="0"/>
    <n v="0.08359179999999999"/>
    <n v="-2.4863"/>
    <n v="-14.4923"/>
    <n v="0.000192977"/>
    <n v="5765.61"/>
    <n v="259.105"/>
    <n v="18.4"/>
    <n v="0"/>
    <n v="-0.122938"/>
    <n v="-5.52934"/>
    <n v="-14.1052"/>
    <n v="0.000105566"/>
    <n v="4356.92"/>
    <n v="268.569"/>
    <n v="20.8"/>
    <n v="0"/>
    <n v="-0.220477"/>
    <n v="-3.48583"/>
    <n v="-11.4953"/>
    <n v="9.41736e-05"/>
    <n v="3129.38"/>
    <n v="274.386"/>
    <n v="35.2"/>
    <n v="0"/>
    <n v="0.0406084"/>
    <n v="-1.67437"/>
    <n v="-5.38926"/>
    <n v="0.000134567"/>
    <n v="1541.84"/>
    <n v="284.128"/>
    <n v="56.4"/>
    <n v="0"/>
    <n v="0.184302"/>
    <n v="1.14922"/>
    <n v="-4.06521"/>
    <n v="8.76167e-05"/>
    <n v="829.704"/>
    <n v="289.304"/>
    <n v="48.9"/>
    <n v="0"/>
    <n v="0.0885586"/>
    <n v="-0.334626"/>
    <n v="-5.00072"/>
    <n v="7.27336e-05"/>
    <n v="602.485"/>
    <n v="290.736"/>
    <n v="41.8"/>
    <n v="0"/>
    <n v="0.0935356"/>
    <n v="0.135376"/>
    <n v="-5.2414"/>
    <n v="5.72179e-05"/>
    <n v="5"/>
    <n v="380.351"/>
    <n v="291.435"/>
    <n v="43.5"/>
    <n v="0"/>
    <n v="0.08149339999999999"/>
    <n v="1.24031"/>
    <n v="-5.40591"/>
    <n v="4.89249e-05"/>
    <n v="291.14"/>
    <n v="56.6"/>
    <n v="0"/>
    <n v="0.00849341"/>
    <n v="2.40792"/>
    <n v="-4.61004"/>
    <n v="2.97155e-05"/>
    <n v="163.543"/>
    <n v="55.5794"/>
    <n v="287.8"/>
    <n v="0"/>
    <n v="29.9944"/>
    <n v="289.5"/>
    <n v="283.294"/>
    <n v="66.7"/>
    <n v="1.99862"/>
    <n v="-2.332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2659"/>
    <n v="0"/>
    <n v="0.111938"/>
    <n v="0"/>
    <n v="0"/>
    <n v="0"/>
    <n v="0"/>
    <n v="0"/>
    <n v="0"/>
    <n v="31.2977"/>
    <n v="12038.2"/>
    <n v="214.789"/>
    <n v="-6.12437"/>
    <n v="-15.5827"/>
    <n v="-0.00177112"/>
    <n v="3448.16"/>
    <n v="32.6"/>
    <n v="0"/>
    <n v="22"/>
  </r>
  <r>
    <x v="21"/>
    <n v="101981"/>
    <n v="24135.1"/>
    <n v="4.20606"/>
    <n v="12076"/>
    <n v="215.193"/>
    <n v="42.9"/>
    <n v="0"/>
    <n v="-0.0230137"/>
    <n v="-5.11154"/>
    <n v="-12.6256"/>
    <n v="6.834940000000001e-05"/>
    <n v="9438.75"/>
    <n v="231.43"/>
    <n v="49.6"/>
    <n v="0"/>
    <n v="0.185967"/>
    <n v="-5.2147"/>
    <n v="-11.3065"/>
    <n v="4.01218e-05"/>
    <n v="7426.01"/>
    <n v="246.541"/>
    <n v="33.3"/>
    <n v="0"/>
    <n v="0.0465371"/>
    <n v="-2.56088"/>
    <n v="-15.2884"/>
    <n v="0.00017351"/>
    <n v="5773.04"/>
    <n v="259.48"/>
    <n v="27.2"/>
    <n v="0"/>
    <n v="0.0185391"/>
    <n v="-4.86829"/>
    <n v="-12.8032"/>
    <n v="5.7489e-05"/>
    <n v="4363.74"/>
    <n v="268.29"/>
    <n v="20.7"/>
    <n v="0"/>
    <n v="-0.12968"/>
    <n v="-4.10154"/>
    <n v="-11.4343"/>
    <n v="8.21003e-05"/>
    <n v="3136.12"/>
    <n v="274.949"/>
    <n v="37.8"/>
    <n v="0"/>
    <n v="-0.0344346"/>
    <n v="-2.61766"/>
    <n v="-6.76397"/>
    <n v="0.00018761"/>
    <n v="1547"/>
    <n v="284.161"/>
    <n v="56.5"/>
    <n v="0"/>
    <n v="0.0151113"/>
    <n v="-1.11088"/>
    <n v="-4.63415"/>
    <n v="7.2463e-05"/>
    <n v="834.751"/>
    <n v="289.365"/>
    <n v="44.8"/>
    <n v="0"/>
    <n v="0.0502959"/>
    <n v="0.647004"/>
    <n v="-4.35975"/>
    <n v="4.1916e-05"/>
    <n v="607.609"/>
    <n v="290.635"/>
    <n v="41.8"/>
    <n v="0"/>
    <n v="0.0601006"/>
    <n v="0.9897629999999999"/>
    <n v="-4.61451"/>
    <n v="5.26798e-05"/>
    <n v="5"/>
    <n v="385.541"/>
    <n v="291.078"/>
    <n v="48.4"/>
    <n v="0"/>
    <n v="0.0558682"/>
    <n v="1.46399"/>
    <n v="-4.38433"/>
    <n v="4.70283e-05"/>
    <n v="292.435"/>
    <n v="48.9"/>
    <n v="0"/>
    <n v="-0.00413184"/>
    <n v="1.7694"/>
    <n v="-3.62716"/>
    <n v="2.58956e-05"/>
    <n v="168.624"/>
    <n v="55.5794"/>
    <n v="297.151"/>
    <n v="0"/>
    <n v="267.552"/>
    <n v="294.119"/>
    <n v="282.4"/>
    <n v="47.1"/>
    <n v="1.52519"/>
    <n v="-2.8706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6.56547"/>
    <n v="0"/>
    <n v="-0.328613"/>
    <n v="0"/>
    <n v="0"/>
    <n v="0"/>
    <n v="0"/>
    <n v="0"/>
    <n v="0"/>
    <n v="37.8788"/>
    <n v="12134.9"/>
    <n v="215.033"/>
    <n v="-4.77044"/>
    <n v="-12.7133"/>
    <n v="-0.00119199"/>
    <n v="3525.6"/>
    <n v="31.5"/>
    <n v="0"/>
    <n v="23"/>
  </r>
  <r>
    <x v="22"/>
    <n v="101984"/>
    <n v="24135"/>
    <n v="3.32964"/>
    <n v="12088.4"/>
    <n v="214.236"/>
    <n v="53.8"/>
    <n v="0"/>
    <n v="-0.0960303"/>
    <n v="-4.1659"/>
    <n v="-11.6842"/>
    <n v="4.90983e-05"/>
    <n v="9451.92"/>
    <n v="231.574"/>
    <n v="37.8"/>
    <n v="0"/>
    <n v="0.0906816"/>
    <n v="-9.17206"/>
    <n v="-10.4863"/>
    <n v="8.33367e-05"/>
    <n v="7435.41"/>
    <n v="247.189"/>
    <n v="42.1"/>
    <n v="0"/>
    <n v="0.06954879999999999"/>
    <n v="-6.19387"/>
    <n v="-10.9702"/>
    <n v="6.82323e-05"/>
    <n v="5780.72"/>
    <n v="259.662"/>
    <n v="23.6"/>
    <n v="0"/>
    <n v="0.0236641"/>
    <n v="-5.03622"/>
    <n v="-13.3481"/>
    <n v="4.31061e-05"/>
    <n v="4370.45"/>
    <n v="268.395"/>
    <n v="18.9"/>
    <n v="0"/>
    <n v="0.0526836"/>
    <n v="-4.06632"/>
    <n v="-11.3843"/>
    <n v="9.7006e-05"/>
    <n v="3142.9"/>
    <n v="274.958"/>
    <n v="38.7"/>
    <n v="0"/>
    <n v="0.0205996"/>
    <n v="-3.11367"/>
    <n v="-7.78732"/>
    <n v="0.000160098"/>
    <n v="1552.86"/>
    <n v="284.363"/>
    <n v="57.2"/>
    <n v="0"/>
    <n v="-0.159786"/>
    <n v="-0.336431"/>
    <n v="-3.19402"/>
    <n v="0.000160041"/>
    <n v="840.7190000000001"/>
    <n v="289.407"/>
    <n v="53.6"/>
    <n v="0"/>
    <n v="-0.119951"/>
    <n v="0.8092240000000001"/>
    <n v="-2.85204"/>
    <n v="6.91678e-05"/>
    <n v="613.146"/>
    <n v="291.462"/>
    <n v="49.7"/>
    <n v="0"/>
    <n v="-0.17747"/>
    <n v="0.659961"/>
    <n v="-3.03979"/>
    <n v="5.6829e-05"/>
    <n v="6"/>
    <n v="389.836"/>
    <n v="293.623"/>
    <n v="45.2"/>
    <n v="0"/>
    <n v="-0.231874"/>
    <n v="0.315823"/>
    <n v="-3.32658"/>
    <n v="4.64519e-05"/>
    <n v="295.861"/>
    <n v="40.8"/>
    <n v="0"/>
    <n v="-0.193874"/>
    <n v="-0.164429"/>
    <n v="-3.61594"/>
    <n v="4.13489e-05"/>
    <n v="170.567"/>
    <n v="55.5794"/>
    <n v="307.99"/>
    <n v="0"/>
    <n v="601.329"/>
    <n v="298.414"/>
    <n v="283.1"/>
    <n v="37.9"/>
    <n v="-0.640142"/>
    <n v="-3.6131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94179"/>
    <n v="0"/>
    <n v="0.382446"/>
    <n v="0"/>
    <n v="0"/>
    <n v="0"/>
    <n v="0"/>
    <n v="0"/>
    <n v="0"/>
    <n v="28.1414"/>
    <n v="12325.3"/>
    <n v="213.525"/>
    <n v="-3.77193"/>
    <n v="-12.3053"/>
    <n v="0.00299974"/>
    <n v="3523.36"/>
    <n v="31.3"/>
    <n v="0"/>
    <n v="24"/>
  </r>
  <r>
    <x v="23"/>
    <n v="101931"/>
    <n v="24134.8"/>
    <n v="3.42568"/>
    <n v="12096.2"/>
    <n v="214.052"/>
    <n v="57.3"/>
    <n v="0"/>
    <n v="0.0448486"/>
    <n v="-2.22792"/>
    <n v="-11.515"/>
    <n v="2.95961e-05"/>
    <n v="9461.77"/>
    <n v="231.327"/>
    <n v="28.9"/>
    <n v="0"/>
    <n v="-0.0165488"/>
    <n v="-8.137409999999999"/>
    <n v="-7.52531"/>
    <n v="6.22319e-05"/>
    <n v="7444.54"/>
    <n v="247.752"/>
    <n v="33"/>
    <n v="0"/>
    <n v="-0.105211"/>
    <n v="-7.57871"/>
    <n v="-8.30261"/>
    <n v="6.93245e-05"/>
    <n v="5786.2"/>
    <n v="259.79"/>
    <n v="26.8"/>
    <n v="0"/>
    <n v="-0.00402344"/>
    <n v="-3.805"/>
    <n v="-11.3684"/>
    <n v="8.64277e-05"/>
    <n v="4374.98"/>
    <n v="268.724"/>
    <n v="21.1"/>
    <n v="0"/>
    <n v="0.290449"/>
    <n v="-4.6648"/>
    <n v="-10.2325"/>
    <n v="0.000104382"/>
    <n v="3146.05"/>
    <n v="275.298"/>
    <n v="35"/>
    <n v="0"/>
    <n v="0.117604"/>
    <n v="-3.08768"/>
    <n v="-7.98257"/>
    <n v="0.000123859"/>
    <n v="1554.45"/>
    <n v="284.426"/>
    <n v="65.59999999999999"/>
    <n v="0"/>
    <n v="-0.145408"/>
    <n v="1.66793"/>
    <n v="-2.01332"/>
    <n v="4.35608e-05"/>
    <n v="839.933"/>
    <n v="290.718"/>
    <n v="52.4"/>
    <n v="0"/>
    <n v="-0.7239910000000001"/>
    <n v="0.993115"/>
    <n v="-2.17033"/>
    <n v="4.24509e-05"/>
    <n v="611.23"/>
    <n v="292.789"/>
    <n v="48.2"/>
    <n v="0"/>
    <n v="-0.809494"/>
    <n v="0.194175"/>
    <n v="-2.65643"/>
    <n v="6.5532e-05"/>
    <n v="6"/>
    <n v="386.894"/>
    <n v="294.919"/>
    <n v="44"/>
    <n v="0"/>
    <n v="-0.707357"/>
    <n v="-0.571653"/>
    <n v="-3.16497"/>
    <n v="6.9454e-05"/>
    <n v="297.144"/>
    <n v="40"/>
    <n v="0"/>
    <n v="-0.393034"/>
    <n v="-1.31281"/>
    <n v="-3.60854"/>
    <n v="6.89717e-05"/>
    <n v="166.634"/>
    <n v="55.5794"/>
    <n v="309.988"/>
    <n v="0"/>
    <n v="698.271"/>
    <n v="299.8"/>
    <n v="284.019"/>
    <n v="36.9"/>
    <n v="-1.78791"/>
    <n v="-3.599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245"/>
    <n v="0"/>
    <n v="-0.160034"/>
    <n v="0"/>
    <n v="0"/>
    <n v="0"/>
    <n v="0"/>
    <n v="0"/>
    <n v="0"/>
    <n v="42.155"/>
    <n v="12285.9"/>
    <n v="213.503"/>
    <n v="-2.48925"/>
    <n v="-11.6494"/>
    <n v="0.00235572"/>
    <n v="3586.56"/>
    <n v="27.7"/>
    <n v="0"/>
    <n v="25"/>
  </r>
  <r>
    <x v="24"/>
    <n v="101876"/>
    <n v="24135"/>
    <n v="2.11943"/>
    <n v="12104.7"/>
    <n v="213.995"/>
    <n v="56.3"/>
    <n v="0"/>
    <n v="-0.0315361"/>
    <n v="-2.59684"/>
    <n v="-13.5014"/>
    <n v="5.17877e-05"/>
    <n v="9471.41"/>
    <n v="231.484"/>
    <n v="33.1"/>
    <n v="0"/>
    <n v="0.288652"/>
    <n v="-6.71089"/>
    <n v="-7.9671"/>
    <n v="2.9873e-05"/>
    <n v="7453.07"/>
    <n v="247.947"/>
    <n v="26.6"/>
    <n v="0"/>
    <n v="-0.0225273"/>
    <n v="-7.35691"/>
    <n v="-7.79359"/>
    <n v="4.78405e-05"/>
    <n v="5792.64"/>
    <n v="260.243"/>
    <n v="33.1"/>
    <n v="0"/>
    <n v="-0.345647"/>
    <n v="-5.25865"/>
    <n v="-8.51599"/>
    <n v="6.49359e-05"/>
    <n v="4378.19"/>
    <n v="269.45"/>
    <n v="21.4"/>
    <n v="0"/>
    <n v="0.0402207"/>
    <n v="-4.91801"/>
    <n v="-8.27514"/>
    <n v="9.83463e-05"/>
    <n v="3146.21"/>
    <n v="275.887"/>
    <n v="30.7"/>
    <n v="0"/>
    <n v="0.439064"/>
    <n v="-2.52309"/>
    <n v="-8.10319"/>
    <n v="0.000109663"/>
    <n v="1551.91"/>
    <n v="284.698"/>
    <n v="73.90000000000001"/>
    <n v="0"/>
    <n v="-0.476102"/>
    <n v="1.76418"/>
    <n v="-2.21585"/>
    <n v="-5.36533e-05"/>
    <n v="836.367"/>
    <n v="291.042"/>
    <n v="55.7"/>
    <n v="0"/>
    <n v="-1.33174"/>
    <n v="0.755532"/>
    <n v="-0.306919"/>
    <n v="4.02992e-05"/>
    <n v="607.296"/>
    <n v="293.142"/>
    <n v="50.5"/>
    <n v="0"/>
    <n v="-1.30226"/>
    <n v="0.00808594"/>
    <n v="-0.278582"/>
    <n v="9.135050000000001e-05"/>
    <n v="6"/>
    <n v="382.583"/>
    <n v="295.242"/>
    <n v="45.8"/>
    <n v="0"/>
    <n v="-0.9981409999999999"/>
    <n v="-0.689651"/>
    <n v="-0.361477"/>
    <n v="0.000139041"/>
    <n v="297.391"/>
    <n v="41.6"/>
    <n v="0"/>
    <n v="-0.433434"/>
    <n v="-1.38928"/>
    <n v="-0.490803"/>
    <n v="0.000162368"/>
    <n v="162.023"/>
    <n v="55.5794"/>
    <n v="305.2"/>
    <n v="0"/>
    <n v="434.93"/>
    <n v="299.2"/>
    <n v="284.419"/>
    <n v="39.4"/>
    <n v="-1.86943"/>
    <n v="-0.6136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37346"/>
    <n v="0"/>
    <n v="0.483643"/>
    <n v="0"/>
    <n v="0"/>
    <n v="0"/>
    <n v="0"/>
    <n v="0"/>
    <n v="0"/>
    <n v="99.94370000000001"/>
    <n v="12387.1"/>
    <n v="213.197"/>
    <n v="-3.70859"/>
    <n v="-13.065"/>
    <n v="-0.000586945"/>
    <n v="3715.52"/>
    <n v="23.5"/>
    <n v="0"/>
    <n v="26"/>
  </r>
  <r>
    <x v="25"/>
    <n v="101866"/>
    <n v="24135.1"/>
    <n v="1.91336"/>
    <n v="12114.4"/>
    <n v="214.648"/>
    <n v="40.4"/>
    <n v="0"/>
    <n v="-0.14085"/>
    <n v="-1.66117"/>
    <n v="-13.3425"/>
    <n v="5.57333e-05"/>
    <n v="9484.68"/>
    <n v="231.209"/>
    <n v="49.6"/>
    <n v="0"/>
    <n v="0.294439"/>
    <n v="-7.60399"/>
    <n v="-12.7403"/>
    <n v="6.846330000000001e-05"/>
    <n v="7464.38"/>
    <n v="248.502"/>
    <n v="23.8"/>
    <n v="0"/>
    <n v="0.431535"/>
    <n v="-7.28669"/>
    <n v="-10.7116"/>
    <n v="3.38002e-05"/>
    <n v="5799.33"/>
    <n v="261.051"/>
    <n v="32.1"/>
    <n v="0"/>
    <n v="0.267314"/>
    <n v="-5.74869"/>
    <n v="-8.413959999999999"/>
    <n v="5.69781e-05"/>
    <n v="4382.53"/>
    <n v="269.328"/>
    <n v="17.4"/>
    <n v="0"/>
    <n v="-0.232828"/>
    <n v="-2.23148"/>
    <n v="-5.85793"/>
    <n v="0.000142752"/>
    <n v="3150.52"/>
    <n v="276.413"/>
    <n v="27.9"/>
    <n v="0"/>
    <n v="-0.12724"/>
    <n v="-1.52337"/>
    <n v="-7.37559"/>
    <n v="0.000136912"/>
    <n v="1549.7"/>
    <n v="285.963"/>
    <n v="63.4"/>
    <n v="0"/>
    <n v="0.555819"/>
    <n v="1.36119"/>
    <n v="-7.05497"/>
    <n v="3.4928e-06"/>
    <n v="832.778"/>
    <n v="290.923"/>
    <n v="54.5"/>
    <n v="0"/>
    <n v="0.129071"/>
    <n v="0.859753"/>
    <n v="0.444341"/>
    <n v="8.48079e-05"/>
    <n v="603.997"/>
    <n v="292.643"/>
    <n v="50.1"/>
    <n v="0"/>
    <n v="-0.122878"/>
    <n v="0.96373"/>
    <n v="1.4349"/>
    <n v="0.0001264"/>
    <n v="5"/>
    <n v="379.814"/>
    <n v="294.313"/>
    <n v="46.9"/>
    <n v="0"/>
    <n v="-0.264779"/>
    <n v="0.900127"/>
    <n v="2.03399"/>
    <n v="0.000169741"/>
    <n v="295.548"/>
    <n v="47"/>
    <n v="0"/>
    <n v="-0.133316"/>
    <n v="0.257446"/>
    <n v="2.18783"/>
    <n v="0.000196741"/>
    <n v="160.193"/>
    <n v="55.5794"/>
    <n v="294.025"/>
    <n v="0"/>
    <n v="58.0431"/>
    <n v="295.336"/>
    <n v="285.119"/>
    <n v="52.2"/>
    <n v="-0.367773"/>
    <n v="1.5154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13382"/>
    <n v="0"/>
    <n v="-0.288208"/>
    <n v="0"/>
    <n v="0"/>
    <n v="0"/>
    <n v="0"/>
    <n v="0"/>
    <n v="0"/>
    <n v="100.919"/>
    <n v="12273.8"/>
    <n v="214.295"/>
    <n v="-1.64605"/>
    <n v="-13.4557"/>
    <n v="0.000203262"/>
    <n v="3709.6"/>
    <n v="24.8"/>
    <n v="0"/>
    <n v="27"/>
  </r>
  <r>
    <x v="26"/>
    <n v="101989"/>
    <n v="24135.1"/>
    <n v="4.10259"/>
    <n v="12123.4"/>
    <n v="214.304"/>
    <n v="45.1"/>
    <n v="0"/>
    <n v="-0.0312246"/>
    <n v="-8.46063"/>
    <n v="-16.7706"/>
    <n v="0.000125234"/>
    <n v="9497.91"/>
    <n v="231.185"/>
    <n v="31.1"/>
    <n v="0"/>
    <n v="0.0498359"/>
    <n v="-12.9214"/>
    <n v="-9.45787"/>
    <n v="5.07435e-05"/>
    <n v="7477.58"/>
    <n v="248.49"/>
    <n v="24.7"/>
    <n v="0"/>
    <n v="0.262953"/>
    <n v="-8.322419999999999"/>
    <n v="-10.4474"/>
    <n v="5.75978e-05"/>
    <n v="5810.67"/>
    <n v="261.582"/>
    <n v="24.5"/>
    <n v="0"/>
    <n v="0.207217"/>
    <n v="-5.64973"/>
    <n v="-8.22917"/>
    <n v="6.52967e-05"/>
    <n v="4390.56"/>
    <n v="269.877"/>
    <n v="11.8"/>
    <n v="0"/>
    <n v="0.261648"/>
    <n v="-2.34997"/>
    <n v="-7.59296"/>
    <n v="0.000116305"/>
    <n v="3158.64"/>
    <n v="276.172"/>
    <n v="31.4"/>
    <n v="0"/>
    <n v="-0.117455"/>
    <n v="-1.06522"/>
    <n v="-7.19157"/>
    <n v="0.000147733"/>
    <n v="1557.19"/>
    <n v="286.043"/>
    <n v="60.9"/>
    <n v="0"/>
    <n v="-0.0685742"/>
    <n v="-0.0834888"/>
    <n v="-4.47119"/>
    <n v="0.00010293"/>
    <n v="840.121"/>
    <n v="291.043"/>
    <n v="51.5"/>
    <n v="0"/>
    <n v="-0.229228"/>
    <n v="1.14795"/>
    <n v="0.388418"/>
    <n v="5.48007e-05"/>
    <n v="611.468"/>
    <n v="292.384"/>
    <n v="43.8"/>
    <n v="0"/>
    <n v="-0.186023"/>
    <n v="2.11445"/>
    <n v="1.3245"/>
    <n v="4.50353e-05"/>
    <n v="5"/>
    <n v="387.89"/>
    <n v="293.324"/>
    <n v="42.3"/>
    <n v="0"/>
    <n v="-0.0399658"/>
    <n v="3.17681"/>
    <n v="2.36672"/>
    <n v="3.14142e-05"/>
    <n v="293.409"/>
    <n v="52.8"/>
    <n v="0"/>
    <n v="0.116034"/>
    <n v="3.60692"/>
    <n v="3.04754"/>
    <n v="3.21749e-05"/>
    <n v="169.48"/>
    <n v="55.5794"/>
    <n v="291.512"/>
    <n v="0"/>
    <n v="55.5358"/>
    <n v="292.619"/>
    <n v="284.617"/>
    <n v="59.8"/>
    <n v="2.15959"/>
    <n v="2.0037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6.74762"/>
    <n v="0"/>
    <n v="0.489502"/>
    <n v="0"/>
    <n v="0"/>
    <n v="0"/>
    <n v="0"/>
    <n v="0"/>
    <n v="0"/>
    <n v="69.2697"/>
    <n v="12315.8"/>
    <n v="213.783"/>
    <n v="-8.45717"/>
    <n v="-16.3808"/>
    <n v="-0.00920062"/>
    <n v="3674.88"/>
    <n v="29.7"/>
    <n v="0"/>
    <n v="28"/>
  </r>
  <r>
    <x v="27"/>
    <n v="101989"/>
    <n v="24135.1"/>
    <n v="2.30263"/>
    <n v="12117.6"/>
    <n v="212.951"/>
    <n v="56.7"/>
    <n v="0"/>
    <n v="0.0371406"/>
    <n v="-9.45173"/>
    <n v="-13.9545"/>
    <n v="0.000120329"/>
    <n v="9495.85"/>
    <n v="231.151"/>
    <n v="61.6"/>
    <n v="0.1"/>
    <n v="-0.0841875"/>
    <n v="-9.80987"/>
    <n v="-9.86689"/>
    <n v="1.31328e-05"/>
    <n v="7476.51"/>
    <n v="248.497"/>
    <n v="21.2"/>
    <n v="0"/>
    <n v="-0.143307"/>
    <n v="-8.43247"/>
    <n v="-8.66404"/>
    <n v="-4.28212e-05"/>
    <n v="5810.83"/>
    <n v="261.482"/>
    <n v="29"/>
    <n v="0"/>
    <n v="-0.00223828"/>
    <n v="-5.27502"/>
    <n v="-7.73686"/>
    <n v="4.24772e-05"/>
    <n v="4388.88"/>
    <n v="270.376"/>
    <n v="13.4"/>
    <n v="0"/>
    <n v="0.231508"/>
    <n v="-3.57177"/>
    <n v="-7.60061"/>
    <n v="0.00010524"/>
    <n v="3155.23"/>
    <n v="276.23"/>
    <n v="27.6"/>
    <n v="0"/>
    <n v="0.186553"/>
    <n v="-2.1501"/>
    <n v="-6.58372"/>
    <n v="0.000175276"/>
    <n v="1556.24"/>
    <n v="285.451"/>
    <n v="63.8"/>
    <n v="0"/>
    <n v="0.00370996"/>
    <n v="0.038623"/>
    <n v="-1.94617"/>
    <n v="0.000102759"/>
    <n v="840.2329999999999"/>
    <n v="290.822"/>
    <n v="49.7"/>
    <n v="0"/>
    <n v="0.105232"/>
    <n v="1.58844"/>
    <n v="0.735615"/>
    <n v="8.60383e-05"/>
    <n v="611.679"/>
    <n v="292.414"/>
    <n v="42.1"/>
    <n v="0"/>
    <n v="0.138908"/>
    <n v="1.83214"/>
    <n v="1.32509"/>
    <n v="8.9198e-05"/>
    <n v="5"/>
    <n v="388.017"/>
    <n v="293.652"/>
    <n v="39"/>
    <n v="0"/>
    <n v="0.173925"/>
    <n v="1.89635"/>
    <n v="1.92845"/>
    <n v="8.28751e-05"/>
    <n v="293.573"/>
    <n v="49.3"/>
    <n v="0"/>
    <n v="0.153555"/>
    <n v="1.4419"/>
    <n v="2.45976"/>
    <n v="5.34977e-05"/>
    <n v="169.423"/>
    <n v="55.5794"/>
    <n v="290.322"/>
    <n v="0"/>
    <n v="32.9469"/>
    <n v="292.086"/>
    <n v="284.315"/>
    <n v="60.6"/>
    <n v="0.815044"/>
    <n v="2.047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7.12663"/>
    <n v="0"/>
    <n v="-0.417969"/>
    <n v="0"/>
    <n v="0"/>
    <n v="0"/>
    <n v="0"/>
    <n v="4.1"/>
    <n v="0"/>
    <n v="73.5615"/>
    <n v="12251.9"/>
    <n v="212.44"/>
    <n v="-8.846439999999999"/>
    <n v="-13.2664"/>
    <n v="-0.00679207"/>
    <n v="3750.24"/>
    <n v="30.3"/>
    <n v="0"/>
    <n v="29"/>
  </r>
  <r>
    <x v="28"/>
    <n v="101961"/>
    <n v="24134.9"/>
    <n v="2.00701"/>
    <n v="12112"/>
    <n v="213.745"/>
    <n v="45.6"/>
    <n v="0"/>
    <n v="0.0616982"/>
    <n v="-12.9704"/>
    <n v="-13.4502"/>
    <n v="9.27773e-05"/>
    <n v="9490.65"/>
    <n v="230.987"/>
    <n v="26.4"/>
    <n v="0"/>
    <n v="0.130146"/>
    <n v="-9.88302"/>
    <n v="-10.0572"/>
    <n v="0.000212392"/>
    <n v="7473.96"/>
    <n v="248.107"/>
    <n v="34"/>
    <n v="0"/>
    <n v="-0.06252539999999999"/>
    <n v="-7.48641"/>
    <n v="-10.9615"/>
    <n v="9.578850000000001e-05"/>
    <n v="5812.01"/>
    <n v="260.801"/>
    <n v="34.1"/>
    <n v="0"/>
    <n v="0.29843"/>
    <n v="-4.05423"/>
    <n v="-9.05921"/>
    <n v="3.81157e-05"/>
    <n v="4390.48"/>
    <n v="271.313"/>
    <n v="16.5"/>
    <n v="0"/>
    <n v="0.229125"/>
    <n v="-5.0765"/>
    <n v="-7.22114"/>
    <n v="0.000104864"/>
    <n v="3152.97"/>
    <n v="276.5"/>
    <n v="44.8"/>
    <n v="0"/>
    <n v="0.166605"/>
    <n v="-3.70625"/>
    <n v="-6.40805"/>
    <n v="0.000124006"/>
    <n v="1553.88"/>
    <n v="285.038"/>
    <n v="68.5"/>
    <n v="0"/>
    <n v="-0.1011"/>
    <n v="1.80104"/>
    <n v="-2.12659"/>
    <n v="0.000104099"/>
    <n v="837.968"/>
    <n v="290.936"/>
    <n v="49.3"/>
    <n v="0"/>
    <n v="0.00400049"/>
    <n v="1.08145"/>
    <n v="-0.0255542"/>
    <n v="9.226319999999999e-05"/>
    <n v="609.314"/>
    <n v="292.568"/>
    <n v="42.4"/>
    <n v="0"/>
    <n v="0.0182964"/>
    <n v="0.483496"/>
    <n v="0.767158"/>
    <n v="9.921039999999999e-05"/>
    <n v="6"/>
    <n v="385.541"/>
    <n v="293.646"/>
    <n v="41.5"/>
    <n v="0"/>
    <n v="0.0357561"/>
    <n v="0.0487109"/>
    <n v="1.47564"/>
    <n v="9.329770000000001e-05"/>
    <n v="293.317"/>
    <n v="53.3"/>
    <n v="0"/>
    <n v="0.07775609999999999"/>
    <n v="0.0433423"/>
    <n v="2.26078"/>
    <n v="7.236759999999999e-05"/>
    <n v="166.994"/>
    <n v="55.5794"/>
    <n v="289.412"/>
    <n v="0"/>
    <n v="21.9044"/>
    <n v="291.419"/>
    <n v="284.684"/>
    <n v="64.8"/>
    <n v="0.0804443"/>
    <n v="2.012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6.21079"/>
    <n v="0"/>
    <n v="-0.306152"/>
    <n v="0"/>
    <n v="0"/>
    <n v="0"/>
    <n v="0"/>
    <n v="0"/>
    <n v="4.9"/>
    <n v="86.7732"/>
    <n v="11980.8"/>
    <n v="214.038"/>
    <n v="-14.0402"/>
    <n v="-14.1743"/>
    <n v="-0.0103612"/>
    <n v="4021.76"/>
    <n v="12.5"/>
    <n v="0"/>
    <n v="30"/>
  </r>
  <r>
    <x v="29"/>
    <n v="102043"/>
    <n v="24135.2"/>
    <n v="2.31372"/>
    <n v="12128.7"/>
    <n v="214.076"/>
    <n v="45"/>
    <n v="0"/>
    <n v="0.0440361"/>
    <n v="-10.2873"/>
    <n v="-12.7301"/>
    <n v="0.000114421"/>
    <n v="9505.129999999999"/>
    <n v="231.072"/>
    <n v="47.9"/>
    <n v="0"/>
    <n v="0.21766"/>
    <n v="-12.4703"/>
    <n v="-7.77651"/>
    <n v="0.000161436"/>
    <n v="7486.58"/>
    <n v="248.316"/>
    <n v="40.3"/>
    <n v="0"/>
    <n v="0.447746"/>
    <n v="-8.85698"/>
    <n v="-9.15335"/>
    <n v="6.40366e-05"/>
    <n v="5821.13"/>
    <n v="261.225"/>
    <n v="29.7"/>
    <n v="0"/>
    <n v="0.117656"/>
    <n v="-4.39558"/>
    <n v="-9.650729999999999"/>
    <n v="5.6262e-05"/>
    <n v="4399.71"/>
    <n v="271.198"/>
    <n v="22.1"/>
    <n v="0"/>
    <n v="0.00192188"/>
    <n v="-5.70421"/>
    <n v="-5.545"/>
    <n v="5.47598e-05"/>
    <n v="3161.52"/>
    <n v="276.53"/>
    <n v="35"/>
    <n v="0"/>
    <n v="0.150848"/>
    <n v="-3.36527"/>
    <n v="-4.94074"/>
    <n v="0.000143298"/>
    <n v="1561.53"/>
    <n v="285.43"/>
    <n v="61.4"/>
    <n v="0"/>
    <n v="0.22321"/>
    <n v="2.19435"/>
    <n v="-2.45773"/>
    <n v="9.875009999999999e-05"/>
    <n v="845.342"/>
    <n v="290.841"/>
    <n v="49.4"/>
    <n v="0"/>
    <n v="-0.023876"/>
    <n v="0.279163"/>
    <n v="0.344399"/>
    <n v="6.06637e-05"/>
    <n v="616.8"/>
    <n v="292.321"/>
    <n v="43.8"/>
    <n v="0"/>
    <n v="-0.054523"/>
    <n v="-0.283938"/>
    <n v="1.423"/>
    <n v="7.922080000000001e-05"/>
    <n v="5"/>
    <n v="393.33"/>
    <n v="292.69"/>
    <n v="51"/>
    <n v="0"/>
    <n v="-0.0477393"/>
    <n v="-0.598235"/>
    <n v="2.11407"/>
    <n v="0.00010429"/>
    <n v="294.352"/>
    <n v="50.6"/>
    <n v="0"/>
    <n v="0.00379785"/>
    <n v="-0.6711819999999999"/>
    <n v="2.1974"/>
    <n v="0.000117665"/>
    <n v="174.901"/>
    <n v="55.5794"/>
    <n v="299.8"/>
    <n v="0"/>
    <n v="250.694"/>
    <n v="295.971"/>
    <n v="284.626"/>
    <n v="48.4"/>
    <n v="-0.6717919999999999"/>
    <n v="1.98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3"/>
    <n v="5.07644"/>
    <n v="0"/>
    <n v="0.155273"/>
    <n v="0"/>
    <n v="0"/>
    <n v="0"/>
    <n v="0"/>
    <n v="0"/>
    <n v="2.4"/>
    <n v="80.4136"/>
    <n v="12367.6"/>
    <n v="213.524"/>
    <n v="-6.32271"/>
    <n v="-12.6761"/>
    <n v="-0.00689893"/>
    <n v="4053.6"/>
    <n v="18.3"/>
    <n v="0"/>
    <n v="31"/>
  </r>
  <r>
    <x v="30"/>
    <n v="102015"/>
    <n v="24135.1"/>
    <n v="1.41653"/>
    <n v="12147.1"/>
    <n v="213.027"/>
    <n v="53"/>
    <n v="0"/>
    <n v="-0.0587041"/>
    <n v="-10.5801"/>
    <n v="-8.374180000000001"/>
    <n v="0.000131319"/>
    <n v="9526.68"/>
    <n v="231.719"/>
    <n v="48.6"/>
    <n v="0"/>
    <n v="0.126039"/>
    <n v="-11.0861"/>
    <n v="-9.82287"/>
    <n v="2.81547e-05"/>
    <n v="7501.66"/>
    <n v="249.063"/>
    <n v="16.2"/>
    <n v="0"/>
    <n v="0.179418"/>
    <n v="-9.348649999999999"/>
    <n v="-7.97875"/>
    <n v="6.02699e-05"/>
    <n v="5833.31"/>
    <n v="261.456"/>
    <n v="24.9"/>
    <n v="0"/>
    <n v="0.0615371"/>
    <n v="-5.17664"/>
    <n v="-8.05199"/>
    <n v="4.55562e-05"/>
    <n v="4411.41"/>
    <n v="271.271"/>
    <n v="25.2"/>
    <n v="0"/>
    <n v="0.00898438"/>
    <n v="-3.48962"/>
    <n v="-5.04219"/>
    <n v="5.14354e-05"/>
    <n v="3170.15"/>
    <n v="277.817"/>
    <n v="19"/>
    <n v="0"/>
    <n v="0.0994473"/>
    <n v="-3.50391"/>
    <n v="-4.65244"/>
    <n v="8.403659999999999e-05"/>
    <n v="1565.41"/>
    <n v="285.418"/>
    <n v="59.4"/>
    <n v="0"/>
    <n v="-0.209162"/>
    <n v="0.143169"/>
    <n v="-1.39176"/>
    <n v="4.80846e-05"/>
    <n v="849.415"/>
    <n v="291.258"/>
    <n v="53.9"/>
    <n v="0"/>
    <n v="-0.5945510000000001"/>
    <n v="0.0444336"/>
    <n v="1.33527"/>
    <n v="0.000105549"/>
    <n v="620.197"/>
    <n v="293.478"/>
    <n v="48.5"/>
    <n v="0"/>
    <n v="-0.700033"/>
    <n v="-0.274241"/>
    <n v="1.39289"/>
    <n v="0.000131082"/>
    <n v="6"/>
    <n v="395.204"/>
    <n v="295.69"/>
    <n v="43.7"/>
    <n v="0"/>
    <n v="-0.626174"/>
    <n v="-0.695149"/>
    <n v="1.36365"/>
    <n v="0.00015936"/>
    <n v="297.929"/>
    <n v="39.5"/>
    <n v="0"/>
    <n v="-0.306914"/>
    <n v="-1.15653"/>
    <n v="1.22068"/>
    <n v="0.000193394"/>
    <n v="174.29"/>
    <n v="55.5794"/>
    <n v="311.974"/>
    <n v="0"/>
    <n v="578.522"/>
    <n v="299.91"/>
    <n v="284.015"/>
    <n v="36.8"/>
    <n v="-1.78416"/>
    <n v="1.041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52016"/>
    <n v="0"/>
    <n v="-0.134888"/>
    <n v="0"/>
    <n v="0"/>
    <n v="0"/>
    <n v="0"/>
    <n v="0.3"/>
    <n v="0"/>
    <n v="65.723"/>
    <n v="12277.4"/>
    <n v="212.915"/>
    <n v="-7.31881"/>
    <n v="-8.54509"/>
    <n v="-0.0170729"/>
    <n v="4122.72"/>
    <n v="22.6"/>
    <n v="0"/>
    <n v="32"/>
  </r>
  <r>
    <x v="31"/>
    <n v="101889"/>
    <n v="24135.4"/>
    <n v="2.02059"/>
    <n v="12157.4"/>
    <n v="212.195"/>
    <n v="61.1"/>
    <n v="0"/>
    <n v="0.116813"/>
    <n v="-9.703519999999999"/>
    <n v="-9.88508"/>
    <n v="4.39094e-05"/>
    <n v="9535.709999999999"/>
    <n v="232.031"/>
    <n v="42.1"/>
    <n v="0"/>
    <n v="0.140195"/>
    <n v="-9.139559999999999"/>
    <n v="-7.2005"/>
    <n v="1.24023e-06"/>
    <n v="7508.75"/>
    <n v="249.311"/>
    <n v="19.1"/>
    <n v="0"/>
    <n v="-0.06771480000000001"/>
    <n v="-5.51008"/>
    <n v="-5.96293"/>
    <n v="6.26685e-06"/>
    <n v="5839.45"/>
    <n v="261.82"/>
    <n v="20.5"/>
    <n v="0"/>
    <n v="0.183018"/>
    <n v="-3.94615"/>
    <n v="-7.32561"/>
    <n v="5.37719e-05"/>
    <n v="4415.15"/>
    <n v="271.579"/>
    <n v="24"/>
    <n v="0"/>
    <n v="0.0561973"/>
    <n v="-2.12228"/>
    <n v="-5.02825"/>
    <n v="6.54984e-05"/>
    <n v="3171.03"/>
    <n v="278.884"/>
    <n v="19.1"/>
    <n v="0"/>
    <n v="0.348184"/>
    <n v="-4.01433"/>
    <n v="-4.1207"/>
    <n v="7.19678e-05"/>
    <n v="1565.26"/>
    <n v="286.742"/>
    <n v="64.90000000000001"/>
    <n v="0"/>
    <n v="-1.88483"/>
    <n v="0.651377"/>
    <n v="0.140208"/>
    <n v="9.90575e-05"/>
    <n v="844.189"/>
    <n v="293.375"/>
    <n v="48"/>
    <n v="0"/>
    <n v="-3.04187"/>
    <n v="1.55826"/>
    <n v="1.34271"/>
    <n v="0.000191439"/>
    <n v="613.309"/>
    <n v="295.547"/>
    <n v="43.4"/>
    <n v="0"/>
    <n v="-2.66742"/>
    <n v="1.56933"/>
    <n v="1.68036"/>
    <n v="0.000267093"/>
    <n v="6"/>
    <n v="386.76"/>
    <n v="297.738"/>
    <n v="39.2"/>
    <n v="0"/>
    <n v="-1.87164"/>
    <n v="1.46185"/>
    <n v="1.937"/>
    <n v="0.000342691"/>
    <n v="299.983"/>
    <n v="35.5"/>
    <n v="0"/>
    <n v="-0.687154"/>
    <n v="1.10848"/>
    <n v="2.02677"/>
    <n v="0.000414691"/>
    <n v="164.329"/>
    <n v="55.5794"/>
    <n v="315.624"/>
    <n v="0"/>
    <n v="654.928"/>
    <n v="302.123"/>
    <n v="284.397"/>
    <n v="33.2"/>
    <n v="0.782798"/>
    <n v="1.7941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18644"/>
    <n v="0"/>
    <n v="0.250488"/>
    <n v="0"/>
    <n v="0"/>
    <n v="0"/>
    <n v="0"/>
    <n v="0"/>
    <n v="1.1"/>
    <n v="70.6259"/>
    <n v="12195.7"/>
    <n v="212.176"/>
    <n v="-9.263529999999999"/>
    <n v="-9.73821"/>
    <n v="-0.0107151"/>
    <n v="4180"/>
    <n v="22.8"/>
    <n v="0"/>
    <n v="33"/>
  </r>
  <r>
    <x v="32"/>
    <n v="101886"/>
    <n v="24134.9"/>
    <n v="3.20085"/>
    <n v="12166.9"/>
    <n v="211.89"/>
    <n v="60.3"/>
    <n v="0.1"/>
    <n v="0.0951934"/>
    <n v="-8.76521"/>
    <n v="-11.3361"/>
    <n v="3.76415e-05"/>
    <n v="9542.940000000001"/>
    <n v="231.984"/>
    <n v="37"/>
    <n v="0"/>
    <n v="0.06750589999999999"/>
    <n v="-5.00179"/>
    <n v="-5.587"/>
    <n v="8.02836e-05"/>
    <n v="7514.42"/>
    <n v="249.495"/>
    <n v="18.3"/>
    <n v="0"/>
    <n v="-0.120619"/>
    <n v="-2.9153"/>
    <n v="-6.5766"/>
    <n v="4.73567e-05"/>
    <n v="5841.15"/>
    <n v="262.473"/>
    <n v="15.8"/>
    <n v="0"/>
    <n v="0.137428"/>
    <n v="-1.97749"/>
    <n v="-6.43757"/>
    <n v="7.45199e-05"/>
    <n v="4414.75"/>
    <n v="271.572"/>
    <n v="23.9"/>
    <n v="0"/>
    <n v="0.212545"/>
    <n v="-1.57089"/>
    <n v="-4.89378"/>
    <n v="6.111219999999999e-05"/>
    <n v="3171.16"/>
    <n v="279.267"/>
    <n v="19.5"/>
    <n v="0"/>
    <n v="-0.0329824"/>
    <n v="-0.968655"/>
    <n v="-2.9744"/>
    <n v="6.195200000000001e-05"/>
    <n v="1559.27"/>
    <n v="286.227"/>
    <n v="70"/>
    <n v="0"/>
    <n v="0.456457"/>
    <n v="-0.443149"/>
    <n v="-0.853418"/>
    <n v="0.000118652"/>
    <n v="840.6180000000001"/>
    <n v="292.147"/>
    <n v="53.9"/>
    <n v="0"/>
    <n v="-0.417596"/>
    <n v="1.83302"/>
    <n v="1.80251"/>
    <n v="6.68262e-05"/>
    <n v="610.6609999999999"/>
    <n v="294.297"/>
    <n v="48.3"/>
    <n v="0"/>
    <n v="-0.520269"/>
    <n v="2.65385"/>
    <n v="2.58591"/>
    <n v="8.63634e-05"/>
    <n v="6"/>
    <n v="385.033"/>
    <n v="296.467"/>
    <n v="43.5"/>
    <n v="0"/>
    <n v="-0.439605"/>
    <n v="3.55603"/>
    <n v="3.30656"/>
    <n v="0.000106091"/>
    <n v="298.67"/>
    <n v="39.2"/>
    <n v="0"/>
    <n v="-0.12736"/>
    <n v="4.29316"/>
    <n v="3.81647"/>
    <n v="0.000130801"/>
    <n v="163.51"/>
    <n v="55.5794"/>
    <n v="305.348"/>
    <n v="0"/>
    <n v="520.6849999999999"/>
    <n v="300.798"/>
    <n v="284.8"/>
    <n v="36.9"/>
    <n v="4.14932"/>
    <n v="3.3991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41339"/>
    <n v="0"/>
    <n v="0.467041"/>
    <n v="0"/>
    <n v="0"/>
    <n v="0"/>
    <n v="0"/>
    <n v="1.8"/>
    <n v="1.3"/>
    <n v="50.1636"/>
    <n v="12270.6"/>
    <n v="211.648"/>
    <n v="-7.95533"/>
    <n v="-11.0579"/>
    <n v="-0.00671693"/>
    <n v="4148.96"/>
    <n v="23.3"/>
    <n v="0"/>
    <n v="34"/>
  </r>
  <r>
    <x v="33"/>
    <n v="101872"/>
    <n v="24135"/>
    <n v="5.20259"/>
    <n v="12180.8"/>
    <n v="211.656"/>
    <n v="67.40000000000001"/>
    <n v="1.5"/>
    <n v="-0.00139844"/>
    <n v="-6.34975"/>
    <n v="-9.531980000000001"/>
    <n v="3.5204e-05"/>
    <n v="9552.309999999999"/>
    <n v="232.624"/>
    <n v="44.3"/>
    <n v="0"/>
    <n v="0.289629"/>
    <n v="-2.75137"/>
    <n v="-8.66642"/>
    <n v="6.84066e-05"/>
    <n v="7521.34"/>
    <n v="249.86"/>
    <n v="21.5"/>
    <n v="0"/>
    <n v="0.096625"/>
    <n v="-4.3775"/>
    <n v="-6.87385"/>
    <n v="0.000102026"/>
    <n v="5845.57"/>
    <n v="262.799"/>
    <n v="12.2"/>
    <n v="0"/>
    <n v="-0.079457"/>
    <n v="-1.3211"/>
    <n v="-6.48413"/>
    <n v="4.54275e-05"/>
    <n v="4416.59"/>
    <n v="271.923"/>
    <n v="22.1"/>
    <n v="0"/>
    <n v="0.264037"/>
    <n v="-1.06416"/>
    <n v="-5.27"/>
    <n v="5.17051e-05"/>
    <n v="3173.18"/>
    <n v="278.79"/>
    <n v="22.2"/>
    <n v="0"/>
    <n v="-0.149459"/>
    <n v="-0.0336133"/>
    <n v="-4.04069"/>
    <n v="0.00012227"/>
    <n v="1559.4"/>
    <n v="288.39"/>
    <n v="44.4"/>
    <n v="0"/>
    <n v="0.28693"/>
    <n v="-1.19049"/>
    <n v="-3.99583"/>
    <n v="6.650199999999999e-05"/>
    <n v="836.796"/>
    <n v="293.22"/>
    <n v="44.4"/>
    <n v="0"/>
    <n v="0.353095"/>
    <n v="-0.402124"/>
    <n v="1.77397"/>
    <n v="0.000106099"/>
    <n v="606.4589999999999"/>
    <n v="294.48"/>
    <n v="41"/>
    <n v="0"/>
    <n v="0.29972"/>
    <n v="0.0851416"/>
    <n v="3.27907"/>
    <n v="9.15911e-05"/>
    <n v="5"/>
    <n v="381.257"/>
    <n v="295.16"/>
    <n v="45.5"/>
    <n v="0"/>
    <n v="0.236265"/>
    <n v="1.09153"/>
    <n v="4.05349"/>
    <n v="3.69136e-05"/>
    <n v="296.25"/>
    <n v="48"/>
    <n v="0"/>
    <n v="0.167265"/>
    <n v="2.43978"/>
    <n v="4.68148"/>
    <n v="1.44739e-05"/>
    <n v="161.076"/>
    <n v="55.5794"/>
    <n v="295.3"/>
    <n v="0"/>
    <n v="110.623"/>
    <n v="296.397"/>
    <n v="285.699"/>
    <n v="50.8"/>
    <n v="1.88209"/>
    <n v="3.1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80263"/>
    <n v="0"/>
    <n v="0.154297"/>
    <n v="0"/>
    <n v="0"/>
    <n v="0"/>
    <n v="0"/>
    <n v="100"/>
    <n v="34.7"/>
    <n v="32.0739"/>
    <n v="12273.3"/>
    <n v="211.409"/>
    <n v="-6.12282"/>
    <n v="-9.6252"/>
    <n v="-0.000970947"/>
    <n v="4188.48"/>
    <n v="23"/>
    <n v="0"/>
    <n v="35"/>
  </r>
  <r>
    <x v="34"/>
    <n v="101957"/>
    <n v="24134.7"/>
    <n v="4.8161"/>
    <n v="12192.4"/>
    <n v="211.471"/>
    <n v="61.6"/>
    <n v="0"/>
    <n v="-0.021873"/>
    <n v="-5.93614"/>
    <n v="-9.09348"/>
    <n v="4.66729e-05"/>
    <n v="9560.700000000001"/>
    <n v="232.643"/>
    <n v="64"/>
    <n v="0"/>
    <n v="-0.00399609"/>
    <n v="-3.19729"/>
    <n v="-9.063140000000001"/>
    <n v="0.000116777"/>
    <n v="7528.86"/>
    <n v="249.89"/>
    <n v="21.7"/>
    <n v="0"/>
    <n v="-0.248131"/>
    <n v="-2.19632"/>
    <n v="-3.63723"/>
    <n v="3.64847e-05"/>
    <n v="5853.69"/>
    <n v="262.925"/>
    <n v="10.6"/>
    <n v="0"/>
    <n v="0.0253867"/>
    <n v="0.5103760000000001"/>
    <n v="-5.09044"/>
    <n v="4.69666e-06"/>
    <n v="4424.01"/>
    <n v="272.285"/>
    <n v="19"/>
    <n v="0"/>
    <n v="0.129271"/>
    <n v="-0.517666"/>
    <n v="-4.49543"/>
    <n v="5.48798e-05"/>
    <n v="3178.49"/>
    <n v="279.147"/>
    <n v="21.6"/>
    <n v="0"/>
    <n v="0.0863516"/>
    <n v="-1.24614"/>
    <n v="-4.48468"/>
    <n v="6.8254e-05"/>
    <n v="1563.14"/>
    <n v="288.701"/>
    <n v="40.7"/>
    <n v="0"/>
    <n v="-0.0468848"/>
    <n v="-1.15603"/>
    <n v="-2.89598"/>
    <n v="3.68821e-05"/>
    <n v="840.965"/>
    <n v="292.787"/>
    <n v="39.2"/>
    <n v="0"/>
    <n v="-0.288233"/>
    <n v="0.162317"/>
    <n v="2.96498"/>
    <n v="1.74945e-05"/>
    <n v="611.0309999999999"/>
    <n v="294.138"/>
    <n v="38.4"/>
    <n v="0"/>
    <n v="-0.242481"/>
    <n v="0.780579"/>
    <n v="4.00718"/>
    <n v="1.58038e-05"/>
    <n v="5"/>
    <n v="386.214"/>
    <n v="294.626"/>
    <n v="41.9"/>
    <n v="0"/>
    <n v="-0.0604258"/>
    <n v="1.87455"/>
    <n v="4.66"/>
    <n v="3.01056e-05"/>
    <n v="293.928"/>
    <n v="57.7"/>
    <n v="0"/>
    <n v="0.132869"/>
    <n v="2.5159"/>
    <n v="4.63167"/>
    <n v="3.03677e-05"/>
    <n v="167.063"/>
    <n v="55.5794"/>
    <n v="292.3"/>
    <n v="0"/>
    <n v="55.0697"/>
    <n v="293.309"/>
    <n v="286.504"/>
    <n v="64.59999999999999"/>
    <n v="1.52504"/>
    <n v="2.574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2127"/>
    <n v="0"/>
    <n v="0.44873"/>
    <n v="0"/>
    <n v="0"/>
    <n v="0"/>
    <n v="0"/>
    <n v="0.9"/>
    <n v="77"/>
    <n v="34.7487"/>
    <n v="12532.8"/>
    <n v="210.183"/>
    <n v="-5.52199"/>
    <n v="-7.27043"/>
    <n v="-0.00582314"/>
    <n v="4276.8"/>
    <n v="20.4"/>
    <n v="0"/>
    <n v="36"/>
  </r>
  <r>
    <x v="35"/>
    <n v="101937"/>
    <n v="24135"/>
    <n v="2.40608"/>
    <n v="12188"/>
    <n v="211.508"/>
    <n v="60"/>
    <n v="0"/>
    <n v="-0.0909688"/>
    <n v="-4.44697"/>
    <n v="-7.30181"/>
    <n v="0.000133614"/>
    <n v="9554.58"/>
    <n v="233.01"/>
    <n v="44.9"/>
    <n v="0"/>
    <n v="-0.0131895"/>
    <n v="-3.38765"/>
    <n v="-3.60007"/>
    <n v="5.96173e-05"/>
    <n v="7523.28"/>
    <n v="249.687"/>
    <n v="18.9"/>
    <n v="0"/>
    <n v="0.00327344"/>
    <n v="0.522046"/>
    <n v="-3.94315"/>
    <n v="4.56844e-05"/>
    <n v="5849.17"/>
    <n v="262.61"/>
    <n v="11"/>
    <n v="0"/>
    <n v="0.0815176"/>
    <n v="2.25607"/>
    <n v="-4.40307"/>
    <n v="3.73843e-05"/>
    <n v="4420.28"/>
    <n v="272.703"/>
    <n v="14.4"/>
    <n v="0"/>
    <n v="0.116967"/>
    <n v="2.03849"/>
    <n v="-4.37642"/>
    <n v="6.89512e-05"/>
    <n v="3171.95"/>
    <n v="279.163"/>
    <n v="21.7"/>
    <n v="0"/>
    <n v="0.149178"/>
    <n v="-1.44108"/>
    <n v="-2.75322"/>
    <n v="4.66805e-05"/>
    <n v="1558.98"/>
    <n v="288.088"/>
    <n v="42.4"/>
    <n v="0"/>
    <n v="-0.0255371"/>
    <n v="-0.947085"/>
    <n v="-1.29458"/>
    <n v="5.51781e-05"/>
    <n v="838.403"/>
    <n v="292.318"/>
    <n v="41"/>
    <n v="0"/>
    <n v="-0.0441699"/>
    <n v="1.51118"/>
    <n v="2.30682"/>
    <n v="9.545530000000001e-06"/>
    <n v="608.812"/>
    <n v="293.662"/>
    <n v="39.2"/>
    <n v="0"/>
    <n v="-0.0313047"/>
    <n v="1.53629"/>
    <n v="2.76095"/>
    <n v="3.08431e-05"/>
    <n v="5"/>
    <n v="384.303"/>
    <n v="294.372"/>
    <n v="42.5"/>
    <n v="0"/>
    <n v="0.0271123"/>
    <n v="1.205"/>
    <n v="3.07778"/>
    <n v="4.71351e-05"/>
    <n v="293.76"/>
    <n v="57.9"/>
    <n v="0"/>
    <n v="0.0914204"/>
    <n v="0.598511"/>
    <n v="3.20795"/>
    <n v="4.44681e-05"/>
    <n v="165.26"/>
    <n v="55.5794"/>
    <n v="291"/>
    <n v="0"/>
    <n v="30.0051"/>
    <n v="292.585"/>
    <n v="286.436"/>
    <n v="67.59999999999999"/>
    <n v="0.178447"/>
    <n v="2.3914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4185"/>
    <n v="0"/>
    <n v="-0.325439"/>
    <n v="0"/>
    <n v="0"/>
    <n v="0"/>
    <n v="0"/>
    <n v="0"/>
    <n v="38.7"/>
    <n v="40.3721"/>
    <n v="12654.4"/>
    <n v="209.038"/>
    <n v="-3.09517"/>
    <n v="-6.74928"/>
    <n v="-0.00600293"/>
    <n v="4356.64"/>
    <n v="14.7"/>
    <n v="0"/>
    <n v="37"/>
  </r>
  <r>
    <x v="36"/>
    <n v="101897"/>
    <n v="24135.1"/>
    <n v="2.7279"/>
    <n v="12185.8"/>
    <n v="211.355"/>
    <n v="61"/>
    <n v="0"/>
    <n v="-0.0686055"/>
    <n v="-5.69737"/>
    <n v="-5.65256"/>
    <n v="0.000139577"/>
    <n v="9552.98"/>
    <n v="233.129"/>
    <n v="22.9"/>
    <n v="0"/>
    <n v="0.042752"/>
    <n v="-0.891507"/>
    <n v="-3.70142"/>
    <n v="0.000127939"/>
    <n v="7520.73"/>
    <n v="249.963"/>
    <n v="10.6"/>
    <n v="0"/>
    <n v="0.226371"/>
    <n v="1.8868"/>
    <n v="-4.35171"/>
    <n v="3.60368e-05"/>
    <n v="5844.03"/>
    <n v="262.977"/>
    <n v="7.7"/>
    <n v="0"/>
    <n v="0.211088"/>
    <n v="3.5948"/>
    <n v="-5.23721"/>
    <n v="7.633849999999999e-05"/>
    <n v="4415.29"/>
    <n v="272.011"/>
    <n v="14.6"/>
    <n v="0"/>
    <n v="0.0981172"/>
    <n v="1.06309"/>
    <n v="-4.63822"/>
    <n v="5.33184e-05"/>
    <n v="3169.18"/>
    <n v="279.49"/>
    <n v="21.2"/>
    <n v="0"/>
    <n v="0.167879"/>
    <n v="-0.783625"/>
    <n v="-2.28343"/>
    <n v="7.12625e-05"/>
    <n v="1555.06"/>
    <n v="288.028"/>
    <n v="42.2"/>
    <n v="0"/>
    <n v="-0.100692"/>
    <n v="-0.179119"/>
    <n v="-2.15484"/>
    <n v="7.121799999999999e-05"/>
    <n v="834.24"/>
    <n v="292.32"/>
    <n v="40.8"/>
    <n v="0"/>
    <n v="-0.0443389"/>
    <n v="0.309248"/>
    <n v="1.20275"/>
    <n v="2.43835e-05"/>
    <n v="604.737"/>
    <n v="293.477"/>
    <n v="39.8"/>
    <n v="0"/>
    <n v="-0.0441704"/>
    <n v="-0.340667"/>
    <n v="2.11858"/>
    <n v="4.50236e-05"/>
    <n v="5"/>
    <n v="380.411"/>
    <n v="294.038"/>
    <n v="43.8"/>
    <n v="0"/>
    <n v="-0.0173936"/>
    <n v="-0.872952"/>
    <n v="2.88468"/>
    <n v="7.36519e-05"/>
    <n v="293.448"/>
    <n v="56.8"/>
    <n v="0"/>
    <n v="0.0559609"/>
    <n v="-1.08215"/>
    <n v="3.35534"/>
    <n v="9.63834e-05"/>
    <n v="161.61"/>
    <n v="55.5794"/>
    <n v="290"/>
    <n v="0"/>
    <n v="28.5094"/>
    <n v="291.857"/>
    <n v="285.536"/>
    <n v="66.5"/>
    <n v="-0.779211"/>
    <n v="2.4972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4108"/>
    <n v="0"/>
    <n v="-0.494141"/>
    <n v="0"/>
    <n v="0"/>
    <n v="0"/>
    <n v="0"/>
    <n v="0.3"/>
    <n v="0"/>
    <n v="41.4178"/>
    <n v="12699.3"/>
    <n v="208.458"/>
    <n v="-4.26581"/>
    <n v="-3.78932"/>
    <n v="-0.009831579999999999"/>
    <n v="4235.04"/>
    <n v="16.6"/>
    <n v="0"/>
    <n v="38"/>
  </r>
  <r>
    <x v="37"/>
    <n v="101936"/>
    <n v="24135"/>
    <n v="2.80034"/>
    <n v="12193.5"/>
    <n v="210.91"/>
    <n v="73.3"/>
    <n v="1"/>
    <n v="0.0139639"/>
    <n v="-3.45803"/>
    <n v="-1.85692"/>
    <n v="9.98099e-05"/>
    <n v="9562.57"/>
    <n v="233.308"/>
    <n v="22"/>
    <n v="0"/>
    <n v="0.06434960000000001"/>
    <n v="-1.44169"/>
    <n v="-1.15168"/>
    <n v="6.67992e-05"/>
    <n v="7529"/>
    <n v="250.279"/>
    <n v="7"/>
    <n v="0"/>
    <n v="0.0570313"/>
    <n v="1.58171"/>
    <n v="-4.52534"/>
    <n v="4.9806e-05"/>
    <n v="5850.08"/>
    <n v="263.41"/>
    <n v="5"/>
    <n v="0"/>
    <n v="-0.013625"/>
    <n v="3.28411"/>
    <n v="-5.55583"/>
    <n v="3.95474e-05"/>
    <n v="4420.7"/>
    <n v="272.511"/>
    <n v="11.3"/>
    <n v="0"/>
    <n v="0.0324688"/>
    <n v="0.413606"/>
    <n v="-3.33072"/>
    <n v="4.72746e-05"/>
    <n v="3174.12"/>
    <n v="279.71"/>
    <n v="20.7"/>
    <n v="0"/>
    <n v="-0.0421641"/>
    <n v="-0.124092"/>
    <n v="-2.1657"/>
    <n v="6.0574e-05"/>
    <n v="1559.35"/>
    <n v="287.985"/>
    <n v="42.8"/>
    <n v="0"/>
    <n v="0.109072"/>
    <n v="-0.423159"/>
    <n v="-1.62087"/>
    <n v="5.6024e-05"/>
    <n v="838.479"/>
    <n v="292.324"/>
    <n v="42.1"/>
    <n v="0"/>
    <n v="-0.00747754"/>
    <n v="-0.100903"/>
    <n v="1.20144"/>
    <n v="3.58556e-05"/>
    <n v="608.9690000000001"/>
    <n v="293.377"/>
    <n v="40.9"/>
    <n v="0"/>
    <n v="-0.0641616"/>
    <n v="-0.185632"/>
    <n v="2.1464"/>
    <n v="6.09189e-05"/>
    <n v="5"/>
    <n v="384.884"/>
    <n v="293.117"/>
    <n v="53.4"/>
    <n v="0"/>
    <n v="-0.0540071"/>
    <n v="-0.258479"/>
    <n v="2.82183"/>
    <n v="9.81461e-05"/>
    <n v="294.804"/>
    <n v="52.7"/>
    <n v="0"/>
    <n v="0.0159929"/>
    <n v="-0.307869"/>
    <n v="2.85647"/>
    <n v="0.000118748"/>
    <n v="166.044"/>
    <n v="55.5794"/>
    <n v="300.268"/>
    <n v="0"/>
    <n v="260.588"/>
    <n v="296.495"/>
    <n v="285.695"/>
    <n v="50.3"/>
    <n v="-0.320969"/>
    <n v="2.460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40"/>
    <n v="6.04629"/>
    <n v="0"/>
    <n v="0.452881"/>
    <n v="0"/>
    <n v="0"/>
    <n v="0"/>
    <n v="0"/>
    <n v="3.5"/>
    <n v="0.1"/>
    <n v="32.2119"/>
    <n v="12434.1"/>
    <n v="210.203"/>
    <n v="-1.80358"/>
    <n v="-2.19694"/>
    <n v="-0.00302994"/>
    <n v="4316.8"/>
    <n v="11.6"/>
    <n v="0"/>
    <n v="39"/>
  </r>
  <r>
    <x v="38"/>
    <n v="101898"/>
    <n v="24135"/>
    <n v="2.1"/>
    <n v="12204.5"/>
    <n v="211.855"/>
    <n v="55.7"/>
    <n v="0"/>
    <n v="-0.0280303"/>
    <n v="-0.690021"/>
    <n v="-3.61332"/>
    <n v="8.974680000000001e-05"/>
    <n v="9571.85"/>
    <n v="233.396"/>
    <n v="23.3"/>
    <n v="0"/>
    <n v="-0.0896856"/>
    <n v="0.828497"/>
    <n v="-1.87573"/>
    <n v="2.07957e-05"/>
    <n v="7536.55"/>
    <n v="250.529"/>
    <n v="6"/>
    <n v="0"/>
    <n v="0.017916"/>
    <n v="-0.171426"/>
    <n v="-3.05189"/>
    <n v="5.40087e-05"/>
    <n v="5856.45"/>
    <n v="263.547"/>
    <n v="4.4"/>
    <n v="0"/>
    <n v="0.0205293"/>
    <n v="2.50979"/>
    <n v="-4.07134"/>
    <n v="3.66308e-05"/>
    <n v="4427.05"/>
    <n v="272.305"/>
    <n v="11.5"/>
    <n v="0"/>
    <n v="0.07951950000000001"/>
    <n v="1.44751"/>
    <n v="-1.81083"/>
    <n v="3.99902e-05"/>
    <n v="3180.58"/>
    <n v="279.716"/>
    <n v="20.4"/>
    <n v="0"/>
    <n v="0.00130469"/>
    <n v="0.0311133"/>
    <n v="-1.02023"/>
    <n v="5.64983e-05"/>
    <n v="1563.17"/>
    <n v="288.526"/>
    <n v="39.3"/>
    <n v="0"/>
    <n v="0.074459"/>
    <n v="0.0536646"/>
    <n v="-1.08593"/>
    <n v="5.61874e-05"/>
    <n v="842.577"/>
    <n v="292.443"/>
    <n v="50.6"/>
    <n v="0"/>
    <n v="-0.357248"/>
    <n v="0.429089"/>
    <n v="2.12192"/>
    <n v="6.24699e-05"/>
    <n v="612.417"/>
    <n v="294.646"/>
    <n v="45.9"/>
    <n v="0"/>
    <n v="-0.536676"/>
    <n v="0.367"/>
    <n v="2.29538"/>
    <n v="7.2692e-05"/>
    <n v="5"/>
    <n v="386.52"/>
    <n v="296.868"/>
    <n v="41.5"/>
    <n v="0"/>
    <n v="-0.5271439999999999"/>
    <n v="0.217275"/>
    <n v="2.40438"/>
    <n v="9.71285e-05"/>
    <n v="299.126"/>
    <n v="37.5"/>
    <n v="0"/>
    <n v="-0.238318"/>
    <n v="0.0343115"/>
    <n v="2.38057"/>
    <n v="0.000126509"/>
    <n v="164.717"/>
    <n v="55.5794"/>
    <n v="312.245"/>
    <n v="0"/>
    <n v="614.801"/>
    <n v="301.01"/>
    <n v="284.3"/>
    <n v="35.2"/>
    <n v="-0.17907"/>
    <n v="2.405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53139"/>
    <n v="0"/>
    <n v="0.37793"/>
    <n v="0"/>
    <n v="0"/>
    <n v="0"/>
    <n v="0"/>
    <n v="0"/>
    <n v="2"/>
    <n v="24.4733"/>
    <n v="12788.9"/>
    <n v="209.401"/>
    <n v="-0.176019"/>
    <n v="-3.92343"/>
    <n v="0.000841408"/>
    <n v="4292.8"/>
    <n v="11.8"/>
    <n v="0"/>
    <n v="40"/>
  </r>
  <r>
    <x v="39"/>
    <n v="101824"/>
    <n v="24134.7"/>
    <n v="2.51255"/>
    <n v="12210"/>
    <n v="211.709"/>
    <n v="59.5"/>
    <n v="0"/>
    <n v="0.0494619"/>
    <n v="-0.944632"/>
    <n v="-1.75915"/>
    <n v="5.79675e-05"/>
    <n v="9578.440000000001"/>
    <n v="233.341"/>
    <n v="28"/>
    <n v="0"/>
    <n v="0.0637578"/>
    <n v="1.28518"/>
    <n v="-1.4399"/>
    <n v="6.474270000000001e-05"/>
    <n v="7542.92"/>
    <n v="250.665"/>
    <n v="6.5"/>
    <n v="0"/>
    <n v="-0.0392871"/>
    <n v="1.23572"/>
    <n v="-0.724573"/>
    <n v="2.90422e-05"/>
    <n v="5861.6"/>
    <n v="263.89"/>
    <n v="4.1"/>
    <n v="0"/>
    <n v="0.07730860000000001"/>
    <n v="3.20297"/>
    <n v="-2.50363"/>
    <n v="4.04069e-05"/>
    <n v="4430.21"/>
    <n v="272.645"/>
    <n v="10.7"/>
    <n v="0"/>
    <n v="0.0747773"/>
    <n v="2.75179"/>
    <n v="-1.01861"/>
    <n v="4.42773e-05"/>
    <n v="3182.19"/>
    <n v="280.08"/>
    <n v="18.4"/>
    <n v="0"/>
    <n v="0.108398"/>
    <n v="1.19072"/>
    <n v="-0.556685"/>
    <n v="5.61641e-05"/>
    <n v="1565.29"/>
    <n v="288.088"/>
    <n v="59.7"/>
    <n v="0"/>
    <n v="-0.722834"/>
    <n v="0.943269"/>
    <n v="0.0496216"/>
    <n v="1.11494e-05"/>
    <n v="841.157"/>
    <n v="294.458"/>
    <n v="46.7"/>
    <n v="0"/>
    <n v="-2.26406"/>
    <n v="0.506667"/>
    <n v="1.27292"/>
    <n v="0.000103078"/>
    <n v="609.4"/>
    <n v="296.507"/>
    <n v="43"/>
    <n v="0"/>
    <n v="-2.20353"/>
    <n v="-0.07963870000000001"/>
    <n v="1.37832"/>
    <n v="0.000178446"/>
    <n v="6"/>
    <n v="382.093"/>
    <n v="298.585"/>
    <n v="39.2"/>
    <n v="0"/>
    <n v="-1.62951"/>
    <n v="-0.967368"/>
    <n v="1.45405"/>
    <n v="0.000281697"/>
    <n v="300.775"/>
    <n v="35.6"/>
    <n v="0"/>
    <n v="-0.612506"/>
    <n v="-1.64441"/>
    <n v="1.44251"/>
    <n v="0.000376051"/>
    <n v="159.03"/>
    <n v="55.5794"/>
    <n v="315.39"/>
    <n v="0"/>
    <n v="725.133"/>
    <n v="302.828"/>
    <n v="285.182"/>
    <n v="33.6"/>
    <n v="-2.15458"/>
    <n v="1.15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21195"/>
    <n v="0"/>
    <n v="0.492798"/>
    <n v="0"/>
    <n v="0"/>
    <n v="0"/>
    <n v="0"/>
    <n v="0"/>
    <n v="0.9"/>
    <n v="32.0138"/>
    <n v="12725"/>
    <n v="209.633"/>
    <n v="-0.241611"/>
    <n v="-1.50328"/>
    <n v="-0.00020195"/>
    <n v="4353.28"/>
    <n v="10.9"/>
    <n v="0"/>
    <n v="41"/>
  </r>
  <r>
    <x v="40"/>
    <n v="101768"/>
    <n v="24134.9"/>
    <n v="2.2"/>
    <n v="12217.7"/>
    <n v="212.403"/>
    <n v="51.4"/>
    <n v="0"/>
    <n v="-0.0225732"/>
    <n v="-0.905457"/>
    <n v="-2.01014"/>
    <n v="0.000101745"/>
    <n v="9581.610000000001"/>
    <n v="233.618"/>
    <n v="25.1"/>
    <n v="0"/>
    <n v="0.036748"/>
    <n v="1.14142"/>
    <n v="0.0481323"/>
    <n v="4.51625e-05"/>
    <n v="7544.09"/>
    <n v="250.638"/>
    <n v="6.5"/>
    <n v="0"/>
    <n v="0.11017"/>
    <n v="2.00087"/>
    <n v="0.202041"/>
    <n v="4.49519e-05"/>
    <n v="5863.38"/>
    <n v="263.781"/>
    <n v="4.5"/>
    <n v="0"/>
    <n v="0.025543"/>
    <n v="4.44948"/>
    <n v="-2.36634"/>
    <n v="4.2965e-05"/>
    <n v="4431.99"/>
    <n v="272.806"/>
    <n v="10.1"/>
    <n v="0"/>
    <n v="0.15092"/>
    <n v="4.1011"/>
    <n v="-1.38669"/>
    <n v="6.07346e-05"/>
    <n v="3181.31"/>
    <n v="280.83"/>
    <n v="14.6"/>
    <n v="0"/>
    <n v="0.112629"/>
    <n v="2.59744"/>
    <n v="-0.921377"/>
    <n v="5.91176e-05"/>
    <n v="1559.74"/>
    <n v="288.73"/>
    <n v="60.8"/>
    <n v="0"/>
    <n v="0.0733525"/>
    <n v="-0.171138"/>
    <n v="-0.215662"/>
    <n v="4.5541e-05"/>
    <n v="834.974"/>
    <n v="294.058"/>
    <n v="52.3"/>
    <n v="0"/>
    <n v="-1.14804"/>
    <n v="0.973562"/>
    <n v="1.5063"/>
    <n v="0.000152436"/>
    <n v="603.466"/>
    <n v="296.006"/>
    <n v="47.3"/>
    <n v="0"/>
    <n v="-1.18433"/>
    <n v="0.382197"/>
    <n v="1.74668"/>
    <n v="0.000202938"/>
    <n v="6"/>
    <n v="376.551"/>
    <n v="297.898"/>
    <n v="43.4"/>
    <n v="0"/>
    <n v="-0.899383"/>
    <n v="-0.128416"/>
    <n v="1.95566"/>
    <n v="0.000268153"/>
    <n v="300.028"/>
    <n v="39.4"/>
    <n v="0"/>
    <n v="-0.332124"/>
    <n v="-0.549153"/>
    <n v="1.98733"/>
    <n v="0.000336732"/>
    <n v="153.92"/>
    <n v="55.5794"/>
    <n v="310.053"/>
    <n v="0"/>
    <n v="425.197"/>
    <n v="301.619"/>
    <n v="285.8"/>
    <n v="37.5"/>
    <n v="-0.78217"/>
    <n v="1.744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86733"/>
    <n v="0"/>
    <n v="-0.0325195"/>
    <n v="0"/>
    <n v="0"/>
    <n v="0"/>
    <n v="0"/>
    <n v="0"/>
    <n v="0"/>
    <n v="25.8532"/>
    <n v="12726.2"/>
    <n v="210.219"/>
    <n v="-0.150714"/>
    <n v="-2.31028"/>
    <n v="0.00180155"/>
    <n v="4384.8"/>
    <n v="10.1"/>
    <n v="0"/>
    <n v="42"/>
  </r>
  <r>
    <x v="41"/>
    <n v="101771"/>
    <n v="24135"/>
    <n v="4.20081"/>
    <n v="12226.8"/>
    <n v="212.567"/>
    <n v="53.7"/>
    <n v="0"/>
    <n v="-0.0198662"/>
    <n v="-1.73975"/>
    <n v="-1.50809"/>
    <n v="7.141249999999999e-05"/>
    <n v="9587.440000000001"/>
    <n v="233.586"/>
    <n v="23"/>
    <n v="0"/>
    <n v="0.0693555"/>
    <n v="0.72388"/>
    <n v="0.944739"/>
    <n v="8.470639999999999e-06"/>
    <n v="7548.69"/>
    <n v="250.705"/>
    <n v="6.3"/>
    <n v="0"/>
    <n v="-0.0219551"/>
    <n v="2.85898"/>
    <n v="0.258105"/>
    <n v="4.39486e-05"/>
    <n v="5867.3"/>
    <n v="263.927"/>
    <n v="4.5"/>
    <n v="0"/>
    <n v="0.193158"/>
    <n v="4.93228"/>
    <n v="-1.00493"/>
    <n v="4.01805e-05"/>
    <n v="4433.04"/>
    <n v="273.411"/>
    <n v="7.7"/>
    <n v="0"/>
    <n v="0.195533"/>
    <n v="3.70527"/>
    <n v="-2.11077"/>
    <n v="7.230460000000001e-05"/>
    <n v="3180.51"/>
    <n v="281.039"/>
    <n v="12.5"/>
    <n v="0"/>
    <n v="0.000443359"/>
    <n v="1.86884"/>
    <n v="-2.63402"/>
    <n v="6.18676e-05"/>
    <n v="1556.02"/>
    <n v="290.263"/>
    <n v="23.3"/>
    <n v="0"/>
    <n v="0.515029"/>
    <n v="-2.00997"/>
    <n v="-3.35579"/>
    <n v="9.211459999999999e-05"/>
    <n v="830.434"/>
    <n v="293.631"/>
    <n v="53.9"/>
    <n v="0"/>
    <n v="0.317676"/>
    <n v="0.09614499999999999"/>
    <n v="0.622261"/>
    <n v="5.65303e-05"/>
    <n v="599.489"/>
    <n v="294.931"/>
    <n v="49.7"/>
    <n v="0"/>
    <n v="0.0642583"/>
    <n v="1.01428"/>
    <n v="1.89175"/>
    <n v="7.26245e-06"/>
    <n v="5"/>
    <n v="373.696"/>
    <n v="295.931"/>
    <n v="46.9"/>
    <n v="0"/>
    <n v="-0.0843608"/>
    <n v="2.2051"/>
    <n v="2.98163"/>
    <n v="-3.83179e-06"/>
    <n v="297.071"/>
    <n v="48.6"/>
    <n v="0"/>
    <n v="-0.0199514"/>
    <n v="3.04706"/>
    <n v="3.11824"/>
    <n v="5.75721e-05"/>
    <n v="152.854"/>
    <n v="55.5794"/>
    <n v="296.367"/>
    <n v="0"/>
    <n v="102.229"/>
    <n v="297.254"/>
    <n v="286.614"/>
    <n v="51.3"/>
    <n v="2.01244"/>
    <n v="1.987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44243"/>
    <n v="0"/>
    <n v="0.227173"/>
    <n v="0"/>
    <n v="0"/>
    <n v="0"/>
    <n v="0"/>
    <n v="0"/>
    <n v="0"/>
    <n v="8.043519999999999"/>
    <n v="12997.4"/>
    <n v="209.25"/>
    <n v="-0.819501"/>
    <n v="-1.61638"/>
    <n v="-0.00564221"/>
    <n v="4471.52"/>
    <n v="7.5"/>
    <n v="0"/>
    <n v="43"/>
  </r>
  <r>
    <x v="42"/>
    <n v="101836"/>
    <n v="24135"/>
    <n v="4.50241"/>
    <n v="12231.7"/>
    <n v="212.215"/>
    <n v="59.1"/>
    <n v="0"/>
    <n v="0.0310166"/>
    <n v="-2.23402"/>
    <n v="0.273401"/>
    <n v="6.2804e-05"/>
    <n v="9594.209999999999"/>
    <n v="233.493"/>
    <n v="22.6"/>
    <n v="0"/>
    <n v="0.0202266"/>
    <n v="-0.776755"/>
    <n v="2.33896"/>
    <n v="-1.8035e-05"/>
    <n v="7556.03"/>
    <n v="250.561"/>
    <n v="6.6"/>
    <n v="0"/>
    <n v="-0.0352988"/>
    <n v="2.91819"/>
    <n v="1.92782"/>
    <n v="5.08255e-05"/>
    <n v="5874.16"/>
    <n v="264.15"/>
    <n v="4.3"/>
    <n v="0"/>
    <n v="0.140668"/>
    <n v="5.03116"/>
    <n v="-0.402366"/>
    <n v="4.11821e-05"/>
    <n v="4437.2"/>
    <n v="273.925"/>
    <n v="6.4"/>
    <n v="0"/>
    <n v="0.0950352"/>
    <n v="3.71565"/>
    <n v="-2.56872"/>
    <n v="4.23495e-05"/>
    <n v="3183.93"/>
    <n v="281.068"/>
    <n v="11.9"/>
    <n v="0"/>
    <n v="0.151402"/>
    <n v="-0.565623"/>
    <n v="-1.97672"/>
    <n v="7.2925e-05"/>
    <n v="1559.37"/>
    <n v="290.478"/>
    <n v="19.8"/>
    <n v="0"/>
    <n v="0.103397"/>
    <n v="-1.93221"/>
    <n v="-1.44946"/>
    <n v="9.91984e-05"/>
    <n v="833.602"/>
    <n v="293.973"/>
    <n v="45.8"/>
    <n v="0"/>
    <n v="0.0600928"/>
    <n v="-0.292446"/>
    <n v="0.904287"/>
    <n v="2.93627e-05"/>
    <n v="602.6079999999999"/>
    <n v="295.083"/>
    <n v="44.3"/>
    <n v="0"/>
    <n v="0.0436494"/>
    <n v="0.397981"/>
    <n v="2.12997"/>
    <n v="-1.38992e-05"/>
    <n v="5"/>
    <n v="376.923"/>
    <n v="295.693"/>
    <n v="40.3"/>
    <n v="0"/>
    <n v="0.110372"/>
    <n v="1.60869"/>
    <n v="3.35762"/>
    <n v="-2.75052e-05"/>
    <n v="294.552"/>
    <n v="58.5"/>
    <n v="0"/>
    <n v="0.178279"/>
    <n v="2.81369"/>
    <n v="3.93704"/>
    <n v="-8.26111e-06"/>
    <n v="157.06"/>
    <n v="55.5794"/>
    <n v="292.948"/>
    <n v="0"/>
    <n v="55.5779"/>
    <n v="293.822"/>
    <n v="287.511"/>
    <n v="66.8"/>
    <n v="2.04274"/>
    <n v="2.465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5.77424"/>
    <n v="0"/>
    <n v="-0.220825"/>
    <n v="0"/>
    <n v="0"/>
    <n v="0"/>
    <n v="0"/>
    <n v="0"/>
    <n v="0"/>
    <n v="-1.80945"/>
    <n v="12842.1"/>
    <n v="209.467"/>
    <n v="-1.73734"/>
    <n v="0.679431"/>
    <n v="-0.000857735"/>
    <n v="4566.88"/>
    <n v="5.8"/>
    <n v="0"/>
    <n v="44"/>
  </r>
  <r>
    <x v="43"/>
    <n v="101811"/>
    <n v="24134.9"/>
    <n v="2.30003"/>
    <n v="12219"/>
    <n v="212.124"/>
    <n v="54"/>
    <n v="0"/>
    <n v="-0.0374141"/>
    <n v="-1.94867"/>
    <n v="3.07903"/>
    <n v="7.69175e-05"/>
    <n v="9584.219999999999"/>
    <n v="233.272"/>
    <n v="22.6"/>
    <n v="0"/>
    <n v="-0.0302695"/>
    <n v="-0.548053"/>
    <n v="4.91751"/>
    <n v="3.31207e-05"/>
    <n v="7549.71"/>
    <n v="250.265"/>
    <n v="12.2"/>
    <n v="0"/>
    <n v="-0.105859"/>
    <n v="4.45632"/>
    <n v="2.31962"/>
    <n v="8.30646e-05"/>
    <n v="5867.64"/>
    <n v="264.341"/>
    <n v="3.9"/>
    <n v="0"/>
    <n v="0.06340229999999999"/>
    <n v="4.26747"/>
    <n v="-0.508652"/>
    <n v="5.31934e-05"/>
    <n v="4431.18"/>
    <n v="273.454"/>
    <n v="7.2"/>
    <n v="0"/>
    <n v="0.00261914"/>
    <n v="3.50199"/>
    <n v="-2.26476"/>
    <n v="4.58997e-05"/>
    <n v="3179.22"/>
    <n v="281.115"/>
    <n v="11.8"/>
    <n v="0"/>
    <n v="0.00921289"/>
    <n v="0.0691821"/>
    <n v="-0.07772950000000001"/>
    <n v="7.148359999999999e-05"/>
    <n v="1555.31"/>
    <n v="290.135"/>
    <n v="20.7"/>
    <n v="0"/>
    <n v="-0.031041"/>
    <n v="-1.28678"/>
    <n v="-0.851006"/>
    <n v="9.22858e-05"/>
    <n v="830.698"/>
    <n v="293.52"/>
    <n v="45.3"/>
    <n v="0"/>
    <n v="-0.0480928"/>
    <n v="0.349888"/>
    <n v="1.1784"/>
    <n v="2.07843e-05"/>
    <n v="600.047"/>
    <n v="294.792"/>
    <n v="41.5"/>
    <n v="0"/>
    <n v="-0.038874"/>
    <n v="0.793391"/>
    <n v="1.72346"/>
    <n v="-9.524899999999999e-06"/>
    <n v="5"/>
    <n v="374.644"/>
    <n v="295.442"/>
    <n v="40.5"/>
    <n v="0"/>
    <n v="0.0359331"/>
    <n v="1.31237"/>
    <n v="2.2444"/>
    <n v="-1.98644e-05"/>
    <n v="294.444"/>
    <n v="57.6"/>
    <n v="0"/>
    <n v="0.106852"/>
    <n v="1.84022"/>
    <n v="2.36775"/>
    <n v="5.79028e-06"/>
    <n v="154.896"/>
    <n v="55.5794"/>
    <n v="291.46"/>
    <n v="0"/>
    <n v="25.9493"/>
    <n v="293.048"/>
    <n v="287.124"/>
    <n v="68.8"/>
    <n v="1.47831"/>
    <n v="1.706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6.48669"/>
    <n v="0"/>
    <n v="-0.395508"/>
    <n v="0"/>
    <n v="0"/>
    <n v="0"/>
    <n v="0"/>
    <n v="0"/>
    <n v="0"/>
    <n v="-5.65436"/>
    <n v="12690.4"/>
    <n v="209.959"/>
    <n v="-1.76686"/>
    <n v="2.90277"/>
    <n v="0.00273166"/>
    <n v="4485.76"/>
    <n v="6.9"/>
    <n v="0"/>
    <n v="45"/>
  </r>
</pivotCacheRecords>
</file>

<file path=xl/pivotCache/pivotCacheRecords2.xml><?xml version="1.0" encoding="utf-8"?>
<pivotCacheRecords xmlns="http://schemas.openxmlformats.org/spreadsheetml/2006/main" count="44">
  <r>
    <x v="0"/>
    <n v="101259"/>
    <n v="24135.1"/>
    <n v="11.1037"/>
    <n v="11910.6"/>
    <n v="223.06"/>
    <n v="4.3"/>
    <n v="0"/>
    <n v="-0.0353838"/>
    <n v="8.356009999999999"/>
    <n v="-11.7955"/>
    <n v="0.000147753"/>
    <n v="9265.129999999999"/>
    <n v="226.947"/>
    <n v="88.3"/>
    <n v="5.9"/>
    <n v="-0.0592324"/>
    <n v="4.44015"/>
    <n v="8.767469999999999"/>
    <n v="0.000359213"/>
    <n v="7278.15"/>
    <n v="244.132"/>
    <n v="42.7"/>
    <n v="0"/>
    <n v="-0.09737700000000001"/>
    <n v="4.05959"/>
    <n v="1.27696"/>
    <n v="0.000258419"/>
    <n v="5646.14"/>
    <n v="255.618"/>
    <n v="23.1"/>
    <n v="0"/>
    <n v="-0.105025"/>
    <n v="2.56"/>
    <n v="-4.1021"/>
    <n v="0.000125614"/>
    <n v="4259.3"/>
    <n v="264.38"/>
    <n v="83.40000000000001"/>
    <n v="5.8"/>
    <n v="0.393402"/>
    <n v="2.73648"/>
    <n v="-11.2695"/>
    <n v="0.000244414"/>
    <n v="3047.37"/>
    <n v="271.919"/>
    <n v="91.3"/>
    <n v="5.2"/>
    <n v="0.431238"/>
    <n v="4.37198"/>
    <n v="-10.3442"/>
    <n v="0.00021081"/>
    <n v="1471.89"/>
    <n v="280.879"/>
    <n v="82.09999999999999"/>
    <n v="0"/>
    <n v="0.204918"/>
    <n v="1.95908"/>
    <n v="-12.2674"/>
    <n v="0.000216522"/>
    <n v="768.437"/>
    <n v="285.409"/>
    <n v="82.8"/>
    <n v="0"/>
    <n v="0.0386836"/>
    <n v="3.44166"/>
    <n v="-12.3493"/>
    <n v="0.000217869"/>
    <n v="543.829"/>
    <n v="287.349"/>
    <n v="76.5"/>
    <n v="0"/>
    <n v="-0.0189722"/>
    <n v="4.09858"/>
    <n v="-12.6085"/>
    <n v="0.000202981"/>
    <n v="3"/>
    <n v="323.545"/>
    <n v="289.363"/>
    <n v="70.90000000000001"/>
    <n v="0"/>
    <n v="-0.0746279"/>
    <n v="4.53024"/>
    <n v="-12.3427"/>
    <n v="0.000122167"/>
    <n v="291.599"/>
    <n v="65"/>
    <n v="0"/>
    <n v="-0.201628"/>
    <n v="4.08025"/>
    <n v="-10.6199"/>
    <n v="1.3728e-05"/>
    <n v="107.224"/>
    <n v="55.5794"/>
    <n v="295.525"/>
    <n v="0"/>
    <n v="351.525"/>
    <n v="292.837"/>
    <n v="285.741"/>
    <n v="63.5"/>
    <n v="3.33747"/>
    <n v="-8.54452"/>
    <n v="-50"/>
    <n v="0"/>
    <n v="0"/>
    <n v="0.0001688"/>
    <n v="0.0001688"/>
    <n v="1.8125"/>
    <n v="1.8125"/>
    <n v="1.8125"/>
    <n v="1.8125"/>
    <n v="0"/>
    <n v="0"/>
    <n v="0"/>
    <n v="0"/>
    <n v="0"/>
    <n v="0"/>
    <n v="0"/>
    <n v="1"/>
    <n v="10800"/>
    <n v="0.105328"/>
    <n v="119"/>
    <n v="0.0510254"/>
    <n v="15"/>
    <n v="46"/>
    <n v="5.8"/>
    <n v="33.2"/>
    <n v="6.2"/>
    <n v="11"/>
    <n v="4.19946"/>
    <n v="10457.4"/>
    <n v="221.365"/>
    <n v="4.44459"/>
    <n v="-8.270339999999999"/>
    <n v="0.014496"/>
    <n v="2820.96"/>
    <n v="90.8"/>
    <n v="0"/>
    <n v="2"/>
  </r>
  <r>
    <x v="1"/>
    <n v="101356"/>
    <n v="23743.1"/>
    <n v="13.2052"/>
    <n v="11912.3"/>
    <n v="223.059"/>
    <n v="3.8"/>
    <n v="0"/>
    <n v="0.0303691"/>
    <n v="5.98691"/>
    <n v="-16.534"/>
    <n v="0.000158343"/>
    <n v="9260.719999999999"/>
    <n v="227.315"/>
    <n v="67.90000000000001"/>
    <n v="0.9"/>
    <n v="0.0369102"/>
    <n v="0.809601"/>
    <n v="0.751685"/>
    <n v="0.000415303"/>
    <n v="7279.36"/>
    <n v="242.87"/>
    <n v="77.8"/>
    <n v="2"/>
    <n v="-0.199373"/>
    <n v="-1.70275"/>
    <n v="-4.36543"/>
    <n v="0.000180426"/>
    <n v="5651.62"/>
    <n v="255.131"/>
    <n v="97.40000000000001"/>
    <n v="18.9"/>
    <n v="-0.0828203"/>
    <n v="-1.59005"/>
    <n v="-12.3243"/>
    <n v="0.000191603"/>
    <n v="4262.9"/>
    <n v="264.39"/>
    <n v="87.8"/>
    <n v="5"/>
    <n v="0.235334"/>
    <n v="-3.05077"/>
    <n v="-15.5211"/>
    <n v="0.000241718"/>
    <n v="3051.21"/>
    <n v="271.722"/>
    <n v="82.8"/>
    <n v="5"/>
    <n v="0.473922"/>
    <n v="-4.60616"/>
    <n v="-18.1597"/>
    <n v="0.000257364"/>
    <n v="1477.44"/>
    <n v="280.591"/>
    <n v="83.5"/>
    <n v="0"/>
    <n v="0.271203"/>
    <n v="-2.10876"/>
    <n v="-16.5642"/>
    <n v="9.6937e-05"/>
    <n v="774.231"/>
    <n v="285.402"/>
    <n v="77.8"/>
    <n v="0"/>
    <n v="0.256681"/>
    <n v="-1.54858"/>
    <n v="-15.8897"/>
    <n v="0.000188193"/>
    <n v="549.862"/>
    <n v="286.711"/>
    <n v="80"/>
    <n v="0"/>
    <n v="0.0450889"/>
    <n v="-1.00627"/>
    <n v="-15.5422"/>
    <n v="0.000190471"/>
    <n v="3"/>
    <n v="330.241"/>
    <n v="288.091"/>
    <n v="83.09999999999999"/>
    <n v="0"/>
    <n v="-0.170543"/>
    <n v="-0.41386"/>
    <n v="-13.8826"/>
    <n v="0.000109754"/>
    <n v="289.891"/>
    <n v="77.8"/>
    <n v="0"/>
    <n v="-0.291543"/>
    <n v="-0.155618"/>
    <n v="-11.0749"/>
    <n v="4.87177e-05"/>
    <n v="114.877"/>
    <n v="55.5794"/>
    <n v="289.256"/>
    <n v="0"/>
    <n v="75.9931"/>
    <n v="290.056"/>
    <n v="286.4"/>
    <n v="78.8"/>
    <n v="-0.00262207"/>
    <n v="-8.246549999999999"/>
    <n v="-47.1"/>
    <n v="1.936e-05"/>
    <n v="1.92e-05"/>
    <n v="9.195999999999999e-05"/>
    <n v="9.2e-05"/>
    <n v="2"/>
    <n v="2"/>
    <n v="2"/>
    <n v="2"/>
    <n v="0"/>
    <n v="0"/>
    <n v="0"/>
    <n v="0"/>
    <n v="0"/>
    <n v="0"/>
    <n v="0"/>
    <n v="1"/>
    <n v="21600"/>
    <n v="0.0577751"/>
    <n v="65"/>
    <n v="-10.5559"/>
    <n v="5"/>
    <n v="31.3"/>
    <n v="31"/>
    <n v="26.1"/>
    <n v="1"/>
    <n v="6.9"/>
    <n v="-42.6744"/>
    <n v="10255.5"/>
    <n v="223.18"/>
    <n v="1.87652"/>
    <n v="-8.36342"/>
    <n v="0.015134"/>
    <n v="2817.12"/>
    <n v="82.90000000000001"/>
    <n v="0"/>
    <n v="3"/>
  </r>
  <r>
    <x v="2"/>
    <n v="101433"/>
    <n v="24135"/>
    <n v="12.6026"/>
    <n v="11920.8"/>
    <n v="223.463"/>
    <n v="3.3"/>
    <n v="0"/>
    <n v="-0.0481504"/>
    <n v="3.05502"/>
    <n v="-19.606"/>
    <n v="0.000168656"/>
    <n v="9268.719999999999"/>
    <n v="226.957"/>
    <n v="91.2"/>
    <n v="30.5"/>
    <n v="0.0823555"/>
    <n v="0.434003"/>
    <n v="5.3408"/>
    <n v="0.000358216"/>
    <n v="7289.26"/>
    <n v="242.476"/>
    <n v="100"/>
    <n v="97.3"/>
    <n v="-0.153746"/>
    <n v="0.109637"/>
    <n v="-6.38583"/>
    <n v="0.000153037"/>
    <n v="5661.98"/>
    <n v="255.202"/>
    <n v="61.7"/>
    <n v="0"/>
    <n v="-0.163852"/>
    <n v="-1.08483"/>
    <n v="-13.1582"/>
    <n v="8.24857e-05"/>
    <n v="4274.34"/>
    <n v="264.291"/>
    <n v="60.8"/>
    <n v="0"/>
    <n v="0.590021"/>
    <n v="-5.2962"/>
    <n v="-17.0303"/>
    <n v="0.000105898"/>
    <n v="3064.21"/>
    <n v="271.399"/>
    <n v="73.8"/>
    <n v="1.5"/>
    <n v="0.838848"/>
    <n v="-3.65788"/>
    <n v="-17.1623"/>
    <n v="0.000103722"/>
    <n v="1491.09"/>
    <n v="281.599"/>
    <n v="71.40000000000001"/>
    <n v="0"/>
    <n v="0.840591"/>
    <n v="-4.38816"/>
    <n v="-15.0847"/>
    <n v="7.421420000000001e-05"/>
    <n v="784.576"/>
    <n v="286.95"/>
    <n v="64.3"/>
    <n v="0"/>
    <n v="0.408621"/>
    <n v="0.4446"/>
    <n v="-15.8468"/>
    <n v="6.40979e-05"/>
    <n v="558.957"/>
    <n v="288.659"/>
    <n v="60.9"/>
    <n v="0"/>
    <n v="0.201638"/>
    <n v="0.995828"/>
    <n v="-14.8742"/>
    <n v="7.39061e-05"/>
    <n v="5"/>
    <n v="337.96"/>
    <n v="289.943"/>
    <n v="65.2"/>
    <n v="0"/>
    <n v="-0.08281760000000001"/>
    <n v="1.80739"/>
    <n v="-13.1679"/>
    <n v="6.52941e-05"/>
    <n v="290.873"/>
    <n v="71.90000000000001"/>
    <n v="0"/>
    <n v="-0.171948"/>
    <n v="1.96883"/>
    <n v="-8.856820000000001"/>
    <n v="2.13284e-05"/>
    <n v="121.608"/>
    <n v="55.5794"/>
    <n v="289.3"/>
    <n v="0"/>
    <n v="60.3487"/>
    <n v="290.583"/>
    <n v="286.241"/>
    <n v="75.40000000000001"/>
    <n v="1.50585"/>
    <n v="-6.12043"/>
    <n v="-50"/>
    <n v="0"/>
    <n v="0"/>
    <n v="1.392e-05"/>
    <n v="1.4e-05"/>
    <n v="0.125"/>
    <n v="2.125"/>
    <n v="0.125"/>
    <n v="2.125"/>
    <n v="0"/>
    <n v="0"/>
    <n v="0"/>
    <n v="0"/>
    <n v="0"/>
    <n v="0"/>
    <n v="0"/>
    <n v="0"/>
    <n v="174"/>
    <n v="-0.143573"/>
    <n v="141"/>
    <n v="-30.5627"/>
    <n v="5"/>
    <n v="5"/>
    <n v="98.59999999999999"/>
    <n v="72.7"/>
    <n v="32.4"/>
    <n v="56.2"/>
    <n v="90.495"/>
    <n v="10130.9"/>
    <n v="222.721"/>
    <n v="2.5512"/>
    <n v="-9.52389"/>
    <n v="0.0149212"/>
    <n v="2742.56"/>
    <n v="77.7"/>
    <n v="0"/>
    <n v="4"/>
  </r>
  <r>
    <x v="3"/>
    <n v="101405"/>
    <n v="24135"/>
    <n v="10.2132"/>
    <n v="11920.5"/>
    <n v="222.704"/>
    <n v="3.5"/>
    <n v="0"/>
    <n v="-0.00454395"/>
    <n v="0.658984"/>
    <n v="-20.646"/>
    <n v="0.000180068"/>
    <n v="9265.110000000001"/>
    <n v="227.064"/>
    <n v="43.3"/>
    <n v="0.9"/>
    <n v="-0.0799102"/>
    <n v="3.08746"/>
    <n v="-3.6641"/>
    <n v="0.000560813"/>
    <n v="7287.69"/>
    <n v="242.843"/>
    <n v="79.40000000000001"/>
    <n v="3.6"/>
    <n v="0.0709668"/>
    <n v="1.32078"/>
    <n v="-4.54456"/>
    <n v="6.87932e-05"/>
    <n v="5660.27"/>
    <n v="254.91"/>
    <n v="22.7"/>
    <n v="0"/>
    <n v="-0.185844"/>
    <n v="-1.16565"/>
    <n v="-13.5236"/>
    <n v="0.000163577"/>
    <n v="4274.11"/>
    <n v="264.194"/>
    <n v="49.8"/>
    <n v="0"/>
    <n v="0.749467"/>
    <n v="-5.86976"/>
    <n v="-17.0913"/>
    <n v="7.3983e-05"/>
    <n v="3064.7"/>
    <n v="271.477"/>
    <n v="70.5"/>
    <n v="0"/>
    <n v="0.355854"/>
    <n v="-3.47972"/>
    <n v="-15.8813"/>
    <n v="9.999460000000001e-05"/>
    <n v="1488.75"/>
    <n v="282.181"/>
    <n v="62.2"/>
    <n v="0"/>
    <n v="0.6005779999999999"/>
    <n v="-5.42165"/>
    <n v="-12.1484"/>
    <n v="-5.50411e-05"/>
    <n v="781.6609999999999"/>
    <n v="287.253"/>
    <n v="59.2"/>
    <n v="0"/>
    <n v="0.0994092"/>
    <n v="-3.037"/>
    <n v="-14.0229"/>
    <n v="0.000196326"/>
    <n v="555.941"/>
    <n v="288.583"/>
    <n v="61.9"/>
    <n v="0"/>
    <n v="-0.0476396"/>
    <n v="-3.17443"/>
    <n v="-12.9535"/>
    <n v="0.000147812"/>
    <n v="4"/>
    <n v="335.165"/>
    <n v="289.444"/>
    <n v="70.09999999999999"/>
    <n v="0"/>
    <n v="-0.164175"/>
    <n v="-3.43782"/>
    <n v="-10.7993"/>
    <n v="0.000143467"/>
    <n v="290.335"/>
    <n v="78.3"/>
    <n v="0"/>
    <n v="-0.224945"/>
    <n v="-2.02292"/>
    <n v="-7.18263"/>
    <n v="0.00010968"/>
    <n v="119.065"/>
    <n v="55.5794"/>
    <n v="288.2"/>
    <n v="0"/>
    <n v="19.9519"/>
    <n v="289.745"/>
    <n v="286.945"/>
    <n v="83.59999999999999"/>
    <n v="-1.07833"/>
    <n v="-4.67842"/>
    <n v="-50"/>
    <n v="0"/>
    <n v="0"/>
    <n v="7.720000000000001e-06"/>
    <n v="7.679999999999999e-06"/>
    <n v="0.1875"/>
    <n v="2.125"/>
    <n v="0.1875"/>
    <n v="2.125"/>
    <n v="0"/>
    <n v="0"/>
    <n v="0"/>
    <n v="0"/>
    <n v="0"/>
    <n v="0"/>
    <n v="0"/>
    <n v="0"/>
    <n v="174"/>
    <n v="-0.699689"/>
    <n v="206"/>
    <n v="-38.7664"/>
    <n v="0.2"/>
    <n v="3.3"/>
    <n v="39.6"/>
    <n v="53.9"/>
    <n v="1.1"/>
    <n v="69.09999999999999"/>
    <n v="23.4564"/>
    <n v="9947.709999999999"/>
    <n v="224.248"/>
    <n v="1.25361"/>
    <n v="-17.2929"/>
    <n v="0.0153402"/>
    <n v="2789.92"/>
    <n v="72.09999999999999"/>
    <n v="0"/>
    <n v="5"/>
  </r>
  <r>
    <x v="4"/>
    <n v="101448"/>
    <n v="24134.7"/>
    <n v="13.9004"/>
    <n v="11924"/>
    <n v="222.405"/>
    <n v="3.6"/>
    <n v="0"/>
    <n v="-0.0147246"/>
    <n v="0.680988"/>
    <n v="-24.5307"/>
    <n v="0.000224905"/>
    <n v="9259.49"/>
    <n v="229.177"/>
    <n v="17.6"/>
    <n v="0"/>
    <n v="0.045373"/>
    <n v="-0.740735"/>
    <n v="-27.6228"/>
    <n v="0.000656291"/>
    <n v="7278.74"/>
    <n v="242.199"/>
    <n v="17"/>
    <n v="0"/>
    <n v="0.0356484"/>
    <n v="2.95728"/>
    <n v="-4.99866"/>
    <n v="0.000330627"/>
    <n v="5658.07"/>
    <n v="254.232"/>
    <n v="20.6"/>
    <n v="0"/>
    <n v="-0.0526699"/>
    <n v="-1.32674"/>
    <n v="-10.6065"/>
    <n v="0.00016016"/>
    <n v="4272.77"/>
    <n v="264.287"/>
    <n v="38.2"/>
    <n v="0"/>
    <n v="0.470637"/>
    <n v="-3.96842"/>
    <n v="-14.2937"/>
    <n v="7.25042e-05"/>
    <n v="3063.57"/>
    <n v="271.238"/>
    <n v="67.5"/>
    <n v="0"/>
    <n v="0.419445"/>
    <n v="-1.15794"/>
    <n v="-15.1409"/>
    <n v="0.000116807"/>
    <n v="1490.01"/>
    <n v="281.232"/>
    <n v="68.5"/>
    <n v="0"/>
    <n v="-0.297696"/>
    <n v="-2.81826"/>
    <n v="-11.9649"/>
    <n v="3.37048e-06"/>
    <n v="784.871"/>
    <n v="286.532"/>
    <n v="58.8"/>
    <n v="0"/>
    <n v="-0.457647"/>
    <n v="-2.35379"/>
    <n v="-14.1427"/>
    <n v="0.00024655"/>
    <n v="559.804"/>
    <n v="287.868"/>
    <n v="64.2"/>
    <n v="0"/>
    <n v="-0.6249710000000001"/>
    <n v="-1.79022"/>
    <n v="-15.9766"/>
    <n v="0.00023949"/>
    <n v="4"/>
    <n v="339.29"/>
    <n v="289.55"/>
    <n v="66.7"/>
    <n v="0"/>
    <n v="-0.610293"/>
    <n v="-0.7821"/>
    <n v="-14.8463"/>
    <n v="8.892790000000001e-05"/>
    <n v="291.134"/>
    <n v="65.59999999999999"/>
    <n v="0"/>
    <n v="-0.392433"/>
    <n v="-0.144607"/>
    <n v="-11.6207"/>
    <n v="3.45945e-05"/>
    <n v="122.986"/>
    <n v="55.5794"/>
    <n v="288.912"/>
    <n v="0"/>
    <n v="93.2967"/>
    <n v="290.8"/>
    <n v="285.1"/>
    <n v="69.40000000000001"/>
    <n v="0.0919116"/>
    <n v="-8.242419999999999"/>
    <n v="-50"/>
    <n v="0"/>
    <n v="0"/>
    <n v="3.6e-07"/>
    <n v="4e-07"/>
    <n v="0"/>
    <n v="2.125"/>
    <n v="0"/>
    <n v="2.125"/>
    <n v="0"/>
    <n v="0"/>
    <n v="0"/>
    <n v="0"/>
    <n v="0"/>
    <n v="0"/>
    <n v="0"/>
    <n v="0"/>
    <n v="0"/>
    <n v="-0.087561"/>
    <n v="56"/>
    <n v="-28.1671"/>
    <n v="0"/>
    <n v="1.8"/>
    <n v="0"/>
    <n v="0"/>
    <n v="0"/>
    <n v="11.9"/>
    <n v="-28.4123"/>
    <n v="10773.9"/>
    <n v="223.162"/>
    <n v="-0.519058"/>
    <n v="-29.658"/>
    <n v="-0.00221387"/>
    <n v="2747.36"/>
    <n v="71.40000000000001"/>
    <n v="0"/>
    <n v="6"/>
  </r>
  <r>
    <x v="5"/>
    <n v="101542"/>
    <n v="24134.8"/>
    <n v="10.8016"/>
    <n v="11940.5"/>
    <n v="221.263"/>
    <n v="5"/>
    <n v="0"/>
    <n v="-0.0814365"/>
    <n v="-1.18444"/>
    <n v="-26.5659"/>
    <n v="0.000230963"/>
    <n v="9274.809999999999"/>
    <n v="230.04"/>
    <n v="20.6"/>
    <n v="0"/>
    <n v="0.224482"/>
    <n v="-7.14285"/>
    <n v="-33.9525"/>
    <n v="0.000561123"/>
    <n v="7286.53"/>
    <n v="242.484"/>
    <n v="7.5"/>
    <n v="0"/>
    <n v="0.161094"/>
    <n v="-1.18574"/>
    <n v="-10.5262"/>
    <n v="0.000495227"/>
    <n v="5666.66"/>
    <n v="254.305"/>
    <n v="8.5"/>
    <n v="0"/>
    <n v="-0.00691797"/>
    <n v="-3.02081"/>
    <n v="-9.40929"/>
    <n v="0.000197426"/>
    <n v="4280.44"/>
    <n v="264.888"/>
    <n v="11.4"/>
    <n v="0"/>
    <n v="0.404514"/>
    <n v="-5.61535"/>
    <n v="-12.0869"/>
    <n v="0.000146853"/>
    <n v="3070.51"/>
    <n v="270.678"/>
    <n v="67"/>
    <n v="0.1"/>
    <n v="0.227537"/>
    <n v="-3.63433"/>
    <n v="-11.845"/>
    <n v="4.21057e-05"/>
    <n v="1497.94"/>
    <n v="281.228"/>
    <n v="62.9"/>
    <n v="0"/>
    <n v="0.114225"/>
    <n v="-5.74544"/>
    <n v="-14.1675"/>
    <n v="-1.54487e-05"/>
    <n v="792.941"/>
    <n v="286.452"/>
    <n v="57.7"/>
    <n v="0"/>
    <n v="-0.192436"/>
    <n v="-1.54771"/>
    <n v="-12.783"/>
    <n v="0.000128519"/>
    <n v="568.011"/>
    <n v="287.819"/>
    <n v="62.1"/>
    <n v="0"/>
    <n v="-0.356105"/>
    <n v="-0.346587"/>
    <n v="-13.2875"/>
    <n v="0.000144527"/>
    <n v="4"/>
    <n v="347.575"/>
    <n v="289.679"/>
    <n v="59.8"/>
    <n v="0"/>
    <n v="-0.360624"/>
    <n v="0.409302"/>
    <n v="-13.3233"/>
    <n v="9.558780000000001e-05"/>
    <n v="291.692"/>
    <n v="57"/>
    <n v="0"/>
    <n v="-0.323624"/>
    <n v="0.867961"/>
    <n v="-11.9254"/>
    <n v="5.53922e-05"/>
    <n v="131.215"/>
    <n v="55.5794"/>
    <n v="294.3"/>
    <n v="0"/>
    <n v="328.685"/>
    <n v="292.81"/>
    <n v="284.255"/>
    <n v="57.4"/>
    <n v="0.8453079999999999"/>
    <n v="-8.940300000000001"/>
    <n v="-50"/>
    <n v="0"/>
    <n v="0"/>
    <n v="3.2e-07"/>
    <n v="2e-07"/>
    <n v="0"/>
    <n v="2.1875"/>
    <n v="0"/>
    <n v="2.1875"/>
    <n v="0"/>
    <n v="0"/>
    <n v="0"/>
    <n v="0"/>
    <n v="0"/>
    <n v="0"/>
    <n v="0"/>
    <n v="0"/>
    <n v="9300"/>
    <n v="0.338495"/>
    <n v="28"/>
    <n v="-24.4594"/>
    <n v="0.8"/>
    <n v="0.8"/>
    <n v="0"/>
    <n v="0"/>
    <n v="0"/>
    <n v="5.9"/>
    <n v="45.9135"/>
    <n v="11163.3"/>
    <n v="222.751"/>
    <n v="-3.17715"/>
    <n v="-29.02"/>
    <n v="-0.00390212"/>
    <n v="2762.08"/>
    <n v="67.59999999999999"/>
    <n v="0"/>
    <n v="7"/>
  </r>
  <r>
    <x v="6"/>
    <n v="101607"/>
    <n v="24134.9"/>
    <n v="10.5161"/>
    <n v="11956.6"/>
    <n v="220.71"/>
    <n v="6.4"/>
    <n v="0"/>
    <n v="-0.295921"/>
    <n v="-5.48304"/>
    <n v="-25.1807"/>
    <n v="0.000234712"/>
    <n v="9304.379999999999"/>
    <n v="229.436"/>
    <n v="39.4"/>
    <n v="0"/>
    <n v="0.889746"/>
    <n v="-12.1681"/>
    <n v="-36.7016"/>
    <n v="0.0004888959999999999"/>
    <n v="7312.36"/>
    <n v="242.946"/>
    <n v="10.7"/>
    <n v="0"/>
    <n v="0.40034"/>
    <n v="-4.42703"/>
    <n v="-16.4116"/>
    <n v="0.000540461"/>
    <n v="5685.95"/>
    <n v="255.16"/>
    <n v="9.300000000000001"/>
    <n v="0"/>
    <n v="-0.0705977"/>
    <n v="-4.67667"/>
    <n v="-11.5516"/>
    <n v="0.000268826"/>
    <n v="4296.51"/>
    <n v="265.694"/>
    <n v="24.7"/>
    <n v="0"/>
    <n v="-0.251365"/>
    <n v="-7.49032"/>
    <n v="-7.80984"/>
    <n v="0.000110179"/>
    <n v="3079.43"/>
    <n v="272.31"/>
    <n v="43.2"/>
    <n v="0"/>
    <n v="0.5962460000000001"/>
    <n v="-6.65919"/>
    <n v="-10.205"/>
    <n v="4.59657e-05"/>
    <n v="1505.15"/>
    <n v="281.08"/>
    <n v="68"/>
    <n v="0"/>
    <n v="0.271484"/>
    <n v="-1.57569"/>
    <n v="-10.6491"/>
    <n v="-2.95001e-05"/>
    <n v="800.342"/>
    <n v="286.77"/>
    <n v="54.8"/>
    <n v="0"/>
    <n v="0.179782"/>
    <n v="-1.78158"/>
    <n v="-12.5645"/>
    <n v="8.82982e-05"/>
    <n v="575.0309999999999"/>
    <n v="288.62"/>
    <n v="52.3"/>
    <n v="0"/>
    <n v="0.137664"/>
    <n v="-1.25808"/>
    <n v="-12.7463"/>
    <n v="9.244140000000001e-05"/>
    <n v="6"/>
    <n v="354.079"/>
    <n v="290.58"/>
    <n v="50.1"/>
    <n v="0"/>
    <n v="0.00666357"/>
    <n v="-0.43887"/>
    <n v="-12.7797"/>
    <n v="5.81787e-07"/>
    <n v="292.83"/>
    <n v="46.9"/>
    <n v="0"/>
    <n v="-0.232336"/>
    <n v="-0.00382812"/>
    <n v="-11.9437"/>
    <n v="-1.18391e-05"/>
    <n v="137.146"/>
    <n v="55.5794"/>
    <n v="301.622"/>
    <n v="0"/>
    <n v="666.004"/>
    <n v="295.2"/>
    <n v="282.8"/>
    <n v="45.1"/>
    <n v="0.121067"/>
    <n v="-9.51411000000000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1.71984"/>
    <n v="1"/>
    <n v="-0.130005"/>
    <n v="0"/>
    <n v="1.4"/>
    <n v="0"/>
    <n v="0"/>
    <n v="0.1"/>
    <n v="0"/>
    <n v="58.536"/>
    <n v="10913.1"/>
    <n v="221.788"/>
    <n v="-5.25651"/>
    <n v="-32.5946"/>
    <n v="-0.00330401"/>
    <n v="2859.36"/>
    <n v="56.8"/>
    <n v="0"/>
    <n v="8"/>
  </r>
  <r>
    <x v="7"/>
    <n v="101618"/>
    <n v="24134.8"/>
    <n v="11.1236"/>
    <n v="11967.3"/>
    <n v="220.392"/>
    <n v="9.199999999999999"/>
    <n v="0"/>
    <n v="0.180297"/>
    <n v="-3.48488"/>
    <n v="-29.7227"/>
    <n v="0.000123495"/>
    <n v="9327.93"/>
    <n v="230.358"/>
    <n v="57.2"/>
    <n v="0"/>
    <n v="0.493676"/>
    <n v="-14.3457"/>
    <n v="-36.9339"/>
    <n v="0.000199637"/>
    <n v="7330.34"/>
    <n v="244.131"/>
    <n v="13.4"/>
    <n v="0"/>
    <n v="0.241281"/>
    <n v="-7.78205"/>
    <n v="-24.3444"/>
    <n v="0.000184503"/>
    <n v="5701.15"/>
    <n v="255.79"/>
    <n v="18.5"/>
    <n v="0"/>
    <n v="-0.558648"/>
    <n v="-5.38288"/>
    <n v="-15.0493"/>
    <n v="0.000107851"/>
    <n v="4308.63"/>
    <n v="266.143"/>
    <n v="15.2"/>
    <n v="0"/>
    <n v="-0.855219"/>
    <n v="-5.30807"/>
    <n v="-8.408390000000001"/>
    <n v="0.000130104"/>
    <n v="3087.94"/>
    <n v="274.098"/>
    <n v="26.3"/>
    <n v="0"/>
    <n v="0.449023"/>
    <n v="-4.5588"/>
    <n v="-6.24134"/>
    <n v="7.54011e-05"/>
    <n v="1507.04"/>
    <n v="281.224"/>
    <n v="64.5"/>
    <n v="0"/>
    <n v="0.371936"/>
    <n v="-1.38567"/>
    <n v="-11.8605"/>
    <n v="-3.22679e-05"/>
    <n v="801.852"/>
    <n v="286.917"/>
    <n v="54.6"/>
    <n v="0"/>
    <n v="0.259643"/>
    <n v="-0.443464"/>
    <n v="-13.4277"/>
    <n v="5.65125e-05"/>
    <n v="576.433"/>
    <n v="288.818"/>
    <n v="51.5"/>
    <n v="0"/>
    <n v="0.212729"/>
    <n v="0.138589"/>
    <n v="-13.6112"/>
    <n v="1.95752e-05"/>
    <n v="6"/>
    <n v="355.308"/>
    <n v="290.87"/>
    <n v="47.8"/>
    <n v="0"/>
    <n v="0.0117412"/>
    <n v="0.819431"/>
    <n v="-13.5935"/>
    <n v="-3.26637e-05"/>
    <n v="293.18"/>
    <n v="44.1"/>
    <n v="0"/>
    <n v="-0.229259"/>
    <n v="1.24373"/>
    <n v="-12.7306"/>
    <n v="-6.04696e-05"/>
    <n v="138.186"/>
    <n v="55.5794"/>
    <n v="302.8"/>
    <n v="0"/>
    <n v="756.389"/>
    <n v="295.738"/>
    <n v="282.128"/>
    <n v="41.9"/>
    <n v="1.03234"/>
    <n v="-10.143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79"/>
    <n v="0"/>
    <n v="-0.381104"/>
    <n v="0"/>
    <n v="0.7"/>
    <n v="0"/>
    <n v="0"/>
    <n v="0.1"/>
    <n v="0.8"/>
    <n v="55.9506"/>
    <n v="11152"/>
    <n v="219.448"/>
    <n v="-7.24848"/>
    <n v="-35.081"/>
    <n v="-0.00674421"/>
    <n v="3260.8"/>
    <n v="24"/>
    <n v="0"/>
    <n v="9"/>
  </r>
  <r>
    <x v="8"/>
    <n v="101595"/>
    <n v="24134.8"/>
    <n v="10.1"/>
    <n v="11976.8"/>
    <n v="219.399"/>
    <n v="14.1"/>
    <n v="0"/>
    <n v="0.0235137"/>
    <n v="-6.02868"/>
    <n v="-31.5696"/>
    <n v="0.000160192"/>
    <n v="9347.18"/>
    <n v="230.455"/>
    <n v="72.3"/>
    <n v="2.4"/>
    <n v="0.0445117"/>
    <n v="-16.2227"/>
    <n v="-43.8432"/>
    <n v="8.097170000000001e-06"/>
    <n v="7344.44"/>
    <n v="244.525"/>
    <n v="53.8"/>
    <n v="0"/>
    <n v="0.454022"/>
    <n v="-9.36861"/>
    <n v="-24.1269"/>
    <n v="0.000220316"/>
    <n v="5710.34"/>
    <n v="256.405"/>
    <n v="19.2"/>
    <n v="0"/>
    <n v="0.396682"/>
    <n v="-3.86903"/>
    <n v="-15.4191"/>
    <n v="4.71613e-05"/>
    <n v="4314.16"/>
    <n v="266.682"/>
    <n v="21.2"/>
    <n v="0"/>
    <n v="0.336648"/>
    <n v="-2.60198"/>
    <n v="-8.26308"/>
    <n v="0.000156632"/>
    <n v="3093.1"/>
    <n v="274.057"/>
    <n v="20.2"/>
    <n v="0"/>
    <n v="0.06334380000000001"/>
    <n v="0.00578125"/>
    <n v="-5.52128"/>
    <n v="0.000166233"/>
    <n v="1507.33"/>
    <n v="282.303"/>
    <n v="53.5"/>
    <n v="0"/>
    <n v="-0.0199922"/>
    <n v="-2.03954"/>
    <n v="-9.513870000000001"/>
    <n v="0.000143495"/>
    <n v="800.183"/>
    <n v="287.066"/>
    <n v="57.9"/>
    <n v="0"/>
    <n v="0.009621090000000001"/>
    <n v="0.377417"/>
    <n v="-10.6982"/>
    <n v="-2.82056e-05"/>
    <n v="574.547"/>
    <n v="288.929"/>
    <n v="55"/>
    <n v="0"/>
    <n v="-0.080874"/>
    <n v="1.66069"/>
    <n v="-11.0146"/>
    <n v="-1.7332e-05"/>
    <n v="4"/>
    <n v="353.304"/>
    <n v="290.859"/>
    <n v="51.4"/>
    <n v="0"/>
    <n v="-0.158596"/>
    <n v="2.27432"/>
    <n v="-11.7747"/>
    <n v="-4.5238e-06"/>
    <n v="293"/>
    <n v="47.9"/>
    <n v="0"/>
    <n v="-0.2374"/>
    <n v="2.30432"/>
    <n v="-11.4069"/>
    <n v="-2.85969e-05"/>
    <n v="136.165"/>
    <n v="55.5794"/>
    <n v="298.451"/>
    <n v="0"/>
    <n v="496.371"/>
    <n v="294.868"/>
    <n v="282.847"/>
    <n v="46.5"/>
    <n v="1.82352"/>
    <n v="-9.0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69379"/>
    <n v="0"/>
    <n v="-0.442627"/>
    <n v="0"/>
    <n v="0"/>
    <n v="1.1"/>
    <n v="0"/>
    <n v="5"/>
    <n v="3.9"/>
    <n v="15.6289"/>
    <n v="11126.7"/>
    <n v="217.635"/>
    <n v="-14.718"/>
    <n v="-41.8689"/>
    <n v="-0.0148898"/>
    <n v="3253.92"/>
    <n v="18.2"/>
    <n v="0"/>
    <n v="10"/>
  </r>
  <r>
    <x v="9"/>
    <n v="101636"/>
    <n v="24134.9"/>
    <n v="12.6304"/>
    <n v="11994.2"/>
    <n v="216.633"/>
    <n v="27.8"/>
    <n v="0"/>
    <n v="0.13747"/>
    <n v="-11.2261"/>
    <n v="-34.0849"/>
    <n v="0.000168088"/>
    <n v="9372.389999999999"/>
    <n v="231.114"/>
    <n v="96.8"/>
    <n v="73.5"/>
    <n v="0.127154"/>
    <n v="-16.3618"/>
    <n v="-40.9237"/>
    <n v="3.94559e-05"/>
    <n v="7362.73"/>
    <n v="245.266"/>
    <n v="56"/>
    <n v="0"/>
    <n v="0.171123"/>
    <n v="-8.69139"/>
    <n v="-24.4549"/>
    <n v="0.000276737"/>
    <n v="5721.94"/>
    <n v="256.881"/>
    <n v="12.4"/>
    <n v="0"/>
    <n v="-0.0211699"/>
    <n v="-0.0184143"/>
    <n v="-13.4323"/>
    <n v="8.85973e-05"/>
    <n v="4321.97"/>
    <n v="267.46"/>
    <n v="21"/>
    <n v="0"/>
    <n v="0.301033"/>
    <n v="-2.06187"/>
    <n v="-7.67303"/>
    <n v="0.000102234"/>
    <n v="3096.25"/>
    <n v="274.902"/>
    <n v="21.4"/>
    <n v="0"/>
    <n v="0.216246"/>
    <n v="-1.53664"/>
    <n v="-7.96794"/>
    <n v="0.00021946"/>
    <n v="1510.82"/>
    <n v="282.674"/>
    <n v="57.1"/>
    <n v="0"/>
    <n v="-0.273159"/>
    <n v="-6.63341"/>
    <n v="-11.4858"/>
    <n v="-0.000101528"/>
    <n v="802.567"/>
    <n v="287.859"/>
    <n v="47.4"/>
    <n v="0"/>
    <n v="-0.116524"/>
    <n v="-0.571426"/>
    <n v="-12.9096"/>
    <n v="0.000143495"/>
    <n v="576.487"/>
    <n v="289.43"/>
    <n v="43"/>
    <n v="0"/>
    <n v="-0.189404"/>
    <n v="1.11592"/>
    <n v="-13.8246"/>
    <n v="0.000137474"/>
    <n v="5"/>
    <n v="355.417"/>
    <n v="289.894"/>
    <n v="57.4"/>
    <n v="0"/>
    <n v="-0.136092"/>
    <n v="3.91034"/>
    <n v="-13.1604"/>
    <n v="1.12784e-05"/>
    <n v="291.485"/>
    <n v="59"/>
    <n v="0"/>
    <n v="-0.175206"/>
    <n v="3.73034"/>
    <n v="-10.2679"/>
    <n v="-1.88003e-05"/>
    <n v="139.042"/>
    <n v="55.5794"/>
    <n v="290.9"/>
    <n v="0"/>
    <n v="143.068"/>
    <n v="291.757"/>
    <n v="283.898"/>
    <n v="60.1"/>
    <n v="2.7261"/>
    <n v="-7.0760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304"/>
    <n v="0"/>
    <n v="0.485718"/>
    <n v="0"/>
    <n v="0"/>
    <n v="0"/>
    <n v="0"/>
    <n v="100"/>
    <n v="36.3"/>
    <n v="120.367"/>
    <n v="11415.4"/>
    <n v="214.339"/>
    <n v="-20.8185"/>
    <n v="-43.4554"/>
    <n v="-0.0249707"/>
    <n v="3453.76"/>
    <n v="19.5"/>
    <n v="0"/>
    <n v="11"/>
  </r>
  <r>
    <x v="10"/>
    <n v="101692"/>
    <n v="24134.8"/>
    <n v="13.0059"/>
    <n v="12017"/>
    <n v="214.495"/>
    <n v="46.2"/>
    <n v="1.5"/>
    <n v="0.08541600000000001"/>
    <n v="-12.7924"/>
    <n v="-35.06"/>
    <n v="9.38751e-05"/>
    <n v="9394.33"/>
    <n v="231.145"/>
    <n v="90.5"/>
    <n v="12.2"/>
    <n v="0.197318"/>
    <n v="-12.3651"/>
    <n v="-36.2586"/>
    <n v="8.71811e-05"/>
    <n v="7380.46"/>
    <n v="246.887"/>
    <n v="50.4"/>
    <n v="0"/>
    <n v="0.322518"/>
    <n v="-11.2965"/>
    <n v="-30.3366"/>
    <n v="0.000163368"/>
    <n v="5732.72"/>
    <n v="258.097"/>
    <n v="20.5"/>
    <n v="0"/>
    <n v="0.199109"/>
    <n v="-4.34187"/>
    <n v="-15.2395"/>
    <n v="0.000175113"/>
    <n v="4330.69"/>
    <n v="267.553"/>
    <n v="11.2"/>
    <n v="0"/>
    <n v="0.0356582"/>
    <n v="-0.861433"/>
    <n v="-8.184810000000001"/>
    <n v="0.000127009"/>
    <n v="3103.08"/>
    <n v="275.509"/>
    <n v="23.2"/>
    <n v="0"/>
    <n v="-0.0367578"/>
    <n v="-2.7162"/>
    <n v="-8.43731"/>
    <n v="9.85923e-05"/>
    <n v="1516.78"/>
    <n v="282.81"/>
    <n v="60.3"/>
    <n v="0"/>
    <n v="0.0387939"/>
    <n v="-3.95865"/>
    <n v="-10.2482"/>
    <n v="0.00013638"/>
    <n v="807.755"/>
    <n v="288.462"/>
    <n v="47.2"/>
    <n v="0"/>
    <n v="0.107075"/>
    <n v="0.76186"/>
    <n v="-12.2488"/>
    <n v="0.000123065"/>
    <n v="581.236"/>
    <n v="289.736"/>
    <n v="47.4"/>
    <n v="0"/>
    <n v="-0.0300835"/>
    <n v="2.29438"/>
    <n v="-13.2136"/>
    <n v="0.000148184"/>
    <n v="5"/>
    <n v="359.998"/>
    <n v="289.556"/>
    <n v="73.40000000000001"/>
    <n v="0"/>
    <n v="-0.0612451"/>
    <n v="6.0807"/>
    <n v="-12.9587"/>
    <n v="8.39382e-05"/>
    <n v="291.087"/>
    <n v="73.09999999999999"/>
    <n v="0"/>
    <n v="-0.134197"/>
    <n v="5.80197"/>
    <n v="-9.866619999999999"/>
    <n v="2.03351e-05"/>
    <n v="143.675"/>
    <n v="55.5794"/>
    <n v="290.38"/>
    <n v="0"/>
    <n v="83.33069999999999"/>
    <n v="291.29"/>
    <n v="286.59"/>
    <n v="73.8"/>
    <n v="4.1902"/>
    <n v="-6.561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19342"/>
    <n v="1"/>
    <n v="-3.68652"/>
    <n v="0"/>
    <n v="0"/>
    <n v="5"/>
    <n v="0"/>
    <n v="99.8"/>
    <n v="100"/>
    <n v="123.695"/>
    <n v="11671.5"/>
    <n v="213.942"/>
    <n v="-14.396"/>
    <n v="-40.1802"/>
    <n v="-0.00335407"/>
    <n v="3559.52"/>
    <n v="18.4"/>
    <n v="0"/>
    <n v="12"/>
  </r>
  <r>
    <x v="11"/>
    <n v="101626"/>
    <n v="24134.8"/>
    <n v="12.2124"/>
    <n v="12022.8"/>
    <n v="213.535"/>
    <n v="57.4"/>
    <n v="1.5"/>
    <n v="0.07154389999999999"/>
    <n v="-12.0253"/>
    <n v="-35.3021"/>
    <n v="8.76818e-05"/>
    <n v="9393.68"/>
    <n v="232.22"/>
    <n v="64.2"/>
    <n v="0"/>
    <n v="0.384477"/>
    <n v="-10.7976"/>
    <n v="-35.3654"/>
    <n v="5.48641e-05"/>
    <n v="7377.92"/>
    <n v="246.904"/>
    <n v="91.3"/>
    <n v="5"/>
    <n v="0.18157"/>
    <n v="-7.22451"/>
    <n v="-27.6465"/>
    <n v="4.73298e-05"/>
    <n v="5726.85"/>
    <n v="258.381"/>
    <n v="29.9"/>
    <n v="0"/>
    <n v="0.113486"/>
    <n v="-5.38089"/>
    <n v="-17.2511"/>
    <n v="0.000133468"/>
    <n v="4322.59"/>
    <n v="267.41"/>
    <n v="3.9"/>
    <n v="0"/>
    <n v="-0.146426"/>
    <n v="-2.75312"/>
    <n v="-9.591559999999999"/>
    <n v="0.000215757"/>
    <n v="3098.63"/>
    <n v="274.496"/>
    <n v="22.9"/>
    <n v="0"/>
    <n v="-0.0140527"/>
    <n v="-4.38258"/>
    <n v="-6.86995"/>
    <n v="7.79032e-05"/>
    <n v="1513.5"/>
    <n v="283.083"/>
    <n v="63"/>
    <n v="0"/>
    <n v="0.46452"/>
    <n v="-3.18373"/>
    <n v="-10.8235"/>
    <n v="0.000262638"/>
    <n v="803.495"/>
    <n v="288.873"/>
    <n v="46.5"/>
    <n v="0"/>
    <n v="0.310407"/>
    <n v="-1.67391"/>
    <n v="-14.5518"/>
    <n v="0.000251409"/>
    <n v="576.621"/>
    <n v="290.086"/>
    <n v="48.7"/>
    <n v="0"/>
    <n v="-0.0261631"/>
    <n v="-0.783201"/>
    <n v="-13.8261"/>
    <n v="0.000245312"/>
    <n v="5"/>
    <n v="355.048"/>
    <n v="290.333"/>
    <n v="67.8"/>
    <n v="0"/>
    <n v="-0.267017"/>
    <n v="2.75975"/>
    <n v="-12.8808"/>
    <n v="0.000277953"/>
    <n v="291.573"/>
    <n v="69.7"/>
    <n v="0"/>
    <n v="-0.226156"/>
    <n v="4.11063"/>
    <n v="-9.76008"/>
    <n v="0.000151055"/>
    <n v="138.242"/>
    <n v="55.5794"/>
    <n v="290.079"/>
    <n v="0"/>
    <n v="72.3171"/>
    <n v="291.407"/>
    <n v="286.468"/>
    <n v="72.7"/>
    <n v="3.28858"/>
    <n v="-6.4533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38637"/>
    <n v="1"/>
    <n v="-4.31409"/>
    <n v="0"/>
    <n v="0"/>
    <n v="5"/>
    <n v="0.8"/>
    <n v="5"/>
    <n v="79.90000000000001"/>
    <n v="103.551"/>
    <n v="11854.2"/>
    <n v="213.635"/>
    <n v="-13.442"/>
    <n v="-37.0872"/>
    <n v="-0.0131342"/>
    <n v="3401.44"/>
    <n v="11.9"/>
    <n v="0"/>
    <n v="13"/>
  </r>
  <r>
    <x v="12"/>
    <n v="101637"/>
    <n v="24135.2"/>
    <n v="10.7006"/>
    <n v="12027.8"/>
    <n v="213.208"/>
    <n v="60.8"/>
    <n v="0"/>
    <n v="0.0541856"/>
    <n v="-9.538880000000001"/>
    <n v="-34.3504"/>
    <n v="7.18685e-05"/>
    <n v="9395.059999999999"/>
    <n v="232.359"/>
    <n v="75.59999999999999"/>
    <n v="3.5"/>
    <n v="0.536049"/>
    <n v="-6.61199"/>
    <n v="-34.4671"/>
    <n v="6.04972e-05"/>
    <n v="7374.56"/>
    <n v="247.146"/>
    <n v="79.2"/>
    <n v="0"/>
    <n v="0.411199"/>
    <n v="-6.3382"/>
    <n v="-26.6549"/>
    <n v="0.000107038"/>
    <n v="5721.7"/>
    <n v="258.546"/>
    <n v="33.2"/>
    <n v="0"/>
    <n v="0.206781"/>
    <n v="-4.57829"/>
    <n v="-18.9135"/>
    <n v="9.78687e-05"/>
    <n v="4316.96"/>
    <n v="267.369"/>
    <n v="8.699999999999999"/>
    <n v="0"/>
    <n v="0.0527266"/>
    <n v="-3.86542"/>
    <n v="-10.5855"/>
    <n v="0.000182883"/>
    <n v="3093.56"/>
    <n v="274.385"/>
    <n v="17.4"/>
    <n v="0"/>
    <n v="0.130905"/>
    <n v="-1.8724"/>
    <n v="-5.51212"/>
    <n v="0.000141761"/>
    <n v="1512.4"/>
    <n v="282.434"/>
    <n v="58.6"/>
    <n v="0"/>
    <n v="-0.42667"/>
    <n v="-3.48487"/>
    <n v="-9.932169999999999"/>
    <n v="6.52241e-05"/>
    <n v="803.651"/>
    <n v="288.605"/>
    <n v="43.9"/>
    <n v="0"/>
    <n v="-0.645274"/>
    <n v="-2.87808"/>
    <n v="-11.7349"/>
    <n v="0.00015496"/>
    <n v="576.92"/>
    <n v="290.379"/>
    <n v="41.4"/>
    <n v="0"/>
    <n v="-0.745913"/>
    <n v="-2.48668"/>
    <n v="-12.0202"/>
    <n v="0.000186388"/>
    <n v="6"/>
    <n v="355.243"/>
    <n v="290.22"/>
    <n v="59.1"/>
    <n v="0"/>
    <n v="-0.690649"/>
    <n v="-1.15478"/>
    <n v="-11.6164"/>
    <n v="0.000206834"/>
    <n v="290.939"/>
    <n v="70.40000000000001"/>
    <n v="0"/>
    <n v="-0.362649"/>
    <n v="0.473469"/>
    <n v="-8.931509999999999"/>
    <n v="0.000170714"/>
    <n v="138.902"/>
    <n v="55.5794"/>
    <n v="289.113"/>
    <n v="0"/>
    <n v="55.3231"/>
    <n v="290.7"/>
    <n v="285.958"/>
    <n v="73.8"/>
    <n v="0.777136"/>
    <n v="-5.8563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3.52775"/>
    <n v="3"/>
    <n v="-47.1"/>
    <n v="0"/>
    <n v="0"/>
    <n v="0.1"/>
    <n v="1.7"/>
    <n v="6.4"/>
    <n v="10.8"/>
    <n v="37.0955"/>
    <n v="12000.6"/>
    <n v="213.289"/>
    <n v="-9.537750000000001"/>
    <n v="-34.569"/>
    <n v="-0.007990860000000001"/>
    <n v="3363.2"/>
    <n v="9.1"/>
    <n v="0"/>
    <n v="14"/>
  </r>
  <r>
    <x v="13"/>
    <n v="101787"/>
    <n v="24135.2"/>
    <n v="11.1"/>
    <n v="12043.3"/>
    <n v="213.093"/>
    <n v="61"/>
    <n v="0"/>
    <n v="0.243396"/>
    <n v="-7.08043"/>
    <n v="-33.1069"/>
    <n v="6.28696e-05"/>
    <n v="9403.209999999999"/>
    <n v="233.033"/>
    <n v="21.5"/>
    <n v="0"/>
    <n v="0.510547"/>
    <n v="-8.659879999999999"/>
    <n v="-34.7799"/>
    <n v="7.60552e-05"/>
    <n v="7380.18"/>
    <n v="247.28"/>
    <n v="73.3"/>
    <n v="0"/>
    <n v="0.0165762"/>
    <n v="-7.81186"/>
    <n v="-27.0927"/>
    <n v="7.75081e-05"/>
    <n v="5728.46"/>
    <n v="257.942"/>
    <n v="44.1"/>
    <n v="0"/>
    <n v="-0.263781"/>
    <n v="-5.37271"/>
    <n v="-19.1761"/>
    <n v="9.88629e-05"/>
    <n v="4326.72"/>
    <n v="267.139"/>
    <n v="15.5"/>
    <n v="0"/>
    <n v="-0.262607"/>
    <n v="-3.78646"/>
    <n v="-11.2681"/>
    <n v="0.000153697"/>
    <n v="3104.04"/>
    <n v="274.328"/>
    <n v="16.8"/>
    <n v="0"/>
    <n v="-0.112543"/>
    <n v="-0.695371"/>
    <n v="-6.44517"/>
    <n v="0.000165397"/>
    <n v="1521.1"/>
    <n v="282.839"/>
    <n v="48.7"/>
    <n v="0"/>
    <n v="0.337175"/>
    <n v="-4.09173"/>
    <n v="-11.0673"/>
    <n v="0.000202769"/>
    <n v="813.287"/>
    <n v="286.393"/>
    <n v="57.3"/>
    <n v="0"/>
    <n v="0.0143945"/>
    <n v="-2.401"/>
    <n v="-12.1769"/>
    <n v="0.000368378"/>
    <n v="588.47"/>
    <n v="287.613"/>
    <n v="63.5"/>
    <n v="0"/>
    <n v="-0.0400732"/>
    <n v="-1.64533"/>
    <n v="-12.8154"/>
    <n v="0.000305632"/>
    <n v="4"/>
    <n v="368.164"/>
    <n v="289.534"/>
    <n v="59.9"/>
    <n v="0"/>
    <n v="-0.154154"/>
    <n v="-1.41674"/>
    <n v="-13.0781"/>
    <n v="0.000227656"/>
    <n v="291.584"/>
    <n v="56"/>
    <n v="0"/>
    <n v="-0.271154"/>
    <n v="-1.21805"/>
    <n v="-12.1417"/>
    <n v="0.000157177"/>
    <n v="151.929"/>
    <n v="55.5794"/>
    <n v="294.926"/>
    <n v="0"/>
    <n v="354.15"/>
    <n v="293.148"/>
    <n v="283.812"/>
    <n v="55"/>
    <n v="-0.786765"/>
    <n v="-8.9660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4.36035"/>
    <n v="0"/>
    <n v="0.137695"/>
    <n v="0"/>
    <n v="0"/>
    <n v="0"/>
    <n v="0.8"/>
    <n v="0"/>
    <n v="6.4"/>
    <n v="12.1575"/>
    <n v="12263.1"/>
    <n v="212.282"/>
    <n v="-7.02373"/>
    <n v="-31.3844"/>
    <n v="-0.00935066"/>
    <n v="3352.32"/>
    <n v="9.6"/>
    <n v="0"/>
    <n v="15"/>
  </r>
  <r>
    <x v="14"/>
    <n v="101821"/>
    <n v="24135.3"/>
    <n v="8.699999999999999"/>
    <n v="12055.3"/>
    <n v="213.951"/>
    <n v="52.2"/>
    <n v="0"/>
    <n v="-0.0249658"/>
    <n v="-3.5748"/>
    <n v="-28.283"/>
    <n v="7.03864e-05"/>
    <n v="9411.440000000001"/>
    <n v="232.965"/>
    <n v="21.8"/>
    <n v="0"/>
    <n v="0.507342"/>
    <n v="-5.91473"/>
    <n v="-28.756"/>
    <n v="3.44847e-05"/>
    <n v="7387.61"/>
    <n v="247.701"/>
    <n v="63.5"/>
    <n v="0"/>
    <n v="0.328232"/>
    <n v="-9.481669999999999"/>
    <n v="-25.3268"/>
    <n v="9.21404e-05"/>
    <n v="5733.7"/>
    <n v="258.26"/>
    <n v="23.5"/>
    <n v="0"/>
    <n v="0.329127"/>
    <n v="-6.73402"/>
    <n v="-20.6906"/>
    <n v="0.000116954"/>
    <n v="4332.98"/>
    <n v="266.816"/>
    <n v="6.7"/>
    <n v="0"/>
    <n v="0.120424"/>
    <n v="-6.10497"/>
    <n v="-9.72306"/>
    <n v="0.000182888"/>
    <n v="3111.18"/>
    <n v="274.359"/>
    <n v="18.9"/>
    <n v="0"/>
    <n v="-0.247564"/>
    <n v="-2.88962"/>
    <n v="-5.45467"/>
    <n v="0.000145499"/>
    <n v="1527.63"/>
    <n v="282.691"/>
    <n v="45.7"/>
    <n v="0"/>
    <n v="0.317495"/>
    <n v="-2.77634"/>
    <n v="-8.1229"/>
    <n v="2.44008e-05"/>
    <n v="819.509"/>
    <n v="287.404"/>
    <n v="51"/>
    <n v="0"/>
    <n v="0.337088"/>
    <n v="-0.634346"/>
    <n v="-9.620100000000001"/>
    <n v="0.000175222"/>
    <n v="593.7670000000001"/>
    <n v="289.046"/>
    <n v="51.7"/>
    <n v="0"/>
    <n v="0.276028"/>
    <n v="0.136223"/>
    <n v="-9.377319999999999"/>
    <n v="0.000194989"/>
    <n v="5"/>
    <n v="372.553"/>
    <n v="290.834"/>
    <n v="50.9"/>
    <n v="0"/>
    <n v="0.08364530000000001"/>
    <n v="0.559871"/>
    <n v="-9.489330000000001"/>
    <n v="0.000177338"/>
    <n v="293.009"/>
    <n v="47.9"/>
    <n v="0"/>
    <n v="-0.151355"/>
    <n v="0.607058"/>
    <n v="-9.240769999999999"/>
    <n v="0.000146743"/>
    <n v="155.472"/>
    <n v="55.5794"/>
    <n v="303.152"/>
    <n v="0"/>
    <n v="644.42"/>
    <n v="295.65"/>
    <n v="283.1"/>
    <n v="44.7"/>
    <n v="0.411563"/>
    <n v="-7.5832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23421"/>
    <n v="0"/>
    <n v="-0.393311"/>
    <n v="0"/>
    <n v="0"/>
    <n v="0"/>
    <n v="0"/>
    <n v="0"/>
    <n v="0"/>
    <n v="11.5876"/>
    <n v="12545.9"/>
    <n v="211.205"/>
    <n v="-4.55502"/>
    <n v="-27.5457"/>
    <n v="-0.00782967"/>
    <n v="3355.84"/>
    <n v="12.2"/>
    <n v="0"/>
    <n v="16"/>
  </r>
  <r>
    <x v="15"/>
    <n v="101828"/>
    <n v="24135.3"/>
    <n v="6.02742"/>
    <n v="12065.5"/>
    <n v="214.518"/>
    <n v="48.8"/>
    <n v="0"/>
    <n v="-0.176345"/>
    <n v="-2.43842"/>
    <n v="-23.4182"/>
    <n v="2.35134e-05"/>
    <n v="9418.25"/>
    <n v="232.81"/>
    <n v="21.3"/>
    <n v="0"/>
    <n v="0.311873"/>
    <n v="-6.30576"/>
    <n v="-24.5384"/>
    <n v="6.625499999999999e-05"/>
    <n v="7395.1"/>
    <n v="247.609"/>
    <n v="67.3"/>
    <n v="0"/>
    <n v="0.357371"/>
    <n v="-9.752140000000001"/>
    <n v="-23.0419"/>
    <n v="8.23746e-05"/>
    <n v="5739.33"/>
    <n v="258.681"/>
    <n v="10.8"/>
    <n v="0"/>
    <n v="0.379162"/>
    <n v="-9.15673"/>
    <n v="-19.9037"/>
    <n v="0.000159898"/>
    <n v="4337.94"/>
    <n v="266.69"/>
    <n v="25.6"/>
    <n v="0"/>
    <n v="0.252916"/>
    <n v="-8.0428"/>
    <n v="-10.0203"/>
    <n v="0.000117208"/>
    <n v="3117.09"/>
    <n v="274.178"/>
    <n v="29.4"/>
    <n v="0"/>
    <n v="-0.121771"/>
    <n v="-3.74824"/>
    <n v="-7.02148"/>
    <n v="0.00016498"/>
    <n v="1530.3"/>
    <n v="283.768"/>
    <n v="43"/>
    <n v="0"/>
    <n v="0.217244"/>
    <n v="-2.37511"/>
    <n v="-2.01104"/>
    <n v="0.000295101"/>
    <n v="821.208"/>
    <n v="287.458"/>
    <n v="59.6"/>
    <n v="0"/>
    <n v="0.0994717"/>
    <n v="-1.98224"/>
    <n v="-5.13775"/>
    <n v="0.000266347"/>
    <n v="595.273"/>
    <n v="289.258"/>
    <n v="57"/>
    <n v="0"/>
    <n v="0.0365581"/>
    <n v="-1.31496"/>
    <n v="-6.15638"/>
    <n v="0.000230698"/>
    <n v="4"/>
    <n v="373.743"/>
    <n v="291.258"/>
    <n v="53.1"/>
    <n v="0"/>
    <n v="-0.0822224"/>
    <n v="-1.07146"/>
    <n v="-7.03134"/>
    <n v="0.000199398"/>
    <n v="293.499"/>
    <n v="48.8"/>
    <n v="0"/>
    <n v="-0.181977"/>
    <n v="-1.02257"/>
    <n v="-7.45907"/>
    <n v="0.000149513"/>
    <n v="156.262"/>
    <n v="55.5794"/>
    <n v="305.46"/>
    <n v="0"/>
    <n v="675.162"/>
    <n v="296.293"/>
    <n v="283.793"/>
    <n v="44.7"/>
    <n v="-0.960962"/>
    <n v="-6.5671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84469"/>
    <n v="0"/>
    <n v="-0.353149"/>
    <n v="0"/>
    <n v="0"/>
    <n v="0"/>
    <n v="0"/>
    <n v="0"/>
    <n v="0"/>
    <n v="3.79712"/>
    <n v="12757.7"/>
    <n v="211.347"/>
    <n v="-5.36948"/>
    <n v="-23.4095"/>
    <n v="-0.00296273"/>
    <n v="3286.56"/>
    <n v="30.4"/>
    <n v="0"/>
    <n v="17"/>
  </r>
  <r>
    <x v="16"/>
    <n v="101848"/>
    <n v="24135"/>
    <n v="6.43873"/>
    <n v="12070.9"/>
    <n v="214.386"/>
    <n v="47.5"/>
    <n v="0"/>
    <n v="-0.262387"/>
    <n v="-3.88252"/>
    <n v="-21.4688"/>
    <n v="6.22037e-05"/>
    <n v="9425.5"/>
    <n v="232.775"/>
    <n v="21.2"/>
    <n v="0"/>
    <n v="0.207242"/>
    <n v="-7.5401"/>
    <n v="-22.9305"/>
    <n v="5.57021e-05"/>
    <n v="7405.01"/>
    <n v="247.316"/>
    <n v="73.59999999999999"/>
    <n v="0"/>
    <n v="0.459023"/>
    <n v="-10.0384"/>
    <n v="-21.8001"/>
    <n v="0.000100568"/>
    <n v="5754.23"/>
    <n v="258.55"/>
    <n v="7.1"/>
    <n v="0"/>
    <n v="0.210066"/>
    <n v="-11.2287"/>
    <n v="-11.6241"/>
    <n v="7.035879999999999e-05"/>
    <n v="4348.68"/>
    <n v="267.431"/>
    <n v="20.1"/>
    <n v="0"/>
    <n v="0.0334512"/>
    <n v="-8.24339"/>
    <n v="-6.99114"/>
    <n v="0.000166205"/>
    <n v="3125.06"/>
    <n v="274.459"/>
    <n v="35.8"/>
    <n v="0"/>
    <n v="0.0443965"/>
    <n v="-3.17829"/>
    <n v="-5.9055"/>
    <n v="0.000117185"/>
    <n v="1534.51"/>
    <n v="284.579"/>
    <n v="44.2"/>
    <n v="0"/>
    <n v="0.171793"/>
    <n v="-2.71552"/>
    <n v="-1.03039"/>
    <n v="0.000237413"/>
    <n v="823.463"/>
    <n v="287.862"/>
    <n v="56.7"/>
    <n v="0"/>
    <n v="-0.165283"/>
    <n v="-2.53361"/>
    <n v="-5.73456"/>
    <n v="0.000183768"/>
    <n v="597.296"/>
    <n v="289.532"/>
    <n v="54.5"/>
    <n v="0"/>
    <n v="-0.118348"/>
    <n v="-1.79203"/>
    <n v="-6.87855"/>
    <n v="7.99658e-05"/>
    <n v="4"/>
    <n v="375.573"/>
    <n v="291.492"/>
    <n v="50.3"/>
    <n v="0"/>
    <n v="-0.07992870000000001"/>
    <n v="-1.54375"/>
    <n v="-7.63851"/>
    <n v="-2.48096e-06"/>
    <n v="293.632"/>
    <n v="46.2"/>
    <n v="0"/>
    <n v="-0.146563"/>
    <n v="-1.31685"/>
    <n v="-7.68688"/>
    <n v="-8.11643e-05"/>
    <n v="157.949"/>
    <n v="55.5794"/>
    <n v="300.6"/>
    <n v="0"/>
    <n v="464.191"/>
    <n v="295.802"/>
    <n v="282.9"/>
    <n v="43.9"/>
    <n v="-1.05644"/>
    <n v="-6.236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42653"/>
    <n v="0"/>
    <n v="-0.329956"/>
    <n v="0"/>
    <n v="0"/>
    <n v="0"/>
    <n v="0"/>
    <n v="0"/>
    <n v="0"/>
    <n v="10.1323"/>
    <n v="12753.9"/>
    <n v="210.874"/>
    <n v="-6.05551"/>
    <n v="-21.8929"/>
    <n v="0.00054763"/>
    <n v="3354.08"/>
    <n v="34.4"/>
    <n v="0"/>
    <n v="18"/>
  </r>
  <r>
    <x v="17"/>
    <n v="101906"/>
    <n v="24134.9"/>
    <n v="6.60707"/>
    <n v="12077.6"/>
    <n v="214.629"/>
    <n v="39.9"/>
    <n v="0"/>
    <n v="0.0137617"/>
    <n v="-3.38555"/>
    <n v="-21.5316"/>
    <n v="7.925879999999999e-05"/>
    <n v="9436.780000000001"/>
    <n v="232.193"/>
    <n v="35"/>
    <n v="0"/>
    <n v="0.0824492"/>
    <n v="-8.68379"/>
    <n v="-20.6654"/>
    <n v="4.7532e-05"/>
    <n v="7419.66"/>
    <n v="246.866"/>
    <n v="63.3"/>
    <n v="0"/>
    <n v="0.0929922"/>
    <n v="-10.4334"/>
    <n v="-19.0087"/>
    <n v="6.49669e-05"/>
    <n v="5770.24"/>
    <n v="258.79"/>
    <n v="9.699999999999999"/>
    <n v="0"/>
    <n v="0.0346484"/>
    <n v="-5.67471"/>
    <n v="-9.16957"/>
    <n v="5.11627e-05"/>
    <n v="4361.68"/>
    <n v="268.745"/>
    <n v="10.5"/>
    <n v="0"/>
    <n v="0.119664"/>
    <n v="-4.89162"/>
    <n v="-6.7725"/>
    <n v="0.000114596"/>
    <n v="3132.37"/>
    <n v="275.157"/>
    <n v="31.3"/>
    <n v="0"/>
    <n v="0.131557"/>
    <n v="-3.95989"/>
    <n v="-5.50057"/>
    <n v="0.000108721"/>
    <n v="1541.32"/>
    <n v="284.653"/>
    <n v="50.9"/>
    <n v="0"/>
    <n v="0.127687"/>
    <n v="-4.25501"/>
    <n v="-0.0251636"/>
    <n v="0.000153514"/>
    <n v="828.8819999999999"/>
    <n v="289.335"/>
    <n v="47.8"/>
    <n v="0"/>
    <n v="-0.0241499"/>
    <n v="-3.18866"/>
    <n v="-4.35138"/>
    <n v="9.07556e-05"/>
    <n v="601.6369999999999"/>
    <n v="290.673"/>
    <n v="45.5"/>
    <n v="0"/>
    <n v="-0.0161382"/>
    <n v="-1.98425"/>
    <n v="-5.84979"/>
    <n v="6.79529e-05"/>
    <n v="5"/>
    <n v="379.5"/>
    <n v="291.533"/>
    <n v="45.1"/>
    <n v="0"/>
    <n v="0.06490799999999999"/>
    <n v="0.202417"/>
    <n v="-6.6526"/>
    <n v="2.55492e-05"/>
    <n v="292.525"/>
    <n v="50.5"/>
    <n v="0"/>
    <n v="-0.016092"/>
    <n v="1.55708"/>
    <n v="-6.21347"/>
    <n v="-3.1889e-05"/>
    <n v="162.268"/>
    <n v="55.5794"/>
    <n v="291.462"/>
    <n v="0"/>
    <n v="93.5106"/>
    <n v="292.661"/>
    <n v="283.2"/>
    <n v="54.1"/>
    <n v="0.983259"/>
    <n v="-3.875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5.46035"/>
    <n v="0"/>
    <n v="-0.174805"/>
    <n v="0"/>
    <n v="0"/>
    <n v="3.8"/>
    <n v="0.6"/>
    <n v="2.5"/>
    <n v="0.6"/>
    <n v="49.1107"/>
    <n v="12609.4"/>
    <n v="212.498"/>
    <n v="-5.51969"/>
    <n v="-20.2379"/>
    <n v="-0.00456991"/>
    <n v="3615.2"/>
    <n v="20.2"/>
    <n v="0"/>
    <n v="19"/>
  </r>
  <r>
    <x v="18"/>
    <n v="102002"/>
    <n v="24135"/>
    <n v="5.93173"/>
    <n v="12083.5"/>
    <n v="214.62"/>
    <n v="40.2"/>
    <n v="0"/>
    <n v="0.043832"/>
    <n v="-4.46689"/>
    <n v="-19.2834"/>
    <n v="5.32109e-05"/>
    <n v="9446.59"/>
    <n v="232.176"/>
    <n v="35.5"/>
    <n v="0"/>
    <n v="-0.107458"/>
    <n v="-6.20135"/>
    <n v="-17.7508"/>
    <n v="6.85562e-05"/>
    <n v="7429.37"/>
    <n v="246.979"/>
    <n v="56.5"/>
    <n v="0"/>
    <n v="0.09825490000000001"/>
    <n v="-7.88331"/>
    <n v="-17.1"/>
    <n v="5.96718e-05"/>
    <n v="5777.06"/>
    <n v="258.957"/>
    <n v="25.9"/>
    <n v="0"/>
    <n v="0.303711"/>
    <n v="-6.95364"/>
    <n v="-13.1551"/>
    <n v="0.000130528"/>
    <n v="4368.23"/>
    <n v="268.597"/>
    <n v="16"/>
    <n v="0"/>
    <n v="0.204793"/>
    <n v="-3.75911"/>
    <n v="-9.062530000000001"/>
    <n v="0.000155468"/>
    <n v="3139.43"/>
    <n v="275.073"/>
    <n v="30.9"/>
    <n v="0"/>
    <n v="-0.10167"/>
    <n v="-3.89441"/>
    <n v="-4.80382"/>
    <n v="0.000130025"/>
    <n v="1550.38"/>
    <n v="284.453"/>
    <n v="63.3"/>
    <n v="0"/>
    <n v="0.0393535"/>
    <n v="-2.48923"/>
    <n v="0.545688"/>
    <n v="7.1096e-05"/>
    <n v="836.938"/>
    <n v="289.823"/>
    <n v="45.5"/>
    <n v="0"/>
    <n v="-0.00792969"/>
    <n v="-3.0334"/>
    <n v="-4.21736"/>
    <n v="1.69658e-05"/>
    <n v="609.352"/>
    <n v="291.086"/>
    <n v="44.9"/>
    <n v="0"/>
    <n v="-0.0221978"/>
    <n v="-2.53358"/>
    <n v="-5.64332"/>
    <n v="2.15854e-05"/>
    <n v="5"/>
    <n v="386.94"/>
    <n v="291.651"/>
    <n v="44.8"/>
    <n v="0"/>
    <n v="-0.0320732"/>
    <n v="-1.19708"/>
    <n v="-6.65731"/>
    <n v="2.15719e-05"/>
    <n v="291.822"/>
    <n v="56.5"/>
    <n v="0"/>
    <n v="-0.0933325"/>
    <n v="0.115496"/>
    <n v="-6.26412"/>
    <n v="-6.62463e-06"/>
    <n v="169.873"/>
    <n v="55.5794"/>
    <n v="289.7"/>
    <n v="0"/>
    <n v="48.9112"/>
    <n v="291.135"/>
    <n v="284.209"/>
    <n v="64"/>
    <n v="0.46446"/>
    <n v="-3.2044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2665"/>
    <n v="0"/>
    <n v="-0.0532837"/>
    <n v="0"/>
    <n v="0"/>
    <n v="0"/>
    <n v="0"/>
    <n v="0"/>
    <n v="2.8"/>
    <n v="44.4232"/>
    <n v="12237.1"/>
    <n v="214.285"/>
    <n v="-4.52425"/>
    <n v="-18.8944"/>
    <n v="-0.00190215"/>
    <n v="3603.04"/>
    <n v="19.8"/>
    <n v="0"/>
    <n v="20"/>
  </r>
  <r>
    <x v="19"/>
    <n v="101974"/>
    <n v="24135.2"/>
    <n v="4.51793"/>
    <n v="12070.1"/>
    <n v="214.701"/>
    <n v="40.9"/>
    <n v="0"/>
    <n v="0.12128"/>
    <n v="-4.38255"/>
    <n v="-18.1112"/>
    <n v="6.65586e-05"/>
    <n v="9441.040000000001"/>
    <n v="231.712"/>
    <n v="36.5"/>
    <n v="0"/>
    <n v="-0.382115"/>
    <n v="-3.83591"/>
    <n v="-14.4646"/>
    <n v="0.000108379"/>
    <n v="7424.68"/>
    <n v="247.117"/>
    <n v="42.7"/>
    <n v="0"/>
    <n v="-0.0547578"/>
    <n v="-3.67196"/>
    <n v="-13.9769"/>
    <n v="4.33867e-05"/>
    <n v="5771.15"/>
    <n v="259.242"/>
    <n v="22.6"/>
    <n v="0"/>
    <n v="0.180602"/>
    <n v="-5.62647"/>
    <n v="-14.6739"/>
    <n v="6.520030000000001e-05"/>
    <n v="4360.23"/>
    <n v="268.936"/>
    <n v="23.7"/>
    <n v="0"/>
    <n v="0.247219"/>
    <n v="-5.60964"/>
    <n v="-10.875"/>
    <n v="0.000130931"/>
    <n v="3132.6"/>
    <n v="274.354"/>
    <n v="35.6"/>
    <n v="0"/>
    <n v="0.0878057"/>
    <n v="-3.11452"/>
    <n v="-4.83356"/>
    <n v="0.000125567"/>
    <n v="1546"/>
    <n v="284.2"/>
    <n v="65.8"/>
    <n v="0"/>
    <n v="-0.216238"/>
    <n v="0.371289"/>
    <n v="-1.47502"/>
    <n v="6.94298e-05"/>
    <n v="833.211"/>
    <n v="289.357"/>
    <n v="48.5"/>
    <n v="0"/>
    <n v="-0.106961"/>
    <n v="-1.11116"/>
    <n v="-4.74544"/>
    <n v="3.79907e-05"/>
    <n v="606.047"/>
    <n v="290.573"/>
    <n v="43.4"/>
    <n v="0"/>
    <n v="-0.0585244"/>
    <n v="-0.894473"/>
    <n v="-5.66967"/>
    <n v="3.71503e-05"/>
    <n v="5"/>
    <n v="384.046"/>
    <n v="291.183"/>
    <n v="46.4"/>
    <n v="0"/>
    <n v="-0.0427085"/>
    <n v="0.201069"/>
    <n v="-6.17255"/>
    <n v="4.07012e-05"/>
    <n v="291.364"/>
    <n v="61.6"/>
    <n v="0"/>
    <n v="-0.0742144"/>
    <n v="1.3274"/>
    <n v="-5.54819"/>
    <n v="1.31975e-05"/>
    <n v="167.265"/>
    <n v="55.5794"/>
    <n v="288.758"/>
    <n v="0"/>
    <n v="29.8667"/>
    <n v="290.319"/>
    <n v="285"/>
    <n v="70.5"/>
    <n v="1.34896"/>
    <n v="-2.8043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4985"/>
    <n v="0"/>
    <n v="-0.398071"/>
    <n v="0"/>
    <n v="0"/>
    <n v="0"/>
    <n v="0"/>
    <n v="0"/>
    <n v="1.4"/>
    <n v="24.5262"/>
    <n v="11822.8"/>
    <n v="214.756"/>
    <n v="-5.00746"/>
    <n v="-17.9514"/>
    <n v="0.0019978"/>
    <n v="3454.72"/>
    <n v="25.3"/>
    <n v="0"/>
    <n v="21"/>
  </r>
  <r>
    <x v="20"/>
    <n v="101934"/>
    <n v="24135.1"/>
    <n v="3.71593"/>
    <n v="12062.6"/>
    <n v="214.757"/>
    <n v="43.8"/>
    <n v="0"/>
    <n v="0.0341484"/>
    <n v="-6.03042"/>
    <n v="-15.5469"/>
    <n v="6.27454e-05"/>
    <n v="9430.33"/>
    <n v="231.31"/>
    <n v="36.5"/>
    <n v="0"/>
    <n v="0.0957061"/>
    <n v="-3.71067"/>
    <n v="-12.4732"/>
    <n v="9.67613e-05"/>
    <n v="7418.49"/>
    <n v="246.773"/>
    <n v="25.6"/>
    <n v="0"/>
    <n v="0.08359179999999999"/>
    <n v="-2.4863"/>
    <n v="-14.4923"/>
    <n v="0.000192977"/>
    <n v="5765.61"/>
    <n v="259.105"/>
    <n v="18.4"/>
    <n v="0"/>
    <n v="-0.122938"/>
    <n v="-5.52934"/>
    <n v="-14.1052"/>
    <n v="0.000105566"/>
    <n v="4356.92"/>
    <n v="268.569"/>
    <n v="20.8"/>
    <n v="0"/>
    <n v="-0.220477"/>
    <n v="-3.48583"/>
    <n v="-11.4953"/>
    <n v="9.41736e-05"/>
    <n v="3129.38"/>
    <n v="274.386"/>
    <n v="35.2"/>
    <n v="0"/>
    <n v="0.0406084"/>
    <n v="-1.67437"/>
    <n v="-5.38926"/>
    <n v="0.000134567"/>
    <n v="1541.84"/>
    <n v="284.128"/>
    <n v="56.4"/>
    <n v="0"/>
    <n v="0.184302"/>
    <n v="1.14922"/>
    <n v="-4.06521"/>
    <n v="8.76167e-05"/>
    <n v="829.704"/>
    <n v="289.304"/>
    <n v="48.9"/>
    <n v="0"/>
    <n v="0.0885586"/>
    <n v="-0.334626"/>
    <n v="-5.00072"/>
    <n v="7.27336e-05"/>
    <n v="602.485"/>
    <n v="290.736"/>
    <n v="41.8"/>
    <n v="0"/>
    <n v="0.0935356"/>
    <n v="0.135376"/>
    <n v="-5.2414"/>
    <n v="5.72179e-05"/>
    <n v="5"/>
    <n v="380.351"/>
    <n v="291.435"/>
    <n v="43.5"/>
    <n v="0"/>
    <n v="0.08149339999999999"/>
    <n v="1.24031"/>
    <n v="-5.40591"/>
    <n v="4.89249e-05"/>
    <n v="291.14"/>
    <n v="56.6"/>
    <n v="0"/>
    <n v="0.00849341"/>
    <n v="2.40792"/>
    <n v="-4.61004"/>
    <n v="2.97155e-05"/>
    <n v="163.543"/>
    <n v="55.5794"/>
    <n v="287.8"/>
    <n v="0"/>
    <n v="29.9944"/>
    <n v="289.5"/>
    <n v="283.294"/>
    <n v="66.7"/>
    <n v="1.99862"/>
    <n v="-2.332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2659"/>
    <n v="0"/>
    <n v="0.111938"/>
    <n v="0"/>
    <n v="0"/>
    <n v="0"/>
    <n v="0"/>
    <n v="0"/>
    <n v="0"/>
    <n v="31.2977"/>
    <n v="12038.2"/>
    <n v="214.789"/>
    <n v="-6.12437"/>
    <n v="-15.5827"/>
    <n v="-0.00177112"/>
    <n v="3448.16"/>
    <n v="32.6"/>
    <n v="0"/>
    <n v="22"/>
  </r>
  <r>
    <x v="21"/>
    <n v="101981"/>
    <n v="24135.1"/>
    <n v="4.20606"/>
    <n v="12076"/>
    <n v="215.193"/>
    <n v="42.9"/>
    <n v="0"/>
    <n v="-0.0230137"/>
    <n v="-5.11154"/>
    <n v="-12.6256"/>
    <n v="6.834940000000001e-05"/>
    <n v="9438.75"/>
    <n v="231.43"/>
    <n v="49.6"/>
    <n v="0"/>
    <n v="0.185967"/>
    <n v="-5.2147"/>
    <n v="-11.3065"/>
    <n v="4.01218e-05"/>
    <n v="7426.01"/>
    <n v="246.541"/>
    <n v="33.3"/>
    <n v="0"/>
    <n v="0.0465371"/>
    <n v="-2.56088"/>
    <n v="-15.2884"/>
    <n v="0.00017351"/>
    <n v="5773.04"/>
    <n v="259.48"/>
    <n v="27.2"/>
    <n v="0"/>
    <n v="0.0185391"/>
    <n v="-4.86829"/>
    <n v="-12.8032"/>
    <n v="5.7489e-05"/>
    <n v="4363.74"/>
    <n v="268.29"/>
    <n v="20.7"/>
    <n v="0"/>
    <n v="-0.12968"/>
    <n v="-4.10154"/>
    <n v="-11.4343"/>
    <n v="8.21003e-05"/>
    <n v="3136.12"/>
    <n v="274.949"/>
    <n v="37.8"/>
    <n v="0"/>
    <n v="-0.0344346"/>
    <n v="-2.61766"/>
    <n v="-6.76397"/>
    <n v="0.00018761"/>
    <n v="1547"/>
    <n v="284.161"/>
    <n v="56.5"/>
    <n v="0"/>
    <n v="0.0151113"/>
    <n v="-1.11088"/>
    <n v="-4.63415"/>
    <n v="7.2463e-05"/>
    <n v="834.751"/>
    <n v="289.365"/>
    <n v="44.8"/>
    <n v="0"/>
    <n v="0.0502959"/>
    <n v="0.647004"/>
    <n v="-4.35975"/>
    <n v="4.1916e-05"/>
    <n v="607.609"/>
    <n v="290.635"/>
    <n v="41.8"/>
    <n v="0"/>
    <n v="0.0601006"/>
    <n v="0.9897629999999999"/>
    <n v="-4.61451"/>
    <n v="5.26798e-05"/>
    <n v="5"/>
    <n v="385.541"/>
    <n v="291.078"/>
    <n v="48.4"/>
    <n v="0"/>
    <n v="0.0558682"/>
    <n v="1.46399"/>
    <n v="-4.38433"/>
    <n v="4.70283e-05"/>
    <n v="292.435"/>
    <n v="48.9"/>
    <n v="0"/>
    <n v="-0.00413184"/>
    <n v="1.7694"/>
    <n v="-3.62716"/>
    <n v="2.58956e-05"/>
    <n v="168.624"/>
    <n v="55.5794"/>
    <n v="297.151"/>
    <n v="0"/>
    <n v="267.552"/>
    <n v="294.119"/>
    <n v="282.4"/>
    <n v="47.1"/>
    <n v="1.52519"/>
    <n v="-2.8706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6.56547"/>
    <n v="0"/>
    <n v="-0.328613"/>
    <n v="0"/>
    <n v="0"/>
    <n v="0"/>
    <n v="0"/>
    <n v="0"/>
    <n v="0"/>
    <n v="37.8788"/>
    <n v="12134.9"/>
    <n v="215.033"/>
    <n v="-4.77044"/>
    <n v="-12.7133"/>
    <n v="-0.00119199"/>
    <n v="3525.6"/>
    <n v="31.5"/>
    <n v="0"/>
    <n v="23"/>
  </r>
  <r>
    <x v="22"/>
    <n v="101984"/>
    <n v="24135"/>
    <n v="3.32964"/>
    <n v="12088.4"/>
    <n v="214.236"/>
    <n v="53.8"/>
    <n v="0"/>
    <n v="-0.0960303"/>
    <n v="-4.1659"/>
    <n v="-11.6842"/>
    <n v="4.90983e-05"/>
    <n v="9451.92"/>
    <n v="231.574"/>
    <n v="37.8"/>
    <n v="0"/>
    <n v="0.0906816"/>
    <n v="-9.17206"/>
    <n v="-10.4863"/>
    <n v="8.33367e-05"/>
    <n v="7435.41"/>
    <n v="247.189"/>
    <n v="42.1"/>
    <n v="0"/>
    <n v="0.06954879999999999"/>
    <n v="-6.19387"/>
    <n v="-10.9702"/>
    <n v="6.82323e-05"/>
    <n v="5780.72"/>
    <n v="259.662"/>
    <n v="23.6"/>
    <n v="0"/>
    <n v="0.0236641"/>
    <n v="-5.03622"/>
    <n v="-13.3481"/>
    <n v="4.31061e-05"/>
    <n v="4370.45"/>
    <n v="268.395"/>
    <n v="18.9"/>
    <n v="0"/>
    <n v="0.0526836"/>
    <n v="-4.06632"/>
    <n v="-11.3843"/>
    <n v="9.7006e-05"/>
    <n v="3142.9"/>
    <n v="274.958"/>
    <n v="38.7"/>
    <n v="0"/>
    <n v="0.0205996"/>
    <n v="-3.11367"/>
    <n v="-7.78732"/>
    <n v="0.000160098"/>
    <n v="1552.86"/>
    <n v="284.363"/>
    <n v="57.2"/>
    <n v="0"/>
    <n v="-0.159786"/>
    <n v="-0.336431"/>
    <n v="-3.19402"/>
    <n v="0.000160041"/>
    <n v="840.7190000000001"/>
    <n v="289.407"/>
    <n v="53.6"/>
    <n v="0"/>
    <n v="-0.119951"/>
    <n v="0.8092240000000001"/>
    <n v="-2.85204"/>
    <n v="6.91678e-05"/>
    <n v="613.146"/>
    <n v="291.462"/>
    <n v="49.7"/>
    <n v="0"/>
    <n v="-0.17747"/>
    <n v="0.659961"/>
    <n v="-3.03979"/>
    <n v="5.6829e-05"/>
    <n v="6"/>
    <n v="389.836"/>
    <n v="293.623"/>
    <n v="45.2"/>
    <n v="0"/>
    <n v="-0.231874"/>
    <n v="0.315823"/>
    <n v="-3.32658"/>
    <n v="4.64519e-05"/>
    <n v="295.861"/>
    <n v="40.8"/>
    <n v="0"/>
    <n v="-0.193874"/>
    <n v="-0.164429"/>
    <n v="-3.61594"/>
    <n v="4.13489e-05"/>
    <n v="170.567"/>
    <n v="55.5794"/>
    <n v="307.99"/>
    <n v="0"/>
    <n v="601.329"/>
    <n v="298.414"/>
    <n v="283.1"/>
    <n v="37.9"/>
    <n v="-0.640142"/>
    <n v="-3.6131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94179"/>
    <n v="0"/>
    <n v="0.382446"/>
    <n v="0"/>
    <n v="0"/>
    <n v="0"/>
    <n v="0"/>
    <n v="0"/>
    <n v="0"/>
    <n v="28.1414"/>
    <n v="12325.3"/>
    <n v="213.525"/>
    <n v="-3.77193"/>
    <n v="-12.3053"/>
    <n v="0.00299974"/>
    <n v="3523.36"/>
    <n v="31.3"/>
    <n v="0"/>
    <n v="24"/>
  </r>
  <r>
    <x v="23"/>
    <n v="101931"/>
    <n v="24134.8"/>
    <n v="3.42568"/>
    <n v="12096.2"/>
    <n v="214.052"/>
    <n v="57.3"/>
    <n v="0"/>
    <n v="0.0448486"/>
    <n v="-2.22792"/>
    <n v="-11.515"/>
    <n v="2.95961e-05"/>
    <n v="9461.77"/>
    <n v="231.327"/>
    <n v="28.9"/>
    <n v="0"/>
    <n v="-0.0165488"/>
    <n v="-8.137409999999999"/>
    <n v="-7.52531"/>
    <n v="6.22319e-05"/>
    <n v="7444.54"/>
    <n v="247.752"/>
    <n v="33"/>
    <n v="0"/>
    <n v="-0.105211"/>
    <n v="-7.57871"/>
    <n v="-8.30261"/>
    <n v="6.93245e-05"/>
    <n v="5786.2"/>
    <n v="259.79"/>
    <n v="26.8"/>
    <n v="0"/>
    <n v="-0.00402344"/>
    <n v="-3.805"/>
    <n v="-11.3684"/>
    <n v="8.64277e-05"/>
    <n v="4374.98"/>
    <n v="268.724"/>
    <n v="21.1"/>
    <n v="0"/>
    <n v="0.290449"/>
    <n v="-4.6648"/>
    <n v="-10.2325"/>
    <n v="0.000104382"/>
    <n v="3146.05"/>
    <n v="275.298"/>
    <n v="35"/>
    <n v="0"/>
    <n v="0.117604"/>
    <n v="-3.08768"/>
    <n v="-7.98257"/>
    <n v="0.000123859"/>
    <n v="1554.45"/>
    <n v="284.426"/>
    <n v="65.59999999999999"/>
    <n v="0"/>
    <n v="-0.145408"/>
    <n v="1.66793"/>
    <n v="-2.01332"/>
    <n v="4.35608e-05"/>
    <n v="839.933"/>
    <n v="290.718"/>
    <n v="52.4"/>
    <n v="0"/>
    <n v="-0.7239910000000001"/>
    <n v="0.993115"/>
    <n v="-2.17033"/>
    <n v="4.24509e-05"/>
    <n v="611.23"/>
    <n v="292.789"/>
    <n v="48.2"/>
    <n v="0"/>
    <n v="-0.809494"/>
    <n v="0.194175"/>
    <n v="-2.65643"/>
    <n v="6.5532e-05"/>
    <n v="6"/>
    <n v="386.894"/>
    <n v="294.919"/>
    <n v="44"/>
    <n v="0"/>
    <n v="-0.707357"/>
    <n v="-0.571653"/>
    <n v="-3.16497"/>
    <n v="6.9454e-05"/>
    <n v="297.144"/>
    <n v="40"/>
    <n v="0"/>
    <n v="-0.393034"/>
    <n v="-1.31281"/>
    <n v="-3.60854"/>
    <n v="6.89717e-05"/>
    <n v="166.634"/>
    <n v="55.5794"/>
    <n v="309.988"/>
    <n v="0"/>
    <n v="698.271"/>
    <n v="299.8"/>
    <n v="284.019"/>
    <n v="36.9"/>
    <n v="-1.78791"/>
    <n v="-3.599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245"/>
    <n v="0"/>
    <n v="-0.160034"/>
    <n v="0"/>
    <n v="0"/>
    <n v="0"/>
    <n v="0"/>
    <n v="0"/>
    <n v="0"/>
    <n v="42.155"/>
    <n v="12285.9"/>
    <n v="213.503"/>
    <n v="-2.48925"/>
    <n v="-11.6494"/>
    <n v="0.00235572"/>
    <n v="3586.56"/>
    <n v="27.7"/>
    <n v="0"/>
    <n v="25"/>
  </r>
  <r>
    <x v="24"/>
    <n v="101876"/>
    <n v="24135"/>
    <n v="2.11943"/>
    <n v="12104.7"/>
    <n v="213.995"/>
    <n v="56.3"/>
    <n v="0"/>
    <n v="-0.0315361"/>
    <n v="-2.59684"/>
    <n v="-13.5014"/>
    <n v="5.17877e-05"/>
    <n v="9471.41"/>
    <n v="231.484"/>
    <n v="33.1"/>
    <n v="0"/>
    <n v="0.288652"/>
    <n v="-6.71089"/>
    <n v="-7.9671"/>
    <n v="2.9873e-05"/>
    <n v="7453.07"/>
    <n v="247.947"/>
    <n v="26.6"/>
    <n v="0"/>
    <n v="-0.0225273"/>
    <n v="-7.35691"/>
    <n v="-7.79359"/>
    <n v="4.78405e-05"/>
    <n v="5792.64"/>
    <n v="260.243"/>
    <n v="33.1"/>
    <n v="0"/>
    <n v="-0.345647"/>
    <n v="-5.25865"/>
    <n v="-8.51599"/>
    <n v="6.49359e-05"/>
    <n v="4378.19"/>
    <n v="269.45"/>
    <n v="21.4"/>
    <n v="0"/>
    <n v="0.0402207"/>
    <n v="-4.91801"/>
    <n v="-8.27514"/>
    <n v="9.83463e-05"/>
    <n v="3146.21"/>
    <n v="275.887"/>
    <n v="30.7"/>
    <n v="0"/>
    <n v="0.439064"/>
    <n v="-2.52309"/>
    <n v="-8.10319"/>
    <n v="0.000109663"/>
    <n v="1551.91"/>
    <n v="284.698"/>
    <n v="73.90000000000001"/>
    <n v="0"/>
    <n v="-0.476102"/>
    <n v="1.76418"/>
    <n v="-2.21585"/>
    <n v="-5.36533e-05"/>
    <n v="836.367"/>
    <n v="291.042"/>
    <n v="55.7"/>
    <n v="0"/>
    <n v="-1.33174"/>
    <n v="0.755532"/>
    <n v="-0.306919"/>
    <n v="4.02992e-05"/>
    <n v="607.296"/>
    <n v="293.142"/>
    <n v="50.5"/>
    <n v="0"/>
    <n v="-1.30226"/>
    <n v="0.00808594"/>
    <n v="-0.278582"/>
    <n v="9.135050000000001e-05"/>
    <n v="6"/>
    <n v="382.583"/>
    <n v="295.242"/>
    <n v="45.8"/>
    <n v="0"/>
    <n v="-0.9981409999999999"/>
    <n v="-0.689651"/>
    <n v="-0.361477"/>
    <n v="0.000139041"/>
    <n v="297.391"/>
    <n v="41.6"/>
    <n v="0"/>
    <n v="-0.433434"/>
    <n v="-1.38928"/>
    <n v="-0.490803"/>
    <n v="0.000162368"/>
    <n v="162.023"/>
    <n v="55.5794"/>
    <n v="305.2"/>
    <n v="0"/>
    <n v="434.93"/>
    <n v="299.2"/>
    <n v="284.419"/>
    <n v="39.4"/>
    <n v="-1.86943"/>
    <n v="-0.6136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37346"/>
    <n v="0"/>
    <n v="0.483643"/>
    <n v="0"/>
    <n v="0"/>
    <n v="0"/>
    <n v="0"/>
    <n v="0"/>
    <n v="0"/>
    <n v="99.94370000000001"/>
    <n v="12387.1"/>
    <n v="213.197"/>
    <n v="-3.70859"/>
    <n v="-13.065"/>
    <n v="-0.000586945"/>
    <n v="3715.52"/>
    <n v="23.5"/>
    <n v="0"/>
    <n v="26"/>
  </r>
  <r>
    <x v="25"/>
    <n v="101866"/>
    <n v="24135.1"/>
    <n v="1.91336"/>
    <n v="12114.4"/>
    <n v="214.648"/>
    <n v="40.4"/>
    <n v="0"/>
    <n v="-0.14085"/>
    <n v="-1.66117"/>
    <n v="-13.3425"/>
    <n v="5.57333e-05"/>
    <n v="9484.68"/>
    <n v="231.209"/>
    <n v="49.6"/>
    <n v="0"/>
    <n v="0.294439"/>
    <n v="-7.60399"/>
    <n v="-12.7403"/>
    <n v="6.846330000000001e-05"/>
    <n v="7464.38"/>
    <n v="248.502"/>
    <n v="23.8"/>
    <n v="0"/>
    <n v="0.431535"/>
    <n v="-7.28669"/>
    <n v="-10.7116"/>
    <n v="3.38002e-05"/>
    <n v="5799.33"/>
    <n v="261.051"/>
    <n v="32.1"/>
    <n v="0"/>
    <n v="0.267314"/>
    <n v="-5.74869"/>
    <n v="-8.413959999999999"/>
    <n v="5.69781e-05"/>
    <n v="4382.53"/>
    <n v="269.328"/>
    <n v="17.4"/>
    <n v="0"/>
    <n v="-0.232828"/>
    <n v="-2.23148"/>
    <n v="-5.85793"/>
    <n v="0.000142752"/>
    <n v="3150.52"/>
    <n v="276.413"/>
    <n v="27.9"/>
    <n v="0"/>
    <n v="-0.12724"/>
    <n v="-1.52337"/>
    <n v="-7.37559"/>
    <n v="0.000136912"/>
    <n v="1549.7"/>
    <n v="285.963"/>
    <n v="63.4"/>
    <n v="0"/>
    <n v="0.555819"/>
    <n v="1.36119"/>
    <n v="-7.05497"/>
    <n v="3.4928e-06"/>
    <n v="832.778"/>
    <n v="290.923"/>
    <n v="54.5"/>
    <n v="0"/>
    <n v="0.129071"/>
    <n v="0.859753"/>
    <n v="0.444341"/>
    <n v="8.48079e-05"/>
    <n v="603.997"/>
    <n v="292.643"/>
    <n v="50.1"/>
    <n v="0"/>
    <n v="-0.122878"/>
    <n v="0.96373"/>
    <n v="1.4349"/>
    <n v="0.0001264"/>
    <n v="5"/>
    <n v="379.814"/>
    <n v="294.313"/>
    <n v="46.9"/>
    <n v="0"/>
    <n v="-0.264779"/>
    <n v="0.900127"/>
    <n v="2.03399"/>
    <n v="0.000169741"/>
    <n v="295.548"/>
    <n v="47"/>
    <n v="0"/>
    <n v="-0.133316"/>
    <n v="0.257446"/>
    <n v="2.18783"/>
    <n v="0.000196741"/>
    <n v="160.193"/>
    <n v="55.5794"/>
    <n v="294.025"/>
    <n v="0"/>
    <n v="58.0431"/>
    <n v="295.336"/>
    <n v="285.119"/>
    <n v="52.2"/>
    <n v="-0.367773"/>
    <n v="1.5154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13382"/>
    <n v="0"/>
    <n v="-0.288208"/>
    <n v="0"/>
    <n v="0"/>
    <n v="0"/>
    <n v="0"/>
    <n v="0"/>
    <n v="0"/>
    <n v="100.919"/>
    <n v="12273.8"/>
    <n v="214.295"/>
    <n v="-1.64605"/>
    <n v="-13.4557"/>
    <n v="0.000203262"/>
    <n v="3709.6"/>
    <n v="24.8"/>
    <n v="0"/>
    <n v="27"/>
  </r>
  <r>
    <x v="26"/>
    <n v="101989"/>
    <n v="24135.1"/>
    <n v="4.10259"/>
    <n v="12123.4"/>
    <n v="214.304"/>
    <n v="45.1"/>
    <n v="0"/>
    <n v="-0.0312246"/>
    <n v="-8.46063"/>
    <n v="-16.7706"/>
    <n v="0.000125234"/>
    <n v="9497.91"/>
    <n v="231.185"/>
    <n v="31.1"/>
    <n v="0"/>
    <n v="0.0498359"/>
    <n v="-12.9214"/>
    <n v="-9.45787"/>
    <n v="5.07435e-05"/>
    <n v="7477.58"/>
    <n v="248.49"/>
    <n v="24.7"/>
    <n v="0"/>
    <n v="0.262953"/>
    <n v="-8.322419999999999"/>
    <n v="-10.4474"/>
    <n v="5.75978e-05"/>
    <n v="5810.67"/>
    <n v="261.582"/>
    <n v="24.5"/>
    <n v="0"/>
    <n v="0.207217"/>
    <n v="-5.64973"/>
    <n v="-8.22917"/>
    <n v="6.52967e-05"/>
    <n v="4390.56"/>
    <n v="269.877"/>
    <n v="11.8"/>
    <n v="0"/>
    <n v="0.261648"/>
    <n v="-2.34997"/>
    <n v="-7.59296"/>
    <n v="0.000116305"/>
    <n v="3158.64"/>
    <n v="276.172"/>
    <n v="31.4"/>
    <n v="0"/>
    <n v="-0.117455"/>
    <n v="-1.06522"/>
    <n v="-7.19157"/>
    <n v="0.000147733"/>
    <n v="1557.19"/>
    <n v="286.043"/>
    <n v="60.9"/>
    <n v="0"/>
    <n v="-0.0685742"/>
    <n v="-0.0834888"/>
    <n v="-4.47119"/>
    <n v="0.00010293"/>
    <n v="840.121"/>
    <n v="291.043"/>
    <n v="51.5"/>
    <n v="0"/>
    <n v="-0.229228"/>
    <n v="1.14795"/>
    <n v="0.388418"/>
    <n v="5.48007e-05"/>
    <n v="611.468"/>
    <n v="292.384"/>
    <n v="43.8"/>
    <n v="0"/>
    <n v="-0.186023"/>
    <n v="2.11445"/>
    <n v="1.3245"/>
    <n v="4.50353e-05"/>
    <n v="5"/>
    <n v="387.89"/>
    <n v="293.324"/>
    <n v="42.3"/>
    <n v="0"/>
    <n v="-0.0399658"/>
    <n v="3.17681"/>
    <n v="2.36672"/>
    <n v="3.14142e-05"/>
    <n v="293.409"/>
    <n v="52.8"/>
    <n v="0"/>
    <n v="0.116034"/>
    <n v="3.60692"/>
    <n v="3.04754"/>
    <n v="3.21749e-05"/>
    <n v="169.48"/>
    <n v="55.5794"/>
    <n v="291.512"/>
    <n v="0"/>
    <n v="55.5358"/>
    <n v="292.619"/>
    <n v="284.617"/>
    <n v="59.8"/>
    <n v="2.15959"/>
    <n v="2.0037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6.74762"/>
    <n v="0"/>
    <n v="0.489502"/>
    <n v="0"/>
    <n v="0"/>
    <n v="0"/>
    <n v="0"/>
    <n v="0"/>
    <n v="0"/>
    <n v="69.2697"/>
    <n v="12315.8"/>
    <n v="213.783"/>
    <n v="-8.45717"/>
    <n v="-16.3808"/>
    <n v="-0.00920062"/>
    <n v="3674.88"/>
    <n v="29.7"/>
    <n v="0"/>
    <n v="28"/>
  </r>
  <r>
    <x v="27"/>
    <n v="101989"/>
    <n v="24135.1"/>
    <n v="2.30263"/>
    <n v="12117.6"/>
    <n v="212.951"/>
    <n v="56.7"/>
    <n v="0"/>
    <n v="0.0371406"/>
    <n v="-9.45173"/>
    <n v="-13.9545"/>
    <n v="0.000120329"/>
    <n v="9495.85"/>
    <n v="231.151"/>
    <n v="61.6"/>
    <n v="0.1"/>
    <n v="-0.0841875"/>
    <n v="-9.80987"/>
    <n v="-9.86689"/>
    <n v="1.31328e-05"/>
    <n v="7476.51"/>
    <n v="248.497"/>
    <n v="21.2"/>
    <n v="0"/>
    <n v="-0.143307"/>
    <n v="-8.43247"/>
    <n v="-8.66404"/>
    <n v="-4.28212e-05"/>
    <n v="5810.83"/>
    <n v="261.482"/>
    <n v="29"/>
    <n v="0"/>
    <n v="-0.00223828"/>
    <n v="-5.27502"/>
    <n v="-7.73686"/>
    <n v="4.24772e-05"/>
    <n v="4388.88"/>
    <n v="270.376"/>
    <n v="13.4"/>
    <n v="0"/>
    <n v="0.231508"/>
    <n v="-3.57177"/>
    <n v="-7.60061"/>
    <n v="0.00010524"/>
    <n v="3155.23"/>
    <n v="276.23"/>
    <n v="27.6"/>
    <n v="0"/>
    <n v="0.186553"/>
    <n v="-2.1501"/>
    <n v="-6.58372"/>
    <n v="0.000175276"/>
    <n v="1556.24"/>
    <n v="285.451"/>
    <n v="63.8"/>
    <n v="0"/>
    <n v="0.00370996"/>
    <n v="0.038623"/>
    <n v="-1.94617"/>
    <n v="0.000102759"/>
    <n v="840.2329999999999"/>
    <n v="290.822"/>
    <n v="49.7"/>
    <n v="0"/>
    <n v="0.105232"/>
    <n v="1.58844"/>
    <n v="0.735615"/>
    <n v="8.60383e-05"/>
    <n v="611.679"/>
    <n v="292.414"/>
    <n v="42.1"/>
    <n v="0"/>
    <n v="0.138908"/>
    <n v="1.83214"/>
    <n v="1.32509"/>
    <n v="8.9198e-05"/>
    <n v="5"/>
    <n v="388.017"/>
    <n v="293.652"/>
    <n v="39"/>
    <n v="0"/>
    <n v="0.173925"/>
    <n v="1.89635"/>
    <n v="1.92845"/>
    <n v="8.28751e-05"/>
    <n v="293.573"/>
    <n v="49.3"/>
    <n v="0"/>
    <n v="0.153555"/>
    <n v="1.4419"/>
    <n v="2.45976"/>
    <n v="5.34977e-05"/>
    <n v="169.423"/>
    <n v="55.5794"/>
    <n v="290.322"/>
    <n v="0"/>
    <n v="32.9469"/>
    <n v="292.086"/>
    <n v="284.315"/>
    <n v="60.6"/>
    <n v="0.815044"/>
    <n v="2.047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7.12663"/>
    <n v="0"/>
    <n v="-0.417969"/>
    <n v="0"/>
    <n v="0"/>
    <n v="0"/>
    <n v="0"/>
    <n v="4.1"/>
    <n v="0"/>
    <n v="73.5615"/>
    <n v="12251.9"/>
    <n v="212.44"/>
    <n v="-8.846439999999999"/>
    <n v="-13.2664"/>
    <n v="-0.00679207"/>
    <n v="3750.24"/>
    <n v="30.3"/>
    <n v="0"/>
    <n v="29"/>
  </r>
  <r>
    <x v="28"/>
    <n v="101961"/>
    <n v="24134.9"/>
    <n v="2.00701"/>
    <n v="12112"/>
    <n v="213.745"/>
    <n v="45.6"/>
    <n v="0"/>
    <n v="0.0616982"/>
    <n v="-12.9704"/>
    <n v="-13.4502"/>
    <n v="9.27773e-05"/>
    <n v="9490.65"/>
    <n v="230.987"/>
    <n v="26.4"/>
    <n v="0"/>
    <n v="0.130146"/>
    <n v="-9.88302"/>
    <n v="-10.0572"/>
    <n v="0.000212392"/>
    <n v="7473.96"/>
    <n v="248.107"/>
    <n v="34"/>
    <n v="0"/>
    <n v="-0.06252539999999999"/>
    <n v="-7.48641"/>
    <n v="-10.9615"/>
    <n v="9.578850000000001e-05"/>
    <n v="5812.01"/>
    <n v="260.801"/>
    <n v="34.1"/>
    <n v="0"/>
    <n v="0.29843"/>
    <n v="-4.05423"/>
    <n v="-9.05921"/>
    <n v="3.81157e-05"/>
    <n v="4390.48"/>
    <n v="271.313"/>
    <n v="16.5"/>
    <n v="0"/>
    <n v="0.229125"/>
    <n v="-5.0765"/>
    <n v="-7.22114"/>
    <n v="0.000104864"/>
    <n v="3152.97"/>
    <n v="276.5"/>
    <n v="44.8"/>
    <n v="0"/>
    <n v="0.166605"/>
    <n v="-3.70625"/>
    <n v="-6.40805"/>
    <n v="0.000124006"/>
    <n v="1553.88"/>
    <n v="285.038"/>
    <n v="68.5"/>
    <n v="0"/>
    <n v="-0.1011"/>
    <n v="1.80104"/>
    <n v="-2.12659"/>
    <n v="0.000104099"/>
    <n v="837.968"/>
    <n v="290.936"/>
    <n v="49.3"/>
    <n v="0"/>
    <n v="0.00400049"/>
    <n v="1.08145"/>
    <n v="-0.0255542"/>
    <n v="9.226319999999999e-05"/>
    <n v="609.314"/>
    <n v="292.568"/>
    <n v="42.4"/>
    <n v="0"/>
    <n v="0.0182964"/>
    <n v="0.483496"/>
    <n v="0.767158"/>
    <n v="9.921039999999999e-05"/>
    <n v="6"/>
    <n v="385.541"/>
    <n v="293.646"/>
    <n v="41.5"/>
    <n v="0"/>
    <n v="0.0357561"/>
    <n v="0.0487109"/>
    <n v="1.47564"/>
    <n v="9.329770000000001e-05"/>
    <n v="293.317"/>
    <n v="53.3"/>
    <n v="0"/>
    <n v="0.07775609999999999"/>
    <n v="0.0433423"/>
    <n v="2.26078"/>
    <n v="7.236759999999999e-05"/>
    <n v="166.994"/>
    <n v="55.5794"/>
    <n v="289.412"/>
    <n v="0"/>
    <n v="21.9044"/>
    <n v="291.419"/>
    <n v="284.684"/>
    <n v="64.8"/>
    <n v="0.0804443"/>
    <n v="2.012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6.21079"/>
    <n v="0"/>
    <n v="-0.306152"/>
    <n v="0"/>
    <n v="0"/>
    <n v="0"/>
    <n v="0"/>
    <n v="0"/>
    <n v="4.9"/>
    <n v="86.7732"/>
    <n v="11980.8"/>
    <n v="214.038"/>
    <n v="-14.0402"/>
    <n v="-14.1743"/>
    <n v="-0.0103612"/>
    <n v="4021.76"/>
    <n v="12.5"/>
    <n v="0"/>
    <n v="30"/>
  </r>
  <r>
    <x v="29"/>
    <n v="102043"/>
    <n v="24135.2"/>
    <n v="2.31372"/>
    <n v="12128.7"/>
    <n v="214.076"/>
    <n v="45"/>
    <n v="0"/>
    <n v="0.0440361"/>
    <n v="-10.2873"/>
    <n v="-12.7301"/>
    <n v="0.000114421"/>
    <n v="9505.129999999999"/>
    <n v="231.072"/>
    <n v="47.9"/>
    <n v="0"/>
    <n v="0.21766"/>
    <n v="-12.4703"/>
    <n v="-7.77651"/>
    <n v="0.000161436"/>
    <n v="7486.58"/>
    <n v="248.316"/>
    <n v="40.3"/>
    <n v="0"/>
    <n v="0.447746"/>
    <n v="-8.85698"/>
    <n v="-9.15335"/>
    <n v="6.40366e-05"/>
    <n v="5821.13"/>
    <n v="261.225"/>
    <n v="29.7"/>
    <n v="0"/>
    <n v="0.117656"/>
    <n v="-4.39558"/>
    <n v="-9.650729999999999"/>
    <n v="5.6262e-05"/>
    <n v="4399.71"/>
    <n v="271.198"/>
    <n v="22.1"/>
    <n v="0"/>
    <n v="0.00192188"/>
    <n v="-5.70421"/>
    <n v="-5.545"/>
    <n v="5.47598e-05"/>
    <n v="3161.52"/>
    <n v="276.53"/>
    <n v="35"/>
    <n v="0"/>
    <n v="0.150848"/>
    <n v="-3.36527"/>
    <n v="-4.94074"/>
    <n v="0.000143298"/>
    <n v="1561.53"/>
    <n v="285.43"/>
    <n v="61.4"/>
    <n v="0"/>
    <n v="0.22321"/>
    <n v="2.19435"/>
    <n v="-2.45773"/>
    <n v="9.875009999999999e-05"/>
    <n v="845.342"/>
    <n v="290.841"/>
    <n v="49.4"/>
    <n v="0"/>
    <n v="-0.023876"/>
    <n v="0.279163"/>
    <n v="0.344399"/>
    <n v="6.06637e-05"/>
    <n v="616.8"/>
    <n v="292.321"/>
    <n v="43.8"/>
    <n v="0"/>
    <n v="-0.054523"/>
    <n v="-0.283938"/>
    <n v="1.423"/>
    <n v="7.922080000000001e-05"/>
    <n v="5"/>
    <n v="393.33"/>
    <n v="292.69"/>
    <n v="51"/>
    <n v="0"/>
    <n v="-0.0477393"/>
    <n v="-0.598235"/>
    <n v="2.11407"/>
    <n v="0.00010429"/>
    <n v="294.352"/>
    <n v="50.6"/>
    <n v="0"/>
    <n v="0.00379785"/>
    <n v="-0.6711819999999999"/>
    <n v="2.1974"/>
    <n v="0.000117665"/>
    <n v="174.901"/>
    <n v="55.5794"/>
    <n v="299.8"/>
    <n v="0"/>
    <n v="250.694"/>
    <n v="295.971"/>
    <n v="284.626"/>
    <n v="48.4"/>
    <n v="-0.6717919999999999"/>
    <n v="1.98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3"/>
    <n v="5.07644"/>
    <n v="0"/>
    <n v="0.155273"/>
    <n v="0"/>
    <n v="0"/>
    <n v="0"/>
    <n v="0"/>
    <n v="0"/>
    <n v="2.4"/>
    <n v="80.4136"/>
    <n v="12367.6"/>
    <n v="213.524"/>
    <n v="-6.32271"/>
    <n v="-12.6761"/>
    <n v="-0.00689893"/>
    <n v="4053.6"/>
    <n v="18.3"/>
    <n v="0"/>
    <n v="31"/>
  </r>
  <r>
    <x v="30"/>
    <n v="102015"/>
    <n v="24135.1"/>
    <n v="1.41653"/>
    <n v="12147.1"/>
    <n v="213.027"/>
    <n v="53"/>
    <n v="0"/>
    <n v="-0.0587041"/>
    <n v="-10.5801"/>
    <n v="-8.374180000000001"/>
    <n v="0.000131319"/>
    <n v="9526.68"/>
    <n v="231.719"/>
    <n v="48.6"/>
    <n v="0"/>
    <n v="0.126039"/>
    <n v="-11.0861"/>
    <n v="-9.82287"/>
    <n v="2.81547e-05"/>
    <n v="7501.66"/>
    <n v="249.063"/>
    <n v="16.2"/>
    <n v="0"/>
    <n v="0.179418"/>
    <n v="-9.348649999999999"/>
    <n v="-7.97875"/>
    <n v="6.02699e-05"/>
    <n v="5833.31"/>
    <n v="261.456"/>
    <n v="24.9"/>
    <n v="0"/>
    <n v="0.0615371"/>
    <n v="-5.17664"/>
    <n v="-8.05199"/>
    <n v="4.55562e-05"/>
    <n v="4411.41"/>
    <n v="271.271"/>
    <n v="25.2"/>
    <n v="0"/>
    <n v="0.00898438"/>
    <n v="-3.48962"/>
    <n v="-5.04219"/>
    <n v="5.14354e-05"/>
    <n v="3170.15"/>
    <n v="277.817"/>
    <n v="19"/>
    <n v="0"/>
    <n v="0.0994473"/>
    <n v="-3.50391"/>
    <n v="-4.65244"/>
    <n v="8.403659999999999e-05"/>
    <n v="1565.41"/>
    <n v="285.418"/>
    <n v="59.4"/>
    <n v="0"/>
    <n v="-0.209162"/>
    <n v="0.143169"/>
    <n v="-1.39176"/>
    <n v="4.80846e-05"/>
    <n v="849.415"/>
    <n v="291.258"/>
    <n v="53.9"/>
    <n v="0"/>
    <n v="-0.5945510000000001"/>
    <n v="0.0444336"/>
    <n v="1.33527"/>
    <n v="0.000105549"/>
    <n v="620.197"/>
    <n v="293.478"/>
    <n v="48.5"/>
    <n v="0"/>
    <n v="-0.700033"/>
    <n v="-0.274241"/>
    <n v="1.39289"/>
    <n v="0.000131082"/>
    <n v="6"/>
    <n v="395.204"/>
    <n v="295.69"/>
    <n v="43.7"/>
    <n v="0"/>
    <n v="-0.626174"/>
    <n v="-0.695149"/>
    <n v="1.36365"/>
    <n v="0.00015936"/>
    <n v="297.929"/>
    <n v="39.5"/>
    <n v="0"/>
    <n v="-0.306914"/>
    <n v="-1.15653"/>
    <n v="1.22068"/>
    <n v="0.000193394"/>
    <n v="174.29"/>
    <n v="55.5794"/>
    <n v="311.974"/>
    <n v="0"/>
    <n v="578.522"/>
    <n v="299.91"/>
    <n v="284.015"/>
    <n v="36.8"/>
    <n v="-1.78416"/>
    <n v="1.041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52016"/>
    <n v="0"/>
    <n v="-0.134888"/>
    <n v="0"/>
    <n v="0"/>
    <n v="0"/>
    <n v="0"/>
    <n v="0.3"/>
    <n v="0"/>
    <n v="65.723"/>
    <n v="12277.4"/>
    <n v="212.915"/>
    <n v="-7.31881"/>
    <n v="-8.54509"/>
    <n v="-0.0170729"/>
    <n v="4122.72"/>
    <n v="22.6"/>
    <n v="0"/>
    <n v="32"/>
  </r>
  <r>
    <x v="31"/>
    <n v="101889"/>
    <n v="24135.4"/>
    <n v="2.02059"/>
    <n v="12157.4"/>
    <n v="212.195"/>
    <n v="61.1"/>
    <n v="0"/>
    <n v="0.116813"/>
    <n v="-9.703519999999999"/>
    <n v="-9.88508"/>
    <n v="4.39094e-05"/>
    <n v="9535.709999999999"/>
    <n v="232.031"/>
    <n v="42.1"/>
    <n v="0"/>
    <n v="0.140195"/>
    <n v="-9.139559999999999"/>
    <n v="-7.2005"/>
    <n v="1.24023e-06"/>
    <n v="7508.75"/>
    <n v="249.311"/>
    <n v="19.1"/>
    <n v="0"/>
    <n v="-0.06771480000000001"/>
    <n v="-5.51008"/>
    <n v="-5.96293"/>
    <n v="6.26685e-06"/>
    <n v="5839.45"/>
    <n v="261.82"/>
    <n v="20.5"/>
    <n v="0"/>
    <n v="0.183018"/>
    <n v="-3.94615"/>
    <n v="-7.32561"/>
    <n v="5.37719e-05"/>
    <n v="4415.15"/>
    <n v="271.579"/>
    <n v="24"/>
    <n v="0"/>
    <n v="0.0561973"/>
    <n v="-2.12228"/>
    <n v="-5.02825"/>
    <n v="6.54984e-05"/>
    <n v="3171.03"/>
    <n v="278.884"/>
    <n v="19.1"/>
    <n v="0"/>
    <n v="0.348184"/>
    <n v="-4.01433"/>
    <n v="-4.1207"/>
    <n v="7.19678e-05"/>
    <n v="1565.26"/>
    <n v="286.742"/>
    <n v="64.90000000000001"/>
    <n v="0"/>
    <n v="-1.88483"/>
    <n v="0.651377"/>
    <n v="0.140208"/>
    <n v="9.90575e-05"/>
    <n v="844.189"/>
    <n v="293.375"/>
    <n v="48"/>
    <n v="0"/>
    <n v="-3.04187"/>
    <n v="1.55826"/>
    <n v="1.34271"/>
    <n v="0.000191439"/>
    <n v="613.309"/>
    <n v="295.547"/>
    <n v="43.4"/>
    <n v="0"/>
    <n v="-2.66742"/>
    <n v="1.56933"/>
    <n v="1.68036"/>
    <n v="0.000267093"/>
    <n v="6"/>
    <n v="386.76"/>
    <n v="297.738"/>
    <n v="39.2"/>
    <n v="0"/>
    <n v="-1.87164"/>
    <n v="1.46185"/>
    <n v="1.937"/>
    <n v="0.000342691"/>
    <n v="299.983"/>
    <n v="35.5"/>
    <n v="0"/>
    <n v="-0.687154"/>
    <n v="1.10848"/>
    <n v="2.02677"/>
    <n v="0.000414691"/>
    <n v="164.329"/>
    <n v="55.5794"/>
    <n v="315.624"/>
    <n v="0"/>
    <n v="654.928"/>
    <n v="302.123"/>
    <n v="284.397"/>
    <n v="33.2"/>
    <n v="0.782798"/>
    <n v="1.7941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18644"/>
    <n v="0"/>
    <n v="0.250488"/>
    <n v="0"/>
    <n v="0"/>
    <n v="0"/>
    <n v="0"/>
    <n v="0"/>
    <n v="1.1"/>
    <n v="70.6259"/>
    <n v="12195.7"/>
    <n v="212.176"/>
    <n v="-9.263529999999999"/>
    <n v="-9.73821"/>
    <n v="-0.0107151"/>
    <n v="4180"/>
    <n v="22.8"/>
    <n v="0"/>
    <n v="33"/>
  </r>
  <r>
    <x v="32"/>
    <n v="101886"/>
    <n v="24134.9"/>
    <n v="3.20085"/>
    <n v="12166.9"/>
    <n v="211.89"/>
    <n v="60.3"/>
    <n v="0.1"/>
    <n v="0.0951934"/>
    <n v="-8.76521"/>
    <n v="-11.3361"/>
    <n v="3.76415e-05"/>
    <n v="9542.940000000001"/>
    <n v="231.984"/>
    <n v="37"/>
    <n v="0"/>
    <n v="0.06750589999999999"/>
    <n v="-5.00179"/>
    <n v="-5.587"/>
    <n v="8.02836e-05"/>
    <n v="7514.42"/>
    <n v="249.495"/>
    <n v="18.3"/>
    <n v="0"/>
    <n v="-0.120619"/>
    <n v="-2.9153"/>
    <n v="-6.5766"/>
    <n v="4.73567e-05"/>
    <n v="5841.15"/>
    <n v="262.473"/>
    <n v="15.8"/>
    <n v="0"/>
    <n v="0.137428"/>
    <n v="-1.97749"/>
    <n v="-6.43757"/>
    <n v="7.45199e-05"/>
    <n v="4414.75"/>
    <n v="271.572"/>
    <n v="23.9"/>
    <n v="0"/>
    <n v="0.212545"/>
    <n v="-1.57089"/>
    <n v="-4.89378"/>
    <n v="6.111219999999999e-05"/>
    <n v="3171.16"/>
    <n v="279.267"/>
    <n v="19.5"/>
    <n v="0"/>
    <n v="-0.0329824"/>
    <n v="-0.968655"/>
    <n v="-2.9744"/>
    <n v="6.195200000000001e-05"/>
    <n v="1559.27"/>
    <n v="286.227"/>
    <n v="70"/>
    <n v="0"/>
    <n v="0.456457"/>
    <n v="-0.443149"/>
    <n v="-0.853418"/>
    <n v="0.000118652"/>
    <n v="840.6180000000001"/>
    <n v="292.147"/>
    <n v="53.9"/>
    <n v="0"/>
    <n v="-0.417596"/>
    <n v="1.83302"/>
    <n v="1.80251"/>
    <n v="6.68262e-05"/>
    <n v="610.6609999999999"/>
    <n v="294.297"/>
    <n v="48.3"/>
    <n v="0"/>
    <n v="-0.520269"/>
    <n v="2.65385"/>
    <n v="2.58591"/>
    <n v="8.63634e-05"/>
    <n v="6"/>
    <n v="385.033"/>
    <n v="296.467"/>
    <n v="43.5"/>
    <n v="0"/>
    <n v="-0.439605"/>
    <n v="3.55603"/>
    <n v="3.30656"/>
    <n v="0.000106091"/>
    <n v="298.67"/>
    <n v="39.2"/>
    <n v="0"/>
    <n v="-0.12736"/>
    <n v="4.29316"/>
    <n v="3.81647"/>
    <n v="0.000130801"/>
    <n v="163.51"/>
    <n v="55.5794"/>
    <n v="305.348"/>
    <n v="0"/>
    <n v="520.6849999999999"/>
    <n v="300.798"/>
    <n v="284.8"/>
    <n v="36.9"/>
    <n v="4.14932"/>
    <n v="3.3991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41339"/>
    <n v="0"/>
    <n v="0.467041"/>
    <n v="0"/>
    <n v="0"/>
    <n v="0"/>
    <n v="0"/>
    <n v="1.8"/>
    <n v="1.3"/>
    <n v="50.1636"/>
    <n v="12270.6"/>
    <n v="211.648"/>
    <n v="-7.95533"/>
    <n v="-11.0579"/>
    <n v="-0.00671693"/>
    <n v="4148.96"/>
    <n v="23.3"/>
    <n v="0"/>
    <n v="34"/>
  </r>
  <r>
    <x v="33"/>
    <n v="101872"/>
    <n v="24135"/>
    <n v="5.20259"/>
    <n v="12180.8"/>
    <n v="211.656"/>
    <n v="67.40000000000001"/>
    <n v="1.5"/>
    <n v="-0.00139844"/>
    <n v="-6.34975"/>
    <n v="-9.531980000000001"/>
    <n v="3.5204e-05"/>
    <n v="9552.309999999999"/>
    <n v="232.624"/>
    <n v="44.3"/>
    <n v="0"/>
    <n v="0.289629"/>
    <n v="-2.75137"/>
    <n v="-8.66642"/>
    <n v="6.84066e-05"/>
    <n v="7521.34"/>
    <n v="249.86"/>
    <n v="21.5"/>
    <n v="0"/>
    <n v="0.096625"/>
    <n v="-4.3775"/>
    <n v="-6.87385"/>
    <n v="0.000102026"/>
    <n v="5845.57"/>
    <n v="262.799"/>
    <n v="12.2"/>
    <n v="0"/>
    <n v="-0.079457"/>
    <n v="-1.3211"/>
    <n v="-6.48413"/>
    <n v="4.54275e-05"/>
    <n v="4416.59"/>
    <n v="271.923"/>
    <n v="22.1"/>
    <n v="0"/>
    <n v="0.264037"/>
    <n v="-1.06416"/>
    <n v="-5.27"/>
    <n v="5.17051e-05"/>
    <n v="3173.18"/>
    <n v="278.79"/>
    <n v="22.2"/>
    <n v="0"/>
    <n v="-0.149459"/>
    <n v="-0.0336133"/>
    <n v="-4.04069"/>
    <n v="0.00012227"/>
    <n v="1559.4"/>
    <n v="288.39"/>
    <n v="44.4"/>
    <n v="0"/>
    <n v="0.28693"/>
    <n v="-1.19049"/>
    <n v="-3.99583"/>
    <n v="6.650199999999999e-05"/>
    <n v="836.796"/>
    <n v="293.22"/>
    <n v="44.4"/>
    <n v="0"/>
    <n v="0.353095"/>
    <n v="-0.402124"/>
    <n v="1.77397"/>
    <n v="0.000106099"/>
    <n v="606.4589999999999"/>
    <n v="294.48"/>
    <n v="41"/>
    <n v="0"/>
    <n v="0.29972"/>
    <n v="0.0851416"/>
    <n v="3.27907"/>
    <n v="9.15911e-05"/>
    <n v="5"/>
    <n v="381.257"/>
    <n v="295.16"/>
    <n v="45.5"/>
    <n v="0"/>
    <n v="0.236265"/>
    <n v="1.09153"/>
    <n v="4.05349"/>
    <n v="3.69136e-05"/>
    <n v="296.25"/>
    <n v="48"/>
    <n v="0"/>
    <n v="0.167265"/>
    <n v="2.43978"/>
    <n v="4.68148"/>
    <n v="1.44739e-05"/>
    <n v="161.076"/>
    <n v="55.5794"/>
    <n v="295.3"/>
    <n v="0"/>
    <n v="110.623"/>
    <n v="296.397"/>
    <n v="285.699"/>
    <n v="50.8"/>
    <n v="1.88209"/>
    <n v="3.1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80263"/>
    <n v="0"/>
    <n v="0.154297"/>
    <n v="0"/>
    <n v="0"/>
    <n v="0"/>
    <n v="0"/>
    <n v="100"/>
    <n v="34.7"/>
    <n v="32.0739"/>
    <n v="12273.3"/>
    <n v="211.409"/>
    <n v="-6.12282"/>
    <n v="-9.6252"/>
    <n v="-0.000970947"/>
    <n v="4188.48"/>
    <n v="23"/>
    <n v="0"/>
    <n v="35"/>
  </r>
  <r>
    <x v="34"/>
    <n v="101957"/>
    <n v="24134.7"/>
    <n v="4.8161"/>
    <n v="12192.4"/>
    <n v="211.471"/>
    <n v="61.6"/>
    <n v="0"/>
    <n v="-0.021873"/>
    <n v="-5.93614"/>
    <n v="-9.09348"/>
    <n v="4.66729e-05"/>
    <n v="9560.700000000001"/>
    <n v="232.643"/>
    <n v="64"/>
    <n v="0"/>
    <n v="-0.00399609"/>
    <n v="-3.19729"/>
    <n v="-9.063140000000001"/>
    <n v="0.000116777"/>
    <n v="7528.86"/>
    <n v="249.89"/>
    <n v="21.7"/>
    <n v="0"/>
    <n v="-0.248131"/>
    <n v="-2.19632"/>
    <n v="-3.63723"/>
    <n v="3.64847e-05"/>
    <n v="5853.69"/>
    <n v="262.925"/>
    <n v="10.6"/>
    <n v="0"/>
    <n v="0.0253867"/>
    <n v="0.5103760000000001"/>
    <n v="-5.09044"/>
    <n v="4.69666e-06"/>
    <n v="4424.01"/>
    <n v="272.285"/>
    <n v="19"/>
    <n v="0"/>
    <n v="0.129271"/>
    <n v="-0.517666"/>
    <n v="-4.49543"/>
    <n v="5.48798e-05"/>
    <n v="3178.49"/>
    <n v="279.147"/>
    <n v="21.6"/>
    <n v="0"/>
    <n v="0.0863516"/>
    <n v="-1.24614"/>
    <n v="-4.48468"/>
    <n v="6.8254e-05"/>
    <n v="1563.14"/>
    <n v="288.701"/>
    <n v="40.7"/>
    <n v="0"/>
    <n v="-0.0468848"/>
    <n v="-1.15603"/>
    <n v="-2.89598"/>
    <n v="3.68821e-05"/>
    <n v="840.965"/>
    <n v="292.787"/>
    <n v="39.2"/>
    <n v="0"/>
    <n v="-0.288233"/>
    <n v="0.162317"/>
    <n v="2.96498"/>
    <n v="1.74945e-05"/>
    <n v="611.0309999999999"/>
    <n v="294.138"/>
    <n v="38.4"/>
    <n v="0"/>
    <n v="-0.242481"/>
    <n v="0.780579"/>
    <n v="4.00718"/>
    <n v="1.58038e-05"/>
    <n v="5"/>
    <n v="386.214"/>
    <n v="294.626"/>
    <n v="41.9"/>
    <n v="0"/>
    <n v="-0.0604258"/>
    <n v="1.87455"/>
    <n v="4.66"/>
    <n v="3.01056e-05"/>
    <n v="293.928"/>
    <n v="57.7"/>
    <n v="0"/>
    <n v="0.132869"/>
    <n v="2.5159"/>
    <n v="4.63167"/>
    <n v="3.03677e-05"/>
    <n v="167.063"/>
    <n v="55.5794"/>
    <n v="292.3"/>
    <n v="0"/>
    <n v="55.0697"/>
    <n v="293.309"/>
    <n v="286.504"/>
    <n v="64.59999999999999"/>
    <n v="1.52504"/>
    <n v="2.574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2127"/>
    <n v="0"/>
    <n v="0.44873"/>
    <n v="0"/>
    <n v="0"/>
    <n v="0"/>
    <n v="0"/>
    <n v="0.9"/>
    <n v="77"/>
    <n v="34.7487"/>
    <n v="12532.8"/>
    <n v="210.183"/>
    <n v="-5.52199"/>
    <n v="-7.27043"/>
    <n v="-0.00582314"/>
    <n v="4276.8"/>
    <n v="20.4"/>
    <n v="0"/>
    <n v="36"/>
  </r>
  <r>
    <x v="35"/>
    <n v="101937"/>
    <n v="24135"/>
    <n v="2.40608"/>
    <n v="12188"/>
    <n v="211.508"/>
    <n v="60"/>
    <n v="0"/>
    <n v="-0.0909688"/>
    <n v="-4.44697"/>
    <n v="-7.30181"/>
    <n v="0.000133614"/>
    <n v="9554.58"/>
    <n v="233.01"/>
    <n v="44.9"/>
    <n v="0"/>
    <n v="-0.0131895"/>
    <n v="-3.38765"/>
    <n v="-3.60007"/>
    <n v="5.96173e-05"/>
    <n v="7523.28"/>
    <n v="249.687"/>
    <n v="18.9"/>
    <n v="0"/>
    <n v="0.00327344"/>
    <n v="0.522046"/>
    <n v="-3.94315"/>
    <n v="4.56844e-05"/>
    <n v="5849.17"/>
    <n v="262.61"/>
    <n v="11"/>
    <n v="0"/>
    <n v="0.0815176"/>
    <n v="2.25607"/>
    <n v="-4.40307"/>
    <n v="3.73843e-05"/>
    <n v="4420.28"/>
    <n v="272.703"/>
    <n v="14.4"/>
    <n v="0"/>
    <n v="0.116967"/>
    <n v="2.03849"/>
    <n v="-4.37642"/>
    <n v="6.89512e-05"/>
    <n v="3171.95"/>
    <n v="279.163"/>
    <n v="21.7"/>
    <n v="0"/>
    <n v="0.149178"/>
    <n v="-1.44108"/>
    <n v="-2.75322"/>
    <n v="4.66805e-05"/>
    <n v="1558.98"/>
    <n v="288.088"/>
    <n v="42.4"/>
    <n v="0"/>
    <n v="-0.0255371"/>
    <n v="-0.947085"/>
    <n v="-1.29458"/>
    <n v="5.51781e-05"/>
    <n v="838.403"/>
    <n v="292.318"/>
    <n v="41"/>
    <n v="0"/>
    <n v="-0.0441699"/>
    <n v="1.51118"/>
    <n v="2.30682"/>
    <n v="9.545530000000001e-06"/>
    <n v="608.812"/>
    <n v="293.662"/>
    <n v="39.2"/>
    <n v="0"/>
    <n v="-0.0313047"/>
    <n v="1.53629"/>
    <n v="2.76095"/>
    <n v="3.08431e-05"/>
    <n v="5"/>
    <n v="384.303"/>
    <n v="294.372"/>
    <n v="42.5"/>
    <n v="0"/>
    <n v="0.0271123"/>
    <n v="1.205"/>
    <n v="3.07778"/>
    <n v="4.71351e-05"/>
    <n v="293.76"/>
    <n v="57.9"/>
    <n v="0"/>
    <n v="0.0914204"/>
    <n v="0.598511"/>
    <n v="3.20795"/>
    <n v="4.44681e-05"/>
    <n v="165.26"/>
    <n v="55.5794"/>
    <n v="291"/>
    <n v="0"/>
    <n v="30.0051"/>
    <n v="292.585"/>
    <n v="286.436"/>
    <n v="67.59999999999999"/>
    <n v="0.178447"/>
    <n v="2.3914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4185"/>
    <n v="0"/>
    <n v="-0.325439"/>
    <n v="0"/>
    <n v="0"/>
    <n v="0"/>
    <n v="0"/>
    <n v="0"/>
    <n v="38.7"/>
    <n v="40.3721"/>
    <n v="12654.4"/>
    <n v="209.038"/>
    <n v="-3.09517"/>
    <n v="-6.74928"/>
    <n v="-0.00600293"/>
    <n v="4356.64"/>
    <n v="14.7"/>
    <n v="0"/>
    <n v="37"/>
  </r>
  <r>
    <x v="36"/>
    <n v="101897"/>
    <n v="24135.1"/>
    <n v="2.7279"/>
    <n v="12185.8"/>
    <n v="211.355"/>
    <n v="61"/>
    <n v="0"/>
    <n v="-0.0686055"/>
    <n v="-5.69737"/>
    <n v="-5.65256"/>
    <n v="0.000139577"/>
    <n v="9552.98"/>
    <n v="233.129"/>
    <n v="22.9"/>
    <n v="0"/>
    <n v="0.042752"/>
    <n v="-0.891507"/>
    <n v="-3.70142"/>
    <n v="0.000127939"/>
    <n v="7520.73"/>
    <n v="249.963"/>
    <n v="10.6"/>
    <n v="0"/>
    <n v="0.226371"/>
    <n v="1.8868"/>
    <n v="-4.35171"/>
    <n v="3.60368e-05"/>
    <n v="5844.03"/>
    <n v="262.977"/>
    <n v="7.7"/>
    <n v="0"/>
    <n v="0.211088"/>
    <n v="3.5948"/>
    <n v="-5.23721"/>
    <n v="7.633849999999999e-05"/>
    <n v="4415.29"/>
    <n v="272.011"/>
    <n v="14.6"/>
    <n v="0"/>
    <n v="0.0981172"/>
    <n v="1.06309"/>
    <n v="-4.63822"/>
    <n v="5.33184e-05"/>
    <n v="3169.18"/>
    <n v="279.49"/>
    <n v="21.2"/>
    <n v="0"/>
    <n v="0.167879"/>
    <n v="-0.783625"/>
    <n v="-2.28343"/>
    <n v="7.12625e-05"/>
    <n v="1555.06"/>
    <n v="288.028"/>
    <n v="42.2"/>
    <n v="0"/>
    <n v="-0.100692"/>
    <n v="-0.179119"/>
    <n v="-2.15484"/>
    <n v="7.121799999999999e-05"/>
    <n v="834.24"/>
    <n v="292.32"/>
    <n v="40.8"/>
    <n v="0"/>
    <n v="-0.0443389"/>
    <n v="0.309248"/>
    <n v="1.20275"/>
    <n v="2.43835e-05"/>
    <n v="604.737"/>
    <n v="293.477"/>
    <n v="39.8"/>
    <n v="0"/>
    <n v="-0.0441704"/>
    <n v="-0.340667"/>
    <n v="2.11858"/>
    <n v="4.50236e-05"/>
    <n v="5"/>
    <n v="380.411"/>
    <n v="294.038"/>
    <n v="43.8"/>
    <n v="0"/>
    <n v="-0.0173936"/>
    <n v="-0.872952"/>
    <n v="2.88468"/>
    <n v="7.36519e-05"/>
    <n v="293.448"/>
    <n v="56.8"/>
    <n v="0"/>
    <n v="0.0559609"/>
    <n v="-1.08215"/>
    <n v="3.35534"/>
    <n v="9.63834e-05"/>
    <n v="161.61"/>
    <n v="55.5794"/>
    <n v="290"/>
    <n v="0"/>
    <n v="28.5094"/>
    <n v="291.857"/>
    <n v="285.536"/>
    <n v="66.5"/>
    <n v="-0.779211"/>
    <n v="2.4972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4108"/>
    <n v="0"/>
    <n v="-0.494141"/>
    <n v="0"/>
    <n v="0"/>
    <n v="0"/>
    <n v="0"/>
    <n v="0.3"/>
    <n v="0"/>
    <n v="41.4178"/>
    <n v="12699.3"/>
    <n v="208.458"/>
    <n v="-4.26581"/>
    <n v="-3.78932"/>
    <n v="-0.009831579999999999"/>
    <n v="4235.04"/>
    <n v="16.6"/>
    <n v="0"/>
    <n v="38"/>
  </r>
  <r>
    <x v="37"/>
    <n v="101936"/>
    <n v="24135"/>
    <n v="2.80034"/>
    <n v="12193.5"/>
    <n v="210.91"/>
    <n v="73.3"/>
    <n v="1"/>
    <n v="0.0139639"/>
    <n v="-3.45803"/>
    <n v="-1.85692"/>
    <n v="9.98099e-05"/>
    <n v="9562.57"/>
    <n v="233.308"/>
    <n v="22"/>
    <n v="0"/>
    <n v="0.06434960000000001"/>
    <n v="-1.44169"/>
    <n v="-1.15168"/>
    <n v="6.67992e-05"/>
    <n v="7529"/>
    <n v="250.279"/>
    <n v="7"/>
    <n v="0"/>
    <n v="0.0570313"/>
    <n v="1.58171"/>
    <n v="-4.52534"/>
    <n v="4.9806e-05"/>
    <n v="5850.08"/>
    <n v="263.41"/>
    <n v="5"/>
    <n v="0"/>
    <n v="-0.013625"/>
    <n v="3.28411"/>
    <n v="-5.55583"/>
    <n v="3.95474e-05"/>
    <n v="4420.7"/>
    <n v="272.511"/>
    <n v="11.3"/>
    <n v="0"/>
    <n v="0.0324688"/>
    <n v="0.413606"/>
    <n v="-3.33072"/>
    <n v="4.72746e-05"/>
    <n v="3174.12"/>
    <n v="279.71"/>
    <n v="20.7"/>
    <n v="0"/>
    <n v="-0.0421641"/>
    <n v="-0.124092"/>
    <n v="-2.1657"/>
    <n v="6.0574e-05"/>
    <n v="1559.35"/>
    <n v="287.985"/>
    <n v="42.8"/>
    <n v="0"/>
    <n v="0.109072"/>
    <n v="-0.423159"/>
    <n v="-1.62087"/>
    <n v="5.6024e-05"/>
    <n v="838.479"/>
    <n v="292.324"/>
    <n v="42.1"/>
    <n v="0"/>
    <n v="-0.00747754"/>
    <n v="-0.100903"/>
    <n v="1.20144"/>
    <n v="3.58556e-05"/>
    <n v="608.9690000000001"/>
    <n v="293.377"/>
    <n v="40.9"/>
    <n v="0"/>
    <n v="-0.0641616"/>
    <n v="-0.185632"/>
    <n v="2.1464"/>
    <n v="6.09189e-05"/>
    <n v="5"/>
    <n v="384.884"/>
    <n v="293.117"/>
    <n v="53.4"/>
    <n v="0"/>
    <n v="-0.0540071"/>
    <n v="-0.258479"/>
    <n v="2.82183"/>
    <n v="9.81461e-05"/>
    <n v="294.804"/>
    <n v="52.7"/>
    <n v="0"/>
    <n v="0.0159929"/>
    <n v="-0.307869"/>
    <n v="2.85647"/>
    <n v="0.000118748"/>
    <n v="166.044"/>
    <n v="55.5794"/>
    <n v="300.268"/>
    <n v="0"/>
    <n v="260.588"/>
    <n v="296.495"/>
    <n v="285.695"/>
    <n v="50.3"/>
    <n v="-0.320969"/>
    <n v="2.460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40"/>
    <n v="6.04629"/>
    <n v="0"/>
    <n v="0.452881"/>
    <n v="0"/>
    <n v="0"/>
    <n v="0"/>
    <n v="0"/>
    <n v="3.5"/>
    <n v="0.1"/>
    <n v="32.2119"/>
    <n v="12434.1"/>
    <n v="210.203"/>
    <n v="-1.80358"/>
    <n v="-2.19694"/>
    <n v="-0.00302994"/>
    <n v="4316.8"/>
    <n v="11.6"/>
    <n v="0"/>
    <n v="39"/>
  </r>
  <r>
    <x v="38"/>
    <n v="101898"/>
    <n v="24135"/>
    <n v="2.1"/>
    <n v="12204.5"/>
    <n v="211.855"/>
    <n v="55.7"/>
    <n v="0"/>
    <n v="-0.0280303"/>
    <n v="-0.690021"/>
    <n v="-3.61332"/>
    <n v="8.974680000000001e-05"/>
    <n v="9571.85"/>
    <n v="233.396"/>
    <n v="23.3"/>
    <n v="0"/>
    <n v="-0.0896856"/>
    <n v="0.828497"/>
    <n v="-1.87573"/>
    <n v="2.07957e-05"/>
    <n v="7536.55"/>
    <n v="250.529"/>
    <n v="6"/>
    <n v="0"/>
    <n v="0.017916"/>
    <n v="-0.171426"/>
    <n v="-3.05189"/>
    <n v="5.40087e-05"/>
    <n v="5856.45"/>
    <n v="263.547"/>
    <n v="4.4"/>
    <n v="0"/>
    <n v="0.0205293"/>
    <n v="2.50979"/>
    <n v="-4.07134"/>
    <n v="3.66308e-05"/>
    <n v="4427.05"/>
    <n v="272.305"/>
    <n v="11.5"/>
    <n v="0"/>
    <n v="0.07951950000000001"/>
    <n v="1.44751"/>
    <n v="-1.81083"/>
    <n v="3.99902e-05"/>
    <n v="3180.58"/>
    <n v="279.716"/>
    <n v="20.4"/>
    <n v="0"/>
    <n v="0.00130469"/>
    <n v="0.0311133"/>
    <n v="-1.02023"/>
    <n v="5.64983e-05"/>
    <n v="1563.17"/>
    <n v="288.526"/>
    <n v="39.3"/>
    <n v="0"/>
    <n v="0.074459"/>
    <n v="0.0536646"/>
    <n v="-1.08593"/>
    <n v="5.61874e-05"/>
    <n v="842.577"/>
    <n v="292.443"/>
    <n v="50.6"/>
    <n v="0"/>
    <n v="-0.357248"/>
    <n v="0.429089"/>
    <n v="2.12192"/>
    <n v="6.24699e-05"/>
    <n v="612.417"/>
    <n v="294.646"/>
    <n v="45.9"/>
    <n v="0"/>
    <n v="-0.536676"/>
    <n v="0.367"/>
    <n v="2.29538"/>
    <n v="7.2692e-05"/>
    <n v="5"/>
    <n v="386.52"/>
    <n v="296.868"/>
    <n v="41.5"/>
    <n v="0"/>
    <n v="-0.5271439999999999"/>
    <n v="0.217275"/>
    <n v="2.40438"/>
    <n v="9.71285e-05"/>
    <n v="299.126"/>
    <n v="37.5"/>
    <n v="0"/>
    <n v="-0.238318"/>
    <n v="0.0343115"/>
    <n v="2.38057"/>
    <n v="0.000126509"/>
    <n v="164.717"/>
    <n v="55.5794"/>
    <n v="312.245"/>
    <n v="0"/>
    <n v="614.801"/>
    <n v="301.01"/>
    <n v="284.3"/>
    <n v="35.2"/>
    <n v="-0.17907"/>
    <n v="2.405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53139"/>
    <n v="0"/>
    <n v="0.37793"/>
    <n v="0"/>
    <n v="0"/>
    <n v="0"/>
    <n v="0"/>
    <n v="0"/>
    <n v="2"/>
    <n v="24.4733"/>
    <n v="12788.9"/>
    <n v="209.401"/>
    <n v="-0.176019"/>
    <n v="-3.92343"/>
    <n v="0.000841408"/>
    <n v="4292.8"/>
    <n v="11.8"/>
    <n v="0"/>
    <n v="40"/>
  </r>
  <r>
    <x v="39"/>
    <n v="101824"/>
    <n v="24134.7"/>
    <n v="2.51255"/>
    <n v="12210"/>
    <n v="211.709"/>
    <n v="59.5"/>
    <n v="0"/>
    <n v="0.0494619"/>
    <n v="-0.944632"/>
    <n v="-1.75915"/>
    <n v="5.79675e-05"/>
    <n v="9578.440000000001"/>
    <n v="233.341"/>
    <n v="28"/>
    <n v="0"/>
    <n v="0.0637578"/>
    <n v="1.28518"/>
    <n v="-1.4399"/>
    <n v="6.474270000000001e-05"/>
    <n v="7542.92"/>
    <n v="250.665"/>
    <n v="6.5"/>
    <n v="0"/>
    <n v="-0.0392871"/>
    <n v="1.23572"/>
    <n v="-0.724573"/>
    <n v="2.90422e-05"/>
    <n v="5861.6"/>
    <n v="263.89"/>
    <n v="4.1"/>
    <n v="0"/>
    <n v="0.07730860000000001"/>
    <n v="3.20297"/>
    <n v="-2.50363"/>
    <n v="4.04069e-05"/>
    <n v="4430.21"/>
    <n v="272.645"/>
    <n v="10.7"/>
    <n v="0"/>
    <n v="0.0747773"/>
    <n v="2.75179"/>
    <n v="-1.01861"/>
    <n v="4.42773e-05"/>
    <n v="3182.19"/>
    <n v="280.08"/>
    <n v="18.4"/>
    <n v="0"/>
    <n v="0.108398"/>
    <n v="1.19072"/>
    <n v="-0.556685"/>
    <n v="5.61641e-05"/>
    <n v="1565.29"/>
    <n v="288.088"/>
    <n v="59.7"/>
    <n v="0"/>
    <n v="-0.722834"/>
    <n v="0.943269"/>
    <n v="0.0496216"/>
    <n v="1.11494e-05"/>
    <n v="841.157"/>
    <n v="294.458"/>
    <n v="46.7"/>
    <n v="0"/>
    <n v="-2.26406"/>
    <n v="0.506667"/>
    <n v="1.27292"/>
    <n v="0.000103078"/>
    <n v="609.4"/>
    <n v="296.507"/>
    <n v="43"/>
    <n v="0"/>
    <n v="-2.20353"/>
    <n v="-0.07963870000000001"/>
    <n v="1.37832"/>
    <n v="0.000178446"/>
    <n v="6"/>
    <n v="382.093"/>
    <n v="298.585"/>
    <n v="39.2"/>
    <n v="0"/>
    <n v="-1.62951"/>
    <n v="-0.967368"/>
    <n v="1.45405"/>
    <n v="0.000281697"/>
    <n v="300.775"/>
    <n v="35.6"/>
    <n v="0"/>
    <n v="-0.612506"/>
    <n v="-1.64441"/>
    <n v="1.44251"/>
    <n v="0.000376051"/>
    <n v="159.03"/>
    <n v="55.5794"/>
    <n v="315.39"/>
    <n v="0"/>
    <n v="725.133"/>
    <n v="302.828"/>
    <n v="285.182"/>
    <n v="33.6"/>
    <n v="-2.15458"/>
    <n v="1.15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21195"/>
    <n v="0"/>
    <n v="0.492798"/>
    <n v="0"/>
    <n v="0"/>
    <n v="0"/>
    <n v="0"/>
    <n v="0"/>
    <n v="0.9"/>
    <n v="32.0138"/>
    <n v="12725"/>
    <n v="209.633"/>
    <n v="-0.241611"/>
    <n v="-1.50328"/>
    <n v="-0.00020195"/>
    <n v="4353.28"/>
    <n v="10.9"/>
    <n v="0"/>
    <n v="41"/>
  </r>
  <r>
    <x v="40"/>
    <n v="101768"/>
    <n v="24134.9"/>
    <n v="2.2"/>
    <n v="12217.7"/>
    <n v="212.403"/>
    <n v="51.4"/>
    <n v="0"/>
    <n v="-0.0225732"/>
    <n v="-0.905457"/>
    <n v="-2.01014"/>
    <n v="0.000101745"/>
    <n v="9581.610000000001"/>
    <n v="233.618"/>
    <n v="25.1"/>
    <n v="0"/>
    <n v="0.036748"/>
    <n v="1.14142"/>
    <n v="0.0481323"/>
    <n v="4.51625e-05"/>
    <n v="7544.09"/>
    <n v="250.638"/>
    <n v="6.5"/>
    <n v="0"/>
    <n v="0.11017"/>
    <n v="2.00087"/>
    <n v="0.202041"/>
    <n v="4.49519e-05"/>
    <n v="5863.38"/>
    <n v="263.781"/>
    <n v="4.5"/>
    <n v="0"/>
    <n v="0.025543"/>
    <n v="4.44948"/>
    <n v="-2.36634"/>
    <n v="4.2965e-05"/>
    <n v="4431.99"/>
    <n v="272.806"/>
    <n v="10.1"/>
    <n v="0"/>
    <n v="0.15092"/>
    <n v="4.1011"/>
    <n v="-1.38669"/>
    <n v="6.07346e-05"/>
    <n v="3181.31"/>
    <n v="280.83"/>
    <n v="14.6"/>
    <n v="0"/>
    <n v="0.112629"/>
    <n v="2.59744"/>
    <n v="-0.921377"/>
    <n v="5.91176e-05"/>
    <n v="1559.74"/>
    <n v="288.73"/>
    <n v="60.8"/>
    <n v="0"/>
    <n v="0.0733525"/>
    <n v="-0.171138"/>
    <n v="-0.215662"/>
    <n v="4.5541e-05"/>
    <n v="834.974"/>
    <n v="294.058"/>
    <n v="52.3"/>
    <n v="0"/>
    <n v="-1.14804"/>
    <n v="0.973562"/>
    <n v="1.5063"/>
    <n v="0.000152436"/>
    <n v="603.466"/>
    <n v="296.006"/>
    <n v="47.3"/>
    <n v="0"/>
    <n v="-1.18433"/>
    <n v="0.382197"/>
    <n v="1.74668"/>
    <n v="0.000202938"/>
    <n v="6"/>
    <n v="376.551"/>
    <n v="297.898"/>
    <n v="43.4"/>
    <n v="0"/>
    <n v="-0.899383"/>
    <n v="-0.128416"/>
    <n v="1.95566"/>
    <n v="0.000268153"/>
    <n v="300.028"/>
    <n v="39.4"/>
    <n v="0"/>
    <n v="-0.332124"/>
    <n v="-0.549153"/>
    <n v="1.98733"/>
    <n v="0.000336732"/>
    <n v="153.92"/>
    <n v="55.5794"/>
    <n v="310.053"/>
    <n v="0"/>
    <n v="425.197"/>
    <n v="301.619"/>
    <n v="285.8"/>
    <n v="37.5"/>
    <n v="-0.78217"/>
    <n v="1.744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86733"/>
    <n v="0"/>
    <n v="-0.0325195"/>
    <n v="0"/>
    <n v="0"/>
    <n v="0"/>
    <n v="0"/>
    <n v="0"/>
    <n v="0"/>
    <n v="25.8532"/>
    <n v="12726.2"/>
    <n v="210.219"/>
    <n v="-0.150714"/>
    <n v="-2.31028"/>
    <n v="0.00180155"/>
    <n v="4384.8"/>
    <n v="10.1"/>
    <n v="0"/>
    <n v="42"/>
  </r>
  <r>
    <x v="41"/>
    <n v="101771"/>
    <n v="24135"/>
    <n v="4.20081"/>
    <n v="12226.8"/>
    <n v="212.567"/>
    <n v="53.7"/>
    <n v="0"/>
    <n v="-0.0198662"/>
    <n v="-1.73975"/>
    <n v="-1.50809"/>
    <n v="7.141249999999999e-05"/>
    <n v="9587.440000000001"/>
    <n v="233.586"/>
    <n v="23"/>
    <n v="0"/>
    <n v="0.0693555"/>
    <n v="0.72388"/>
    <n v="0.944739"/>
    <n v="8.470639999999999e-06"/>
    <n v="7548.69"/>
    <n v="250.705"/>
    <n v="6.3"/>
    <n v="0"/>
    <n v="-0.0219551"/>
    <n v="2.85898"/>
    <n v="0.258105"/>
    <n v="4.39486e-05"/>
    <n v="5867.3"/>
    <n v="263.927"/>
    <n v="4.5"/>
    <n v="0"/>
    <n v="0.193158"/>
    <n v="4.93228"/>
    <n v="-1.00493"/>
    <n v="4.01805e-05"/>
    <n v="4433.04"/>
    <n v="273.411"/>
    <n v="7.7"/>
    <n v="0"/>
    <n v="0.195533"/>
    <n v="3.70527"/>
    <n v="-2.11077"/>
    <n v="7.230460000000001e-05"/>
    <n v="3180.51"/>
    <n v="281.039"/>
    <n v="12.5"/>
    <n v="0"/>
    <n v="0.000443359"/>
    <n v="1.86884"/>
    <n v="-2.63402"/>
    <n v="6.18676e-05"/>
    <n v="1556.02"/>
    <n v="290.263"/>
    <n v="23.3"/>
    <n v="0"/>
    <n v="0.515029"/>
    <n v="-2.00997"/>
    <n v="-3.35579"/>
    <n v="9.211459999999999e-05"/>
    <n v="830.434"/>
    <n v="293.631"/>
    <n v="53.9"/>
    <n v="0"/>
    <n v="0.317676"/>
    <n v="0.09614499999999999"/>
    <n v="0.622261"/>
    <n v="5.65303e-05"/>
    <n v="599.489"/>
    <n v="294.931"/>
    <n v="49.7"/>
    <n v="0"/>
    <n v="0.0642583"/>
    <n v="1.01428"/>
    <n v="1.89175"/>
    <n v="7.26245e-06"/>
    <n v="5"/>
    <n v="373.696"/>
    <n v="295.931"/>
    <n v="46.9"/>
    <n v="0"/>
    <n v="-0.0843608"/>
    <n v="2.2051"/>
    <n v="2.98163"/>
    <n v="-3.83179e-06"/>
    <n v="297.071"/>
    <n v="48.6"/>
    <n v="0"/>
    <n v="-0.0199514"/>
    <n v="3.04706"/>
    <n v="3.11824"/>
    <n v="5.75721e-05"/>
    <n v="152.854"/>
    <n v="55.5794"/>
    <n v="296.367"/>
    <n v="0"/>
    <n v="102.229"/>
    <n v="297.254"/>
    <n v="286.614"/>
    <n v="51.3"/>
    <n v="2.01244"/>
    <n v="1.987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44243"/>
    <n v="0"/>
    <n v="0.227173"/>
    <n v="0"/>
    <n v="0"/>
    <n v="0"/>
    <n v="0"/>
    <n v="0"/>
    <n v="0"/>
    <n v="8.043519999999999"/>
    <n v="12997.4"/>
    <n v="209.25"/>
    <n v="-0.819501"/>
    <n v="-1.61638"/>
    <n v="-0.00564221"/>
    <n v="4471.52"/>
    <n v="7.5"/>
    <n v="0"/>
    <n v="43"/>
  </r>
  <r>
    <x v="42"/>
    <n v="101836"/>
    <n v="24135"/>
    <n v="4.50241"/>
    <n v="12231.7"/>
    <n v="212.215"/>
    <n v="59.1"/>
    <n v="0"/>
    <n v="0.0310166"/>
    <n v="-2.23402"/>
    <n v="0.273401"/>
    <n v="6.2804e-05"/>
    <n v="9594.209999999999"/>
    <n v="233.493"/>
    <n v="22.6"/>
    <n v="0"/>
    <n v="0.0202266"/>
    <n v="-0.776755"/>
    <n v="2.33896"/>
    <n v="-1.8035e-05"/>
    <n v="7556.03"/>
    <n v="250.561"/>
    <n v="6.6"/>
    <n v="0"/>
    <n v="-0.0352988"/>
    <n v="2.91819"/>
    <n v="1.92782"/>
    <n v="5.08255e-05"/>
    <n v="5874.16"/>
    <n v="264.15"/>
    <n v="4.3"/>
    <n v="0"/>
    <n v="0.140668"/>
    <n v="5.03116"/>
    <n v="-0.402366"/>
    <n v="4.11821e-05"/>
    <n v="4437.2"/>
    <n v="273.925"/>
    <n v="6.4"/>
    <n v="0"/>
    <n v="0.0950352"/>
    <n v="3.71565"/>
    <n v="-2.56872"/>
    <n v="4.23495e-05"/>
    <n v="3183.93"/>
    <n v="281.068"/>
    <n v="11.9"/>
    <n v="0"/>
    <n v="0.151402"/>
    <n v="-0.565623"/>
    <n v="-1.97672"/>
    <n v="7.2925e-05"/>
    <n v="1559.37"/>
    <n v="290.478"/>
    <n v="19.8"/>
    <n v="0"/>
    <n v="0.103397"/>
    <n v="-1.93221"/>
    <n v="-1.44946"/>
    <n v="9.91984e-05"/>
    <n v="833.602"/>
    <n v="293.973"/>
    <n v="45.8"/>
    <n v="0"/>
    <n v="0.0600928"/>
    <n v="-0.292446"/>
    <n v="0.904287"/>
    <n v="2.93627e-05"/>
    <n v="602.6079999999999"/>
    <n v="295.083"/>
    <n v="44.3"/>
    <n v="0"/>
    <n v="0.0436494"/>
    <n v="0.397981"/>
    <n v="2.12997"/>
    <n v="-1.38992e-05"/>
    <n v="5"/>
    <n v="376.923"/>
    <n v="295.693"/>
    <n v="40.3"/>
    <n v="0"/>
    <n v="0.110372"/>
    <n v="1.60869"/>
    <n v="3.35762"/>
    <n v="-2.75052e-05"/>
    <n v="294.552"/>
    <n v="58.5"/>
    <n v="0"/>
    <n v="0.178279"/>
    <n v="2.81369"/>
    <n v="3.93704"/>
    <n v="-8.26111e-06"/>
    <n v="157.06"/>
    <n v="55.5794"/>
    <n v="292.948"/>
    <n v="0"/>
    <n v="55.5779"/>
    <n v="293.822"/>
    <n v="287.511"/>
    <n v="66.8"/>
    <n v="2.04274"/>
    <n v="2.465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5.77424"/>
    <n v="0"/>
    <n v="-0.220825"/>
    <n v="0"/>
    <n v="0"/>
    <n v="0"/>
    <n v="0"/>
    <n v="0"/>
    <n v="0"/>
    <n v="-1.80945"/>
    <n v="12842.1"/>
    <n v="209.467"/>
    <n v="-1.73734"/>
    <n v="0.679431"/>
    <n v="-0.000857735"/>
    <n v="4566.88"/>
    <n v="5.8"/>
    <n v="0"/>
    <n v="44"/>
  </r>
  <r>
    <x v="43"/>
    <n v="101811"/>
    <n v="24134.9"/>
    <n v="2.30003"/>
    <n v="12219"/>
    <n v="212.124"/>
    <n v="54"/>
    <n v="0"/>
    <n v="-0.0374141"/>
    <n v="-1.94867"/>
    <n v="3.07903"/>
    <n v="7.69175e-05"/>
    <n v="9584.219999999999"/>
    <n v="233.272"/>
    <n v="22.6"/>
    <n v="0"/>
    <n v="-0.0302695"/>
    <n v="-0.548053"/>
    <n v="4.91751"/>
    <n v="3.31207e-05"/>
    <n v="7549.71"/>
    <n v="250.265"/>
    <n v="12.2"/>
    <n v="0"/>
    <n v="-0.105859"/>
    <n v="4.45632"/>
    <n v="2.31962"/>
    <n v="8.30646e-05"/>
    <n v="5867.64"/>
    <n v="264.341"/>
    <n v="3.9"/>
    <n v="0"/>
    <n v="0.06340229999999999"/>
    <n v="4.26747"/>
    <n v="-0.508652"/>
    <n v="5.31934e-05"/>
    <n v="4431.18"/>
    <n v="273.454"/>
    <n v="7.2"/>
    <n v="0"/>
    <n v="0.00261914"/>
    <n v="3.50199"/>
    <n v="-2.26476"/>
    <n v="4.58997e-05"/>
    <n v="3179.22"/>
    <n v="281.115"/>
    <n v="11.8"/>
    <n v="0"/>
    <n v="0.00921289"/>
    <n v="0.0691821"/>
    <n v="-0.07772950000000001"/>
    <n v="7.148359999999999e-05"/>
    <n v="1555.31"/>
    <n v="290.135"/>
    <n v="20.7"/>
    <n v="0"/>
    <n v="-0.031041"/>
    <n v="-1.28678"/>
    <n v="-0.851006"/>
    <n v="9.22858e-05"/>
    <n v="830.698"/>
    <n v="293.52"/>
    <n v="45.3"/>
    <n v="0"/>
    <n v="-0.0480928"/>
    <n v="0.349888"/>
    <n v="1.1784"/>
    <n v="2.07843e-05"/>
    <n v="600.047"/>
    <n v="294.792"/>
    <n v="41.5"/>
    <n v="0"/>
    <n v="-0.038874"/>
    <n v="0.793391"/>
    <n v="1.72346"/>
    <n v="-9.524899999999999e-06"/>
    <n v="5"/>
    <n v="374.644"/>
    <n v="295.442"/>
    <n v="40.5"/>
    <n v="0"/>
    <n v="0.0359331"/>
    <n v="1.31237"/>
    <n v="2.2444"/>
    <n v="-1.98644e-05"/>
    <n v="294.444"/>
    <n v="57.6"/>
    <n v="0"/>
    <n v="0.106852"/>
    <n v="1.84022"/>
    <n v="2.36775"/>
    <n v="5.79028e-06"/>
    <n v="154.896"/>
    <n v="55.5794"/>
    <n v="291.46"/>
    <n v="0"/>
    <n v="25.9493"/>
    <n v="293.048"/>
    <n v="287.124"/>
    <n v="68.8"/>
    <n v="1.47831"/>
    <n v="1.706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6.48669"/>
    <n v="0"/>
    <n v="-0.395508"/>
    <n v="0"/>
    <n v="0"/>
    <n v="0"/>
    <n v="0"/>
    <n v="0"/>
    <n v="0"/>
    <n v="-5.65436"/>
    <n v="12690.4"/>
    <n v="209.959"/>
    <n v="-1.76686"/>
    <n v="2.90277"/>
    <n v="0.00273166"/>
    <n v="4485.76"/>
    <n v="6.9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1" cacheId="9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W10" firstHeaderRow="1" firstDataRow="2" firstDataCol="1"/>
  <pivotFields count="140">
    <pivotField axis="axisRow" showDropDowns="1" compact="0" outline="0" subtotalTop="1" dragToRow="1" dragToCol="1" dragToPage="1" dragToData="1" dragOff="1" showAll="0" topAutoShow="1" itemPageCount="10" sortType="manual" defaultSubtotal="0">
      <items count="36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8"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Max di TMP - 2_m_above_ground" fld="97" subtotal="max" showDataAs="normal" baseField="0" baseItem="0" numFmtId="2"/>
    <dataField name="Max di TMP - 2_m_above_ground" fld="97" subtotal="min" showDataAs="normal" baseField="0" baseItem="0" numFmtId="2"/>
    <dataField name="Max di TMP - 2_m_above_ground" fld="97" subtotal="average" showDataAs="normal" baseField="0" baseItem="0" numFmtId="2"/>
    <dataField name="Media di RH - 2_m_above_ground" fld="99" subtotal="average" showDataAs="normal" baseField="0" baseItem="0" numFmtId="2"/>
    <dataField name="Media di DPT - 2_m_above_ground" fld="98" subtotal="average" showDataAs="normal" baseField="0" baseItem="0" numFmtId="2"/>
    <dataField name="Media di UGRD - 10_m_above_ground" fld="100" subtotal="average" showDataAs="normal" baseField="0" baseItem="0" numFmtId="2"/>
    <dataField name="Media di VGRD - 10_m_above_ground" fld="101" subtotal="average" showDataAs="normal" baseField="0" baseItem="0" numFmtId="2"/>
    <dataField name="Media di LCDC - low_cloud_layer2" fld="124" subtotal="average" showDataAs="normal" baseField="0" baseItem="0" numFmtId="2"/>
    <dataField name="Media di MCDC - middle_cloud_layer2" fld="126" subtotal="average" showDataAs="normal" baseField="0" baseItem="0" numFmtId="2"/>
    <dataField name="Max di PRATE - surface" fld="104" subtotal="max" showDataAs="normal" baseField="0" baseItem="0" numFmtId="2"/>
    <dataField name="Max di CRAIN - surface2" fld="118" subtotal="max" showDataAs="normal" baseField="0" baseItem="0" numFmtId="2"/>
    <dataField name="Max di CSNOW - surface" fld="111" subtotal="max" showDataAs="normal" baseField="0" baseItem="0" numFmtId="2"/>
    <dataField name="Max di CRAIN - surface" fld="114" subtotal="max" showDataAs="normal" baseField="0" baseItem="0" numFmtId="2"/>
    <dataField name="Media di HCDC - high_cloud_layer2" fld="128" subtotal="average" showDataAs="normal" baseField="0" baseItem="0" numFmtId="2"/>
    <dataField name="Max di PRATE - surface2" fld="106" subtotal="max" showDataAs="normal" baseField="0" baseItem="0" numFmtId="2"/>
    <dataField name="Media di RH - 2_m_above_ground" fld="99" subtotal="min" showDataAs="normal" baseField="0" baseItem="0" numFmtId="2"/>
    <dataField name="Media di RH - 2_m_above_ground" fld="99" subtotal="max" showDataAs="normal" baseField="0" baseItem="0" numFmtId="2"/>
    <dataField name="Media di LCDC - low_cloud_layer2" fld="124" subtotal="max" showDataAs="normal" baseField="0" baseItem="0" numFmtId="2"/>
    <dataField name="Media di MCDC - middle_cloud_layer2" fld="126" subtotal="max" showDataAs="normal" baseField="0" baseItem="0" numFmtId="2"/>
    <dataField name="Media di HCDC - high_cloud_layer2" fld="128" subtotal="max" showDataAs="normal" baseField="0" baseItem="0" numFmtId="2"/>
    <dataField name="Media di UGRD - 10_m_above_ground" fld="100" subtotal="max" showDataAs="normal" baseField="0" baseItem="0" numFmtId="2"/>
    <dataField name="Media di VGRD - 10_m_above_ground" fld="101" subtotal="max" showDataAs="normal" baseField="0" baseItem="0" numFmtId="2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outline="0" subtotalTop="1" dragToRow="1" dragToCol="1" dragToPage="1" dragToData="1" dragOff="1" showAll="0" topAutoShow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colFields count="1">
    <field x="-2"/>
  </colFields>
  <dataFields count="7">
    <dataField name="Min - TMP - 850_mb" fld="53" subtotal="min" showDataAs="normal" baseField="0" baseItem="0" numFmtId="164"/>
    <dataField name="Average - RH - 850_mb" fld="54" subtotal="average" showDataAs="normal" baseField="0" baseItem="0" numFmtId="164"/>
    <dataField name="Average - RH - 700_mb" fld="46" subtotal="average" showDataAs="normal" baseField="0" baseItem="0" numFmtId="164"/>
    <dataField name="Average - UGRD - 850_mb" fld="57" subtotal="average" showDataAs="normal" baseField="0" baseItem="0" numFmtId="164"/>
    <dataField name="Average - VGRD - 850_mb" fld="58" subtotal="average" showDataAs="normal" baseField="0" baseItem="0" numFmtId="164"/>
    <dataField name="Average - UGRD - 1000_mb" fld="89" subtotal="average" showDataAs="normal" baseField="0" baseItem="0" numFmtId="164"/>
    <dataField name="Average - VGRD - 1000_mb" fld="90" subtotal="average" showDataAs="normal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48"/>
  <sheetViews>
    <sheetView zoomScaleNormal="100" workbookViewId="0">
      <selection activeCell="CT2" sqref="CT2"/>
    </sheetView>
  </sheetViews>
  <sheetFormatPr baseColWidth="8" defaultColWidth="8.6640625" defaultRowHeight="14.4"/>
  <cols>
    <col width="20" customWidth="1" style="1" min="1" max="1"/>
    <col width="11.109375" customWidth="1" style="75" min="136" max="136"/>
  </cols>
  <sheetData>
    <row r="1" ht="14.25" customHeight="1" s="75">
      <c r="A1" s="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tropopause</t>
        </is>
      </c>
      <c r="EB1" t="inlineStr">
        <is>
          <t>TMP - tropopause</t>
        </is>
      </c>
      <c r="EC1" t="inlineStr">
        <is>
          <t>UGRD - tropopause</t>
        </is>
      </c>
      <c r="ED1" t="inlineStr">
        <is>
          <t>VGRD - tropopause</t>
        </is>
      </c>
      <c r="EE1" t="inlineStr">
        <is>
          <t>VWSH - tropopause</t>
        </is>
      </c>
      <c r="EF1" t="inlineStr">
        <is>
          <t>HGT - 0C_isotherm</t>
        </is>
      </c>
      <c r="EG1" t="inlineStr">
        <is>
          <t>RH - 0C_isotherm</t>
        </is>
      </c>
      <c r="EH1" t="inlineStr">
        <is>
          <t>ICEC - surface</t>
        </is>
      </c>
      <c r="EI1" t="inlineStr">
        <is>
          <t xml:space="preserve"> 1</t>
        </is>
      </c>
    </row>
    <row r="2" ht="14.25" customHeight="1" s="75">
      <c r="A2" s="2" t="inlineStr">
        <is>
          <t>2025-06-11 09:00</t>
        </is>
      </c>
      <c r="B2" t="inlineStr">
        <is>
          <t>101410</t>
        </is>
      </c>
      <c r="C2" t="inlineStr">
        <is>
          <t>24135.1</t>
        </is>
      </c>
      <c r="D2" t="inlineStr">
        <is>
          <t>7.40025</t>
        </is>
      </c>
      <c r="E2" t="inlineStr">
        <is>
          <t>12188.4</t>
        </is>
      </c>
      <c r="F2" t="inlineStr">
        <is>
          <t>216.851</t>
        </is>
      </c>
      <c r="G2" t="inlineStr">
        <is>
          <t>25.7</t>
        </is>
      </c>
      <c r="H2" t="inlineStr">
        <is>
          <t>0</t>
        </is>
      </c>
      <c r="I2" t="inlineStr">
        <is>
          <t>0.0243262</t>
        </is>
      </c>
      <c r="J2" t="inlineStr">
        <is>
          <t>1.82976</t>
        </is>
      </c>
      <c r="K2" t="inlineStr">
        <is>
          <t>-6.29235</t>
        </is>
      </c>
      <c r="L2" t="inlineStr">
        <is>
          <t>0.000244863</t>
        </is>
      </c>
      <c r="M2" t="inlineStr">
        <is>
          <t>9528.9</t>
        </is>
      </c>
      <c r="N2" t="inlineStr">
        <is>
          <t>233.762</t>
        </is>
      </c>
      <c r="O2" t="inlineStr">
        <is>
          <t>27.6</t>
        </is>
      </c>
      <c r="P2" t="inlineStr">
        <is>
          <t>0</t>
        </is>
      </c>
      <c r="Q2" t="inlineStr">
        <is>
          <t>0.0827969</t>
        </is>
      </c>
      <c r="R2" t="inlineStr">
        <is>
          <t>-8.56138</t>
        </is>
      </c>
      <c r="S2" t="inlineStr">
        <is>
          <t>-10.0125</t>
        </is>
      </c>
      <c r="T2" t="inlineStr">
        <is>
          <t>9.14785e-05</t>
        </is>
      </c>
      <c r="U2" t="inlineStr">
        <is>
          <t>7495.29</t>
        </is>
      </c>
      <c r="V2" t="inlineStr">
        <is>
          <t>249.582</t>
        </is>
      </c>
      <c r="W2" t="inlineStr">
        <is>
          <t>20.3</t>
        </is>
      </c>
      <c r="X2" t="inlineStr">
        <is>
          <t>0</t>
        </is>
      </c>
      <c r="Y2" t="inlineStr">
        <is>
          <t>0.159127</t>
        </is>
      </c>
      <c r="Z2" t="inlineStr">
        <is>
          <t>1.40417</t>
        </is>
      </c>
      <c r="AA2" t="inlineStr">
        <is>
          <t>-3.75341</t>
        </is>
      </c>
      <c r="AB2" t="inlineStr">
        <is>
          <t>0.000113019</t>
        </is>
      </c>
      <c r="AC2" t="inlineStr">
        <is>
          <t>5821.09</t>
        </is>
      </c>
      <c r="AD2" t="inlineStr">
        <is>
          <t>262.306</t>
        </is>
      </c>
      <c r="AE2" t="inlineStr">
        <is>
          <t>11.4</t>
        </is>
      </c>
      <c r="AF2" t="inlineStr">
        <is>
          <t>0</t>
        </is>
      </c>
      <c r="AG2" t="inlineStr">
        <is>
          <t>0.0705625</t>
        </is>
      </c>
      <c r="AH2" t="inlineStr">
        <is>
          <t>1.68067</t>
        </is>
      </c>
      <c r="AI2" t="inlineStr">
        <is>
          <t>-1.42002</t>
        </is>
      </c>
      <c r="AJ2" t="inlineStr">
        <is>
          <t>0.000103616</t>
        </is>
      </c>
      <c r="AK2" t="inlineStr">
        <is>
          <t>4393.71</t>
        </is>
      </c>
      <c r="AL2" t="inlineStr">
        <is>
          <t>272.052</t>
        </is>
      </c>
      <c r="AM2" t="inlineStr">
        <is>
          <t>8.1</t>
        </is>
      </c>
      <c r="AN2" t="inlineStr">
        <is>
          <t>0</t>
        </is>
      </c>
      <c r="AO2" t="inlineStr">
        <is>
          <t>0.100012</t>
        </is>
      </c>
      <c r="AP2" t="inlineStr">
        <is>
          <t>-0.43584</t>
        </is>
      </c>
      <c r="AQ2" t="inlineStr">
        <is>
          <t>-1.11896</t>
        </is>
      </c>
      <c r="AR2" t="inlineStr">
        <is>
          <t>0.000154813</t>
        </is>
      </c>
      <c r="AS2" t="inlineStr">
        <is>
          <t>3148.19</t>
        </is>
      </c>
      <c r="AT2" t="inlineStr">
        <is>
          <t>279.562</t>
        </is>
      </c>
      <c r="AU2" t="inlineStr">
        <is>
          <t>22.6</t>
        </is>
      </c>
      <c r="AV2" t="inlineStr">
        <is>
          <t>0</t>
        </is>
      </c>
      <c r="AW2" t="inlineStr">
        <is>
          <t>0.151818</t>
        </is>
      </c>
      <c r="AX2" t="inlineStr">
        <is>
          <t>1.0954</t>
        </is>
      </c>
      <c r="AY2" t="inlineStr">
        <is>
          <t>-1.71148</t>
        </is>
      </c>
      <c r="AZ2" t="inlineStr">
        <is>
          <t>0.000154489</t>
        </is>
      </c>
      <c r="BA2" t="inlineStr">
        <is>
          <t>1527.49</t>
        </is>
      </c>
      <c r="BB2" t="inlineStr">
        <is>
          <t>290.484</t>
        </is>
      </c>
      <c r="BC2" t="inlineStr">
        <is>
          <t>26.8</t>
        </is>
      </c>
      <c r="BD2" t="inlineStr">
        <is>
          <t>0</t>
        </is>
      </c>
      <c r="BE2" t="inlineStr">
        <is>
          <t>0.0866104</t>
        </is>
      </c>
      <c r="BF2" t="inlineStr">
        <is>
          <t>1.82974</t>
        </is>
      </c>
      <c r="BG2" t="inlineStr">
        <is>
          <t>-7.73131</t>
        </is>
      </c>
      <c r="BH2" t="inlineStr">
        <is>
          <t>7.56086e-05</t>
        </is>
      </c>
      <c r="BI2" t="inlineStr">
        <is>
          <t>801.564</t>
        </is>
      </c>
      <c r="BJ2" t="inlineStr">
        <is>
          <t>293.474</t>
        </is>
      </c>
      <c r="BK2" t="inlineStr">
        <is>
          <t>46</t>
        </is>
      </c>
      <c r="BL2" t="inlineStr">
        <is>
          <t>0</t>
        </is>
      </c>
      <c r="BM2" t="inlineStr">
        <is>
          <t>0.146666</t>
        </is>
      </c>
      <c r="BN2" t="inlineStr">
        <is>
          <t>1.44847</t>
        </is>
      </c>
      <c r="BO2" t="inlineStr">
        <is>
          <t>-7.73546</t>
        </is>
      </c>
      <c r="BP2" t="inlineStr">
        <is>
          <t>4.28728e-05</t>
        </is>
      </c>
      <c r="BQ2" t="inlineStr">
        <is>
          <t>570.815</t>
        </is>
      </c>
      <c r="BR2" t="inlineStr">
        <is>
          <t>295.134</t>
        </is>
      </c>
      <c r="BS2" t="inlineStr">
        <is>
          <t>46.5</t>
        </is>
      </c>
      <c r="BT2" t="inlineStr">
        <is>
          <t>0</t>
        </is>
      </c>
      <c r="BU2" t="inlineStr">
        <is>
          <t>0.130995</t>
        </is>
      </c>
      <c r="BV2" t="inlineStr">
        <is>
          <t>1.60959</t>
        </is>
      </c>
      <c r="BW2" t="inlineStr">
        <is>
          <t>-7.78651</t>
        </is>
      </c>
      <c r="BX2" t="inlineStr">
        <is>
          <t>2.90237e-05</t>
        </is>
      </c>
      <c r="BY2" t="inlineStr">
        <is>
          <t>5</t>
        </is>
      </c>
      <c r="BZ2" t="inlineStr">
        <is>
          <t>344.643</t>
        </is>
      </c>
      <c r="CA2" t="inlineStr">
        <is>
          <t>297.084</t>
        </is>
      </c>
      <c r="CB2" t="inlineStr">
        <is>
          <t>44.5</t>
        </is>
      </c>
      <c r="CC2" t="inlineStr">
        <is>
          <t>0</t>
        </is>
      </c>
      <c r="CD2" t="inlineStr">
        <is>
          <t>-0.0101445</t>
        </is>
      </c>
      <c r="CE2" t="inlineStr">
        <is>
          <t>1.31889</t>
        </is>
      </c>
      <c r="CF2" t="inlineStr">
        <is>
          <t>-8.02524</t>
        </is>
      </c>
      <c r="CG2" t="inlineStr">
        <is>
          <t>7.48206e-06</t>
        </is>
      </c>
      <c r="CH2" t="inlineStr">
        <is>
          <t>299.454</t>
        </is>
      </c>
      <c r="CI2" t="inlineStr">
        <is>
          <t>41.2</t>
        </is>
      </c>
      <c r="CJ2" t="inlineStr">
        <is>
          <t>0</t>
        </is>
      </c>
      <c r="CK2" t="inlineStr">
        <is>
          <t>-0.164145</t>
        </is>
      </c>
      <c r="CL2" t="inlineStr">
        <is>
          <t>0.721313</t>
        </is>
      </c>
      <c r="CM2" t="inlineStr">
        <is>
          <t>-7.77234</t>
        </is>
      </c>
      <c r="CN2" s="3" t="inlineStr">
        <is>
          <t>-9.52515e-06</t>
        </is>
      </c>
      <c r="CO2" t="inlineStr">
        <is>
          <t>122.594</t>
        </is>
      </c>
      <c r="CP2" t="inlineStr">
        <is>
          <t>55.5794</t>
        </is>
      </c>
      <c r="CQ2" t="inlineStr">
        <is>
          <t>311.61</t>
        </is>
      </c>
      <c r="CR2" t="inlineStr">
        <is>
          <t>0</t>
        </is>
      </c>
      <c r="CS2" t="inlineStr">
        <is>
          <t>727.903</t>
        </is>
      </c>
      <c r="CT2" t="inlineStr">
        <is>
          <t>301.881</t>
        </is>
      </c>
      <c r="CU2" t="inlineStr">
        <is>
          <t>286.181</t>
        </is>
      </c>
      <c r="CV2" t="inlineStr">
        <is>
          <t>37.9</t>
        </is>
      </c>
      <c r="CW2" t="inlineStr">
        <is>
          <t>0.260435</t>
        </is>
      </c>
      <c r="CX2" t="inlineStr">
        <is>
          <t>-6.71625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10800</t>
        </is>
      </c>
      <c r="DQ2" t="inlineStr">
        <is>
          <t>1.50178</t>
        </is>
      </c>
      <c r="DR2" t="inlineStr">
        <is>
          <t>0</t>
        </is>
      </c>
      <c r="DS2" t="inlineStr">
        <is>
          <t>-16.8286</t>
        </is>
      </c>
      <c r="DT2" t="inlineStr">
        <is>
          <t>0</t>
        </is>
      </c>
      <c r="DU2" t="inlineStr">
        <is>
          <t>0</t>
        </is>
      </c>
      <c r="DV2" t="inlineStr">
        <is>
          <t>0</t>
        </is>
      </c>
      <c r="DW2" t="inlineStr">
        <is>
          <t>0</t>
        </is>
      </c>
      <c r="DX2" t="inlineStr">
        <is>
          <t>0</t>
        </is>
      </c>
      <c r="DY2" t="inlineStr">
        <is>
          <t>0</t>
        </is>
      </c>
      <c r="DZ2" t="inlineStr">
        <is>
          <t>33.2729</t>
        </is>
      </c>
      <c r="EA2" t="inlineStr">
        <is>
          <t>12527.8</t>
        </is>
      </c>
      <c r="EB2" t="inlineStr">
        <is>
          <t>215.756</t>
        </is>
      </c>
      <c r="EC2" t="inlineStr">
        <is>
          <t>4.38091</t>
        </is>
      </c>
      <c r="ED2" t="inlineStr">
        <is>
          <t>-5.35401</t>
        </is>
      </c>
      <c r="EE2" t="inlineStr">
        <is>
          <t>0.00204944</t>
        </is>
      </c>
      <c r="EF2" t="inlineStr">
        <is>
          <t>4205.44</t>
        </is>
      </c>
      <c r="EG2" t="inlineStr">
        <is>
          <t>11.6</t>
        </is>
      </c>
      <c r="EH2" t="inlineStr">
        <is>
          <t>0</t>
        </is>
      </c>
      <c r="EI2" t="inlineStr">
        <is>
          <t xml:space="preserve"> 2</t>
        </is>
      </c>
    </row>
    <row r="3" ht="14.25" customHeight="1" s="75">
      <c r="A3" s="2" t="inlineStr">
        <is>
          <t>2025-06-11 12:00</t>
        </is>
      </c>
      <c r="B3" t="inlineStr">
        <is>
          <t>101390</t>
        </is>
      </c>
      <c r="C3" t="inlineStr">
        <is>
          <t>24134.9</t>
        </is>
      </c>
      <c r="D3" t="inlineStr">
        <is>
          <t>7.51365</t>
        </is>
      </c>
      <c r="E3" t="inlineStr">
        <is>
          <t>12199.7</t>
        </is>
      </c>
      <c r="F3" t="inlineStr">
        <is>
          <t>215.722</t>
        </is>
      </c>
      <c r="G3" t="inlineStr">
        <is>
          <t>54.7</t>
        </is>
      </c>
      <c r="H3" t="inlineStr">
        <is>
          <t>0</t>
        </is>
      </c>
      <c r="I3" t="inlineStr">
        <is>
          <t>-0.0245537</t>
        </is>
      </c>
      <c r="J3" t="inlineStr">
        <is>
          <t>-8.22237</t>
        </is>
      </c>
      <c r="K3" t="inlineStr">
        <is>
          <t>-10.0249</t>
        </is>
      </c>
      <c r="L3" t="inlineStr">
        <is>
          <t>0.000194584</t>
        </is>
      </c>
      <c r="M3" t="inlineStr">
        <is>
          <t>9543.56</t>
        </is>
      </c>
      <c r="N3" t="inlineStr">
        <is>
          <t>234.324</t>
        </is>
      </c>
      <c r="O3" t="inlineStr">
        <is>
          <t>42.1</t>
        </is>
      </c>
      <c r="P3" t="inlineStr">
        <is>
          <t>0</t>
        </is>
      </c>
      <c r="Q3" t="inlineStr">
        <is>
          <t>-0.038957</t>
        </is>
      </c>
      <c r="R3" t="inlineStr">
        <is>
          <t>-10.7366</t>
        </is>
      </c>
      <c r="S3" t="inlineStr">
        <is>
          <t>-8.74841</t>
        </is>
      </c>
      <c r="T3" t="inlineStr">
        <is>
          <t>6.28442e-05</t>
        </is>
      </c>
      <c r="U3" t="inlineStr">
        <is>
          <t>7503.96</t>
        </is>
      </c>
      <c r="V3" t="inlineStr">
        <is>
          <t>250.299</t>
        </is>
      </c>
      <c r="W3" t="inlineStr">
        <is>
          <t>12.3</t>
        </is>
      </c>
      <c r="X3" t="inlineStr">
        <is>
          <t>0</t>
        </is>
      </c>
      <c r="Y3" t="inlineStr">
        <is>
          <t>-0.00773047</t>
        </is>
      </c>
      <c r="Z3" t="inlineStr">
        <is>
          <t>-0.024173</t>
        </is>
      </c>
      <c r="AA3" t="inlineStr">
        <is>
          <t>-4.68018</t>
        </is>
      </c>
      <c r="AB3" t="inlineStr">
        <is>
          <t>7.89261e-05</t>
        </is>
      </c>
      <c r="AC3" t="inlineStr">
        <is>
          <t>5827.53</t>
        </is>
      </c>
      <c r="AD3" t="inlineStr">
        <is>
          <t>262.604</t>
        </is>
      </c>
      <c r="AE3" t="inlineStr">
        <is>
          <t>7.5</t>
        </is>
      </c>
      <c r="AF3" t="inlineStr">
        <is>
          <t>0</t>
        </is>
      </c>
      <c r="AG3" t="inlineStr">
        <is>
          <t>0.121641</t>
        </is>
      </c>
      <c r="AH3" t="inlineStr">
        <is>
          <t>1.05584</t>
        </is>
      </c>
      <c r="AI3" t="inlineStr">
        <is>
          <t>-2.17943</t>
        </is>
      </c>
      <c r="AJ3" t="inlineStr">
        <is>
          <t>0.000111445</t>
        </is>
      </c>
      <c r="AK3" t="inlineStr">
        <is>
          <t>4399.14</t>
        </is>
      </c>
      <c r="AL3" t="inlineStr">
        <is>
          <t>272.531</t>
        </is>
      </c>
      <c r="AM3" t="inlineStr">
        <is>
          <t>5.5</t>
        </is>
      </c>
      <c r="AN3" t="inlineStr">
        <is>
          <t>0</t>
        </is>
      </c>
      <c r="AO3" t="inlineStr">
        <is>
          <t>0.0799941</t>
        </is>
      </c>
      <c r="AP3" t="inlineStr">
        <is>
          <t>-1.13851</t>
        </is>
      </c>
      <c r="AQ3" t="inlineStr">
        <is>
          <t>-2.0465</t>
        </is>
      </c>
      <c r="AR3" t="inlineStr">
        <is>
          <t>0.000123587</t>
        </is>
      </c>
      <c r="AS3" t="inlineStr">
        <is>
          <t>3151</t>
        </is>
      </c>
      <c r="AT3" t="inlineStr">
        <is>
          <t>280.288</t>
        </is>
      </c>
      <c r="AU3" t="inlineStr">
        <is>
          <t>15.8</t>
        </is>
      </c>
      <c r="AV3" t="inlineStr">
        <is>
          <t>0</t>
        </is>
      </c>
      <c r="AW3" t="inlineStr">
        <is>
          <t>0.00639844</t>
        </is>
      </c>
      <c r="AX3" t="inlineStr">
        <is>
          <t>-0.104707</t>
        </is>
      </c>
      <c r="AY3" t="inlineStr">
        <is>
          <t>-1.41481</t>
        </is>
      </c>
      <c r="AZ3" t="inlineStr">
        <is>
          <t>0.00013489</t>
        </is>
      </c>
      <c r="BA3" t="inlineStr">
        <is>
          <t>1528.38</t>
        </is>
      </c>
      <c r="BB3" t="inlineStr">
        <is>
          <t>290.742</t>
        </is>
      </c>
      <c r="BC3" t="inlineStr">
        <is>
          <t>24.9</t>
        </is>
      </c>
      <c r="BD3" t="inlineStr">
        <is>
          <t>0</t>
        </is>
      </c>
      <c r="BE3" t="inlineStr">
        <is>
          <t>0.269463</t>
        </is>
      </c>
      <c r="BF3" t="inlineStr">
        <is>
          <t>0.886963</t>
        </is>
      </c>
      <c r="BG3" t="inlineStr">
        <is>
          <t>-7.0191</t>
        </is>
      </c>
      <c r="BH3" s="3" t="inlineStr">
        <is>
          <t>8.37003e-05</t>
        </is>
      </c>
      <c r="BI3" t="inlineStr">
        <is>
          <t>801.538</t>
        </is>
      </c>
      <c r="BJ3" t="inlineStr">
        <is>
          <t>294.201</t>
        </is>
      </c>
      <c r="BK3" t="inlineStr">
        <is>
          <t>43.1</t>
        </is>
      </c>
      <c r="BL3" t="inlineStr">
        <is>
          <t>0</t>
        </is>
      </c>
      <c r="BM3" t="inlineStr">
        <is>
          <t>0.54672</t>
        </is>
      </c>
      <c r="BN3" t="inlineStr">
        <is>
          <t>0.935376</t>
        </is>
      </c>
      <c r="BO3" t="inlineStr">
        <is>
          <t>-7.61719</t>
        </is>
      </c>
      <c r="BP3" t="inlineStr">
        <is>
          <t>3.96241e-05</t>
        </is>
      </c>
      <c r="BQ3" t="inlineStr">
        <is>
          <t>570.206</t>
        </is>
      </c>
      <c r="BR3" t="inlineStr">
        <is>
          <t>295.911</t>
        </is>
      </c>
      <c r="BS3" t="inlineStr">
        <is>
          <t>42.6</t>
        </is>
      </c>
      <c r="BT3" t="inlineStr">
        <is>
          <t>0</t>
        </is>
      </c>
      <c r="BU3" t="inlineStr">
        <is>
          <t>0.472296</t>
        </is>
      </c>
      <c r="BV3" t="inlineStr">
        <is>
          <t>1.01185</t>
        </is>
      </c>
      <c r="BW3" t="inlineStr">
        <is>
          <t>-7.98244</t>
        </is>
      </c>
      <c r="BX3" t="inlineStr">
        <is>
          <t>1.62029e-05</t>
        </is>
      </c>
      <c r="BY3" t="inlineStr">
        <is>
          <t>5</t>
        </is>
      </c>
      <c r="BZ3" t="inlineStr">
        <is>
          <t>343.515</t>
        </is>
      </c>
      <c r="CA3" t="inlineStr">
        <is>
          <t>297.801</t>
        </is>
      </c>
      <c r="CB3" t="inlineStr">
        <is>
          <t>41.2</t>
        </is>
      </c>
      <c r="CC3" t="inlineStr">
        <is>
          <t>0</t>
        </is>
      </c>
      <c r="CD3" t="inlineStr">
        <is>
          <t>0.20645</t>
        </is>
      </c>
      <c r="CE3" t="inlineStr">
        <is>
          <t>0.627549</t>
        </is>
      </c>
      <c r="CF3" t="inlineStr">
        <is>
          <t>-8.59245</t>
        </is>
      </c>
      <c r="CG3" t="inlineStr">
        <is>
          <t>-1.03577e-05</t>
        </is>
      </c>
      <c r="CH3" t="inlineStr">
        <is>
          <t>300.202</t>
        </is>
      </c>
      <c r="CI3" t="inlineStr">
        <is>
          <t>38.3</t>
        </is>
      </c>
      <c r="CJ3" t="inlineStr">
        <is>
          <t>0</t>
        </is>
      </c>
      <c r="CK3" t="inlineStr">
        <is>
          <t>-0.12455</t>
        </is>
      </c>
      <c r="CL3" t="inlineStr">
        <is>
          <t>0.00391357</t>
        </is>
      </c>
      <c r="CM3" t="inlineStr">
        <is>
          <t>-8.52514</t>
        </is>
      </c>
      <c r="CN3" s="3" t="inlineStr">
        <is>
          <t>-1.76882e-05</t>
        </is>
      </c>
      <c r="CO3" t="inlineStr">
        <is>
          <t>120.997</t>
        </is>
      </c>
      <c r="CP3" t="inlineStr">
        <is>
          <t>55.5794</t>
        </is>
      </c>
      <c r="CQ3" t="inlineStr">
        <is>
          <t>313.3</t>
        </is>
      </c>
      <c r="CR3" t="inlineStr">
        <is>
          <t>0</t>
        </is>
      </c>
      <c r="CS3" t="inlineStr">
        <is>
          <t>825.621</t>
        </is>
      </c>
      <c r="CT3" t="inlineStr">
        <is>
          <t>302.835</t>
        </is>
      </c>
      <c r="CU3" t="inlineStr">
        <is>
          <t>285.755</t>
        </is>
      </c>
      <c r="CV3" t="inlineStr">
        <is>
          <t>35.1</t>
        </is>
      </c>
      <c r="CW3" t="inlineStr">
        <is>
          <t>-0.427209</t>
        </is>
      </c>
      <c r="CX3" t="inlineStr">
        <is>
          <t>-7.44214</t>
        </is>
      </c>
      <c r="CY3" t="inlineStr">
        <is>
          <t>-50</t>
        </is>
      </c>
      <c r="CZ3" s="3" t="inlineStr">
        <is>
          <t>0</t>
        </is>
      </c>
      <c r="DA3" s="3" t="inlineStr">
        <is>
          <t>0</t>
        </is>
      </c>
      <c r="DB3" s="3" t="inlineStr">
        <is>
          <t>0</t>
        </is>
      </c>
      <c r="DC3" s="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21600</t>
        </is>
      </c>
      <c r="DQ3" t="inlineStr">
        <is>
          <t>1.73552</t>
        </is>
      </c>
      <c r="DR3" t="inlineStr">
        <is>
          <t>0</t>
        </is>
      </c>
      <c r="DS3" t="inlineStr">
        <is>
          <t>0.354248</t>
        </is>
      </c>
      <c r="DT3" t="inlineStr">
        <is>
          <t>0</t>
        </is>
      </c>
      <c r="DU3" t="inlineStr">
        <is>
          <t>0</t>
        </is>
      </c>
      <c r="DV3" t="inlineStr">
        <is>
          <t>0</t>
        </is>
      </c>
      <c r="DW3" t="inlineStr">
        <is>
          <t>0</t>
        </is>
      </c>
      <c r="DX3" t="inlineStr">
        <is>
          <t>0</t>
        </is>
      </c>
      <c r="DY3" t="inlineStr">
        <is>
          <t>0</t>
        </is>
      </c>
      <c r="DZ3" t="inlineStr">
        <is>
          <t>36.3402</t>
        </is>
      </c>
      <c r="EA3" t="inlineStr">
        <is>
          <t>12489.6</t>
        </is>
      </c>
      <c r="EB3" t="inlineStr">
        <is>
          <t>214.794</t>
        </is>
      </c>
      <c r="EC3" t="inlineStr">
        <is>
          <t>-5.27411</t>
        </is>
      </c>
      <c r="ED3" t="inlineStr">
        <is>
          <t>-8.01638</t>
        </is>
      </c>
      <c r="EE3" t="inlineStr">
        <is>
          <t>-0.0127519</t>
        </is>
      </c>
      <c r="EF3" t="inlineStr">
        <is>
          <t>4300.16</t>
        </is>
      </c>
      <c r="EG3" t="inlineStr">
        <is>
          <t>6.1</t>
        </is>
      </c>
      <c r="EH3" t="inlineStr">
        <is>
          <t>0</t>
        </is>
      </c>
      <c r="EI3" t="inlineStr">
        <is>
          <t xml:space="preserve"> 3</t>
        </is>
      </c>
    </row>
    <row r="4" ht="14.25" customHeight="1" s="75">
      <c r="A4" s="2" t="inlineStr">
        <is>
          <t>2025-06-11 15:00</t>
        </is>
      </c>
      <c r="B4" t="inlineStr">
        <is>
          <t>101305</t>
        </is>
      </c>
      <c r="C4" t="inlineStr">
        <is>
          <t>24134.9</t>
        </is>
      </c>
      <c r="D4" t="inlineStr">
        <is>
          <t>7.92278</t>
        </is>
      </c>
      <c r="E4" t="inlineStr">
        <is>
          <t>12205.3</t>
        </is>
      </c>
      <c r="F4" t="inlineStr">
        <is>
          <t>214.94</t>
        </is>
      </c>
      <c r="G4" t="inlineStr">
        <is>
          <t>63.5</t>
        </is>
      </c>
      <c r="H4" t="inlineStr">
        <is>
          <t>0</t>
        </is>
      </c>
      <c r="I4" t="inlineStr">
        <is>
          <t>0.0206523</t>
        </is>
      </c>
      <c r="J4" t="inlineStr">
        <is>
          <t>-12.8986</t>
        </is>
      </c>
      <c r="K4" t="inlineStr">
        <is>
          <t>-10.82</t>
        </is>
      </c>
      <c r="L4" t="inlineStr">
        <is>
          <t>6.9796e-05</t>
        </is>
      </c>
      <c r="M4" t="inlineStr">
        <is>
          <t>9548.21</t>
        </is>
      </c>
      <c r="N4" t="inlineStr">
        <is>
          <t>234.567</t>
        </is>
      </c>
      <c r="O4" t="inlineStr">
        <is>
          <t>37.3</t>
        </is>
      </c>
      <c r="P4" t="inlineStr">
        <is>
          <t>0</t>
        </is>
      </c>
      <c r="Q4" t="inlineStr">
        <is>
          <t>-0.00750195</t>
        </is>
      </c>
      <c r="R4" t="inlineStr">
        <is>
          <t>-8.71872</t>
        </is>
      </c>
      <c r="S4" t="inlineStr">
        <is>
          <t>-9.50624</t>
        </is>
      </c>
      <c r="T4" t="inlineStr">
        <is>
          <t>5.75966e-05</t>
        </is>
      </c>
      <c r="U4" t="inlineStr">
        <is>
          <t>7504.43</t>
        </is>
      </c>
      <c r="V4" t="inlineStr">
        <is>
          <t>250.667</t>
        </is>
      </c>
      <c r="W4" t="inlineStr">
        <is>
          <t>35.7</t>
        </is>
      </c>
      <c r="X4" t="inlineStr">
        <is>
          <t>0</t>
        </is>
      </c>
      <c r="Y4" t="inlineStr">
        <is>
          <t>0.0445879</t>
        </is>
      </c>
      <c r="Z4" t="inlineStr">
        <is>
          <t>-2.69273</t>
        </is>
      </c>
      <c r="AA4" t="inlineStr">
        <is>
          <t>-5.71718</t>
        </is>
      </c>
      <c r="AB4" t="inlineStr">
        <is>
          <t>9.9652e-05</t>
        </is>
      </c>
      <c r="AC4" t="inlineStr">
        <is>
          <t>5826.28</t>
        </is>
      </c>
      <c r="AD4" t="inlineStr">
        <is>
          <t>262.941</t>
        </is>
      </c>
      <c r="AE4" t="inlineStr">
        <is>
          <t>10.6</t>
        </is>
      </c>
      <c r="AF4" t="inlineStr">
        <is>
          <t>0</t>
        </is>
      </c>
      <c r="AG4" t="inlineStr">
        <is>
          <t>0.0621934</t>
        </is>
      </c>
      <c r="AH4" t="inlineStr">
        <is>
          <t>0.30274</t>
        </is>
      </c>
      <c r="AI4" t="inlineStr">
        <is>
          <t>-3.28409</t>
        </is>
      </c>
      <c r="AJ4" s="3" t="inlineStr">
        <is>
          <t>0.000103724</t>
        </is>
      </c>
      <c r="AK4" t="inlineStr">
        <is>
          <t>4397</t>
        </is>
      </c>
      <c r="AL4" t="inlineStr">
        <is>
          <t>272.629</t>
        </is>
      </c>
      <c r="AM4" t="inlineStr">
        <is>
          <t>5.6</t>
        </is>
      </c>
      <c r="AN4" t="inlineStr">
        <is>
          <t>0</t>
        </is>
      </c>
      <c r="AO4" t="inlineStr">
        <is>
          <t>0.0125117</t>
        </is>
      </c>
      <c r="AP4" t="inlineStr">
        <is>
          <t>-0.592449</t>
        </is>
      </c>
      <c r="AQ4" t="inlineStr">
        <is>
          <t>-2.26325</t>
        </is>
      </c>
      <c r="AR4" t="inlineStr">
        <is>
          <t>9.34263e-05</t>
        </is>
      </c>
      <c r="AS4" t="inlineStr">
        <is>
          <t>3148.67</t>
        </is>
      </c>
      <c r="AT4" t="inlineStr">
        <is>
          <t>280.415</t>
        </is>
      </c>
      <c r="AU4" t="inlineStr">
        <is>
          <t>12.4</t>
        </is>
      </c>
      <c r="AV4" t="inlineStr">
        <is>
          <t>0</t>
        </is>
      </c>
      <c r="AW4" t="inlineStr">
        <is>
          <t>0.00212109</t>
        </is>
      </c>
      <c r="AX4" t="inlineStr">
        <is>
          <t>0.00337158</t>
        </is>
      </c>
      <c r="AY4" t="inlineStr">
        <is>
          <t>-2.06034</t>
        </is>
      </c>
      <c r="AZ4" t="inlineStr">
        <is>
          <t>0.000134855</t>
        </is>
      </c>
      <c r="BA4" t="inlineStr">
        <is>
          <t>1523.7</t>
        </is>
      </c>
      <c r="BB4" t="inlineStr">
        <is>
          <t>291.066</t>
        </is>
      </c>
      <c r="BC4" t="inlineStr">
        <is>
          <t>35.6</t>
        </is>
      </c>
      <c r="BD4" t="inlineStr">
        <is>
          <t>0</t>
        </is>
      </c>
      <c r="BE4" t="inlineStr">
        <is>
          <t>0.41569</t>
        </is>
      </c>
      <c r="BF4" t="inlineStr">
        <is>
          <t>1.3412</t>
        </is>
      </c>
      <c r="BG4" t="inlineStr">
        <is>
          <t>-7.29239</t>
        </is>
      </c>
      <c r="BH4" s="3" t="inlineStr">
        <is>
          <t>6.22253e-05</t>
        </is>
      </c>
      <c r="BI4" t="inlineStr">
        <is>
          <t>794.485</t>
        </is>
      </c>
      <c r="BJ4" t="inlineStr">
        <is>
          <t>295.68</t>
        </is>
      </c>
      <c r="BK4" t="inlineStr">
        <is>
          <t>35.1</t>
        </is>
      </c>
      <c r="BL4" t="inlineStr">
        <is>
          <t>0</t>
        </is>
      </c>
      <c r="BM4" t="inlineStr">
        <is>
          <t>0.238063</t>
        </is>
      </c>
      <c r="BN4" t="inlineStr">
        <is>
          <t>0.21666</t>
        </is>
      </c>
      <c r="BO4" t="inlineStr">
        <is>
          <t>-8.36662</t>
        </is>
      </c>
      <c r="BP4" s="3" t="inlineStr">
        <is>
          <t>3.00928e-05</t>
        </is>
      </c>
      <c r="BQ4" t="inlineStr">
        <is>
          <t>562.537</t>
        </is>
      </c>
      <c r="BR4" t="inlineStr">
        <is>
          <t>296.034</t>
        </is>
      </c>
      <c r="BS4" t="inlineStr">
        <is>
          <t>41.1</t>
        </is>
      </c>
      <c r="BT4" t="inlineStr">
        <is>
          <t>0</t>
        </is>
      </c>
      <c r="BU4" t="inlineStr">
        <is>
          <t>0.227336</t>
        </is>
      </c>
      <c r="BV4" t="inlineStr">
        <is>
          <t>0.458909</t>
        </is>
      </c>
      <c r="BW4" t="inlineStr">
        <is>
          <t>-8.32348</t>
        </is>
      </c>
      <c r="BX4" s="3" t="inlineStr">
        <is>
          <t>6.91333e-06</t>
        </is>
      </c>
      <c r="BY4" t="inlineStr">
        <is>
          <t>5</t>
        </is>
      </c>
      <c r="BZ4" t="inlineStr">
        <is>
          <t>335.815</t>
        </is>
      </c>
      <c r="CA4" t="inlineStr">
        <is>
          <t>297.648</t>
        </is>
      </c>
      <c r="CB4" t="inlineStr">
        <is>
          <t>40.5</t>
        </is>
      </c>
      <c r="CC4" t="inlineStr">
        <is>
          <t>0</t>
        </is>
      </c>
      <c r="CD4" t="inlineStr">
        <is>
          <t>0.0912627</t>
        </is>
      </c>
      <c r="CE4" t="inlineStr">
        <is>
          <t>0.410552</t>
        </is>
      </c>
      <c r="CF4" t="inlineStr">
        <is>
          <t>-8.51017</t>
        </is>
      </c>
      <c r="CG4" s="3" t="inlineStr">
        <is>
          <t>-3.64099e-06</t>
        </is>
      </c>
      <c r="CH4" t="inlineStr">
        <is>
          <t>299.803</t>
        </is>
      </c>
      <c r="CI4" t="inlineStr">
        <is>
          <t>38.2</t>
        </is>
      </c>
      <c r="CJ4" t="inlineStr">
        <is>
          <t>0</t>
        </is>
      </c>
      <c r="CK4" t="inlineStr">
        <is>
          <t>-0.147584</t>
        </is>
      </c>
      <c r="CL4" t="inlineStr">
        <is>
          <t>-0.00944824</t>
        </is>
      </c>
      <c r="CM4" t="inlineStr">
        <is>
          <t>-8.09319</t>
        </is>
      </c>
      <c r="CN4" s="3" t="inlineStr">
        <is>
          <t>-1.32007e-05</t>
        </is>
      </c>
      <c r="CO4" t="inlineStr">
        <is>
          <t>113.506</t>
        </is>
      </c>
      <c r="CP4" t="inlineStr">
        <is>
          <t>55.5794</t>
        </is>
      </c>
      <c r="CQ4" t="inlineStr">
        <is>
          <t>307.512</t>
        </is>
      </c>
      <c r="CR4" t="inlineStr">
        <is>
          <t>0</t>
        </is>
      </c>
      <c r="CS4" t="inlineStr">
        <is>
          <t>563.048</t>
        </is>
      </c>
      <c r="CT4" t="inlineStr">
        <is>
          <t>301.571</t>
        </is>
      </c>
      <c r="CU4" t="inlineStr">
        <is>
          <t>285.29</t>
        </is>
      </c>
      <c r="CV4" t="inlineStr">
        <is>
          <t>36.4</t>
        </is>
      </c>
      <c r="CW4" t="inlineStr">
        <is>
          <t>-0.2577</t>
        </is>
      </c>
      <c r="CX4" t="inlineStr">
        <is>
          <t>-6.8313</t>
        </is>
      </c>
      <c r="CY4" t="inlineStr">
        <is>
          <t>-50</t>
        </is>
      </c>
      <c r="CZ4" t="inlineStr">
        <is>
          <t>0</t>
        </is>
      </c>
      <c r="DA4" t="inlineStr">
        <is>
          <t>0</t>
        </is>
      </c>
      <c r="DB4" s="3" t="inlineStr">
        <is>
          <t>0</t>
        </is>
      </c>
      <c r="DC4" s="3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10800</t>
        </is>
      </c>
      <c r="DQ4" t="inlineStr">
        <is>
          <t>2.71764</t>
        </is>
      </c>
      <c r="DR4" t="inlineStr">
        <is>
          <t>0</t>
        </is>
      </c>
      <c r="DS4" t="inlineStr">
        <is>
          <t>-0.251221</t>
        </is>
      </c>
      <c r="DT4" t="inlineStr">
        <is>
          <t>0</t>
        </is>
      </c>
      <c r="DU4" t="inlineStr">
        <is>
          <t>0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0</t>
        </is>
      </c>
      <c r="DZ4" t="inlineStr">
        <is>
          <t>28.0118</t>
        </is>
      </c>
      <c r="EA4" t="inlineStr">
        <is>
          <t>12712.4</t>
        </is>
      </c>
      <c r="EB4" t="inlineStr">
        <is>
          <t>213.197</t>
        </is>
      </c>
      <c r="EC4" t="inlineStr">
        <is>
          <t>-8.10285</t>
        </is>
      </c>
      <c r="ED4" t="inlineStr">
        <is>
          <t>-5.0704</t>
        </is>
      </c>
      <c r="EE4" t="inlineStr">
        <is>
          <t>-0.0106161</t>
        </is>
      </c>
      <c r="EF4" t="inlineStr">
        <is>
          <t>4317.76</t>
        </is>
      </c>
      <c r="EG4" t="inlineStr">
        <is>
          <t>5.5</t>
        </is>
      </c>
      <c r="EH4" t="inlineStr">
        <is>
          <t>0</t>
        </is>
      </c>
      <c r="EI4" t="inlineStr">
        <is>
          <t xml:space="preserve"> 4</t>
        </is>
      </c>
    </row>
    <row r="5" ht="14.25" customHeight="1" s="75">
      <c r="A5" s="2" t="inlineStr">
        <is>
          <t>2025-06-11 18:00</t>
        </is>
      </c>
      <c r="B5" t="inlineStr">
        <is>
          <t>101334</t>
        </is>
      </c>
      <c r="C5" t="inlineStr">
        <is>
          <t>24135.1</t>
        </is>
      </c>
      <c r="D5" t="inlineStr">
        <is>
          <t>7.62345</t>
        </is>
      </c>
      <c r="E5" t="inlineStr">
        <is>
          <t>12217.3</t>
        </is>
      </c>
      <c r="F5" t="inlineStr">
        <is>
          <t>214.768</t>
        </is>
      </c>
      <c r="G5" t="inlineStr">
        <is>
          <t>57.6</t>
        </is>
      </c>
      <c r="H5" t="inlineStr">
        <is>
          <t>0</t>
        </is>
      </c>
      <c r="I5" t="inlineStr">
        <is>
          <t>0.0293379</t>
        </is>
      </c>
      <c r="J5" t="inlineStr">
        <is>
          <t>-11.1317</t>
        </is>
      </c>
      <c r="K5" t="inlineStr">
        <is>
          <t>-8.19649</t>
        </is>
      </c>
      <c r="L5" t="inlineStr">
        <is>
          <t>7.26687e-05</t>
        </is>
      </c>
      <c r="M5" t="inlineStr">
        <is>
          <t>9558.82</t>
        </is>
      </c>
      <c r="N5" t="inlineStr">
        <is>
          <t>234.936</t>
        </is>
      </c>
      <c r="O5" t="inlineStr">
        <is>
          <t>32</t>
        </is>
      </c>
      <c r="P5" t="inlineStr">
        <is>
          <t>0</t>
        </is>
      </c>
      <c r="Q5" t="inlineStr">
        <is>
          <t>0.0797324</t>
        </is>
      </c>
      <c r="R5" t="inlineStr">
        <is>
          <t>-10.9276</t>
        </is>
      </c>
      <c r="S5" t="inlineStr">
        <is>
          <t>-9.13335</t>
        </is>
      </c>
      <c r="T5" t="inlineStr">
        <is>
          <t>6.43406e-05</t>
        </is>
      </c>
      <c r="U5" t="inlineStr">
        <is>
          <t>7511.77</t>
        </is>
      </c>
      <c r="V5" t="inlineStr">
        <is>
          <t>250.999</t>
        </is>
      </c>
      <c r="W5" t="inlineStr">
        <is>
          <t>25</t>
        </is>
      </c>
      <c r="X5" t="inlineStr">
        <is>
          <t>0</t>
        </is>
      </c>
      <c r="Y5" t="inlineStr">
        <is>
          <t>0.0168457</t>
        </is>
      </c>
      <c r="Z5" t="inlineStr">
        <is>
          <t>-4.92459</t>
        </is>
      </c>
      <c r="AA5" t="inlineStr">
        <is>
          <t>-5.6238</t>
        </is>
      </c>
      <c r="AB5" s="3" t="inlineStr">
        <is>
          <t>0.000130209</t>
        </is>
      </c>
      <c r="AC5" t="inlineStr">
        <is>
          <t>5831.42</t>
        </is>
      </c>
      <c r="AD5" t="inlineStr">
        <is>
          <t>263.344</t>
        </is>
      </c>
      <c r="AE5" t="inlineStr">
        <is>
          <t>8.6</t>
        </is>
      </c>
      <c r="AF5" t="inlineStr">
        <is>
          <t>0</t>
        </is>
      </c>
      <c r="AG5" t="inlineStr">
        <is>
          <t>0.0748633</t>
        </is>
      </c>
      <c r="AH5" t="inlineStr">
        <is>
          <t>-1.26952</t>
        </is>
      </c>
      <c r="AI5" t="inlineStr">
        <is>
          <t>-3.64984</t>
        </is>
      </c>
      <c r="AJ5" t="inlineStr">
        <is>
          <t>0.000151587</t>
        </is>
      </c>
      <c r="AK5" t="inlineStr">
        <is>
          <t>4401.73</t>
        </is>
      </c>
      <c r="AL5" t="inlineStr">
        <is>
          <t>272.6</t>
        </is>
      </c>
      <c r="AM5" t="inlineStr">
        <is>
          <t>6.2</t>
        </is>
      </c>
      <c r="AN5" t="inlineStr">
        <is>
          <t>0</t>
        </is>
      </c>
      <c r="AO5" t="inlineStr">
        <is>
          <t>-0.0211738</t>
        </is>
      </c>
      <c r="AP5" t="inlineStr">
        <is>
          <t>-0.757454</t>
        </is>
      </c>
      <c r="AQ5" t="inlineStr">
        <is>
          <t>-3.31032</t>
        </is>
      </c>
      <c r="AR5" s="3" t="inlineStr">
        <is>
          <t>7.05328e-05</t>
        </is>
      </c>
      <c r="AS5" t="inlineStr">
        <is>
          <t>3153.24</t>
        </is>
      </c>
      <c r="AT5" t="inlineStr">
        <is>
          <t>280.556</t>
        </is>
      </c>
      <c r="AU5" t="inlineStr">
        <is>
          <t>9.6</t>
        </is>
      </c>
      <c r="AV5" t="inlineStr">
        <is>
          <t>0</t>
        </is>
      </c>
      <c r="AW5" t="inlineStr">
        <is>
          <t>0.00748438</t>
        </is>
      </c>
      <c r="AX5" t="inlineStr">
        <is>
          <t>-0.129824</t>
        </is>
      </c>
      <c r="AY5" t="inlineStr">
        <is>
          <t>-3.55621</t>
        </is>
      </c>
      <c r="AZ5" s="3" t="inlineStr">
        <is>
          <t>0.000137415</t>
        </is>
      </c>
      <c r="BA5" t="inlineStr">
        <is>
          <t>1525.42</t>
        </is>
      </c>
      <c r="BB5" t="inlineStr">
        <is>
          <t>291.663</t>
        </is>
      </c>
      <c r="BC5" t="inlineStr">
        <is>
          <t>32.4</t>
        </is>
      </c>
      <c r="BD5" t="inlineStr">
        <is>
          <t>0</t>
        </is>
      </c>
      <c r="BE5" t="inlineStr">
        <is>
          <t>0.261019</t>
        </is>
      </c>
      <c r="BF5" t="inlineStr">
        <is>
          <t>1.45992</t>
        </is>
      </c>
      <c r="BG5" t="inlineStr">
        <is>
          <t>-7.21231</t>
        </is>
      </c>
      <c r="BH5" s="3" t="inlineStr">
        <is>
          <t>8.88151e-05</t>
        </is>
      </c>
      <c r="BI5" t="inlineStr">
        <is>
          <t>795.001</t>
        </is>
      </c>
      <c r="BJ5" t="inlineStr">
        <is>
          <t>296.316</t>
        </is>
      </c>
      <c r="BK5" t="inlineStr">
        <is>
          <t>29.2</t>
        </is>
      </c>
      <c r="BL5" t="inlineStr">
        <is>
          <t>0</t>
        </is>
      </c>
      <c r="BM5" t="inlineStr">
        <is>
          <t>-0.0562437</t>
        </is>
      </c>
      <c r="BN5" t="inlineStr">
        <is>
          <t>-0.596157</t>
        </is>
      </c>
      <c r="BO5" t="inlineStr">
        <is>
          <t>-8.17935</t>
        </is>
      </c>
      <c r="BP5" t="inlineStr">
        <is>
          <t>6.10378e-05</t>
        </is>
      </c>
      <c r="BQ5" t="inlineStr">
        <is>
          <t>562.591</t>
        </is>
      </c>
      <c r="BR5" t="inlineStr">
        <is>
          <t>297.103</t>
        </is>
      </c>
      <c r="BS5" t="inlineStr">
        <is>
          <t>24.3</t>
        </is>
      </c>
      <c r="BT5" t="inlineStr">
        <is>
          <t>0</t>
        </is>
      </c>
      <c r="BU5" t="inlineStr">
        <is>
          <t>-0.0931816</t>
        </is>
      </c>
      <c r="BV5" t="inlineStr">
        <is>
          <t>-0.2223</t>
        </is>
      </c>
      <c r="BW5" t="inlineStr">
        <is>
          <t>-8.61378</t>
        </is>
      </c>
      <c r="BX5" t="inlineStr">
        <is>
          <t>5.33475e-05</t>
        </is>
      </c>
      <c r="BY5" t="inlineStr">
        <is>
          <t>5</t>
        </is>
      </c>
      <c r="BZ5" t="inlineStr">
        <is>
          <t>336.027</t>
        </is>
      </c>
      <c r="CA5" t="inlineStr">
        <is>
          <t>296.823</t>
        </is>
      </c>
      <c r="CB5" t="inlineStr">
        <is>
          <t>33.9</t>
        </is>
      </c>
      <c r="CC5" t="inlineStr">
        <is>
          <t>0</t>
        </is>
      </c>
      <c r="CD5" t="inlineStr">
        <is>
          <t>-0.0802969</t>
        </is>
      </c>
      <c r="CE5" t="inlineStr">
        <is>
          <t>0.720808</t>
        </is>
      </c>
      <c r="CF5" t="inlineStr">
        <is>
          <t>-8.35485</t>
        </is>
      </c>
      <c r="CG5" t="inlineStr">
        <is>
          <t>1.12432e-05</t>
        </is>
      </c>
      <c r="CH5" t="inlineStr">
        <is>
          <t>296.863</t>
        </is>
      </c>
      <c r="CI5" t="inlineStr">
        <is>
          <t>53.7</t>
        </is>
      </c>
      <c r="CJ5" t="inlineStr">
        <is>
          <t>0</t>
        </is>
      </c>
      <c r="CK5" t="inlineStr">
        <is>
          <t>-0.117297</t>
        </is>
      </c>
      <c r="CL5" t="inlineStr">
        <is>
          <t>0.900808</t>
        </is>
      </c>
      <c r="CM5" t="inlineStr">
        <is>
          <t>-6.00167</t>
        </is>
      </c>
      <c r="CN5" t="inlineStr">
        <is>
          <t>2.21826e-06</t>
        </is>
      </c>
      <c r="CO5" t="inlineStr">
        <is>
          <t>115.111</t>
        </is>
      </c>
      <c r="CP5" t="inlineStr">
        <is>
          <t>55.5794</t>
        </is>
      </c>
      <c r="CQ5" t="inlineStr">
        <is>
          <t>295.924</t>
        </is>
      </c>
      <c r="CR5" t="inlineStr">
        <is>
          <t>0</t>
        </is>
      </c>
      <c r="CS5" t="inlineStr">
        <is>
          <t>110.265</t>
        </is>
      </c>
      <c r="CT5" t="inlineStr">
        <is>
          <t>296.936</t>
        </is>
      </c>
      <c r="CU5" t="inlineStr">
        <is>
          <t>287.326</t>
        </is>
      </c>
      <c r="CV5" t="inlineStr">
        <is>
          <t>55.3</t>
        </is>
      </c>
      <c r="CW5" t="inlineStr">
        <is>
          <t>0.588796</t>
        </is>
      </c>
      <c r="CX5" t="inlineStr">
        <is>
          <t>-4.34641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s="3" t="inlineStr">
        <is>
          <t>0</t>
        </is>
      </c>
      <c r="DC5" s="3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21600</t>
        </is>
      </c>
      <c r="DQ5" t="inlineStr">
        <is>
          <t>2.94435</t>
        </is>
      </c>
      <c r="DR5" t="inlineStr">
        <is>
          <t>0</t>
        </is>
      </c>
      <c r="DS5" t="inlineStr">
        <is>
          <t>-0.0556641</t>
        </is>
      </c>
      <c r="DT5" t="inlineStr">
        <is>
          <t>0</t>
        </is>
      </c>
      <c r="DU5" t="inlineStr">
        <is>
          <t>0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0</t>
        </is>
      </c>
      <c r="DZ5" t="inlineStr">
        <is>
          <t>7.18854</t>
        </is>
      </c>
      <c r="EA5" t="inlineStr">
        <is>
          <t>12792.5</t>
        </is>
      </c>
      <c r="EB5" t="inlineStr">
        <is>
          <t>212.867</t>
        </is>
      </c>
      <c r="EC5" t="inlineStr">
        <is>
          <t>-6.57006</t>
        </is>
      </c>
      <c r="ED5" t="inlineStr">
        <is>
          <t>-4.908</t>
        </is>
      </c>
      <c r="EE5" t="inlineStr">
        <is>
          <t>-0.0160982</t>
        </is>
      </c>
      <c r="EF5" t="inlineStr">
        <is>
          <t>4319.84</t>
        </is>
      </c>
      <c r="EG5" t="inlineStr">
        <is>
          <t>5.9</t>
        </is>
      </c>
      <c r="EH5" t="inlineStr">
        <is>
          <t>0</t>
        </is>
      </c>
      <c r="EI5" t="inlineStr">
        <is>
          <t xml:space="preserve"> 5</t>
        </is>
      </c>
    </row>
    <row r="6" ht="14.25" customHeight="1" s="75">
      <c r="A6" s="2" t="inlineStr">
        <is>
          <t>2025-06-11 21:00</t>
        </is>
      </c>
      <c r="B6" t="inlineStr">
        <is>
          <t>101458</t>
        </is>
      </c>
      <c r="C6" t="inlineStr">
        <is>
          <t>24134.7</t>
        </is>
      </c>
      <c r="D6" t="inlineStr">
        <is>
          <t>7.10049</t>
        </is>
      </c>
      <c r="E6" t="inlineStr">
        <is>
          <t>12233.7</t>
        </is>
      </c>
      <c r="F6" t="inlineStr">
        <is>
          <t>214.902</t>
        </is>
      </c>
      <c r="G6" t="inlineStr">
        <is>
          <t>43.8</t>
        </is>
      </c>
      <c r="H6" t="inlineStr">
        <is>
          <t>0</t>
        </is>
      </c>
      <c r="I6" t="inlineStr">
        <is>
          <t>-0.0145332</t>
        </is>
      </c>
      <c r="J6" t="inlineStr">
        <is>
          <t>-9.69775</t>
        </is>
      </c>
      <c r="K6" t="inlineStr">
        <is>
          <t>-6.79805</t>
        </is>
      </c>
      <c r="L6" t="inlineStr">
        <is>
          <t>0.0001571</t>
        </is>
      </c>
      <c r="M6" t="inlineStr">
        <is>
          <t>9572.86</t>
        </is>
      </c>
      <c r="N6" t="inlineStr">
        <is>
          <t>234.927</t>
        </is>
      </c>
      <c r="O6" t="inlineStr">
        <is>
          <t>38</t>
        </is>
      </c>
      <c r="P6" t="inlineStr">
        <is>
          <t>0</t>
        </is>
      </c>
      <c r="Q6" t="inlineStr">
        <is>
          <t>0.0138242</t>
        </is>
      </c>
      <c r="R6" t="inlineStr">
        <is>
          <t>-7.70066</t>
        </is>
      </c>
      <c r="S6" t="inlineStr">
        <is>
          <t>-6.0147</t>
        </is>
      </c>
      <c r="T6" t="inlineStr">
        <is>
          <t>3.20704e-05</t>
        </is>
      </c>
      <c r="U6" t="inlineStr">
        <is>
          <t>7523.81</t>
        </is>
      </c>
      <c r="V6" t="inlineStr">
        <is>
          <t>251.652</t>
        </is>
      </c>
      <c r="W6" t="inlineStr">
        <is>
          <t>20.6</t>
        </is>
      </c>
      <c r="X6" t="inlineStr">
        <is>
          <t>0</t>
        </is>
      </c>
      <c r="Y6" t="inlineStr">
        <is>
          <t>0.016707</t>
        </is>
      </c>
      <c r="Z6" t="inlineStr">
        <is>
          <t>-6.65915</t>
        </is>
      </c>
      <c r="AA6" t="inlineStr">
        <is>
          <t>-5.87014</t>
        </is>
      </c>
      <c r="AB6" t="inlineStr">
        <is>
          <t>0.000110544</t>
        </is>
      </c>
      <c r="AC6" t="inlineStr">
        <is>
          <t>5840.62</t>
        </is>
      </c>
      <c r="AD6" t="inlineStr">
        <is>
          <t>263.82</t>
        </is>
      </c>
      <c r="AE6" t="inlineStr">
        <is>
          <t>21.2</t>
        </is>
      </c>
      <c r="AF6" t="inlineStr">
        <is>
          <t>0</t>
        </is>
      </c>
      <c r="AG6" t="inlineStr">
        <is>
          <t>0.0158203</t>
        </is>
      </c>
      <c r="AH6" t="inlineStr">
        <is>
          <t>-4.23867</t>
        </is>
      </c>
      <c r="AI6" t="inlineStr">
        <is>
          <t>-3.75869</t>
        </is>
      </c>
      <c r="AJ6" t="inlineStr">
        <is>
          <t>0.000110073</t>
        </is>
      </c>
      <c r="AK6" t="inlineStr">
        <is>
          <t>4408.66</t>
        </is>
      </c>
      <c r="AL6" t="inlineStr">
        <is>
          <t>272.66</t>
        </is>
      </c>
      <c r="AM6" t="inlineStr">
        <is>
          <t>7.5</t>
        </is>
      </c>
      <c r="AN6" t="inlineStr">
        <is>
          <t>0</t>
        </is>
      </c>
      <c r="AO6" t="inlineStr">
        <is>
          <t>0.119176</t>
        </is>
      </c>
      <c r="AP6" t="inlineStr">
        <is>
          <t>-2.19018</t>
        </is>
      </c>
      <c r="AQ6" t="inlineStr">
        <is>
          <t>-2.31569</t>
        </is>
      </c>
      <c r="AR6" s="3" t="inlineStr">
        <is>
          <t>7.77925e-05</t>
        </is>
      </c>
      <c r="AS6" t="inlineStr">
        <is>
          <t>3160.12</t>
        </is>
      </c>
      <c r="AT6" t="inlineStr">
        <is>
          <t>280.511</t>
        </is>
      </c>
      <c r="AU6" t="inlineStr">
        <is>
          <t>9.2</t>
        </is>
      </c>
      <c r="AV6" t="inlineStr">
        <is>
          <t>0</t>
        </is>
      </c>
      <c r="AW6" t="inlineStr">
        <is>
          <t>0.0469961</t>
        </is>
      </c>
      <c r="AX6" t="inlineStr">
        <is>
          <t>-1.88457</t>
        </is>
      </c>
      <c r="AY6" t="inlineStr">
        <is>
          <t>-2.88775</t>
        </is>
      </c>
      <c r="AZ6" t="inlineStr">
        <is>
          <t>0.000119959</t>
        </is>
      </c>
      <c r="BA6" t="inlineStr">
        <is>
          <t>1532.32</t>
        </is>
      </c>
      <c r="BB6" t="inlineStr">
        <is>
          <t>291.553</t>
        </is>
      </c>
      <c r="BC6" t="inlineStr">
        <is>
          <t>22.3</t>
        </is>
      </c>
      <c r="BD6" t="inlineStr">
        <is>
          <t>0</t>
        </is>
      </c>
      <c r="BE6" t="inlineStr">
        <is>
          <t>-0.00403516</t>
        </is>
      </c>
      <c r="BF6" t="inlineStr">
        <is>
          <t>0.971499</t>
        </is>
      </c>
      <c r="BG6" t="inlineStr">
        <is>
          <t>-5.25769</t>
        </is>
      </c>
      <c r="BH6" s="3" t="inlineStr">
        <is>
          <t>0.00012341</t>
        </is>
      </c>
      <c r="BI6" t="inlineStr">
        <is>
          <t>803.287</t>
        </is>
      </c>
      <c r="BJ6" t="inlineStr">
        <is>
          <t>295.954</t>
        </is>
      </c>
      <c r="BK6" t="inlineStr">
        <is>
          <t>20.4</t>
        </is>
      </c>
      <c r="BL6" t="inlineStr">
        <is>
          <t>0</t>
        </is>
      </c>
      <c r="BM6" t="inlineStr">
        <is>
          <t>0.179555</t>
        </is>
      </c>
      <c r="BN6" t="inlineStr">
        <is>
          <t>0.479075</t>
        </is>
      </c>
      <c r="BO6" t="inlineStr">
        <is>
          <t>-6.79837</t>
        </is>
      </c>
      <c r="BP6" t="inlineStr">
        <is>
          <t>9.07992e-05</t>
        </is>
      </c>
      <c r="BQ6" t="inlineStr">
        <is>
          <t>571.43</t>
        </is>
      </c>
      <c r="BR6" t="inlineStr">
        <is>
          <t>296.567</t>
        </is>
      </c>
      <c r="BS6" t="inlineStr">
        <is>
          <t>22</t>
        </is>
      </c>
      <c r="BT6" t="inlineStr">
        <is>
          <t>0</t>
        </is>
      </c>
      <c r="BU6" t="inlineStr">
        <is>
          <t>0.190713</t>
        </is>
      </c>
      <c r="BV6" t="inlineStr">
        <is>
          <t>0.816602</t>
        </is>
      </c>
      <c r="BW6" t="inlineStr">
        <is>
          <t>-7.40262</t>
        </is>
      </c>
      <c r="BX6" t="inlineStr">
        <is>
          <t>8.60511e-05</t>
        </is>
      </c>
      <c r="BY6" t="inlineStr">
        <is>
          <t>5</t>
        </is>
      </c>
      <c r="BZ6" t="inlineStr">
        <is>
          <t>345.343</t>
        </is>
      </c>
      <c r="CA6" t="inlineStr">
        <is>
          <t>295.813</t>
        </is>
      </c>
      <c r="CB6" t="inlineStr">
        <is>
          <t>41.4</t>
        </is>
      </c>
      <c r="CC6" t="inlineStr">
        <is>
          <t>0</t>
        </is>
      </c>
      <c r="CD6" t="inlineStr">
        <is>
          <t>0.129997</t>
        </is>
      </c>
      <c r="CE6" t="inlineStr">
        <is>
          <t>1.82555</t>
        </is>
      </c>
      <c r="CF6" t="inlineStr">
        <is>
          <t>-7.61285</t>
        </is>
      </c>
      <c r="CG6" s="3" t="inlineStr">
        <is>
          <t>6.33695e-05</t>
        </is>
      </c>
      <c r="CH6" t="inlineStr">
        <is>
          <t>295.157</t>
        </is>
      </c>
      <c r="CI6" t="inlineStr">
        <is>
          <t>66</t>
        </is>
      </c>
      <c r="CJ6" t="inlineStr">
        <is>
          <t>0</t>
        </is>
      </c>
      <c r="CK6" t="inlineStr">
        <is>
          <t>-0.0573447</t>
        </is>
      </c>
      <c r="CL6" t="inlineStr">
        <is>
          <t>2.438</t>
        </is>
      </c>
      <c r="CM6" t="inlineStr">
        <is>
          <t>-6.05575</t>
        </is>
      </c>
      <c r="CN6" s="3" t="inlineStr">
        <is>
          <t>6.07837e-06</t>
        </is>
      </c>
      <c r="CO6" t="inlineStr">
        <is>
          <t>125.193</t>
        </is>
      </c>
      <c r="CP6" t="inlineStr">
        <is>
          <t>55.5794</t>
        </is>
      </c>
      <c r="CQ6" t="inlineStr">
        <is>
          <t>292.859</t>
        </is>
      </c>
      <c r="CR6" t="inlineStr">
        <is>
          <t>0</t>
        </is>
      </c>
      <c r="CS6" t="inlineStr">
        <is>
          <t>48.7867</t>
        </is>
      </c>
      <c r="CT6" t="inlineStr">
        <is>
          <t>294.313</t>
        </is>
      </c>
      <c r="CU6" t="inlineStr">
        <is>
          <t>288.8</t>
        </is>
      </c>
      <c r="CV6" t="inlineStr">
        <is>
          <t>70.9</t>
        </is>
      </c>
      <c r="CW6" t="inlineStr">
        <is>
          <t>1.72081</t>
        </is>
      </c>
      <c r="CX6" t="inlineStr">
        <is>
          <t>-3.63849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s="3" t="inlineStr">
        <is>
          <t>0</t>
        </is>
      </c>
      <c r="DC6" s="3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719</t>
        </is>
      </c>
      <c r="DQ6" t="inlineStr">
        <is>
          <t>3.27003</t>
        </is>
      </c>
      <c r="DR6" t="inlineStr">
        <is>
          <t>0</t>
        </is>
      </c>
      <c r="DS6" t="inlineStr">
        <is>
          <t>-0.496948</t>
        </is>
      </c>
      <c r="DT6" t="inlineStr">
        <is>
          <t>0</t>
        </is>
      </c>
      <c r="DU6" t="inlineStr">
        <is>
          <t>0</t>
        </is>
      </c>
      <c r="DV6" t="inlineStr">
        <is>
          <t>0</t>
        </is>
      </c>
      <c r="DW6" t="inlineStr">
        <is>
          <t>0</t>
        </is>
      </c>
      <c r="DX6" t="inlineStr">
        <is>
          <t>0</t>
        </is>
      </c>
      <c r="DY6" t="inlineStr">
        <is>
          <t>0</t>
        </is>
      </c>
      <c r="DZ6" t="inlineStr">
        <is>
          <t>35.063</t>
        </is>
      </c>
      <c r="EA6" t="inlineStr">
        <is>
          <t>13162.3</t>
        </is>
      </c>
      <c r="EB6" t="inlineStr">
        <is>
          <t>211.481</t>
        </is>
      </c>
      <c r="EC6" t="inlineStr">
        <is>
          <t>-2.09299</t>
        </is>
      </c>
      <c r="ED6" t="inlineStr">
        <is>
          <t>-6.00722</t>
        </is>
      </c>
      <c r="EE6" t="inlineStr">
        <is>
          <t>0.000187386</t>
        </is>
      </c>
      <c r="EF6" t="inlineStr">
        <is>
          <t>4334.72</t>
        </is>
      </c>
      <c r="EG6" t="inlineStr">
        <is>
          <t>6.7</t>
        </is>
      </c>
      <c r="EH6" t="inlineStr">
        <is>
          <t>0</t>
        </is>
      </c>
      <c r="EI6" t="inlineStr">
        <is>
          <t xml:space="preserve"> 6</t>
        </is>
      </c>
    </row>
    <row r="7" ht="14.25" customHeight="1" s="75">
      <c r="A7" s="2" t="inlineStr">
        <is>
          <t>2025-06-12 00:00</t>
        </is>
      </c>
      <c r="B7" t="inlineStr">
        <is>
          <t>101420</t>
        </is>
      </c>
      <c r="C7" t="inlineStr">
        <is>
          <t>24135</t>
        </is>
      </c>
      <c r="D7" t="inlineStr">
        <is>
          <t>8.20506</t>
        </is>
      </c>
      <c r="E7" t="inlineStr">
        <is>
          <t>12228.8</t>
        </is>
      </c>
      <c r="F7" t="inlineStr">
        <is>
          <t>214.534</t>
        </is>
      </c>
      <c r="G7" t="inlineStr">
        <is>
          <t>43.7</t>
        </is>
      </c>
      <c r="H7" t="inlineStr">
        <is>
          <t>0</t>
        </is>
      </c>
      <c r="I7" t="inlineStr">
        <is>
          <t>0.0887793</t>
        </is>
      </c>
      <c r="J7" t="inlineStr">
        <is>
          <t>-10.8512</t>
        </is>
      </c>
      <c r="K7" t="inlineStr">
        <is>
          <t>-8.1386</t>
        </is>
      </c>
      <c r="L7" t="inlineStr">
        <is>
          <t>9.31171e-05</t>
        </is>
      </c>
      <c r="M7" t="inlineStr">
        <is>
          <t>9567.17</t>
        </is>
      </c>
      <c r="N7" t="inlineStr">
        <is>
          <t>234.565</t>
        </is>
      </c>
      <c r="O7" t="inlineStr">
        <is>
          <t>40.6</t>
        </is>
      </c>
      <c r="P7" t="inlineStr">
        <is>
          <t>0</t>
        </is>
      </c>
      <c r="Q7" t="inlineStr">
        <is>
          <t>-0.0511602</t>
        </is>
      </c>
      <c r="R7" t="inlineStr">
        <is>
          <t>-5.48405</t>
        </is>
      </c>
      <c r="S7" t="inlineStr">
        <is>
          <t>-4.6324</t>
        </is>
      </c>
      <c r="T7" t="inlineStr">
        <is>
          <t>2.592e-05</t>
        </is>
      </c>
      <c r="U7" t="inlineStr">
        <is>
          <t>7520.13</t>
        </is>
      </c>
      <c r="V7" t="inlineStr">
        <is>
          <t>251.564</t>
        </is>
      </c>
      <c r="W7" t="inlineStr">
        <is>
          <t>30.4</t>
        </is>
      </c>
      <c r="X7" t="inlineStr">
        <is>
          <t>0</t>
        </is>
      </c>
      <c r="Y7" t="inlineStr">
        <is>
          <t>-0.0961055</t>
        </is>
      </c>
      <c r="Z7" t="inlineStr">
        <is>
          <t>-6.65288</t>
        </is>
      </c>
      <c r="AA7" t="inlineStr">
        <is>
          <t>-2.46771</t>
        </is>
      </c>
      <c r="AB7" t="inlineStr">
        <is>
          <t>0.000105437</t>
        </is>
      </c>
      <c r="AC7" t="inlineStr">
        <is>
          <t>5836.98</t>
        </is>
      </c>
      <c r="AD7" t="inlineStr">
        <is>
          <t>263.61</t>
        </is>
      </c>
      <c r="AE7" t="inlineStr">
        <is>
          <t>23.6</t>
        </is>
      </c>
      <c r="AF7" t="inlineStr">
        <is>
          <t>0</t>
        </is>
      </c>
      <c r="AG7" t="inlineStr">
        <is>
          <t>0.0147813</t>
        </is>
      </c>
      <c r="AH7" t="inlineStr">
        <is>
          <t>-3.29004</t>
        </is>
      </c>
      <c r="AI7" t="inlineStr">
        <is>
          <t>-2.78304</t>
        </is>
      </c>
      <c r="AJ7" t="inlineStr">
        <is>
          <t>7.50862e-05</t>
        </is>
      </c>
      <c r="AK7" t="inlineStr">
        <is>
          <t>4404.84</t>
        </is>
      </c>
      <c r="AL7" t="inlineStr">
        <is>
          <t>272.857</t>
        </is>
      </c>
      <c r="AM7" t="inlineStr">
        <is>
          <t>9.1</t>
        </is>
      </c>
      <c r="AN7" t="inlineStr">
        <is>
          <t>0</t>
        </is>
      </c>
      <c r="AO7" t="inlineStr">
        <is>
          <t>0.167174</t>
        </is>
      </c>
      <c r="AP7" t="inlineStr">
        <is>
          <t>-1.39076</t>
        </is>
      </c>
      <c r="AQ7" t="inlineStr">
        <is>
          <t>-1.29284</t>
        </is>
      </c>
      <c r="AR7" t="inlineStr">
        <is>
          <t>0.000103898</t>
        </is>
      </c>
      <c r="AS7" t="inlineStr">
        <is>
          <t>3154.93</t>
        </is>
      </c>
      <c r="AT7" t="inlineStr">
        <is>
          <t>280.835</t>
        </is>
      </c>
      <c r="AU7" t="inlineStr">
        <is>
          <t>8</t>
        </is>
      </c>
      <c r="AV7" t="inlineStr">
        <is>
          <t>0</t>
        </is>
      </c>
      <c r="AW7" t="inlineStr">
        <is>
          <t>0.0838281</t>
        </is>
      </c>
      <c r="AX7" t="inlineStr">
        <is>
          <t>-2.1755</t>
        </is>
      </c>
      <c r="AY7" t="inlineStr">
        <is>
          <t>-1.03271</t>
        </is>
      </c>
      <c r="AZ7" s="3" t="inlineStr">
        <is>
          <t>0.000119817</t>
        </is>
      </c>
      <c r="BA7" t="inlineStr">
        <is>
          <t>1527.9</t>
        </is>
      </c>
      <c r="BB7" t="inlineStr">
        <is>
          <t>291.416</t>
        </is>
      </c>
      <c r="BC7" t="inlineStr">
        <is>
          <t>15.3</t>
        </is>
      </c>
      <c r="BD7" t="inlineStr">
        <is>
          <t>0</t>
        </is>
      </c>
      <c r="BE7" t="inlineStr">
        <is>
          <t>-0.104682</t>
        </is>
      </c>
      <c r="BF7" t="inlineStr">
        <is>
          <t>-0.395122</t>
        </is>
      </c>
      <c r="BG7" t="inlineStr">
        <is>
          <t>-4.23534</t>
        </is>
      </c>
      <c r="BH7" s="3" t="inlineStr">
        <is>
          <t>0.000158459</t>
        </is>
      </c>
      <c r="BI7" t="inlineStr">
        <is>
          <t>799.535</t>
        </is>
      </c>
      <c r="BJ7" t="inlineStr">
        <is>
          <t>295.952</t>
        </is>
      </c>
      <c r="BK7" t="inlineStr">
        <is>
          <t>16.4</t>
        </is>
      </c>
      <c r="BL7" t="inlineStr">
        <is>
          <t>0</t>
        </is>
      </c>
      <c r="BM7" t="inlineStr">
        <is>
          <t>0.141205</t>
        </is>
      </c>
      <c r="BN7" t="inlineStr">
        <is>
          <t>0.317122</t>
        </is>
      </c>
      <c r="BO7" t="inlineStr">
        <is>
          <t>-6.35595</t>
        </is>
      </c>
      <c r="BP7" t="inlineStr">
        <is>
          <t>0.000117387</t>
        </is>
      </c>
      <c r="BQ7" t="inlineStr">
        <is>
          <t>567.743</t>
        </is>
      </c>
      <c r="BR7" t="inlineStr">
        <is>
          <t>296.612</t>
        </is>
      </c>
      <c r="BS7" t="inlineStr">
        <is>
          <t>19.8</t>
        </is>
      </c>
      <c r="BT7" t="inlineStr">
        <is>
          <t>0</t>
        </is>
      </c>
      <c r="BU7" t="inlineStr">
        <is>
          <t>0.147527</t>
        </is>
      </c>
      <c r="BV7" t="inlineStr">
        <is>
          <t>1.10091</t>
        </is>
      </c>
      <c r="BW7" t="inlineStr">
        <is>
          <t>-7.50335</t>
        </is>
      </c>
      <c r="BX7" t="inlineStr">
        <is>
          <t>0.00010476</t>
        </is>
      </c>
      <c r="BY7" t="inlineStr">
        <is>
          <t>5</t>
        </is>
      </c>
      <c r="BZ7" t="inlineStr">
        <is>
          <t>341.631</t>
        </is>
      </c>
      <c r="CA7" t="inlineStr">
        <is>
          <t>295.968</t>
        </is>
      </c>
      <c r="CB7" t="inlineStr">
        <is>
          <t>37.5</t>
        </is>
      </c>
      <c r="CC7" t="inlineStr">
        <is>
          <t>0</t>
        </is>
      </c>
      <c r="CD7" t="inlineStr">
        <is>
          <t>0.0811953</t>
        </is>
      </c>
      <c r="CE7" t="inlineStr">
        <is>
          <t>2.4904</t>
        </is>
      </c>
      <c r="CF7" t="inlineStr">
        <is>
          <t>-8.50997</t>
        </is>
      </c>
      <c r="CG7" s="3" t="inlineStr">
        <is>
          <t>7.06675e-05</t>
        </is>
      </c>
      <c r="CH7" t="inlineStr">
        <is>
          <t>294.48</t>
        </is>
      </c>
      <c r="CI7" t="inlineStr">
        <is>
          <t>69.4</t>
        </is>
      </c>
      <c r="CJ7" t="inlineStr">
        <is>
          <t>0</t>
        </is>
      </c>
      <c r="CK7" t="inlineStr">
        <is>
          <t>-0.0658047</t>
        </is>
      </c>
      <c r="CL7" t="inlineStr">
        <is>
          <t>2.92875</t>
        </is>
      </c>
      <c r="CM7" t="inlineStr">
        <is>
          <t>-6.15154</t>
        </is>
      </c>
      <c r="CN7" s="3" t="inlineStr">
        <is>
          <t>-2.12384e-05</t>
        </is>
      </c>
      <c r="CO7" t="inlineStr">
        <is>
          <t>121.652</t>
        </is>
      </c>
      <c r="CP7" t="inlineStr">
        <is>
          <t>55.5794</t>
        </is>
      </c>
      <c r="CQ7" t="inlineStr">
        <is>
          <t>291.637</t>
        </is>
      </c>
      <c r="CR7" t="inlineStr">
        <is>
          <t>0</t>
        </is>
      </c>
      <c r="CS7" t="inlineStr">
        <is>
          <t>29.8914</t>
        </is>
      </c>
      <c r="CT7" t="inlineStr">
        <is>
          <t>293.307</t>
        </is>
      </c>
      <c r="CU7" t="inlineStr">
        <is>
          <t>289.015</t>
        </is>
      </c>
      <c r="CV7" t="inlineStr">
        <is>
          <t>76.1</t>
        </is>
      </c>
      <c r="CW7" t="inlineStr">
        <is>
          <t>2.00682</t>
        </is>
      </c>
      <c r="CX7" t="inlineStr">
        <is>
          <t>-3.56354</t>
        </is>
      </c>
      <c r="CY7" t="inlineStr">
        <is>
          <t>-50</t>
        </is>
      </c>
      <c r="CZ7" t="inlineStr">
        <is>
          <t>0</t>
        </is>
      </c>
      <c r="DA7" t="inlineStr">
        <is>
          <t>0</t>
        </is>
      </c>
      <c r="DB7" s="3" t="inlineStr">
        <is>
          <t>0</t>
        </is>
      </c>
      <c r="DC7" s="3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719</t>
        </is>
      </c>
      <c r="DQ7" t="inlineStr">
        <is>
          <t>3.38932</t>
        </is>
      </c>
      <c r="DR7" t="inlineStr">
        <is>
          <t>0</t>
        </is>
      </c>
      <c r="DS7" t="inlineStr">
        <is>
          <t>-0.0407715</t>
        </is>
      </c>
      <c r="DT7" t="inlineStr">
        <is>
          <t>0</t>
        </is>
      </c>
      <c r="DU7" t="inlineStr">
        <is>
          <t>0</t>
        </is>
      </c>
      <c r="DV7" t="inlineStr">
        <is>
          <t>0</t>
        </is>
      </c>
      <c r="DW7" t="inlineStr">
        <is>
          <t>0</t>
        </is>
      </c>
      <c r="DX7" t="inlineStr">
        <is>
          <t>0</t>
        </is>
      </c>
      <c r="DY7" t="inlineStr">
        <is>
          <t>0</t>
        </is>
      </c>
      <c r="DZ7" t="inlineStr">
        <is>
          <t>60.9328</t>
        </is>
      </c>
      <c r="EA7" t="inlineStr">
        <is>
          <t>13107</t>
        </is>
      </c>
      <c r="EB7" t="inlineStr">
        <is>
          <t>210.399</t>
        </is>
      </c>
      <c r="EC7" t="inlineStr">
        <is>
          <t>-7.46926</t>
        </is>
      </c>
      <c r="ED7" t="inlineStr">
        <is>
          <t>-8.43323</t>
        </is>
      </c>
      <c r="EE7" t="inlineStr">
        <is>
          <t>-0.0133088</t>
        </is>
      </c>
      <c r="EF7" t="inlineStr">
        <is>
          <t>4362.56</t>
        </is>
      </c>
      <c r="EG7" t="inlineStr">
        <is>
          <t>8.6</t>
        </is>
      </c>
      <c r="EH7" t="inlineStr">
        <is>
          <t>0</t>
        </is>
      </c>
      <c r="EI7" t="inlineStr">
        <is>
          <t xml:space="preserve"> 7</t>
        </is>
      </c>
    </row>
    <row r="8" ht="14.25" customHeight="1" s="75">
      <c r="A8" s="2" t="inlineStr">
        <is>
          <t>2025-06-12 03:00</t>
        </is>
      </c>
      <c r="B8" t="inlineStr">
        <is>
          <t>101421</t>
        </is>
      </c>
      <c r="C8" t="inlineStr">
        <is>
          <t>24134.7</t>
        </is>
      </c>
      <c r="D8" t="inlineStr">
        <is>
          <t>7.90957</t>
        </is>
      </c>
      <c r="E8" t="inlineStr">
        <is>
          <t>12228</t>
        </is>
      </c>
      <c r="F8" t="inlineStr">
        <is>
          <t>214.171</t>
        </is>
      </c>
      <c r="G8" t="inlineStr">
        <is>
          <t>48.4</t>
        </is>
      </c>
      <c r="H8" t="inlineStr">
        <is>
          <t>0</t>
        </is>
      </c>
      <c r="I8" t="inlineStr">
        <is>
          <t>0.0331592</t>
        </is>
      </c>
      <c r="J8" t="inlineStr">
        <is>
          <t>-9.80698</t>
        </is>
      </c>
      <c r="K8" t="inlineStr">
        <is>
          <t>-9.10543</t>
        </is>
      </c>
      <c r="L8" t="inlineStr">
        <is>
          <t>1.80815e-05</t>
        </is>
      </c>
      <c r="M8" t="inlineStr">
        <is>
          <t>9562.86</t>
        </is>
      </c>
      <c r="N8" t="inlineStr">
        <is>
          <t>234.554</t>
        </is>
      </c>
      <c r="O8" t="inlineStr">
        <is>
          <t>28.2</t>
        </is>
      </c>
      <c r="P8" t="inlineStr">
        <is>
          <t>0</t>
        </is>
      </c>
      <c r="Q8" t="inlineStr">
        <is>
          <t>0.0476016</t>
        </is>
      </c>
      <c r="R8" t="inlineStr">
        <is>
          <t>-5.41756</t>
        </is>
      </c>
      <c r="S8" t="inlineStr">
        <is>
          <t>-4.83767</t>
        </is>
      </c>
      <c r="T8" t="inlineStr">
        <is>
          <t>8.95847e-05</t>
        </is>
      </c>
      <c r="U8" t="inlineStr">
        <is>
          <t>7516.62</t>
        </is>
      </c>
      <c r="V8" t="inlineStr">
        <is>
          <t>251.516</t>
        </is>
      </c>
      <c r="W8" t="inlineStr">
        <is>
          <t>27.1</t>
        </is>
      </c>
      <c r="X8" t="inlineStr">
        <is>
          <t>0</t>
        </is>
      </c>
      <c r="Y8" t="inlineStr">
        <is>
          <t>0.064125</t>
        </is>
      </c>
      <c r="Z8" t="inlineStr">
        <is>
          <t>-6.29389</t>
        </is>
      </c>
      <c r="AA8" t="inlineStr">
        <is>
          <t>-1.8143</t>
        </is>
      </c>
      <c r="AB8" t="inlineStr">
        <is>
          <t>4.65739e-05</t>
        </is>
      </c>
      <c r="AC8" t="inlineStr">
        <is>
          <t>5832.89</t>
        </is>
      </c>
      <c r="AD8" t="inlineStr">
        <is>
          <t>263.339</t>
        </is>
      </c>
      <c r="AE8" t="inlineStr">
        <is>
          <t>26.5</t>
        </is>
      </c>
      <c r="AF8" t="inlineStr">
        <is>
          <t>0</t>
        </is>
      </c>
      <c r="AG8" t="inlineStr">
        <is>
          <t>0.00112109</t>
        </is>
      </c>
      <c r="AH8" t="inlineStr">
        <is>
          <t>-2.12209</t>
        </is>
      </c>
      <c r="AI8" t="inlineStr">
        <is>
          <t>-3.31276</t>
        </is>
      </c>
      <c r="AJ8" t="inlineStr">
        <is>
          <t>8.40505e-05</t>
        </is>
      </c>
      <c r="AK8" t="inlineStr">
        <is>
          <t>4401.86</t>
        </is>
      </c>
      <c r="AL8" t="inlineStr">
        <is>
          <t>272.737</t>
        </is>
      </c>
      <c r="AM8" t="inlineStr">
        <is>
          <t>10.2</t>
        </is>
      </c>
      <c r="AN8" t="inlineStr">
        <is>
          <t>0</t>
        </is>
      </c>
      <c r="AO8" t="inlineStr">
        <is>
          <t>-0.152506</t>
        </is>
      </c>
      <c r="AP8" t="inlineStr">
        <is>
          <t>-1.3562</t>
        </is>
      </c>
      <c r="AQ8" t="inlineStr">
        <is>
          <t>-2.13365</t>
        </is>
      </c>
      <c r="AR8" t="inlineStr">
        <is>
          <t>0.000123153</t>
        </is>
      </c>
      <c r="AS8" t="inlineStr">
        <is>
          <t>3152.06</t>
        </is>
      </c>
      <c r="AT8" t="inlineStr">
        <is>
          <t>280.862</t>
        </is>
      </c>
      <c r="AU8" t="inlineStr">
        <is>
          <t>9.2</t>
        </is>
      </c>
      <c r="AV8" t="inlineStr">
        <is>
          <t>0</t>
        </is>
      </c>
      <c r="AW8" t="inlineStr">
        <is>
          <t>0.00129102</t>
        </is>
      </c>
      <c r="AX8" t="inlineStr">
        <is>
          <t>-1.48504</t>
        </is>
      </c>
      <c r="AY8" t="inlineStr">
        <is>
          <t>0.20385</t>
        </is>
      </c>
      <c r="AZ8" s="3" t="inlineStr">
        <is>
          <t>0.000125406</t>
        </is>
      </c>
      <c r="BA8" t="inlineStr">
        <is>
          <t>1526.35</t>
        </is>
      </c>
      <c r="BB8" t="inlineStr">
        <is>
          <t>291.082</t>
        </is>
      </c>
      <c r="BC8" t="inlineStr">
        <is>
          <t>16.2</t>
        </is>
      </c>
      <c r="BD8" t="inlineStr">
        <is>
          <t>0</t>
        </is>
      </c>
      <c r="BE8" t="inlineStr">
        <is>
          <t>-0.154022</t>
        </is>
      </c>
      <c r="BF8" t="inlineStr">
        <is>
          <t>-1.58414</t>
        </is>
      </c>
      <c r="BG8" t="inlineStr">
        <is>
          <t>-1.90514</t>
        </is>
      </c>
      <c r="BH8" s="3" t="inlineStr">
        <is>
          <t>0.000219904</t>
        </is>
      </c>
      <c r="BI8" t="inlineStr">
        <is>
          <t>798.922</t>
        </is>
      </c>
      <c r="BJ8" t="inlineStr">
        <is>
          <t>295.322</t>
        </is>
      </c>
      <c r="BK8" t="inlineStr">
        <is>
          <t>24.5</t>
        </is>
      </c>
      <c r="BL8" t="inlineStr">
        <is>
          <t>0</t>
        </is>
      </c>
      <c r="BM8" t="inlineStr">
        <is>
          <t>0.0923066</t>
        </is>
      </c>
      <c r="BN8" t="inlineStr">
        <is>
          <t>-1.01452</t>
        </is>
      </c>
      <c r="BO8" t="inlineStr">
        <is>
          <t>-5.8848</t>
        </is>
      </c>
      <c r="BP8" s="3" t="inlineStr">
        <is>
          <t>0.000122408</t>
        </is>
      </c>
      <c r="BQ8" t="inlineStr">
        <is>
          <t>567.4</t>
        </is>
      </c>
      <c r="BR8" t="inlineStr">
        <is>
          <t>296.223</t>
        </is>
      </c>
      <c r="BS8" t="inlineStr">
        <is>
          <t>22.8</t>
        </is>
      </c>
      <c r="BT8" t="inlineStr">
        <is>
          <t>0</t>
        </is>
      </c>
      <c r="BU8" t="inlineStr">
        <is>
          <t>0.0942764</t>
        </is>
      </c>
      <c r="BV8" t="inlineStr">
        <is>
          <t>-0.0611255</t>
        </is>
      </c>
      <c r="BW8" t="inlineStr">
        <is>
          <t>-7.66934</t>
        </is>
      </c>
      <c r="BX8" s="3" t="inlineStr">
        <is>
          <t>0.000112068</t>
        </is>
      </c>
      <c r="BY8" t="inlineStr">
        <is>
          <t>5</t>
        </is>
      </c>
      <c r="BZ8" t="inlineStr">
        <is>
          <t>341.448</t>
        </is>
      </c>
      <c r="CA8" t="inlineStr">
        <is>
          <t>295.783</t>
        </is>
      </c>
      <c r="CB8" t="inlineStr">
        <is>
          <t>38.8</t>
        </is>
      </c>
      <c r="CC8" t="inlineStr">
        <is>
          <t>0</t>
        </is>
      </c>
      <c r="CD8" t="inlineStr">
        <is>
          <t>0.0251921</t>
        </is>
      </c>
      <c r="CE8" t="inlineStr">
        <is>
          <t>1.44308</t>
        </is>
      </c>
      <c r="CF8" t="inlineStr">
        <is>
          <t>-9.09183</t>
        </is>
      </c>
      <c r="CG8" s="3" t="inlineStr">
        <is>
          <t>9.65907e-05</t>
        </is>
      </c>
      <c r="CH8" t="inlineStr">
        <is>
          <t>294.042</t>
        </is>
      </c>
      <c r="CI8" t="inlineStr">
        <is>
          <t>74.8</t>
        </is>
      </c>
      <c r="CJ8" t="inlineStr">
        <is>
          <t>0</t>
        </is>
      </c>
      <c r="CK8" t="inlineStr">
        <is>
          <t>-0.0918079</t>
        </is>
      </c>
      <c r="CL8" t="inlineStr">
        <is>
          <t>2.29996</t>
        </is>
      </c>
      <c r="CM8" t="inlineStr">
        <is>
          <t>-6.31961</t>
        </is>
      </c>
      <c r="CN8" s="3" t="inlineStr">
        <is>
          <t>-1.1625e-05</t>
        </is>
      </c>
      <c r="CO8" t="inlineStr">
        <is>
          <t>121.649</t>
        </is>
      </c>
      <c r="CP8" t="inlineStr">
        <is>
          <t>55.5794</t>
        </is>
      </c>
      <c r="CQ8" t="inlineStr">
        <is>
          <t>290.699</t>
        </is>
      </c>
      <c r="CR8" t="inlineStr">
        <is>
          <t>0</t>
        </is>
      </c>
      <c r="CS8" t="inlineStr">
        <is>
          <t>9.10293</t>
        </is>
      </c>
      <c r="CT8" t="inlineStr">
        <is>
          <t>292.601</t>
        </is>
      </c>
      <c r="CU8" t="inlineStr">
        <is>
          <t>289.803</t>
        </is>
      </c>
      <c r="CV8" t="inlineStr">
        <is>
          <t>83.7</t>
        </is>
      </c>
      <c r="CW8" t="inlineStr">
        <is>
          <t>1.61056</t>
        </is>
      </c>
      <c r="CX8" t="inlineStr">
        <is>
          <t>-3.52497</t>
        </is>
      </c>
      <c r="CY8" t="inlineStr">
        <is>
          <t>-50</t>
        </is>
      </c>
      <c r="CZ8" t="inlineStr">
        <is>
          <t>0</t>
        </is>
      </c>
      <c r="DA8" t="inlineStr">
        <is>
          <t>0</t>
        </is>
      </c>
      <c r="DB8" t="inlineStr">
        <is>
          <t>0</t>
        </is>
      </c>
      <c r="DC8" t="inlineStr">
        <is>
          <t>0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0</t>
        </is>
      </c>
      <c r="DQ8" t="inlineStr">
        <is>
          <t>2.57847</t>
        </is>
      </c>
      <c r="DR8" t="inlineStr">
        <is>
          <t>0</t>
        </is>
      </c>
      <c r="DS8" t="inlineStr">
        <is>
          <t>-0.277588</t>
        </is>
      </c>
      <c r="DT8" t="inlineStr">
        <is>
          <t>0</t>
        </is>
      </c>
      <c r="DU8" t="inlineStr">
        <is>
          <t>0</t>
        </is>
      </c>
      <c r="DV8" t="inlineStr">
        <is>
          <t>0</t>
        </is>
      </c>
      <c r="DW8" t="inlineStr">
        <is>
          <t>0</t>
        </is>
      </c>
      <c r="DX8" t="inlineStr">
        <is>
          <t>0</t>
        </is>
      </c>
      <c r="DY8" t="inlineStr">
        <is>
          <t>0</t>
        </is>
      </c>
      <c r="DZ8" t="inlineStr">
        <is>
          <t>77.0671</t>
        </is>
      </c>
      <c r="EA8" t="inlineStr">
        <is>
          <t>12924.5</t>
        </is>
      </c>
      <c r="EB8" t="inlineStr">
        <is>
          <t>210.083</t>
        </is>
      </c>
      <c r="EC8" t="inlineStr">
        <is>
          <t>-8.64191</t>
        </is>
      </c>
      <c r="ED8" t="inlineStr">
        <is>
          <t>-7.73458</t>
        </is>
      </c>
      <c r="EE8" t="inlineStr">
        <is>
          <t>-0.00548887</t>
        </is>
      </c>
      <c r="EF8" t="inlineStr">
        <is>
          <t>4340.96</t>
        </is>
      </c>
      <c r="EG8" t="inlineStr">
        <is>
          <t>10</t>
        </is>
      </c>
      <c r="EH8" t="inlineStr">
        <is>
          <t>0</t>
        </is>
      </c>
      <c r="EI8" t="inlineStr">
        <is>
          <t xml:space="preserve"> 8</t>
        </is>
      </c>
    </row>
    <row r="9" ht="14.25" customHeight="1" s="75">
      <c r="A9" s="2" t="inlineStr">
        <is>
          <t>2025-06-12 06:00</t>
        </is>
      </c>
      <c r="B9" t="inlineStr">
        <is>
          <t>101499</t>
        </is>
      </c>
      <c r="C9" t="inlineStr">
        <is>
          <t>24134.8</t>
        </is>
      </c>
      <c r="D9" t="inlineStr">
        <is>
          <t>7.21734</t>
        </is>
      </c>
      <c r="E9" t="inlineStr">
        <is>
          <t>12231.6</t>
        </is>
      </c>
      <c r="F9" t="inlineStr">
        <is>
          <t>214.184</t>
        </is>
      </c>
      <c r="G9" t="inlineStr">
        <is>
          <t>48.7</t>
        </is>
      </c>
      <c r="H9" t="inlineStr">
        <is>
          <t>0</t>
        </is>
      </c>
      <c r="I9" t="inlineStr">
        <is>
          <t>0.0289346</t>
        </is>
      </c>
      <c r="J9" t="inlineStr">
        <is>
          <t>-9.06707</t>
        </is>
      </c>
      <c r="K9" t="inlineStr">
        <is>
          <t>-5.41128</t>
        </is>
      </c>
      <c r="L9" t="inlineStr">
        <is>
          <t>7.24133e-05</t>
        </is>
      </c>
      <c r="M9" t="inlineStr">
        <is>
          <t>9567.96</t>
        </is>
      </c>
      <c r="N9" t="inlineStr">
        <is>
          <t>234.877</t>
        </is>
      </c>
      <c r="O9" t="inlineStr">
        <is>
          <t>19</t>
        </is>
      </c>
      <c r="P9" t="inlineStr">
        <is>
          <t>0</t>
        </is>
      </c>
      <c r="Q9" t="inlineStr">
        <is>
          <t>0.0155566</t>
        </is>
      </c>
      <c r="R9" t="inlineStr">
        <is>
          <t>-7.46573</t>
        </is>
      </c>
      <c r="S9" t="inlineStr">
        <is>
          <t>-4.72806</t>
        </is>
      </c>
      <c r="T9" t="inlineStr">
        <is>
          <t>0.000205599</t>
        </is>
      </c>
      <c r="U9" t="inlineStr">
        <is>
          <t>7521.59</t>
        </is>
      </c>
      <c r="V9" t="inlineStr">
        <is>
          <t>251.486</t>
        </is>
      </c>
      <c r="W9" t="inlineStr">
        <is>
          <t>22.2</t>
        </is>
      </c>
      <c r="X9" t="inlineStr">
        <is>
          <t>0</t>
        </is>
      </c>
      <c r="Y9" t="inlineStr">
        <is>
          <t>0.0628184</t>
        </is>
      </c>
      <c r="Z9" t="inlineStr">
        <is>
          <t>-5.36175</t>
        </is>
      </c>
      <c r="AA9" t="inlineStr">
        <is>
          <t>-1.42922</t>
        </is>
      </c>
      <c r="AB9" t="inlineStr">
        <is>
          <t>1.08395e-05</t>
        </is>
      </c>
      <c r="AC9" t="inlineStr">
        <is>
          <t>5838.51</t>
        </is>
      </c>
      <c r="AD9" t="inlineStr">
        <is>
          <t>263.073</t>
        </is>
      </c>
      <c r="AE9" t="inlineStr">
        <is>
          <t>26.9</t>
        </is>
      </c>
      <c r="AF9" t="inlineStr">
        <is>
          <t>0</t>
        </is>
      </c>
      <c r="AG9" t="inlineStr">
        <is>
          <t>0.00960938</t>
        </is>
      </c>
      <c r="AH9" t="inlineStr">
        <is>
          <t>-3.16559</t>
        </is>
      </c>
      <c r="AI9" t="inlineStr">
        <is>
          <t>-4.21098</t>
        </is>
      </c>
      <c r="AJ9" t="inlineStr">
        <is>
          <t>0.000105063</t>
        </is>
      </c>
      <c r="AK9" t="inlineStr">
        <is>
          <t>4407.91</t>
        </is>
      </c>
      <c r="AL9" t="inlineStr">
        <is>
          <t>272.486</t>
        </is>
      </c>
      <c r="AM9" t="inlineStr">
        <is>
          <t>10.9</t>
        </is>
      </c>
      <c r="AN9" t="inlineStr">
        <is>
          <t>0</t>
        </is>
      </c>
      <c r="AO9" t="inlineStr">
        <is>
          <t>0.121297</t>
        </is>
      </c>
      <c r="AP9" t="inlineStr">
        <is>
          <t>-2.00194</t>
        </is>
      </c>
      <c r="AQ9" t="inlineStr">
        <is>
          <t>-2.09799</t>
        </is>
      </c>
      <c r="AR9" t="inlineStr">
        <is>
          <t>9.36619e-05</t>
        </is>
      </c>
      <c r="AS9" t="inlineStr">
        <is>
          <t>3160.29</t>
        </is>
      </c>
      <c r="AT9" t="inlineStr">
        <is>
          <t>280.311</t>
        </is>
      </c>
      <c r="AU9" t="inlineStr">
        <is>
          <t>13.8</t>
        </is>
      </c>
      <c r="AV9" t="inlineStr">
        <is>
          <t>0</t>
        </is>
      </c>
      <c r="AW9" t="inlineStr">
        <is>
          <t>-0.0291035</t>
        </is>
      </c>
      <c r="AX9" t="inlineStr">
        <is>
          <t>-1.0038</t>
        </is>
      </c>
      <c r="AY9" t="inlineStr">
        <is>
          <t>0.179111</t>
        </is>
      </c>
      <c r="AZ9" s="3" t="inlineStr">
        <is>
          <t>0.000123772</t>
        </is>
      </c>
      <c r="BA9" t="inlineStr">
        <is>
          <t>1535.26</t>
        </is>
      </c>
      <c r="BB9" t="inlineStr">
        <is>
          <t>290.341</t>
        </is>
      </c>
      <c r="BC9" t="inlineStr">
        <is>
          <t>55.7</t>
        </is>
      </c>
      <c r="BD9" t="inlineStr">
        <is>
          <t>0</t>
        </is>
      </c>
      <c r="BE9" t="inlineStr">
        <is>
          <t>0.0180049</t>
        </is>
      </c>
      <c r="BF9" t="inlineStr">
        <is>
          <t>-1.30626</t>
        </is>
      </c>
      <c r="BG9" t="inlineStr">
        <is>
          <t>-1.1413</t>
        </is>
      </c>
      <c r="BH9" s="3" t="inlineStr">
        <is>
          <t>0.000116899</t>
        </is>
      </c>
      <c r="BI9" t="inlineStr">
        <is>
          <t>806.837</t>
        </is>
      </c>
      <c r="BJ9" t="inlineStr">
        <is>
          <t>295.071</t>
        </is>
      </c>
      <c r="BK9" t="inlineStr">
        <is>
          <t>40.2</t>
        </is>
      </c>
      <c r="BL9" t="inlineStr">
        <is>
          <t>0</t>
        </is>
      </c>
      <c r="BM9" t="inlineStr">
        <is>
          <t>0.19764</t>
        </is>
      </c>
      <c r="BN9" t="inlineStr">
        <is>
          <t>-0.107393</t>
        </is>
      </c>
      <c r="BO9" t="inlineStr">
        <is>
          <t>-5.44836</t>
        </is>
      </c>
      <c r="BP9" s="3" t="inlineStr">
        <is>
          <t>9.9183e-05</t>
        </is>
      </c>
      <c r="BQ9" t="inlineStr">
        <is>
          <t>575.358</t>
        </is>
      </c>
      <c r="BR9" t="inlineStr">
        <is>
          <t>295.106</t>
        </is>
      </c>
      <c r="BS9" t="inlineStr">
        <is>
          <t>41.9</t>
        </is>
      </c>
      <c r="BT9" t="inlineStr">
        <is>
          <t>0</t>
        </is>
      </c>
      <c r="BU9" t="inlineStr">
        <is>
          <t>0.0969453</t>
        </is>
      </c>
      <c r="BV9" t="inlineStr">
        <is>
          <t>0.242507</t>
        </is>
      </c>
      <c r="BW9" t="inlineStr">
        <is>
          <t>-7.34556</t>
        </is>
      </c>
      <c r="BX9" s="3" t="inlineStr">
        <is>
          <t>0.000108312</t>
        </is>
      </c>
      <c r="BY9" t="inlineStr">
        <is>
          <t>5</t>
        </is>
      </c>
      <c r="BZ9" t="inlineStr">
        <is>
          <t>350.158</t>
        </is>
      </c>
      <c r="CA9" t="inlineStr">
        <is>
          <t>294.986</t>
        </is>
      </c>
      <c r="CB9" t="inlineStr">
        <is>
          <t>59.3</t>
        </is>
      </c>
      <c r="CC9" t="inlineStr">
        <is>
          <t>0</t>
        </is>
      </c>
      <c r="CD9" t="inlineStr">
        <is>
          <t>-0.0281597</t>
        </is>
      </c>
      <c r="CE9" t="inlineStr">
        <is>
          <t>0.759587</t>
        </is>
      </c>
      <c r="CF9" t="inlineStr">
        <is>
          <t>-7.6866</t>
        </is>
      </c>
      <c r="CG9" s="3" t="inlineStr">
        <is>
          <t>6.80311e-05</t>
        </is>
      </c>
      <c r="CH9" t="inlineStr">
        <is>
          <t>296.976</t>
        </is>
      </c>
      <c r="CI9" t="inlineStr">
        <is>
          <t>56.3</t>
        </is>
      </c>
      <c r="CJ9" t="inlineStr">
        <is>
          <t>0</t>
        </is>
      </c>
      <c r="CK9" t="inlineStr">
        <is>
          <t>-0.14094</t>
        </is>
      </c>
      <c r="CL9" t="inlineStr">
        <is>
          <t>0.77969</t>
        </is>
      </c>
      <c r="CM9" t="inlineStr">
        <is>
          <t>-7.35031</t>
        </is>
      </c>
      <c r="CN9" s="3" t="inlineStr">
        <is>
          <t>2.86091e-05</t>
        </is>
      </c>
      <c r="CO9" t="inlineStr">
        <is>
          <t>129.548</t>
        </is>
      </c>
      <c r="CP9" t="inlineStr">
        <is>
          <t>55.5794</t>
        </is>
      </c>
      <c r="CQ9" t="inlineStr">
        <is>
          <t>301.837</t>
        </is>
      </c>
      <c r="CR9" t="inlineStr">
        <is>
          <t>0</t>
        </is>
      </c>
      <c r="CS9" t="inlineStr">
        <is>
          <t>326.634</t>
        </is>
      </c>
      <c r="CT9" t="inlineStr">
        <is>
          <t>298.405</t>
        </is>
      </c>
      <c r="CU9" t="inlineStr">
        <is>
          <t>288.454</t>
        </is>
      </c>
      <c r="CV9" t="inlineStr">
        <is>
          <t>53.7</t>
        </is>
      </c>
      <c r="CW9" t="inlineStr">
        <is>
          <t>0.592771</t>
        </is>
      </c>
      <c r="CX9" t="inlineStr">
        <is>
          <t>-5.9454</t>
        </is>
      </c>
      <c r="CY9" t="inlineStr">
        <is>
          <t>-50</t>
        </is>
      </c>
      <c r="CZ9" t="inlineStr">
        <is>
          <t>0</t>
        </is>
      </c>
      <c r="DA9" t="inlineStr">
        <is>
          <t>0</t>
        </is>
      </c>
      <c r="DB9" t="inlineStr">
        <is>
          <t>0</t>
        </is>
      </c>
      <c r="DC9" t="inlineStr">
        <is>
          <t>0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9450</t>
        </is>
      </c>
      <c r="DQ9" t="inlineStr">
        <is>
          <t>1.41766</t>
        </is>
      </c>
      <c r="DR9" t="inlineStr">
        <is>
          <t>0</t>
        </is>
      </c>
      <c r="DS9" t="inlineStr">
        <is>
          <t>0.338318</t>
        </is>
      </c>
      <c r="DT9" t="inlineStr">
        <is>
          <t>0</t>
        </is>
      </c>
      <c r="DU9" t="inlineStr">
        <is>
          <t>0</t>
        </is>
      </c>
      <c r="DV9" t="inlineStr">
        <is>
          <t>0</t>
        </is>
      </c>
      <c r="DW9" t="inlineStr">
        <is>
          <t>0</t>
        </is>
      </c>
      <c r="DX9" t="inlineStr">
        <is>
          <t>0</t>
        </is>
      </c>
      <c r="DY9" t="inlineStr">
        <is>
          <t>0</t>
        </is>
      </c>
      <c r="DZ9" t="inlineStr">
        <is>
          <t>47.7161</t>
        </is>
      </c>
      <c r="EA9" t="inlineStr">
        <is>
          <t>12931.5</t>
        </is>
      </c>
      <c r="EB9" t="inlineStr">
        <is>
          <t>210.571</t>
        </is>
      </c>
      <c r="EC9" t="inlineStr">
        <is>
          <t>-7.89684</t>
        </is>
      </c>
      <c r="ED9" t="inlineStr">
        <is>
          <t>-2.89703</t>
        </is>
      </c>
      <c r="EE9" t="inlineStr">
        <is>
          <t>-0.00603034</t>
        </is>
      </c>
      <c r="EF9" t="inlineStr">
        <is>
          <t>4297.6</t>
        </is>
      </c>
      <c r="EG9" t="inlineStr">
        <is>
          <t>10.3</t>
        </is>
      </c>
      <c r="EH9" t="inlineStr">
        <is>
          <t>0</t>
        </is>
      </c>
      <c r="EI9" t="inlineStr">
        <is>
          <t xml:space="preserve"> 9</t>
        </is>
      </c>
    </row>
    <row r="10" ht="14.25" customHeight="1" s="75">
      <c r="A10" s="2" t="inlineStr">
        <is>
          <t>2025-06-12 09:00</t>
        </is>
      </c>
      <c r="B10" t="inlineStr">
        <is>
          <t>101543</t>
        </is>
      </c>
      <c r="C10" t="inlineStr">
        <is>
          <t>24135.3</t>
        </is>
      </c>
      <c r="D10" t="inlineStr">
        <is>
          <t>5.91965</t>
        </is>
      </c>
      <c r="E10" t="inlineStr">
        <is>
          <t>12244.8</t>
        </is>
      </c>
      <c r="F10" t="inlineStr">
        <is>
          <t>214.322</t>
        </is>
      </c>
      <c r="G10" t="inlineStr">
        <is>
          <t>40</t>
        </is>
      </c>
      <c r="H10" t="inlineStr">
        <is>
          <t>0</t>
        </is>
      </c>
      <c r="I10" t="inlineStr">
        <is>
          <t>0.02604</t>
        </is>
      </c>
      <c r="J10" t="inlineStr">
        <is>
          <t>-7.77</t>
        </is>
      </c>
      <c r="K10" t="inlineStr">
        <is>
          <t>-4.59607</t>
        </is>
      </c>
      <c r="L10" t="inlineStr">
        <is>
          <t>8.30869e-05</t>
        </is>
      </c>
      <c r="M10" t="inlineStr">
        <is>
          <t>9581.85</t>
        </is>
      </c>
      <c r="N10" t="inlineStr">
        <is>
          <t>235.474</t>
        </is>
      </c>
      <c r="O10" t="inlineStr">
        <is>
          <t>16.6</t>
        </is>
      </c>
      <c r="P10" t="inlineStr">
        <is>
          <t>0</t>
        </is>
      </c>
      <c r="Q10" t="inlineStr">
        <is>
          <t>-0.0572871</t>
        </is>
      </c>
      <c r="R10" t="inlineStr">
        <is>
          <t>-8.905</t>
        </is>
      </c>
      <c r="S10" t="inlineStr">
        <is>
          <t>-4.28843</t>
        </is>
      </c>
      <c r="T10" s="3" t="inlineStr">
        <is>
          <t>0.000193268</t>
        </is>
      </c>
      <c r="U10" t="inlineStr">
        <is>
          <t>7534.1</t>
        </is>
      </c>
      <c r="V10" t="inlineStr">
        <is>
          <t>251.504</t>
        </is>
      </c>
      <c r="W10" t="inlineStr">
        <is>
          <t>20</t>
        </is>
      </c>
      <c r="X10" t="inlineStr">
        <is>
          <t>0</t>
        </is>
      </c>
      <c r="Y10" t="inlineStr">
        <is>
          <t>0.0087168</t>
        </is>
      </c>
      <c r="Z10" t="inlineStr">
        <is>
          <t>-3.13402</t>
        </is>
      </c>
      <c r="AA10" t="inlineStr">
        <is>
          <t>-2.33099</t>
        </is>
      </c>
      <c r="AB10" t="inlineStr">
        <is>
          <t>1.67736e-05</t>
        </is>
      </c>
      <c r="AC10" t="inlineStr">
        <is>
          <t>5850.17</t>
        </is>
      </c>
      <c r="AD10" t="inlineStr">
        <is>
          <t>263.53</t>
        </is>
      </c>
      <c r="AE10" t="inlineStr">
        <is>
          <t>20.9</t>
        </is>
      </c>
      <c r="AF10" t="inlineStr">
        <is>
          <t>0</t>
        </is>
      </c>
      <c r="AG10" t="inlineStr">
        <is>
          <t>0.0764356</t>
        </is>
      </c>
      <c r="AH10" t="inlineStr">
        <is>
          <t>-3.83253</t>
        </is>
      </c>
      <c r="AI10" t="inlineStr">
        <is>
          <t>-4.73099</t>
        </is>
      </c>
      <c r="AJ10" s="3" t="inlineStr">
        <is>
          <t>0.000101544</t>
        </is>
      </c>
      <c r="AK10" t="inlineStr">
        <is>
          <t>4416.55</t>
        </is>
      </c>
      <c r="AL10" t="inlineStr">
        <is>
          <t>273.117</t>
        </is>
      </c>
      <c r="AM10" t="inlineStr">
        <is>
          <t>14.8</t>
        </is>
      </c>
      <c r="AN10" t="inlineStr">
        <is>
          <t>0</t>
        </is>
      </c>
      <c r="AO10" t="inlineStr">
        <is>
          <t>0.0523086</t>
        </is>
      </c>
      <c r="AP10" t="inlineStr">
        <is>
          <t>-2.38946</t>
        </is>
      </c>
      <c r="AQ10" t="inlineStr">
        <is>
          <t>-2.96863</t>
        </is>
      </c>
      <c r="AR10" t="inlineStr">
        <is>
          <t>8.46562e-05</t>
        </is>
      </c>
      <c r="AS10" t="inlineStr">
        <is>
          <t>3167.84</t>
        </is>
      </c>
      <c r="AT10" t="inlineStr">
        <is>
          <t>280.229</t>
        </is>
      </c>
      <c r="AU10" t="inlineStr">
        <is>
          <t>14.9</t>
        </is>
      </c>
      <c r="AV10" t="inlineStr">
        <is>
          <t>0</t>
        </is>
      </c>
      <c r="AW10" t="inlineStr">
        <is>
          <t>0.0353965</t>
        </is>
      </c>
      <c r="AX10" t="inlineStr">
        <is>
          <t>-1.95049</t>
        </is>
      </c>
      <c r="AY10" t="inlineStr">
        <is>
          <t>0.341509</t>
        </is>
      </c>
      <c r="AZ10" t="inlineStr">
        <is>
          <t>0.000114824</t>
        </is>
      </c>
      <c r="BA10" t="inlineStr">
        <is>
          <t>1542.19</t>
        </is>
      </c>
      <c r="BB10" t="inlineStr">
        <is>
          <t>290.694</t>
        </is>
      </c>
      <c r="BC10" t="inlineStr">
        <is>
          <t>57.9</t>
        </is>
      </c>
      <c r="BD10" t="inlineStr">
        <is>
          <t>0</t>
        </is>
      </c>
      <c r="BE10" t="inlineStr">
        <is>
          <t>0.0644131</t>
        </is>
      </c>
      <c r="BF10" t="inlineStr">
        <is>
          <t>-1.66927</t>
        </is>
      </c>
      <c r="BG10" t="inlineStr">
        <is>
          <t>-1.4402</t>
        </is>
      </c>
      <c r="BH10" t="inlineStr">
        <is>
          <t>0.000181061</t>
        </is>
      </c>
      <c r="BI10" t="inlineStr">
        <is>
          <t>813.197</t>
        </is>
      </c>
      <c r="BJ10" t="inlineStr">
        <is>
          <t>293.82</t>
        </is>
      </c>
      <c r="BK10" t="inlineStr">
        <is>
          <t>56.4</t>
        </is>
      </c>
      <c r="BL10" t="inlineStr">
        <is>
          <t>0</t>
        </is>
      </c>
      <c r="BM10" t="inlineStr">
        <is>
          <t>0.0968584</t>
        </is>
      </c>
      <c r="BN10" t="inlineStr">
        <is>
          <t>-0.569368</t>
        </is>
      </c>
      <c r="BO10" t="inlineStr">
        <is>
          <t>-5.19944</t>
        </is>
      </c>
      <c r="BP10" s="3" t="inlineStr">
        <is>
          <t>0.000157954</t>
        </is>
      </c>
      <c r="BQ10" t="inlineStr">
        <is>
          <t>582.322</t>
        </is>
      </c>
      <c r="BR10" t="inlineStr">
        <is>
          <t>294.87</t>
        </is>
      </c>
      <c r="BS10" t="inlineStr">
        <is>
          <t>57.7</t>
        </is>
      </c>
      <c r="BT10" t="inlineStr">
        <is>
          <t>0</t>
        </is>
      </c>
      <c r="BU10" t="inlineStr">
        <is>
          <t>0.0639224</t>
        </is>
      </c>
      <c r="BV10" t="inlineStr">
        <is>
          <t>-0.106956</t>
        </is>
      </c>
      <c r="BW10" t="inlineStr">
        <is>
          <t>-6.27164</t>
        </is>
      </c>
      <c r="BX10" s="3" t="inlineStr">
        <is>
          <t>8.07422e-05</t>
        </is>
      </c>
      <c r="BY10" t="inlineStr">
        <is>
          <t>4</t>
        </is>
      </c>
      <c r="BZ10" t="inlineStr">
        <is>
          <t>356.173</t>
        </is>
      </c>
      <c r="CA10" t="inlineStr">
        <is>
          <t>296.8</t>
        </is>
      </c>
      <c r="CB10" t="inlineStr">
        <is>
          <t>53.4</t>
        </is>
      </c>
      <c r="CC10" t="inlineStr">
        <is>
          <t>0</t>
        </is>
      </c>
      <c r="CD10" t="inlineStr">
        <is>
          <t>-0.0392231</t>
        </is>
      </c>
      <c r="CE10" t="inlineStr">
        <is>
          <t>-0.254207</t>
        </is>
      </c>
      <c r="CF10" t="inlineStr">
        <is>
          <t>-6.98183</t>
        </is>
      </c>
      <c r="CG10" s="3" t="inlineStr">
        <is>
          <t>3.74875e-05</t>
        </is>
      </c>
      <c r="CH10" t="inlineStr">
        <is>
          <t>299.135</t>
        </is>
      </c>
      <c r="CI10" t="inlineStr">
        <is>
          <t>48.5</t>
        </is>
      </c>
      <c r="CJ10" t="inlineStr">
        <is>
          <t>0</t>
        </is>
      </c>
      <c r="CK10" t="inlineStr">
        <is>
          <t>-0.145223</t>
        </is>
      </c>
      <c r="CL10" t="inlineStr">
        <is>
          <t>-0.548042</t>
        </is>
      </c>
      <c r="CM10" t="inlineStr">
        <is>
          <t>-7.07378</t>
        </is>
      </c>
      <c r="CN10" s="3" t="inlineStr">
        <is>
          <t>-7.14551e-06</t>
        </is>
      </c>
      <c r="CO10" t="inlineStr">
        <is>
          <t>134.16</t>
        </is>
      </c>
      <c r="CP10" t="inlineStr">
        <is>
          <t>55.5794</t>
        </is>
      </c>
      <c r="CQ10" t="inlineStr">
        <is>
          <t>312.1</t>
        </is>
      </c>
      <c r="CR10" t="inlineStr">
        <is>
          <t>0</t>
        </is>
      </c>
      <c r="CS10" t="inlineStr">
        <is>
          <t>692.297</t>
        </is>
      </c>
      <c r="CT10" t="inlineStr">
        <is>
          <t>301.754</t>
        </is>
      </c>
      <c r="CU10" t="inlineStr">
        <is>
          <t>288.203</t>
        </is>
      </c>
      <c r="CV10" t="inlineStr">
        <is>
          <t>43.5</t>
        </is>
      </c>
      <c r="CW10" t="inlineStr">
        <is>
          <t>-0.689131</t>
        </is>
      </c>
      <c r="CX10" t="inlineStr">
        <is>
          <t>-6.1575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t="inlineStr">
        <is>
          <t>0</t>
        </is>
      </c>
      <c r="DC10" t="inlineStr">
        <is>
          <t>0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10800</t>
        </is>
      </c>
      <c r="DQ10" t="inlineStr">
        <is>
          <t>0.813707</t>
        </is>
      </c>
      <c r="DR10" t="inlineStr">
        <is>
          <t>0</t>
        </is>
      </c>
      <c r="DS10" t="inlineStr">
        <is>
          <t>0.409668</t>
        </is>
      </c>
      <c r="DT10" t="inlineStr">
        <is>
          <t>0</t>
        </is>
      </c>
      <c r="DU10" t="inlineStr">
        <is>
          <t>0</t>
        </is>
      </c>
      <c r="DV10" t="inlineStr">
        <is>
          <t>0</t>
        </is>
      </c>
      <c r="DW10" t="inlineStr">
        <is>
          <t>0</t>
        </is>
      </c>
      <c r="DX10" t="inlineStr">
        <is>
          <t>0</t>
        </is>
      </c>
      <c r="DY10" t="inlineStr">
        <is>
          <t>0</t>
        </is>
      </c>
      <c r="DZ10" t="inlineStr">
        <is>
          <t>35.2446</t>
        </is>
      </c>
      <c r="EA10" t="inlineStr">
        <is>
          <t>13099</t>
        </is>
      </c>
      <c r="EB10" t="inlineStr">
        <is>
          <t>210.084</t>
        </is>
      </c>
      <c r="EC10" t="inlineStr">
        <is>
          <t>-3.53138</t>
        </is>
      </c>
      <c r="ED10" t="inlineStr">
        <is>
          <t>0.533063</t>
        </is>
      </c>
      <c r="EE10" t="inlineStr">
        <is>
          <t>-0.00394614</t>
        </is>
      </c>
      <c r="EF10" t="inlineStr">
        <is>
          <t>4409.28</t>
        </is>
      </c>
      <c r="EG10" t="inlineStr">
        <is>
          <t>14.6</t>
        </is>
      </c>
      <c r="EH10" t="inlineStr">
        <is>
          <t>0</t>
        </is>
      </c>
      <c r="EI10" t="inlineStr">
        <is>
          <t xml:space="preserve"> 10</t>
        </is>
      </c>
    </row>
    <row r="11" ht="14.25" customHeight="1" s="75">
      <c r="A11" s="2" t="inlineStr">
        <is>
          <t>2025-06-12 12:00</t>
        </is>
      </c>
      <c r="B11" t="inlineStr">
        <is>
          <t>101538</t>
        </is>
      </c>
      <c r="C11" t="inlineStr">
        <is>
          <t>24135.1</t>
        </is>
      </c>
      <c r="D11" t="inlineStr">
        <is>
          <t>5.20561</t>
        </is>
      </c>
      <c r="E11" t="inlineStr">
        <is>
          <t>12248.6</t>
        </is>
      </c>
      <c r="F11" t="inlineStr">
        <is>
          <t>214.193</t>
        </is>
      </c>
      <c r="G11" t="inlineStr">
        <is>
          <t>43.7</t>
        </is>
      </c>
      <c r="H11" t="inlineStr">
        <is>
          <t>0</t>
        </is>
      </c>
      <c r="I11" t="inlineStr">
        <is>
          <t>0.0219658</t>
        </is>
      </c>
      <c r="J11" t="inlineStr">
        <is>
          <t>-5.77061</t>
        </is>
      </c>
      <c r="K11" t="inlineStr">
        <is>
          <t>-4.20505</t>
        </is>
      </c>
      <c r="L11" t="inlineStr">
        <is>
          <t>4.3107e-05</t>
        </is>
      </c>
      <c r="M11" t="inlineStr">
        <is>
          <t>9586.32</t>
        </is>
      </c>
      <c r="N11" t="inlineStr">
        <is>
          <t>235.01</t>
        </is>
      </c>
      <c r="O11" t="inlineStr">
        <is>
          <t>20.7</t>
        </is>
      </c>
      <c r="P11" t="inlineStr">
        <is>
          <t>0</t>
        </is>
      </c>
      <c r="Q11" t="inlineStr">
        <is>
          <t>0.0149668</t>
        </is>
      </c>
      <c r="R11" t="inlineStr">
        <is>
          <t>-6.60851</t>
        </is>
      </c>
      <c r="S11" t="inlineStr">
        <is>
          <t>-2.44709</t>
        </is>
      </c>
      <c r="T11" s="3" t="inlineStr">
        <is>
          <t>0.000194548</t>
        </is>
      </c>
      <c r="U11" t="inlineStr">
        <is>
          <t>7539.3</t>
        </is>
      </c>
      <c r="V11" t="inlineStr">
        <is>
          <t>251.416</t>
        </is>
      </c>
      <c r="W11" t="inlineStr">
        <is>
          <t>19.7</t>
        </is>
      </c>
      <c r="X11" t="inlineStr">
        <is>
          <t>0</t>
        </is>
      </c>
      <c r="Y11" t="inlineStr">
        <is>
          <t>-0.0148809</t>
        </is>
      </c>
      <c r="Z11" t="inlineStr">
        <is>
          <t>-1.93319</t>
        </is>
      </c>
      <c r="AA11" t="inlineStr">
        <is>
          <t>-3.5793</t>
        </is>
      </c>
      <c r="AB11" t="inlineStr">
        <is>
          <t>3.09113e-05</t>
        </is>
      </c>
      <c r="AC11" t="inlineStr">
        <is>
          <t>5855.78</t>
        </is>
      </c>
      <c r="AD11" t="inlineStr">
        <is>
          <t>263.297</t>
        </is>
      </c>
      <c r="AE11" t="inlineStr">
        <is>
          <t>30.4</t>
        </is>
      </c>
      <c r="AF11" t="inlineStr">
        <is>
          <t>0</t>
        </is>
      </c>
      <c r="AG11" t="inlineStr">
        <is>
          <t>-0.0114668</t>
        </is>
      </c>
      <c r="AH11" t="inlineStr">
        <is>
          <t>-3.8519</t>
        </is>
      </c>
      <c r="AI11" t="inlineStr">
        <is>
          <t>-3.71964</t>
        </is>
      </c>
      <c r="AJ11" s="3" t="inlineStr">
        <is>
          <t>4.95486e-05</t>
        </is>
      </c>
      <c r="AK11" t="inlineStr">
        <is>
          <t>4422.96</t>
        </is>
      </c>
      <c r="AL11" t="inlineStr">
        <is>
          <t>273.062</t>
        </is>
      </c>
      <c r="AM11" t="inlineStr">
        <is>
          <t>19.1</t>
        </is>
      </c>
      <c r="AN11" t="inlineStr">
        <is>
          <t>0</t>
        </is>
      </c>
      <c r="AO11" t="inlineStr">
        <is>
          <t>-0.0609219</t>
        </is>
      </c>
      <c r="AP11" t="inlineStr">
        <is>
          <t>-2.40695</t>
        </is>
      </c>
      <c r="AQ11" t="inlineStr">
        <is>
          <t>-3.23221</t>
        </is>
      </c>
      <c r="AR11" t="inlineStr">
        <is>
          <t>9.42058e-05</t>
        </is>
      </c>
      <c r="AS11" t="inlineStr">
        <is>
          <t>3173.18</t>
        </is>
      </c>
      <c r="AT11" t="inlineStr">
        <is>
          <t>280.58</t>
        </is>
      </c>
      <c r="AU11" t="inlineStr">
        <is>
          <t>13.3</t>
        </is>
      </c>
      <c r="AV11" t="inlineStr">
        <is>
          <t>0</t>
        </is>
      </c>
      <c r="AW11" t="inlineStr">
        <is>
          <t>0.130881</t>
        </is>
      </c>
      <c r="AX11" t="inlineStr">
        <is>
          <t>-1.35681</t>
        </is>
      </c>
      <c r="AY11" t="inlineStr">
        <is>
          <t>-0.00176514</t>
        </is>
      </c>
      <c r="AZ11" t="inlineStr">
        <is>
          <t>0.000108068</t>
        </is>
      </c>
      <c r="BA11" t="inlineStr">
        <is>
          <t>1545.45</t>
        </is>
      </c>
      <c r="BB11" t="inlineStr">
        <is>
          <t>291.734</t>
        </is>
      </c>
      <c r="BC11" t="inlineStr">
        <is>
          <t>32.5</t>
        </is>
      </c>
      <c r="BD11" t="inlineStr">
        <is>
          <t>0</t>
        </is>
      </c>
      <c r="BE11" t="inlineStr">
        <is>
          <t>0.192616</t>
        </is>
      </c>
      <c r="BF11" t="inlineStr">
        <is>
          <t>-1.85245</t>
        </is>
      </c>
      <c r="BG11" t="inlineStr">
        <is>
          <t>0.196262</t>
        </is>
      </c>
      <c r="BH11" t="inlineStr">
        <is>
          <t>0.000180793</t>
        </is>
      </c>
      <c r="BI11" t="inlineStr">
        <is>
          <t>815.069</t>
        </is>
      </c>
      <c r="BJ11" t="inlineStr">
        <is>
          <t>294.36</t>
        </is>
      </c>
      <c r="BK11" t="inlineStr">
        <is>
          <t>57.2</t>
        </is>
      </c>
      <c r="BL11" t="inlineStr">
        <is>
          <t>0</t>
        </is>
      </c>
      <c r="BM11" t="inlineStr">
        <is>
          <t>0.170855</t>
        </is>
      </c>
      <c r="BN11" t="inlineStr">
        <is>
          <t>-0.572607</t>
        </is>
      </c>
      <c r="BO11" t="inlineStr">
        <is>
          <t>-4.02669</t>
        </is>
      </c>
      <c r="BP11" t="inlineStr">
        <is>
          <t>0.000240952</t>
        </is>
      </c>
      <c r="BQ11" t="inlineStr">
        <is>
          <t>583.482</t>
        </is>
      </c>
      <c r="BR11" t="inlineStr">
        <is>
          <t>295.771</t>
        </is>
      </c>
      <c r="BS11" t="inlineStr">
        <is>
          <t>55</t>
        </is>
      </c>
      <c r="BT11" t="inlineStr">
        <is>
          <t>0</t>
        </is>
      </c>
      <c r="BU11" t="inlineStr">
        <is>
          <t>0.157721</t>
        </is>
      </c>
      <c r="BV11" t="inlineStr">
        <is>
          <t>0.071272</t>
        </is>
      </c>
      <c r="BW11" t="inlineStr">
        <is>
          <t>-5.2699</t>
        </is>
      </c>
      <c r="BX11" t="inlineStr">
        <is>
          <t>0.000135374</t>
        </is>
      </c>
      <c r="BY11" t="inlineStr">
        <is>
          <t>5</t>
        </is>
      </c>
      <c r="BZ11" t="inlineStr">
        <is>
          <t>356.663</t>
        </is>
      </c>
      <c r="CA11" t="inlineStr">
        <is>
          <t>297.665</t>
        </is>
      </c>
      <c r="CB11" t="inlineStr">
        <is>
          <t>51.1</t>
        </is>
      </c>
      <c r="CC11" t="inlineStr">
        <is>
          <t>0</t>
        </is>
      </c>
      <c r="CD11" t="inlineStr">
        <is>
          <t>0.0377612</t>
        </is>
      </c>
      <c r="CE11" t="inlineStr">
        <is>
          <t>-0.0318872</t>
        </is>
      </c>
      <c r="CF11" t="inlineStr">
        <is>
          <t>-6.37765</t>
        </is>
      </c>
      <c r="CG11" s="3" t="inlineStr">
        <is>
          <t>5.5808e-05</t>
        </is>
      </c>
      <c r="CH11" t="inlineStr">
        <is>
          <t>300.036</t>
        </is>
      </c>
      <c r="CI11" t="inlineStr">
        <is>
          <t>46.3</t>
        </is>
      </c>
      <c r="CJ11" t="inlineStr">
        <is>
          <t>0</t>
        </is>
      </c>
      <c r="CK11" t="inlineStr">
        <is>
          <t>-0.125148</t>
        </is>
      </c>
      <c r="CL11" t="inlineStr">
        <is>
          <t>-0.446294</t>
        </is>
      </c>
      <c r="CM11" t="inlineStr">
        <is>
          <t>-6.85621</t>
        </is>
      </c>
      <c r="CN11" s="3" t="inlineStr">
        <is>
          <t>1.0808e-05</t>
        </is>
      </c>
      <c r="CO11" t="inlineStr">
        <is>
          <t>134.03</t>
        </is>
      </c>
      <c r="CP11" t="inlineStr">
        <is>
          <t>55.5794</t>
        </is>
      </c>
      <c r="CQ11" t="inlineStr">
        <is>
          <t>314.342</t>
        </is>
      </c>
      <c r="CR11" t="inlineStr">
        <is>
          <t>0</t>
        </is>
      </c>
      <c r="CS11" t="inlineStr">
        <is>
          <t>768.55</t>
        </is>
      </c>
      <c r="CT11" t="inlineStr">
        <is>
          <t>302.761</t>
        </is>
      </c>
      <c r="CU11" t="inlineStr">
        <is>
          <t>288.303</t>
        </is>
      </c>
      <c r="CV11" t="inlineStr">
        <is>
          <t>41.3</t>
        </is>
      </c>
      <c r="CW11" t="inlineStr">
        <is>
          <t>-0.711948</t>
        </is>
      </c>
      <c r="CX11" t="inlineStr">
        <is>
          <t>-6.2404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t="inlineStr">
        <is>
          <t>0</t>
        </is>
      </c>
      <c r="DC11" t="inlineStr">
        <is>
          <t>0</t>
        </is>
      </c>
      <c r="DD11" t="inlineStr">
        <is>
          <t>0</t>
        </is>
      </c>
      <c r="DE11" t="inlineStr">
        <is>
          <t>0</t>
        </is>
      </c>
      <c r="DF11" t="inlineStr">
        <is>
          <t>0</t>
        </is>
      </c>
      <c r="DG11" t="inlineStr">
        <is>
          <t>0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0</t>
        </is>
      </c>
      <c r="DP11" t="inlineStr">
        <is>
          <t>21600</t>
        </is>
      </c>
      <c r="DQ11" t="inlineStr">
        <is>
          <t>-0.0730972</t>
        </is>
      </c>
      <c r="DR11" t="inlineStr">
        <is>
          <t>0</t>
        </is>
      </c>
      <c r="DS11" t="inlineStr">
        <is>
          <t>-16.4547</t>
        </is>
      </c>
      <c r="DT11" t="inlineStr">
        <is>
          <t>0</t>
        </is>
      </c>
      <c r="DU11" t="inlineStr">
        <is>
          <t>0</t>
        </is>
      </c>
      <c r="DV11" t="inlineStr">
        <is>
          <t>0</t>
        </is>
      </c>
      <c r="DW11" t="inlineStr">
        <is>
          <t>0</t>
        </is>
      </c>
      <c r="DX11" t="inlineStr">
        <is>
          <t>0</t>
        </is>
      </c>
      <c r="DY11" t="inlineStr">
        <is>
          <t>0</t>
        </is>
      </c>
      <c r="DZ11" t="inlineStr">
        <is>
          <t>33.2523</t>
        </is>
      </c>
      <c r="EA11" t="inlineStr">
        <is>
          <t>13060.6</t>
        </is>
      </c>
      <c r="EB11" t="inlineStr">
        <is>
          <t>209.259</t>
        </is>
      </c>
      <c r="EC11" t="inlineStr">
        <is>
          <t>-2.46194</t>
        </is>
      </c>
      <c r="ED11" t="inlineStr">
        <is>
          <t>0.414771</t>
        </is>
      </c>
      <c r="EE11" t="inlineStr">
        <is>
          <t>-0.00928465</t>
        </is>
      </c>
      <c r="EF11" t="inlineStr">
        <is>
          <t>4408</t>
        </is>
      </c>
      <c r="EG11" t="inlineStr">
        <is>
          <t>18.8</t>
        </is>
      </c>
      <c r="EH11" t="inlineStr">
        <is>
          <t>0</t>
        </is>
      </c>
      <c r="EI11" t="inlineStr">
        <is>
          <t xml:space="preserve"> 11</t>
        </is>
      </c>
    </row>
    <row r="12" ht="14.25" customHeight="1" s="75">
      <c r="A12" s="2" t="inlineStr">
        <is>
          <t>2025-06-12 15:00</t>
        </is>
      </c>
      <c r="B12" t="inlineStr">
        <is>
          <t>101506</t>
        </is>
      </c>
      <c r="C12" t="inlineStr">
        <is>
          <t>24135.1</t>
        </is>
      </c>
      <c r="D12" t="inlineStr">
        <is>
          <t>6.00548</t>
        </is>
      </c>
      <c r="E12" t="inlineStr">
        <is>
          <t>12253.3</t>
        </is>
      </c>
      <c r="F12" t="inlineStr">
        <is>
          <t>214.145</t>
        </is>
      </c>
      <c r="G12" t="inlineStr">
        <is>
          <t>46.3</t>
        </is>
      </c>
      <c r="H12" t="inlineStr">
        <is>
          <t>0</t>
        </is>
      </c>
      <c r="I12" t="inlineStr">
        <is>
          <t>0.0434766</t>
        </is>
      </c>
      <c r="J12" t="inlineStr">
        <is>
          <t>-4.39642</t>
        </is>
      </c>
      <c r="K12" t="inlineStr">
        <is>
          <t>-4.47765</t>
        </is>
      </c>
      <c r="L12" s="3" t="inlineStr">
        <is>
          <t>5.83693e-05</t>
        </is>
      </c>
      <c r="M12" t="inlineStr">
        <is>
          <t>9591.37</t>
        </is>
      </c>
      <c r="N12" t="inlineStr">
        <is>
          <t>235.181</t>
        </is>
      </c>
      <c r="O12" t="inlineStr">
        <is>
          <t>18.7</t>
        </is>
      </c>
      <c r="P12" t="inlineStr">
        <is>
          <t>0</t>
        </is>
      </c>
      <c r="Q12" t="inlineStr">
        <is>
          <t>0.116469</t>
        </is>
      </c>
      <c r="R12" t="inlineStr">
        <is>
          <t>-5.20809</t>
        </is>
      </c>
      <c r="S12" t="inlineStr">
        <is>
          <t>-5.6637</t>
        </is>
      </c>
      <c r="T12" s="3" t="inlineStr">
        <is>
          <t>0.000160508</t>
        </is>
      </c>
      <c r="U12" t="inlineStr">
        <is>
          <t>7541.94</t>
        </is>
      </c>
      <c r="V12" t="inlineStr">
        <is>
          <t>251.561</t>
        </is>
      </c>
      <c r="W12" t="inlineStr">
        <is>
          <t>15</t>
        </is>
      </c>
      <c r="X12" t="inlineStr">
        <is>
          <t>0</t>
        </is>
      </c>
      <c r="Y12" t="inlineStr">
        <is>
          <t>0.222445</t>
        </is>
      </c>
      <c r="Z12" t="inlineStr">
        <is>
          <t>-2.31671</t>
        </is>
      </c>
      <c r="AA12" t="inlineStr">
        <is>
          <t>-3.80305</t>
        </is>
      </c>
      <c r="AB12" t="inlineStr">
        <is>
          <t>7.59482e-05</t>
        </is>
      </c>
      <c r="AC12" t="inlineStr">
        <is>
          <t>5858.08</t>
        </is>
      </c>
      <c r="AD12" t="inlineStr">
        <is>
          <t>263.027</t>
        </is>
      </c>
      <c r="AE12" t="inlineStr">
        <is>
          <t>26.1</t>
        </is>
      </c>
      <c r="AF12" t="inlineStr">
        <is>
          <t>0</t>
        </is>
      </c>
      <c r="AG12" t="inlineStr">
        <is>
          <t>0.0887852</t>
        </is>
      </c>
      <c r="AH12" t="inlineStr">
        <is>
          <t>-2.69068</t>
        </is>
      </c>
      <c r="AI12" t="inlineStr">
        <is>
          <t>-3.55403</t>
        </is>
      </c>
      <c r="AJ12" t="inlineStr">
        <is>
          <t>7.33182e-05</t>
        </is>
      </c>
      <c r="AK12" t="inlineStr">
        <is>
          <t>4425.7</t>
        </is>
      </c>
      <c r="AL12" t="inlineStr">
        <is>
          <t>273.228</t>
        </is>
      </c>
      <c r="AM12" t="inlineStr">
        <is>
          <t>24.7</t>
        </is>
      </c>
      <c r="AN12" t="inlineStr">
        <is>
          <t>0</t>
        </is>
      </c>
      <c r="AO12" t="inlineStr">
        <is>
          <t>0.0656211</t>
        </is>
      </c>
      <c r="AP12" t="inlineStr">
        <is>
          <t>-3.25279</t>
        </is>
      </c>
      <c r="AQ12" t="inlineStr">
        <is>
          <t>-3.12557</t>
        </is>
      </c>
      <c r="AR12" t="inlineStr">
        <is>
          <t>9.36708e-05</t>
        </is>
      </c>
      <c r="AS12" t="inlineStr">
        <is>
          <t>3174.33</t>
        </is>
      </c>
      <c r="AT12" t="inlineStr">
        <is>
          <t>280.943</t>
        </is>
      </c>
      <c r="AU12" t="inlineStr">
        <is>
          <t>11.4</t>
        </is>
      </c>
      <c r="AV12" t="inlineStr">
        <is>
          <t>0</t>
        </is>
      </c>
      <c r="AW12" t="inlineStr">
        <is>
          <t>0.0194727</t>
        </is>
      </c>
      <c r="AX12" t="inlineStr">
        <is>
          <t>-1.50114</t>
        </is>
      </c>
      <c r="AY12" t="inlineStr">
        <is>
          <t>-0.430217</t>
        </is>
      </c>
      <c r="AZ12" s="3" t="inlineStr">
        <is>
          <t>9.85441e-05</t>
        </is>
      </c>
      <c r="BA12" t="inlineStr">
        <is>
          <t>1544.62</t>
        </is>
      </c>
      <c r="BB12" t="inlineStr">
        <is>
          <t>292.504</t>
        </is>
      </c>
      <c r="BC12" t="inlineStr">
        <is>
          <t>19.6</t>
        </is>
      </c>
      <c r="BD12" t="inlineStr">
        <is>
          <t>0</t>
        </is>
      </c>
      <c r="BE12" t="inlineStr">
        <is>
          <t>0.0836904</t>
        </is>
      </c>
      <c r="BF12" t="inlineStr">
        <is>
          <t>-2.20994</t>
        </is>
      </c>
      <c r="BG12" t="inlineStr">
        <is>
          <t>0.64717</t>
        </is>
      </c>
      <c r="BH12" t="inlineStr">
        <is>
          <t>0.000162816</t>
        </is>
      </c>
      <c r="BI12" t="inlineStr">
        <is>
          <t>812.767</t>
        </is>
      </c>
      <c r="BJ12" t="inlineStr">
        <is>
          <t>296.079</t>
        </is>
      </c>
      <c r="BK12" t="inlineStr">
        <is>
          <t>49.2</t>
        </is>
      </c>
      <c r="BL12" t="inlineStr">
        <is>
          <t>0</t>
        </is>
      </c>
      <c r="BM12" t="inlineStr">
        <is>
          <t>0.0213569</t>
        </is>
      </c>
      <c r="BN12" t="inlineStr">
        <is>
          <t>-1.71214</t>
        </is>
      </c>
      <c r="BO12" t="inlineStr">
        <is>
          <t>-4.02325</t>
        </is>
      </c>
      <c r="BP12" t="inlineStr">
        <is>
          <t>0.000233544</t>
        </is>
      </c>
      <c r="BQ12" t="inlineStr">
        <is>
          <t>580.484</t>
        </is>
      </c>
      <c r="BR12" t="inlineStr">
        <is>
          <t>295.884</t>
        </is>
      </c>
      <c r="BS12" t="inlineStr">
        <is>
          <t>53.2</t>
        </is>
      </c>
      <c r="BT12" t="inlineStr">
        <is>
          <t>0</t>
        </is>
      </c>
      <c r="BU12" t="inlineStr">
        <is>
          <t>0.0295059</t>
        </is>
      </c>
      <c r="BV12" t="inlineStr">
        <is>
          <t>-0.967937</t>
        </is>
      </c>
      <c r="BW12" t="inlineStr">
        <is>
          <t>-6.07099</t>
        </is>
      </c>
      <c r="BX12" t="inlineStr">
        <is>
          <t>0.000162185</t>
        </is>
      </c>
      <c r="BY12" t="inlineStr">
        <is>
          <t>5</t>
        </is>
      </c>
      <c r="BZ12" t="inlineStr">
        <is>
          <t>353.631</t>
        </is>
      </c>
      <c r="CA12" t="inlineStr">
        <is>
          <t>297.604</t>
        </is>
      </c>
      <c r="CB12" t="inlineStr">
        <is>
          <t>49.5</t>
        </is>
      </c>
      <c r="CC12" t="inlineStr">
        <is>
          <t>0</t>
        </is>
      </c>
      <c r="CD12" t="inlineStr">
        <is>
          <t>-0.000314941</t>
        </is>
      </c>
      <c r="CE12" t="inlineStr">
        <is>
          <t>-0.897588</t>
        </is>
      </c>
      <c r="CF12" t="inlineStr">
        <is>
          <t>-6.96859</t>
        </is>
      </c>
      <c r="CG12" s="3" t="inlineStr">
        <is>
          <t>8.14761e-05</t>
        </is>
      </c>
      <c r="CH12" t="inlineStr">
        <is>
          <t>299.824</t>
        </is>
      </c>
      <c r="CI12" t="inlineStr">
        <is>
          <t>45</t>
        </is>
      </c>
      <c r="CJ12" t="inlineStr">
        <is>
          <t>0</t>
        </is>
      </c>
      <c r="CK12" t="inlineStr">
        <is>
          <t>-0.119801</t>
        </is>
      </c>
      <c r="CL12" t="inlineStr">
        <is>
          <t>-1.08805</t>
        </is>
      </c>
      <c r="CM12" t="inlineStr">
        <is>
          <t>-6.98383</t>
        </is>
      </c>
      <c r="CN12" s="3" t="inlineStr">
        <is>
          <t>1.85361e-05</t>
        </is>
      </c>
      <c r="CO12" t="inlineStr">
        <is>
          <t>131.065</t>
        </is>
      </c>
      <c r="CP12" t="inlineStr">
        <is>
          <t>55.5794</t>
        </is>
      </c>
      <c r="CQ12" t="inlineStr">
        <is>
          <t>308.209</t>
        </is>
      </c>
      <c r="CR12" t="inlineStr">
        <is>
          <t>0</t>
        </is>
      </c>
      <c r="CS12" t="inlineStr">
        <is>
          <t>525.848</t>
        </is>
      </c>
      <c r="CT12" t="inlineStr">
        <is>
          <t>301.929</t>
        </is>
      </c>
      <c r="CU12" t="inlineStr">
        <is>
          <t>287.657</t>
        </is>
      </c>
      <c r="CV12" t="inlineStr">
        <is>
          <t>41.6</t>
        </is>
      </c>
      <c r="CW12" t="inlineStr">
        <is>
          <t>-1.07795</t>
        </is>
      </c>
      <c r="CX12" t="inlineStr">
        <is>
          <t>-5.93258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0</t>
        </is>
      </c>
      <c r="DC12" t="inlineStr">
        <is>
          <t>0</t>
        </is>
      </c>
      <c r="DD12" t="inlineStr">
        <is>
          <t>0</t>
        </is>
      </c>
      <c r="DE12" t="inlineStr">
        <is>
          <t>0</t>
        </is>
      </c>
      <c r="DF12" t="inlineStr">
        <is>
          <t>0</t>
        </is>
      </c>
      <c r="DG12" t="inlineStr">
        <is>
          <t>0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10800</t>
        </is>
      </c>
      <c r="DQ12" t="inlineStr">
        <is>
          <t>0.462286</t>
        </is>
      </c>
      <c r="DR12" t="inlineStr">
        <is>
          <t>0</t>
        </is>
      </c>
      <c r="DS12" t="inlineStr">
        <is>
          <t>0.369873</t>
        </is>
      </c>
      <c r="DT12" t="inlineStr">
        <is>
          <t>0</t>
        </is>
      </c>
      <c r="DU12" t="inlineStr">
        <is>
          <t>0</t>
        </is>
      </c>
      <c r="DV12" t="inlineStr">
        <is>
          <t>0</t>
        </is>
      </c>
      <c r="DW12" t="inlineStr">
        <is>
          <t>0</t>
        </is>
      </c>
      <c r="DX12" t="inlineStr">
        <is>
          <t>0</t>
        </is>
      </c>
      <c r="DY12" t="inlineStr">
        <is>
          <t>0</t>
        </is>
      </c>
      <c r="DZ12" t="inlineStr">
        <is>
          <t>44.8745</t>
        </is>
      </c>
      <c r="EA12" t="inlineStr">
        <is>
          <t>13199.5</t>
        </is>
      </c>
      <c r="EB12" t="inlineStr">
        <is>
          <t>209.657</t>
        </is>
      </c>
      <c r="EC12" t="inlineStr">
        <is>
          <t>1.41886</t>
        </is>
      </c>
      <c r="ED12" t="inlineStr">
        <is>
          <t>-4.21682</t>
        </is>
      </c>
      <c r="EE12" t="inlineStr">
        <is>
          <t>0.00665797</t>
        </is>
      </c>
      <c r="EF12" t="inlineStr">
        <is>
          <t>4438.24</t>
        </is>
      </c>
      <c r="EG12" t="inlineStr">
        <is>
          <t>24.9</t>
        </is>
      </c>
      <c r="EH12" t="inlineStr">
        <is>
          <t>0</t>
        </is>
      </c>
      <c r="EI12" t="inlineStr">
        <is>
          <t xml:space="preserve"> 12</t>
        </is>
      </c>
    </row>
    <row r="13" ht="14.25" customHeight="1" s="75">
      <c r="A13" s="2" t="inlineStr">
        <is>
          <t>2025-06-12 18:00</t>
        </is>
      </c>
      <c r="B13" t="inlineStr">
        <is>
          <t>101539</t>
        </is>
      </c>
      <c r="C13" t="inlineStr">
        <is>
          <t>24135</t>
        </is>
      </c>
      <c r="D13" t="inlineStr">
        <is>
          <t>5.71486</t>
        </is>
      </c>
      <c r="E13" t="inlineStr">
        <is>
          <t>12257.7</t>
        </is>
      </c>
      <c r="F13" t="inlineStr">
        <is>
          <t>214.028</t>
        </is>
      </c>
      <c r="G13" t="inlineStr">
        <is>
          <t>51.6</t>
        </is>
      </c>
      <c r="H13" t="inlineStr">
        <is>
          <t>0</t>
        </is>
      </c>
      <c r="I13" t="inlineStr">
        <is>
          <t>0.0212324</t>
        </is>
      </c>
      <c r="J13" t="inlineStr">
        <is>
          <t>-5.20682</t>
        </is>
      </c>
      <c r="K13" t="inlineStr">
        <is>
          <t>-6.22482</t>
        </is>
      </c>
      <c r="L13" s="3" t="inlineStr">
        <is>
          <t>2.71362e-05</t>
        </is>
      </c>
      <c r="M13" t="inlineStr">
        <is>
          <t>9596.49</t>
        </is>
      </c>
      <c r="N13" t="inlineStr">
        <is>
          <t>235.223</t>
        </is>
      </c>
      <c r="O13" t="inlineStr">
        <is>
          <t>19.3</t>
        </is>
      </c>
      <c r="P13" t="inlineStr">
        <is>
          <t>0</t>
        </is>
      </c>
      <c r="Q13" t="inlineStr">
        <is>
          <t>0.0601895</t>
        </is>
      </c>
      <c r="R13" t="inlineStr">
        <is>
          <t>-6.80003</t>
        </is>
      </c>
      <c r="S13" t="inlineStr">
        <is>
          <t>-6.78125</t>
        </is>
      </c>
      <c r="T13" s="3" t="inlineStr">
        <is>
          <t>4.62247e-05</t>
        </is>
      </c>
      <c r="U13" t="inlineStr">
        <is>
          <t>7546.02</t>
        </is>
      </c>
      <c r="V13" t="inlineStr">
        <is>
          <t>251.999</t>
        </is>
      </c>
      <c r="W13" t="inlineStr">
        <is>
          <t>11.7</t>
        </is>
      </c>
      <c r="X13" t="inlineStr">
        <is>
          <t>0</t>
        </is>
      </c>
      <c r="Y13" t="inlineStr">
        <is>
          <t>-0.046543</t>
        </is>
      </c>
      <c r="Z13" t="inlineStr">
        <is>
          <t>-5.6497</t>
        </is>
      </c>
      <c r="AA13" t="inlineStr">
        <is>
          <t>-5.29081</t>
        </is>
      </c>
      <c r="AB13" s="3" t="inlineStr">
        <is>
          <t>0.000190207</t>
        </is>
      </c>
      <c r="AC13" t="inlineStr">
        <is>
          <t>5861.18</t>
        </is>
      </c>
      <c r="AD13" t="inlineStr">
        <is>
          <t>263.218</t>
        </is>
      </c>
      <c r="AE13" t="inlineStr">
        <is>
          <t>17.4</t>
        </is>
      </c>
      <c r="AF13" t="inlineStr">
        <is>
          <t>0</t>
        </is>
      </c>
      <c r="AG13" t="inlineStr">
        <is>
          <t>0.073709</t>
        </is>
      </c>
      <c r="AH13" t="inlineStr">
        <is>
          <t>-3.75316</t>
        </is>
      </c>
      <c r="AI13" t="inlineStr">
        <is>
          <t>-4.56496</t>
        </is>
      </c>
      <c r="AJ13" t="inlineStr">
        <is>
          <t>0.000162356</t>
        </is>
      </c>
      <c r="AK13" t="inlineStr">
        <is>
          <t>4429.45</t>
        </is>
      </c>
      <c r="AL13" t="inlineStr">
        <is>
          <t>273.137</t>
        </is>
      </c>
      <c r="AM13" t="inlineStr">
        <is>
          <t>26.6</t>
        </is>
      </c>
      <c r="AN13" t="inlineStr">
        <is>
          <t>0</t>
        </is>
      </c>
      <c r="AO13" t="inlineStr">
        <is>
          <t>0.0126602</t>
        </is>
      </c>
      <c r="AP13" t="inlineStr">
        <is>
          <t>-2.58475</t>
        </is>
      </c>
      <c r="AQ13" t="inlineStr">
        <is>
          <t>-2.50564</t>
        </is>
      </c>
      <c r="AR13" t="inlineStr">
        <is>
          <t>7.49569e-05</t>
        </is>
      </c>
      <c r="AS13" t="inlineStr">
        <is>
          <t>3179.01</t>
        </is>
      </c>
      <c r="AT13" t="inlineStr">
        <is>
          <t>280.677</t>
        </is>
      </c>
      <c r="AU13" t="inlineStr">
        <is>
          <t>12.2</t>
        </is>
      </c>
      <c r="AV13" t="inlineStr">
        <is>
          <t>0</t>
        </is>
      </c>
      <c r="AW13" t="inlineStr">
        <is>
          <t>-0.110387</t>
        </is>
      </c>
      <c r="AX13" t="inlineStr">
        <is>
          <t>-1.53461</t>
        </is>
      </c>
      <c r="AY13" t="inlineStr">
        <is>
          <t>-0.37124</t>
        </is>
      </c>
      <c r="AZ13" s="3" t="inlineStr">
        <is>
          <t>0.000107138</t>
        </is>
      </c>
      <c r="BA13" t="inlineStr">
        <is>
          <t>1548.77</t>
        </is>
      </c>
      <c r="BB13" t="inlineStr">
        <is>
          <t>292.855</t>
        </is>
      </c>
      <c r="BC13" t="inlineStr">
        <is>
          <t>20.3</t>
        </is>
      </c>
      <c r="BD13" t="inlineStr">
        <is>
          <t>0</t>
        </is>
      </c>
      <c r="BE13" t="inlineStr">
        <is>
          <t>-0.0999033</t>
        </is>
      </c>
      <c r="BF13" t="inlineStr">
        <is>
          <t>-1.83458</t>
        </is>
      </c>
      <c r="BG13" t="inlineStr">
        <is>
          <t>-0.0397559</t>
        </is>
      </c>
      <c r="BH13" t="inlineStr">
        <is>
          <t>0.000102289</t>
        </is>
      </c>
      <c r="BI13" t="inlineStr">
        <is>
          <t>816.069</t>
        </is>
      </c>
      <c r="BJ13" t="inlineStr">
        <is>
          <t>296.735</t>
        </is>
      </c>
      <c r="BK13" t="inlineStr">
        <is>
          <t>42.4</t>
        </is>
      </c>
      <c r="BL13" t="inlineStr">
        <is>
          <t>0</t>
        </is>
      </c>
      <c r="BM13" t="inlineStr">
        <is>
          <t>-0.0954404</t>
        </is>
      </c>
      <c r="BN13" t="inlineStr">
        <is>
          <t>-2.71788</t>
        </is>
      </c>
      <c r="BO13" t="inlineStr">
        <is>
          <t>-4.43851</t>
        </is>
      </c>
      <c r="BP13" t="inlineStr">
        <is>
          <t>9.50945e-05</t>
        </is>
      </c>
      <c r="BQ13" t="inlineStr">
        <is>
          <t>582.928</t>
        </is>
      </c>
      <c r="BR13" t="inlineStr">
        <is>
          <t>297.565</t>
        </is>
      </c>
      <c r="BS13" t="inlineStr">
        <is>
          <t>40.7</t>
        </is>
      </c>
      <c r="BT13" t="inlineStr">
        <is>
          <t>0</t>
        </is>
      </c>
      <c r="BU13" t="inlineStr">
        <is>
          <t>-0.119295</t>
        </is>
      </c>
      <c r="BV13" t="inlineStr">
        <is>
          <t>-2.46864</t>
        </is>
      </c>
      <c r="BW13" t="inlineStr">
        <is>
          <t>-5.94271</t>
        </is>
      </c>
      <c r="BX13" t="inlineStr">
        <is>
          <t>7.90303e-05</t>
        </is>
      </c>
      <c r="BY13" t="inlineStr">
        <is>
          <t>5</t>
        </is>
      </c>
      <c r="BZ13" t="inlineStr">
        <is>
          <t>355.28</t>
        </is>
      </c>
      <c r="CA13" t="inlineStr">
        <is>
          <t>298.2</t>
        </is>
      </c>
      <c r="CB13" t="inlineStr">
        <is>
          <t>40.2</t>
        </is>
      </c>
      <c r="CC13" t="inlineStr">
        <is>
          <t>0</t>
        </is>
      </c>
      <c r="CD13" t="inlineStr">
        <is>
          <t>-0.106295</t>
        </is>
      </c>
      <c r="CE13" t="inlineStr">
        <is>
          <t>-1.19502</t>
        </is>
      </c>
      <c r="CF13" t="inlineStr">
        <is>
          <t>-6.52697</t>
        </is>
      </c>
      <c r="CG13" t="inlineStr">
        <is>
          <t>4.46853e-05</t>
        </is>
      </c>
      <c r="CH13" t="inlineStr">
        <is>
          <t>297.764</t>
        </is>
      </c>
      <c r="CI13" t="inlineStr">
        <is>
          <t>57.5</t>
        </is>
      </c>
      <c r="CJ13" t="inlineStr">
        <is>
          <t>0</t>
        </is>
      </c>
      <c r="CK13" t="inlineStr">
        <is>
          <t>-0.0992949</t>
        </is>
      </c>
      <c r="CL13" t="inlineStr">
        <is>
          <t>0.0276221</t>
        </is>
      </c>
      <c r="CM13" t="inlineStr">
        <is>
          <t>-5.44346</t>
        </is>
      </c>
      <c r="CN13" t="inlineStr">
        <is>
          <t>-1.43147e-05</t>
        </is>
      </c>
      <c r="CO13" t="inlineStr">
        <is>
          <t>133.153</t>
        </is>
      </c>
      <c r="CP13" t="inlineStr">
        <is>
          <t>55.5794</t>
        </is>
      </c>
      <c r="CQ13" t="inlineStr">
        <is>
          <t>296.648</t>
        </is>
      </c>
      <c r="CR13" t="inlineStr">
        <is>
          <t>0</t>
        </is>
      </c>
      <c r="CS13" t="inlineStr">
        <is>
          <t>77.0597</t>
        </is>
      </c>
      <c r="CT13" t="inlineStr">
        <is>
          <t>297.734</t>
        </is>
      </c>
      <c r="CU13" t="inlineStr">
        <is>
          <t>289.646</t>
        </is>
      </c>
      <c r="CV13" t="inlineStr">
        <is>
          <t>60.8</t>
        </is>
      </c>
      <c r="CW13" t="inlineStr">
        <is>
          <t>-0.0830859</t>
        </is>
      </c>
      <c r="CX13" t="inlineStr">
        <is>
          <t>-3.5369</t>
        </is>
      </c>
      <c r="CY13" t="inlineStr">
        <is>
          <t>-50</t>
        </is>
      </c>
      <c r="CZ13" t="inlineStr">
        <is>
          <t>0</t>
        </is>
      </c>
      <c r="DA13" t="inlineStr">
        <is>
          <t>0</t>
        </is>
      </c>
      <c r="DB13" t="inlineStr">
        <is>
          <t>0</t>
        </is>
      </c>
      <c r="DC13" t="inlineStr">
        <is>
          <t>0</t>
        </is>
      </c>
      <c r="DD13" t="inlineStr">
        <is>
          <t>0</t>
        </is>
      </c>
      <c r="DE13" t="inlineStr">
        <is>
          <t>0</t>
        </is>
      </c>
      <c r="DF13" t="inlineStr">
        <is>
          <t>0</t>
        </is>
      </c>
      <c r="DG13" t="inlineStr">
        <is>
          <t>0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21600</t>
        </is>
      </c>
      <c r="DQ13" t="inlineStr">
        <is>
          <t>0.171792</t>
        </is>
      </c>
      <c r="DR13" t="inlineStr">
        <is>
          <t>4</t>
        </is>
      </c>
      <c r="DS13" t="inlineStr">
        <is>
          <t>-18.8124</t>
        </is>
      </c>
      <c r="DT13" t="inlineStr">
        <is>
          <t>0</t>
        </is>
      </c>
      <c r="DU13" t="inlineStr">
        <is>
          <t>0</t>
        </is>
      </c>
      <c r="DV13" t="inlineStr">
        <is>
          <t>0</t>
        </is>
      </c>
      <c r="DW13" t="inlineStr">
        <is>
          <t>0</t>
        </is>
      </c>
      <c r="DX13" t="inlineStr">
        <is>
          <t>0</t>
        </is>
      </c>
      <c r="DY13" t="inlineStr">
        <is>
          <t>0</t>
        </is>
      </c>
      <c r="DZ13" t="inlineStr">
        <is>
          <t>41.0364</t>
        </is>
      </c>
      <c r="EA13" t="inlineStr">
        <is>
          <t>13004.6</t>
        </is>
      </c>
      <c r="EB13" t="inlineStr">
        <is>
          <t>210.036</t>
        </is>
      </c>
      <c r="EC13" t="inlineStr">
        <is>
          <t>-1.55934</t>
        </is>
      </c>
      <c r="ED13" t="inlineStr">
        <is>
          <t>-5.02422</t>
        </is>
      </c>
      <c r="EE13" t="inlineStr">
        <is>
          <t>-0.00090686</t>
        </is>
      </c>
      <c r="EF13" t="inlineStr">
        <is>
          <t>4427.52</t>
        </is>
      </c>
      <c r="EG13" t="inlineStr">
        <is>
          <t>26.6</t>
        </is>
      </c>
      <c r="EH13" t="inlineStr">
        <is>
          <t>0</t>
        </is>
      </c>
      <c r="EI13" t="inlineStr">
        <is>
          <t xml:space="preserve"> 13</t>
        </is>
      </c>
    </row>
    <row r="14" ht="14.25" customHeight="1" s="75">
      <c r="A14" s="2" t="inlineStr">
        <is>
          <t>2025-06-12 21:00</t>
        </is>
      </c>
      <c r="B14" t="inlineStr">
        <is>
          <t>101654</t>
        </is>
      </c>
      <c r="C14" t="inlineStr">
        <is>
          <t>24135.3</t>
        </is>
      </c>
      <c r="D14" t="inlineStr">
        <is>
          <t>3.20748</t>
        </is>
      </c>
      <c r="E14" t="inlineStr">
        <is>
          <t>12262.4</t>
        </is>
      </c>
      <c r="F14" t="inlineStr">
        <is>
          <t>214.123</t>
        </is>
      </c>
      <c r="G14" t="inlineStr">
        <is>
          <t>45</t>
        </is>
      </c>
      <c r="H14" t="inlineStr">
        <is>
          <t>0</t>
        </is>
      </c>
      <c r="I14" t="inlineStr">
        <is>
          <t>0.00375781</t>
        </is>
      </c>
      <c r="J14" t="inlineStr">
        <is>
          <t>-2.33504</t>
        </is>
      </c>
      <c r="K14" t="inlineStr">
        <is>
          <t>-6.74327</t>
        </is>
      </c>
      <c r="L14" s="3" t="inlineStr">
        <is>
          <t>3.09314e-05</t>
        </is>
      </c>
      <c r="M14" t="inlineStr">
        <is>
          <t>9602.17</t>
        </is>
      </c>
      <c r="N14" t="inlineStr">
        <is>
          <t>235.054</t>
        </is>
      </c>
      <c r="O14" t="inlineStr">
        <is>
          <t>25.6</t>
        </is>
      </c>
      <c r="P14" t="inlineStr">
        <is>
          <t>0</t>
        </is>
      </c>
      <c r="Q14" t="inlineStr">
        <is>
          <t>0.0339141</t>
        </is>
      </c>
      <c r="R14" t="inlineStr">
        <is>
          <t>-4.85624</t>
        </is>
      </c>
      <c r="S14" t="inlineStr">
        <is>
          <t>-6.53312</t>
        </is>
      </c>
      <c r="T14" s="3" t="inlineStr">
        <is>
          <t>3.80975e-06</t>
        </is>
      </c>
      <c r="U14" t="inlineStr">
        <is>
          <t>7553.1</t>
        </is>
      </c>
      <c r="V14" t="inlineStr">
        <is>
          <t>251.696</t>
        </is>
      </c>
      <c r="W14" t="inlineStr">
        <is>
          <t>22.9</t>
        </is>
      </c>
      <c r="X14" t="inlineStr">
        <is>
          <t>0</t>
        </is>
      </c>
      <c r="Y14" t="inlineStr">
        <is>
          <t>0.0355898</t>
        </is>
      </c>
      <c r="Z14" t="inlineStr">
        <is>
          <t>-7.54728</t>
        </is>
      </c>
      <c r="AA14" t="inlineStr">
        <is>
          <t>-5.81525</t>
        </is>
      </c>
      <c r="AB14" t="inlineStr">
        <is>
          <t>3.33886e-05</t>
        </is>
      </c>
      <c r="AC14" t="inlineStr">
        <is>
          <t>5868.06</t>
        </is>
      </c>
      <c r="AD14" t="inlineStr">
        <is>
          <t>263.37</t>
        </is>
      </c>
      <c r="AE14" t="inlineStr">
        <is>
          <t>23.1</t>
        </is>
      </c>
      <c r="AF14" t="inlineStr">
        <is>
          <t>0</t>
        </is>
      </c>
      <c r="AG14" t="inlineStr">
        <is>
          <t>0.0295176</t>
        </is>
      </c>
      <c r="AH14" t="inlineStr">
        <is>
          <t>-4.49809</t>
        </is>
      </c>
      <c r="AI14" t="inlineStr">
        <is>
          <t>-4.16067</t>
        </is>
      </c>
      <c r="AJ14" s="3" t="inlineStr">
        <is>
          <t>6.00614e-05</t>
        </is>
      </c>
      <c r="AK14" t="inlineStr">
        <is>
          <t>4435.52</t>
        </is>
      </c>
      <c r="AL14" t="inlineStr">
        <is>
          <t>273.278</t>
        </is>
      </c>
      <c r="AM14" t="inlineStr">
        <is>
          <t>28.7</t>
        </is>
      </c>
      <c r="AN14" t="inlineStr">
        <is>
          <t>0</t>
        </is>
      </c>
      <c r="AO14" t="inlineStr">
        <is>
          <t>0.104547</t>
        </is>
      </c>
      <c r="AP14" t="inlineStr">
        <is>
          <t>-1.76778</t>
        </is>
      </c>
      <c r="AQ14" t="inlineStr">
        <is>
          <t>-2.76821</t>
        </is>
      </c>
      <c r="AR14" t="inlineStr">
        <is>
          <t>7.372e-05</t>
        </is>
      </c>
      <c r="AS14" t="inlineStr">
        <is>
          <t>3185.2</t>
        </is>
      </c>
      <c r="AT14" t="inlineStr">
        <is>
          <t>280.344</t>
        </is>
      </c>
      <c r="AU14" t="inlineStr">
        <is>
          <t>13.4</t>
        </is>
      </c>
      <c r="AV14" t="inlineStr">
        <is>
          <t>0</t>
        </is>
      </c>
      <c r="AW14" t="inlineStr">
        <is>
          <t>0.000841797</t>
        </is>
      </c>
      <c r="AX14" t="inlineStr">
        <is>
          <t>-1.0462</t>
        </is>
      </c>
      <c r="AY14" t="inlineStr">
        <is>
          <t>-1.36525</t>
        </is>
      </c>
      <c r="AZ14" t="inlineStr">
        <is>
          <t>0.000102445</t>
        </is>
      </c>
      <c r="BA14" t="inlineStr">
        <is>
          <t>1556.77</t>
        </is>
      </c>
      <c r="BB14" t="inlineStr">
        <is>
          <t>292.419</t>
        </is>
      </c>
      <c r="BC14" t="inlineStr">
        <is>
          <t>24.4</t>
        </is>
      </c>
      <c r="BD14" t="inlineStr">
        <is>
          <t>0</t>
        </is>
      </c>
      <c r="BE14" t="inlineStr">
        <is>
          <t>-0.132304</t>
        </is>
      </c>
      <c r="BF14" t="inlineStr">
        <is>
          <t>-1.32696</t>
        </is>
      </c>
      <c r="BG14" t="inlineStr">
        <is>
          <t>-1.87185</t>
        </is>
      </c>
      <c r="BH14" s="3" t="inlineStr">
        <is>
          <t>0.000102433</t>
        </is>
      </c>
      <c r="BI14" t="inlineStr">
        <is>
          <t>824.78</t>
        </is>
      </c>
      <c r="BJ14" t="inlineStr">
        <is>
          <t>296.524</t>
        </is>
      </c>
      <c r="BK14" t="inlineStr">
        <is>
          <t>41.5</t>
        </is>
      </c>
      <c r="BL14" t="inlineStr">
        <is>
          <t>0</t>
        </is>
      </c>
      <c r="BM14" t="inlineStr">
        <is>
          <t>0.07627</t>
        </is>
      </c>
      <c r="BN14" t="inlineStr">
        <is>
          <t>-2.0555</t>
        </is>
      </c>
      <c r="BO14" t="inlineStr">
        <is>
          <t>-3.97257</t>
        </is>
      </c>
      <c r="BP14" t="inlineStr">
        <is>
          <t>8.8647e-05</t>
        </is>
      </c>
      <c r="BQ14" t="inlineStr">
        <is>
          <t>591.789</t>
        </is>
      </c>
      <c r="BR14" t="inlineStr">
        <is>
          <t>297.547</t>
        </is>
      </c>
      <c r="BS14" t="inlineStr">
        <is>
          <t>38.7</t>
        </is>
      </c>
      <c r="BT14" t="inlineStr">
        <is>
          <t>0</t>
        </is>
      </c>
      <c r="BU14" t="inlineStr">
        <is>
          <t>0.09527</t>
        </is>
      </c>
      <c r="BV14" t="inlineStr">
        <is>
          <t>-1.87785</t>
        </is>
      </c>
      <c r="BW14" t="inlineStr">
        <is>
          <t>-4.42894</t>
        </is>
      </c>
      <c r="BX14" t="inlineStr">
        <is>
          <t>8.2602e-05</t>
        </is>
      </c>
      <c r="BY14" t="inlineStr">
        <is>
          <t>5</t>
        </is>
      </c>
      <c r="BZ14" t="inlineStr">
        <is>
          <t>364.201</t>
        </is>
      </c>
      <c r="CA14" t="inlineStr">
        <is>
          <t>298.014</t>
        </is>
      </c>
      <c r="CB14" t="inlineStr">
        <is>
          <t>41.2</t>
        </is>
      </c>
      <c r="CC14" t="inlineStr">
        <is>
          <t>0</t>
        </is>
      </c>
      <c r="CD14" t="inlineStr">
        <is>
          <t>0.06427</t>
        </is>
      </c>
      <c r="CE14" t="inlineStr">
        <is>
          <t>-1.13245</t>
        </is>
      </c>
      <c r="CF14" t="inlineStr">
        <is>
          <t>-4.6089</t>
        </is>
      </c>
      <c r="CG14" t="inlineStr">
        <is>
          <t>7.43562e-05</t>
        </is>
      </c>
      <c r="CH14" t="inlineStr">
        <is>
          <t>296.539</t>
        </is>
      </c>
      <c r="CI14" t="inlineStr">
        <is>
          <t>64.5</t>
        </is>
      </c>
      <c r="CJ14" t="inlineStr">
        <is>
          <t>0</t>
        </is>
      </c>
      <c r="CK14" t="inlineStr">
        <is>
          <t>-0.03173</t>
        </is>
      </c>
      <c r="CL14" t="inlineStr">
        <is>
          <t>0.232205</t>
        </is>
      </c>
      <c r="CM14" t="inlineStr">
        <is>
          <t>-4.03502</t>
        </is>
      </c>
      <c r="CN14" t="inlineStr">
        <is>
          <t>2.05579e-05</t>
        </is>
      </c>
      <c r="CO14" t="inlineStr">
        <is>
          <t>142.5</t>
        </is>
      </c>
      <c r="CP14" t="inlineStr">
        <is>
          <t>55.5794</t>
        </is>
      </c>
      <c r="CQ14" t="inlineStr">
        <is>
          <t>293.629</t>
        </is>
      </c>
      <c r="CR14" t="inlineStr">
        <is>
          <t>0</t>
        </is>
      </c>
      <c r="CS14" t="inlineStr">
        <is>
          <t>24.6765</t>
        </is>
      </c>
      <c r="CT14" t="inlineStr">
        <is>
          <t>295.347</t>
        </is>
      </c>
      <c r="CU14" t="inlineStr">
        <is>
          <t>290.224</t>
        </is>
      </c>
      <c r="CV14" t="inlineStr">
        <is>
          <t>72.8</t>
        </is>
      </c>
      <c r="CW14" t="inlineStr">
        <is>
          <t>0.402693</t>
        </is>
      </c>
      <c r="CX14" t="inlineStr">
        <is>
          <t>-2.66708</t>
        </is>
      </c>
      <c r="CY14" t="inlineStr">
        <is>
          <t>-50</t>
        </is>
      </c>
      <c r="CZ14" t="inlineStr">
        <is>
          <t>0</t>
        </is>
      </c>
      <c r="DA14" t="inlineStr">
        <is>
          <t>0</t>
        </is>
      </c>
      <c r="DB14" t="inlineStr">
        <is>
          <t>0</t>
        </is>
      </c>
      <c r="DC14" t="inlineStr">
        <is>
          <t>0</t>
        </is>
      </c>
      <c r="DD14" t="inlineStr">
        <is>
          <t>0</t>
        </is>
      </c>
      <c r="DE14" t="inlineStr">
        <is>
          <t>0</t>
        </is>
      </c>
      <c r="DF14" t="inlineStr">
        <is>
          <t>0</t>
        </is>
      </c>
      <c r="DG14" t="inlineStr">
        <is>
          <t>0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750</t>
        </is>
      </c>
      <c r="DQ14" t="inlineStr">
        <is>
          <t>0.820142</t>
        </is>
      </c>
      <c r="DR14" t="inlineStr">
        <is>
          <t>3</t>
        </is>
      </c>
      <c r="DS14" t="inlineStr">
        <is>
          <t>-19.7828</t>
        </is>
      </c>
      <c r="DT14" t="inlineStr">
        <is>
          <t>0</t>
        </is>
      </c>
      <c r="DU14" t="inlineStr">
        <is>
          <t>0</t>
        </is>
      </c>
      <c r="DV14" t="inlineStr">
        <is>
          <t>0</t>
        </is>
      </c>
      <c r="DW14" t="inlineStr">
        <is>
          <t>0</t>
        </is>
      </c>
      <c r="DX14" t="inlineStr">
        <is>
          <t>0</t>
        </is>
      </c>
      <c r="DY14" t="inlineStr">
        <is>
          <t>0</t>
        </is>
      </c>
      <c r="DZ14" t="inlineStr">
        <is>
          <t>18.8326</t>
        </is>
      </c>
      <c r="EA14" t="inlineStr">
        <is>
          <t>12899.1</t>
        </is>
      </c>
      <c r="EB14" t="inlineStr">
        <is>
          <t>210.512</t>
        </is>
      </c>
      <c r="EC14" t="inlineStr">
        <is>
          <t>-0.896417</t>
        </is>
      </c>
      <c r="ED14" t="inlineStr">
        <is>
          <t>-5.38036</t>
        </is>
      </c>
      <c r="EE14" t="inlineStr">
        <is>
          <t>-0.00106345</t>
        </is>
      </c>
      <c r="EF14" t="inlineStr">
        <is>
          <t>4455.84</t>
        </is>
      </c>
      <c r="EG14" t="inlineStr">
        <is>
          <t>29</t>
        </is>
      </c>
      <c r="EH14" t="inlineStr">
        <is>
          <t>0</t>
        </is>
      </c>
      <c r="EI14" t="inlineStr">
        <is>
          <t xml:space="preserve"> 14</t>
        </is>
      </c>
    </row>
    <row r="15" ht="14.25" customHeight="1" s="75">
      <c r="A15" s="2" t="inlineStr">
        <is>
          <t>2025-06-13 00:00</t>
        </is>
      </c>
      <c r="B15" t="inlineStr">
        <is>
          <t>101612</t>
        </is>
      </c>
      <c r="C15" t="inlineStr">
        <is>
          <t>24134.8</t>
        </is>
      </c>
      <c r="D15" t="inlineStr">
        <is>
          <t>6.00009</t>
        </is>
      </c>
      <c r="E15" t="inlineStr">
        <is>
          <t>12249.4</t>
        </is>
      </c>
      <c r="F15" t="inlineStr">
        <is>
          <t>214.104</t>
        </is>
      </c>
      <c r="G15" t="inlineStr">
        <is>
          <t>45.1</t>
        </is>
      </c>
      <c r="H15" t="inlineStr">
        <is>
          <t>0</t>
        </is>
      </c>
      <c r="I15" t="inlineStr">
        <is>
          <t>0.0760898</t>
        </is>
      </c>
      <c r="J15" t="inlineStr">
        <is>
          <t>-1.40809</t>
        </is>
      </c>
      <c r="K15" t="inlineStr">
        <is>
          <t>-4.09623</t>
        </is>
      </c>
      <c r="L15" s="3" t="inlineStr">
        <is>
          <t>4.78481e-05</t>
        </is>
      </c>
      <c r="M15" t="inlineStr">
        <is>
          <t>9594.04</t>
        </is>
      </c>
      <c r="N15" t="inlineStr">
        <is>
          <t>234.604</t>
        </is>
      </c>
      <c r="O15" t="inlineStr">
        <is>
          <t>35.4</t>
        </is>
      </c>
      <c r="P15" t="inlineStr">
        <is>
          <t>0</t>
        </is>
      </c>
      <c r="Q15" t="inlineStr">
        <is>
          <t>0.0363164</t>
        </is>
      </c>
      <c r="R15" t="inlineStr">
        <is>
          <t>-2.61129</t>
        </is>
      </c>
      <c r="S15" t="inlineStr">
        <is>
          <t>-6.57799</t>
        </is>
      </c>
      <c r="T15" s="3" t="inlineStr">
        <is>
          <t>4.83067e-05</t>
        </is>
      </c>
      <c r="U15" t="inlineStr">
        <is>
          <t>7546.84</t>
        </is>
      </c>
      <c r="V15" t="inlineStr">
        <is>
          <t>251.596</t>
        </is>
      </c>
      <c r="W15" t="inlineStr">
        <is>
          <t>27.2</t>
        </is>
      </c>
      <c r="X15" t="inlineStr">
        <is>
          <t>0</t>
        </is>
      </c>
      <c r="Y15" t="inlineStr">
        <is>
          <t>-0.0462949</t>
        </is>
      </c>
      <c r="Z15" t="inlineStr">
        <is>
          <t>-4.662</t>
        </is>
      </c>
      <c r="AA15" t="inlineStr">
        <is>
          <t>-5.19321</t>
        </is>
      </c>
      <c r="AB15" s="3" t="inlineStr">
        <is>
          <t>2.35523e-05</t>
        </is>
      </c>
      <c r="AC15" t="inlineStr">
        <is>
          <t>5861.81</t>
        </is>
      </c>
      <c r="AD15" t="inlineStr">
        <is>
          <t>263.561</t>
        </is>
      </c>
      <c r="AE15" t="inlineStr">
        <is>
          <t>26.8</t>
        </is>
      </c>
      <c r="AF15" t="inlineStr">
        <is>
          <t>0</t>
        </is>
      </c>
      <c r="AG15" t="inlineStr">
        <is>
          <t>-0.0342324</t>
        </is>
      </c>
      <c r="AH15" t="inlineStr">
        <is>
          <t>-1.79469</t>
        </is>
      </c>
      <c r="AI15" t="inlineStr">
        <is>
          <t>-5.34308</t>
        </is>
      </c>
      <c r="AJ15" s="3" t="inlineStr">
        <is>
          <t>4.69695e-05</t>
        </is>
      </c>
      <c r="AK15" t="inlineStr">
        <is>
          <t>4429.09</t>
        </is>
      </c>
      <c r="AL15" t="inlineStr">
        <is>
          <t>273.095</t>
        </is>
      </c>
      <c r="AM15" t="inlineStr">
        <is>
          <t>32</t>
        </is>
      </c>
      <c r="AN15" t="inlineStr">
        <is>
          <t>0</t>
        </is>
      </c>
      <c r="AO15" t="inlineStr">
        <is>
          <t>0.0266777</t>
        </is>
      </c>
      <c r="AP15" t="inlineStr">
        <is>
          <t>-0.967949</t>
        </is>
      </c>
      <c r="AQ15" t="inlineStr">
        <is>
          <t>-4.21816</t>
        </is>
      </c>
      <c r="AR15" t="inlineStr">
        <is>
          <t>7.34592e-05</t>
        </is>
      </c>
      <c r="AS15" t="inlineStr">
        <is>
          <t>3178.04</t>
        </is>
      </c>
      <c r="AT15" t="inlineStr">
        <is>
          <t>280.575</t>
        </is>
      </c>
      <c r="AU15" t="inlineStr">
        <is>
          <t>12.2</t>
        </is>
      </c>
      <c r="AV15" t="inlineStr">
        <is>
          <t>0</t>
        </is>
      </c>
      <c r="AW15" t="inlineStr">
        <is>
          <t>0.0445488</t>
        </is>
      </c>
      <c r="AX15" t="inlineStr">
        <is>
          <t>-1.13125</t>
        </is>
      </c>
      <c r="AY15" t="inlineStr">
        <is>
          <t>-2.00592</t>
        </is>
      </c>
      <c r="AZ15" t="inlineStr">
        <is>
          <t>9.8671e-05</t>
        </is>
      </c>
      <c r="BA15" t="inlineStr">
        <is>
          <t>1550.69</t>
        </is>
      </c>
      <c r="BB15" t="inlineStr">
        <is>
          <t>291.61</t>
        </is>
      </c>
      <c r="BC15" t="inlineStr">
        <is>
          <t>37.7</t>
        </is>
      </c>
      <c r="BD15" t="inlineStr">
        <is>
          <t>0</t>
        </is>
      </c>
      <c r="BE15" t="inlineStr">
        <is>
          <t>-0.151282</t>
        </is>
      </c>
      <c r="BF15" t="inlineStr">
        <is>
          <t>-1.62821</t>
        </is>
      </c>
      <c r="BG15" t="inlineStr">
        <is>
          <t>-2.29903</t>
        </is>
      </c>
      <c r="BH15" t="inlineStr">
        <is>
          <t>7.97047e-05</t>
        </is>
      </c>
      <c r="BI15" t="inlineStr">
        <is>
          <t>819.851</t>
        </is>
      </c>
      <c r="BJ15" t="inlineStr">
        <is>
          <t>296.283</t>
        </is>
      </c>
      <c r="BK15" t="inlineStr">
        <is>
          <t>38.3</t>
        </is>
      </c>
      <c r="BL15" t="inlineStr">
        <is>
          <t>0</t>
        </is>
      </c>
      <c r="BM15" t="inlineStr">
        <is>
          <t>0.00250684</t>
        </is>
      </c>
      <c r="BN15" t="inlineStr">
        <is>
          <t>-0.627559</t>
        </is>
      </c>
      <c r="BO15" t="inlineStr">
        <is>
          <t>-4.79454</t>
        </is>
      </c>
      <c r="BP15" t="inlineStr">
        <is>
          <t>7.45591e-05</t>
        </is>
      </c>
      <c r="BQ15" t="inlineStr">
        <is>
          <t>587.08</t>
        </is>
      </c>
      <c r="BR15" t="inlineStr">
        <is>
          <t>297.334</t>
        </is>
      </c>
      <c r="BS15" t="inlineStr">
        <is>
          <t>37.7</t>
        </is>
      </c>
      <c r="BT15" t="inlineStr">
        <is>
          <t>0</t>
        </is>
      </c>
      <c r="BU15" t="inlineStr">
        <is>
          <t>0.0719414</t>
        </is>
      </c>
      <c r="BV15" t="inlineStr">
        <is>
          <t>0.451016</t>
        </is>
      </c>
      <c r="BW15" t="inlineStr">
        <is>
          <t>-5.43996</t>
        </is>
      </c>
      <c r="BX15" t="inlineStr">
        <is>
          <t>7.31659e-05</t>
        </is>
      </c>
      <c r="BY15" t="inlineStr">
        <is>
          <t>5</t>
        </is>
      </c>
      <c r="BZ15" t="inlineStr">
        <is>
          <t>359.761</t>
        </is>
      </c>
      <c r="CA15" t="inlineStr">
        <is>
          <t>297.395</t>
        </is>
      </c>
      <c r="CB15" t="inlineStr">
        <is>
          <t>44.7</t>
        </is>
      </c>
      <c r="CC15" t="inlineStr">
        <is>
          <t>0</t>
        </is>
      </c>
      <c r="CD15" t="inlineStr">
        <is>
          <t>0.0979941</t>
        </is>
      </c>
      <c r="CE15" t="inlineStr">
        <is>
          <t>1.98604</t>
        </is>
      </c>
      <c r="CF15" t="inlineStr">
        <is>
          <t>-5.99131</t>
        </is>
      </c>
      <c r="CG15" t="inlineStr">
        <is>
          <t>6.84161e-05</t>
        </is>
      </c>
      <c r="CH15" t="inlineStr">
        <is>
          <t>295.796</t>
        </is>
      </c>
      <c r="CI15" t="inlineStr">
        <is>
          <t>67.6</t>
        </is>
      </c>
      <c r="CJ15" t="inlineStr">
        <is>
          <t>0</t>
        </is>
      </c>
      <c r="CK15" t="inlineStr">
        <is>
          <t>-0.0160059</t>
        </is>
      </c>
      <c r="CL15" t="inlineStr">
        <is>
          <t>2.85495</t>
        </is>
      </c>
      <c r="CM15" t="inlineStr">
        <is>
          <t>-5.46365</t>
        </is>
      </c>
      <c r="CN15" t="inlineStr">
        <is>
          <t>-1.10702e-05</t>
        </is>
      </c>
      <c r="CO15" t="inlineStr">
        <is>
          <t>138.58</t>
        </is>
      </c>
      <c r="CP15" t="inlineStr">
        <is>
          <t>55.5794</t>
        </is>
      </c>
      <c r="CQ15" t="inlineStr">
        <is>
          <t>293.248</t>
        </is>
      </c>
      <c r="CR15" t="inlineStr">
        <is>
          <t>0</t>
        </is>
      </c>
      <c r="CS15" t="inlineStr">
        <is>
          <t>33.7739</t>
        </is>
      </c>
      <c r="CT15" t="inlineStr">
        <is>
          <t>294.669</t>
        </is>
      </c>
      <c r="CU15" t="inlineStr">
        <is>
          <t>290.051</t>
        </is>
      </c>
      <c r="CV15" t="inlineStr">
        <is>
          <t>74.7</t>
        </is>
      </c>
      <c r="CW15" t="inlineStr">
        <is>
          <t>1.95869</t>
        </is>
      </c>
      <c r="CX15" t="inlineStr">
        <is>
          <t>-3.13679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0</t>
        </is>
      </c>
      <c r="DC15" t="inlineStr">
        <is>
          <t>0</t>
        </is>
      </c>
      <c r="DD15" t="inlineStr">
        <is>
          <t>0</t>
        </is>
      </c>
      <c r="DE15" t="inlineStr">
        <is>
          <t>0</t>
        </is>
      </c>
      <c r="DF15" t="inlineStr">
        <is>
          <t>0</t>
        </is>
      </c>
      <c r="DG15" t="inlineStr">
        <is>
          <t>0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750</t>
        </is>
      </c>
      <c r="DQ15" t="inlineStr">
        <is>
          <t>1.62445</t>
        </is>
      </c>
      <c r="DR15" t="inlineStr">
        <is>
          <t>0</t>
        </is>
      </c>
      <c r="DS15" t="inlineStr">
        <is>
          <t>-23.9387</t>
        </is>
      </c>
      <c r="DT15" t="inlineStr">
        <is>
          <t>0</t>
        </is>
      </c>
      <c r="DU15" t="inlineStr">
        <is>
          <t>0</t>
        </is>
      </c>
      <c r="DV15" t="inlineStr">
        <is>
          <t>0</t>
        </is>
      </c>
      <c r="DW15" t="inlineStr">
        <is>
          <t>0</t>
        </is>
      </c>
      <c r="DX15" t="inlineStr">
        <is>
          <t>0</t>
        </is>
      </c>
      <c r="DY15" t="inlineStr">
        <is>
          <t>0</t>
        </is>
      </c>
      <c r="DZ15" t="inlineStr">
        <is>
          <t>42.9605</t>
        </is>
      </c>
      <c r="EA15" t="inlineStr">
        <is>
          <t>12893.4</t>
        </is>
      </c>
      <c r="EB15" t="inlineStr">
        <is>
          <t>211.118</t>
        </is>
      </c>
      <c r="EC15" t="inlineStr">
        <is>
          <t>-1.0591</t>
        </is>
      </c>
      <c r="ED15" t="inlineStr">
        <is>
          <t>-3.61333</t>
        </is>
      </c>
      <c r="EE15" t="inlineStr">
        <is>
          <t>-0.000598297</t>
        </is>
      </c>
      <c r="EF15" t="inlineStr">
        <is>
          <t>4421.44</t>
        </is>
      </c>
      <c r="EG15" t="inlineStr">
        <is>
          <t>32</t>
        </is>
      </c>
      <c r="EH15" t="inlineStr">
        <is>
          <t>0</t>
        </is>
      </c>
      <c r="EI15" t="inlineStr">
        <is>
          <t xml:space="preserve"> 15</t>
        </is>
      </c>
    </row>
    <row r="16" ht="14.25" customHeight="1" s="75">
      <c r="A16" s="2" t="inlineStr">
        <is>
          <t>2025-06-13 03:00</t>
        </is>
      </c>
      <c r="B16" t="inlineStr">
        <is>
          <t>101563</t>
        </is>
      </c>
      <c r="C16" t="inlineStr">
        <is>
          <t>24135</t>
        </is>
      </c>
      <c r="D16" t="inlineStr">
        <is>
          <t>7.60054</t>
        </is>
      </c>
      <c r="E16" t="inlineStr">
        <is>
          <t>12241.5</t>
        </is>
      </c>
      <c r="F16" t="inlineStr">
        <is>
          <t>214.05</t>
        </is>
      </c>
      <c r="G16" t="inlineStr">
        <is>
          <t>47.5</t>
        </is>
      </c>
      <c r="H16" t="inlineStr">
        <is>
          <t>0</t>
        </is>
      </c>
      <c r="I16" t="inlineStr">
        <is>
          <t>-0.0225469</t>
        </is>
      </c>
      <c r="J16" t="inlineStr">
        <is>
          <t>2.24977</t>
        </is>
      </c>
      <c r="K16" t="inlineStr">
        <is>
          <t>-6.39702</t>
        </is>
      </c>
      <c r="L16" s="3" t="inlineStr">
        <is>
          <t>4.97363e-05</t>
        </is>
      </c>
      <c r="M16" t="inlineStr">
        <is>
          <t>9581.69</t>
        </is>
      </c>
      <c r="N16" t="inlineStr">
        <is>
          <t>234.931</t>
        </is>
      </c>
      <c r="O16" t="inlineStr">
        <is>
          <t>29.1</t>
        </is>
      </c>
      <c r="P16" t="inlineStr">
        <is>
          <t>0</t>
        </is>
      </c>
      <c r="Q16" t="inlineStr">
        <is>
          <t>0.0851387</t>
        </is>
      </c>
      <c r="R16" t="inlineStr">
        <is>
          <t>0.18071</t>
        </is>
      </c>
      <c r="S16" t="inlineStr">
        <is>
          <t>-5.04288</t>
        </is>
      </c>
      <c r="T16" s="3" t="inlineStr">
        <is>
          <t>3.32349e-05</t>
        </is>
      </c>
      <c r="U16" t="inlineStr">
        <is>
          <t>7535.92</t>
        </is>
      </c>
      <c r="V16" t="inlineStr">
        <is>
          <t>251.474</t>
        </is>
      </c>
      <c r="W16" t="inlineStr">
        <is>
          <t>26.8</t>
        </is>
      </c>
      <c r="X16" t="inlineStr">
        <is>
          <t>0</t>
        </is>
      </c>
      <c r="Y16" t="inlineStr">
        <is>
          <t>0.0542734</t>
        </is>
      </c>
      <c r="Z16" t="inlineStr">
        <is>
          <t>-2.94458</t>
        </is>
      </c>
      <c r="AA16" t="inlineStr">
        <is>
          <t>-5.48521</t>
        </is>
      </c>
      <c r="AB16" s="3" t="inlineStr">
        <is>
          <t>2.49102e-05</t>
        </is>
      </c>
      <c r="AC16" t="inlineStr">
        <is>
          <t>5851.5</t>
        </is>
      </c>
      <c r="AD16" t="inlineStr">
        <is>
          <t>263.21</t>
        </is>
      </c>
      <c r="AE16" t="inlineStr">
        <is>
          <t>28.8</t>
        </is>
      </c>
      <c r="AF16" t="inlineStr">
        <is>
          <t>0</t>
        </is>
      </c>
      <c r="AG16" t="inlineStr">
        <is>
          <t>-0.0484023</t>
        </is>
      </c>
      <c r="AH16" t="inlineStr">
        <is>
          <t>0.179739</t>
        </is>
      </c>
      <c r="AI16" t="inlineStr">
        <is>
          <t>-6.33962</t>
        </is>
      </c>
      <c r="AJ16" t="inlineStr">
        <is>
          <t>5.68053e-05</t>
        </is>
      </c>
      <c r="AK16" t="inlineStr">
        <is>
          <t>4420.2</t>
        </is>
      </c>
      <c r="AL16" t="inlineStr">
        <is>
          <t>272.912</t>
        </is>
      </c>
      <c r="AM16" t="inlineStr">
        <is>
          <t>34.1</t>
        </is>
      </c>
      <c r="AN16" t="inlineStr">
        <is>
          <t>0</t>
        </is>
      </c>
      <c r="AO16" t="inlineStr">
        <is>
          <t>-0.0550527</t>
        </is>
      </c>
      <c r="AP16" t="inlineStr">
        <is>
          <t>0.752441</t>
        </is>
      </c>
      <c r="AQ16" t="inlineStr">
        <is>
          <t>-5.05065</t>
        </is>
      </c>
      <c r="AR16" t="inlineStr">
        <is>
          <t>4.47427e-05</t>
        </is>
      </c>
      <c r="AS16" t="inlineStr">
        <is>
          <t>3170.16</t>
        </is>
      </c>
      <c r="AT16" t="inlineStr">
        <is>
          <t>280.347</t>
        </is>
      </c>
      <c r="AU16" t="inlineStr">
        <is>
          <t>14.7</t>
        </is>
      </c>
      <c r="AV16" t="inlineStr">
        <is>
          <t>0</t>
        </is>
      </c>
      <c r="AW16" t="inlineStr">
        <is>
          <t>-0.0886055</t>
        </is>
      </c>
      <c r="AX16" t="inlineStr">
        <is>
          <t>-0.455576</t>
        </is>
      </c>
      <c r="AY16" t="inlineStr">
        <is>
          <t>-2.01946</t>
        </is>
      </c>
      <c r="AZ16" t="inlineStr">
        <is>
          <t>9.5512e-05</t>
        </is>
      </c>
      <c r="BA16" t="inlineStr">
        <is>
          <t>1544.53</t>
        </is>
      </c>
      <c r="BB16" t="inlineStr">
        <is>
          <t>291.067</t>
        </is>
      </c>
      <c r="BC16" t="inlineStr">
        <is>
          <t>43.3</t>
        </is>
      </c>
      <c r="BD16" t="inlineStr">
        <is>
          <t>0</t>
        </is>
      </c>
      <c r="BE16" t="inlineStr">
        <is>
          <t>0.0741621</t>
        </is>
      </c>
      <c r="BF16" t="inlineStr">
        <is>
          <t>-0.719429</t>
        </is>
      </c>
      <c r="BG16" t="inlineStr">
        <is>
          <t>-3.45827</t>
        </is>
      </c>
      <c r="BH16" s="3" t="inlineStr">
        <is>
          <t>8.08945e-05</t>
        </is>
      </c>
      <c r="BI16" t="inlineStr">
        <is>
          <t>814.689</t>
        </is>
      </c>
      <c r="BJ16" t="inlineStr">
        <is>
          <t>296.039</t>
        </is>
      </c>
      <c r="BK16" t="inlineStr">
        <is>
          <t>36.9</t>
        </is>
      </c>
      <c r="BL16" t="inlineStr">
        <is>
          <t>0</t>
        </is>
      </c>
      <c r="BM16" t="inlineStr">
        <is>
          <t>0.132463</t>
        </is>
      </c>
      <c r="BN16" t="inlineStr">
        <is>
          <t>-0.291812</t>
        </is>
      </c>
      <c r="BO16" t="inlineStr">
        <is>
          <t>-6.00259</t>
        </is>
      </c>
      <c r="BP16" t="inlineStr">
        <is>
          <t>5.40063e-05</t>
        </is>
      </c>
      <c r="BQ16" t="inlineStr">
        <is>
          <t>582.184</t>
        </is>
      </c>
      <c r="BR16" t="inlineStr">
        <is>
          <t>297.014</t>
        </is>
      </c>
      <c r="BS16" t="inlineStr">
        <is>
          <t>38.5</t>
        </is>
      </c>
      <c r="BT16" t="inlineStr">
        <is>
          <t>0</t>
        </is>
      </c>
      <c r="BU16" t="inlineStr">
        <is>
          <t>0.105621</t>
        </is>
      </c>
      <c r="BV16" t="inlineStr">
        <is>
          <t>0.466794</t>
        </is>
      </c>
      <c r="BW16" t="inlineStr">
        <is>
          <t>-6.91254</t>
        </is>
      </c>
      <c r="BX16" t="inlineStr">
        <is>
          <t>6.3915e-05</t>
        </is>
      </c>
      <c r="BY16" t="inlineStr">
        <is>
          <t>5</t>
        </is>
      </c>
      <c r="BZ16" t="inlineStr">
        <is>
          <t>355.091</t>
        </is>
      </c>
      <c r="CA16" t="inlineStr">
        <is>
          <t>297.043</t>
        </is>
      </c>
      <c r="CB16" t="inlineStr">
        <is>
          <t>46.8</t>
        </is>
      </c>
      <c r="CC16" t="inlineStr">
        <is>
          <t>0</t>
        </is>
      </c>
      <c r="CD16" t="inlineStr">
        <is>
          <t>0.0416206</t>
        </is>
      </c>
      <c r="CE16" t="inlineStr">
        <is>
          <t>1.57651</t>
        </is>
      </c>
      <c r="CF16" t="inlineStr">
        <is>
          <t>-7.94962</t>
        </is>
      </c>
      <c r="CG16" t="inlineStr">
        <is>
          <t>7.25505e-05</t>
        </is>
      </c>
      <c r="CH16" t="inlineStr">
        <is>
          <t>295.265</t>
        </is>
      </c>
      <c r="CI16" t="inlineStr">
        <is>
          <t>71.4</t>
        </is>
      </c>
      <c r="CJ16" t="inlineStr">
        <is>
          <t>0</t>
        </is>
      </c>
      <c r="CK16" t="inlineStr">
        <is>
          <t>-0.0673794</t>
        </is>
      </c>
      <c r="CL16" t="inlineStr">
        <is>
          <t>2.32021</t>
        </is>
      </c>
      <c r="CM16" t="inlineStr">
        <is>
          <t>-6.54089</t>
        </is>
      </c>
      <c r="CN16" t="inlineStr">
        <is>
          <t>-1.04495e-05</t>
        </is>
      </c>
      <c r="CO16" t="inlineStr">
        <is>
          <t>134.195</t>
        </is>
      </c>
      <c r="CP16" t="inlineStr">
        <is>
          <t>55.5794</t>
        </is>
      </c>
      <c r="CQ16" t="inlineStr">
        <is>
          <t>292.4</t>
        </is>
      </c>
      <c r="CR16" t="inlineStr">
        <is>
          <t>0</t>
        </is>
      </c>
      <c r="CS16" t="inlineStr">
        <is>
          <t>24.4085</t>
        </is>
      </c>
      <c r="CT16" t="inlineStr">
        <is>
          <t>294.077</t>
        </is>
      </c>
      <c r="CU16" t="inlineStr">
        <is>
          <t>290.251</t>
        </is>
      </c>
      <c r="CV16" t="inlineStr">
        <is>
          <t>79</t>
        </is>
      </c>
      <c r="CW16" t="inlineStr">
        <is>
          <t>1.55443</t>
        </is>
      </c>
      <c r="CX16" t="inlineStr">
        <is>
          <t>-3.48774</t>
        </is>
      </c>
      <c r="CY16" t="inlineStr">
        <is>
          <t>-50</t>
        </is>
      </c>
      <c r="CZ16" t="inlineStr">
        <is>
          <t>0</t>
        </is>
      </c>
      <c r="DA16" t="inlineStr">
        <is>
          <t>0</t>
        </is>
      </c>
      <c r="DB16" t="inlineStr">
        <is>
          <t>0</t>
        </is>
      </c>
      <c r="DC16" t="inlineStr">
        <is>
          <t>0</t>
        </is>
      </c>
      <c r="DD16" t="inlineStr">
        <is>
          <t>0</t>
        </is>
      </c>
      <c r="DE16" t="inlineStr">
        <is>
          <t>0</t>
        </is>
      </c>
      <c r="DF16" t="inlineStr">
        <is>
          <t>0</t>
        </is>
      </c>
      <c r="DG16" t="inlineStr">
        <is>
          <t>0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0</t>
        </is>
      </c>
      <c r="DQ16" t="inlineStr">
        <is>
          <t>1.32311</t>
        </is>
      </c>
      <c r="DR16" t="inlineStr">
        <is>
          <t>2</t>
        </is>
      </c>
      <c r="DS16" t="inlineStr">
        <is>
          <t>-19.3876</t>
        </is>
      </c>
      <c r="DT16" t="inlineStr">
        <is>
          <t>0</t>
        </is>
      </c>
      <c r="DU16" t="inlineStr">
        <is>
          <t>0</t>
        </is>
      </c>
      <c r="DV16" t="inlineStr">
        <is>
          <t>0</t>
        </is>
      </c>
      <c r="DW16" t="inlineStr">
        <is>
          <t>0</t>
        </is>
      </c>
      <c r="DX16" t="inlineStr">
        <is>
          <t>0</t>
        </is>
      </c>
      <c r="DY16" t="inlineStr">
        <is>
          <t>0</t>
        </is>
      </c>
      <c r="DZ16" t="inlineStr">
        <is>
          <t>40.3956</t>
        </is>
      </c>
      <c r="EA16" t="inlineStr">
        <is>
          <t>12942.9</t>
        </is>
      </c>
      <c r="EB16" t="inlineStr">
        <is>
          <t>210.261</t>
        </is>
      </c>
      <c r="EC16" t="inlineStr">
        <is>
          <t>1.01666</t>
        </is>
      </c>
      <c r="ED16" t="inlineStr">
        <is>
          <t>-3.95823</t>
        </is>
      </c>
      <c r="EE16" t="inlineStr">
        <is>
          <t>-0.00724577</t>
        </is>
      </c>
      <c r="EF16" t="inlineStr">
        <is>
          <t>4384.8</t>
        </is>
      </c>
      <c r="EG16" t="inlineStr">
        <is>
          <t>34.1</t>
        </is>
      </c>
      <c r="EH16" t="inlineStr">
        <is>
          <t>0</t>
        </is>
      </c>
      <c r="EI16" t="inlineStr">
        <is>
          <t xml:space="preserve"> 16</t>
        </is>
      </c>
    </row>
    <row r="17" ht="14.25" customHeight="1" s="75">
      <c r="A17" s="2" t="inlineStr">
        <is>
          <t>2025-06-13 06:00</t>
        </is>
      </c>
      <c r="B17" t="inlineStr">
        <is>
          <t>101645</t>
        </is>
      </c>
      <c r="C17" t="inlineStr">
        <is>
          <t>24135.1</t>
        </is>
      </c>
      <c r="D17" t="inlineStr">
        <is>
          <t>7.60059</t>
        </is>
      </c>
      <c r="E17" t="inlineStr">
        <is>
          <t>12243.8</t>
        </is>
      </c>
      <c r="F17" t="inlineStr">
        <is>
          <t>214.361</t>
        </is>
      </c>
      <c r="G17" t="inlineStr">
        <is>
          <t>57</t>
        </is>
      </c>
      <c r="H17" t="inlineStr">
        <is>
          <t>0</t>
        </is>
      </c>
      <c r="I17" t="inlineStr">
        <is>
          <t>0.00389063</t>
        </is>
      </c>
      <c r="J17" t="inlineStr">
        <is>
          <t>2.21895</t>
        </is>
      </c>
      <c r="K17" t="inlineStr">
        <is>
          <t>-4.72435</t>
        </is>
      </c>
      <c r="L17" s="3" t="inlineStr">
        <is>
          <t>4.58691e-05</t>
        </is>
      </c>
      <c r="M17" t="inlineStr">
        <is>
          <t>9586.68</t>
        </is>
      </c>
      <c r="N17" t="inlineStr">
        <is>
          <t>234.511</t>
        </is>
      </c>
      <c r="O17" t="inlineStr">
        <is>
          <t>36.6</t>
        </is>
      </c>
      <c r="P17" t="inlineStr">
        <is>
          <t>0</t>
        </is>
      </c>
      <c r="Q17" t="inlineStr">
        <is>
          <t>-0.065373</t>
        </is>
      </c>
      <c r="R17" t="inlineStr">
        <is>
          <t>2.91148</t>
        </is>
      </c>
      <c r="S17" t="inlineStr">
        <is>
          <t>-5.94036</t>
        </is>
      </c>
      <c r="T17" s="3" t="inlineStr">
        <is>
          <t>4.56224e-05</t>
        </is>
      </c>
      <c r="U17" t="inlineStr">
        <is>
          <t>7543.12</t>
        </is>
      </c>
      <c r="V17" t="inlineStr">
        <is>
          <t>251.203</t>
        </is>
      </c>
      <c r="W17" t="inlineStr">
        <is>
          <t>27.5</t>
        </is>
      </c>
      <c r="X17" t="inlineStr">
        <is>
          <t>0</t>
        </is>
      </c>
      <c r="Y17" t="inlineStr">
        <is>
          <t>0.094209</t>
        </is>
      </c>
      <c r="Z17" t="inlineStr">
        <is>
          <t>0.0152222</t>
        </is>
      </c>
      <c r="AA17" t="inlineStr">
        <is>
          <t>-4.90413</t>
        </is>
      </c>
      <c r="AB17" s="3" t="inlineStr">
        <is>
          <t>1.72382e-05</t>
        </is>
      </c>
      <c r="AC17" t="inlineStr">
        <is>
          <t>5856.61</t>
        </is>
      </c>
      <c r="AD17" t="inlineStr">
        <is>
          <t>263.966</t>
        </is>
      </c>
      <c r="AE17" t="inlineStr">
        <is>
          <t>16.4</t>
        </is>
      </c>
      <c r="AF17" t="inlineStr">
        <is>
          <t>0</t>
        </is>
      </c>
      <c r="AG17" t="inlineStr">
        <is>
          <t>-0.036582</t>
        </is>
      </c>
      <c r="AH17" t="inlineStr">
        <is>
          <t>0.260891</t>
        </is>
      </c>
      <c r="AI17" t="inlineStr">
        <is>
          <t>-7.00381</t>
        </is>
      </c>
      <c r="AJ17" t="inlineStr">
        <is>
          <t>6.44685e-05</t>
        </is>
      </c>
      <c r="AK17" t="inlineStr">
        <is>
          <t>4425.69</t>
        </is>
      </c>
      <c r="AL17" t="inlineStr">
        <is>
          <t>272.425</t>
        </is>
      </c>
      <c r="AM17" t="inlineStr">
        <is>
          <t>34.7</t>
        </is>
      </c>
      <c r="AN17" t="inlineStr">
        <is>
          <t>0</t>
        </is>
      </c>
      <c r="AO17" t="inlineStr">
        <is>
          <t>-0.0751895</t>
        </is>
      </c>
      <c r="AP17" t="inlineStr">
        <is>
          <t>1.36052</t>
        </is>
      </c>
      <c r="AQ17" t="inlineStr">
        <is>
          <t>-4.36813</t>
        </is>
      </c>
      <c r="AR17" t="inlineStr">
        <is>
          <t>7.02899e-05</t>
        </is>
      </c>
      <c r="AS17" t="inlineStr">
        <is>
          <t>3177.99</t>
        </is>
      </c>
      <c r="AT17" t="inlineStr">
        <is>
          <t>279.956</t>
        </is>
      </c>
      <c r="AU17" t="inlineStr">
        <is>
          <t>22</t>
        </is>
      </c>
      <c r="AV17" t="inlineStr">
        <is>
          <t>0</t>
        </is>
      </c>
      <c r="AW17" t="inlineStr">
        <is>
          <t>-0.00263672</t>
        </is>
      </c>
      <c r="AX17" t="inlineStr">
        <is>
          <t>0.65915</t>
        </is>
      </c>
      <c r="AY17" t="inlineStr">
        <is>
          <t>-2.53879</t>
        </is>
      </c>
      <c r="AZ17" t="inlineStr">
        <is>
          <t>9.01361e-05</t>
        </is>
      </c>
      <c r="BA17" t="inlineStr">
        <is>
          <t>1553.1</t>
        </is>
      </c>
      <c r="BB17" t="inlineStr">
        <is>
          <t>291.182</t>
        </is>
      </c>
      <c r="BC17" t="inlineStr">
        <is>
          <t>37.6</t>
        </is>
      </c>
      <c r="BD17" t="inlineStr">
        <is>
          <t>0</t>
        </is>
      </c>
      <c r="BE17" t="inlineStr">
        <is>
          <t>0.0691758</t>
        </is>
      </c>
      <c r="BF17" t="inlineStr">
        <is>
          <t>-0.266262</t>
        </is>
      </c>
      <c r="BG17" t="inlineStr">
        <is>
          <t>-4.26863</t>
        </is>
      </c>
      <c r="BH17" t="inlineStr">
        <is>
          <t>7.66876e-05</t>
        </is>
      </c>
      <c r="BI17" t="inlineStr">
        <is>
          <t>823.152</t>
        </is>
      </c>
      <c r="BJ17" t="inlineStr">
        <is>
          <t>296.034</t>
        </is>
      </c>
      <c r="BK17" t="inlineStr">
        <is>
          <t>36.2</t>
        </is>
      </c>
      <c r="BL17" t="inlineStr">
        <is>
          <t>0</t>
        </is>
      </c>
      <c r="BM17" t="inlineStr">
        <is>
          <t>0.136622</t>
        </is>
      </c>
      <c r="BN17" t="inlineStr">
        <is>
          <t>-0.191743</t>
        </is>
      </c>
      <c r="BO17" t="inlineStr">
        <is>
          <t>-6.85079</t>
        </is>
      </c>
      <c r="BP17" t="inlineStr">
        <is>
          <t>5.2563e-05</t>
        </is>
      </c>
      <c r="BQ17" t="inlineStr">
        <is>
          <t>590.742</t>
        </is>
      </c>
      <c r="BR17" t="inlineStr">
        <is>
          <t>296.785</t>
        </is>
      </c>
      <c r="BS17" t="inlineStr">
        <is>
          <t>38.8</t>
        </is>
      </c>
      <c r="BT17" t="inlineStr">
        <is>
          <t>0</t>
        </is>
      </c>
      <c r="BU17" t="inlineStr">
        <is>
          <t>0.0760781</t>
        </is>
      </c>
      <c r="BV17" t="inlineStr">
        <is>
          <t>-0.214404</t>
        </is>
      </c>
      <c r="BW17" t="inlineStr">
        <is>
          <t>-8.08771</t>
        </is>
      </c>
      <c r="BX17" t="inlineStr">
        <is>
          <t>5.53638e-05</t>
        </is>
      </c>
      <c r="BY17" t="inlineStr">
        <is>
          <t>5</t>
        </is>
      </c>
      <c r="BZ17" t="inlineStr">
        <is>
          <t>364.104</t>
        </is>
      </c>
      <c r="CA17" t="inlineStr">
        <is>
          <t>296.398</t>
        </is>
      </c>
      <c r="CB17" t="inlineStr">
        <is>
          <t>53.6</t>
        </is>
      </c>
      <c r="CC17" t="inlineStr">
        <is>
          <t>0</t>
        </is>
      </c>
      <c r="CD17" t="inlineStr">
        <is>
          <t>0.00607813</t>
        </is>
      </c>
      <c r="CE17" t="inlineStr">
        <is>
          <t>0.423962</t>
        </is>
      </c>
      <c r="CF17" t="inlineStr">
        <is>
          <t>-7.69979</t>
        </is>
      </c>
      <c r="CG17" t="inlineStr">
        <is>
          <t>1.61449e-05</t>
        </is>
      </c>
      <c r="CH17" t="inlineStr">
        <is>
          <t>298.092</t>
        </is>
      </c>
      <c r="CI17" t="inlineStr">
        <is>
          <t>53.3</t>
        </is>
      </c>
      <c r="CJ17" t="inlineStr">
        <is>
          <t>0</t>
        </is>
      </c>
      <c r="CK17" t="inlineStr">
        <is>
          <t>-0.115922</t>
        </is>
      </c>
      <c r="CL17" t="inlineStr">
        <is>
          <t>0.712485</t>
        </is>
      </c>
      <c r="CM17" t="inlineStr">
        <is>
          <t>-7.05756</t>
        </is>
      </c>
      <c r="CN17" t="inlineStr">
        <is>
          <t>-1.08551e-05</t>
        </is>
      </c>
      <c r="CO17" t="inlineStr">
        <is>
          <t>142.578</t>
        </is>
      </c>
      <c r="CP17" t="inlineStr">
        <is>
          <t>55.5794</t>
        </is>
      </c>
      <c r="CQ17" t="inlineStr">
        <is>
          <t>303.052</t>
        </is>
      </c>
      <c r="CR17" t="inlineStr">
        <is>
          <t>0</t>
        </is>
      </c>
      <c r="CS17" t="inlineStr">
        <is>
          <t>335.015</t>
        </is>
      </c>
      <c r="CT17" t="inlineStr">
        <is>
          <t>299.623</t>
        </is>
      </c>
      <c r="CU17" t="inlineStr">
        <is>
          <t>288.761</t>
        </is>
      </c>
      <c r="CV17" t="inlineStr">
        <is>
          <t>51</t>
        </is>
      </c>
      <c r="CW17" t="inlineStr">
        <is>
          <t>0.541716</t>
        </is>
      </c>
      <c r="CX17" t="inlineStr">
        <is>
          <t>-5.56073</t>
        </is>
      </c>
      <c r="CY17" t="inlineStr">
        <is>
          <t>-50</t>
        </is>
      </c>
      <c r="CZ17" t="inlineStr">
        <is>
          <t>0</t>
        </is>
      </c>
      <c r="DA17" t="inlineStr">
        <is>
          <t>0</t>
        </is>
      </c>
      <c r="DB17" t="inlineStr">
        <is>
          <t>0</t>
        </is>
      </c>
      <c r="DC17" t="inlineStr">
        <is>
          <t>0</t>
        </is>
      </c>
      <c r="DD17" t="inlineStr">
        <is>
          <t>0</t>
        </is>
      </c>
      <c r="DE17" t="inlineStr">
        <is>
          <t>0</t>
        </is>
      </c>
      <c r="DF17" t="inlineStr">
        <is>
          <t>0</t>
        </is>
      </c>
      <c r="DG17" t="inlineStr">
        <is>
          <t>0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9450</t>
        </is>
      </c>
      <c r="DQ17" t="inlineStr">
        <is>
          <t>1.35274</t>
        </is>
      </c>
      <c r="DR17" t="inlineStr">
        <is>
          <t>4</t>
        </is>
      </c>
      <c r="DS17" t="inlineStr">
        <is>
          <t>-13.746</t>
        </is>
      </c>
      <c r="DT17" t="inlineStr">
        <is>
          <t>0</t>
        </is>
      </c>
      <c r="DU17" t="inlineStr">
        <is>
          <t>0</t>
        </is>
      </c>
      <c r="DV17" t="inlineStr">
        <is>
          <t>0</t>
        </is>
      </c>
      <c r="DW17" t="inlineStr">
        <is>
          <t>0</t>
        </is>
      </c>
      <c r="DX17" t="inlineStr">
        <is>
          <t>0</t>
        </is>
      </c>
      <c r="DY17" t="inlineStr">
        <is>
          <t>0</t>
        </is>
      </c>
      <c r="DZ17" t="inlineStr">
        <is>
          <t>30.1234</t>
        </is>
      </c>
      <c r="EA17" t="inlineStr">
        <is>
          <t>12721.9</t>
        </is>
      </c>
      <c r="EB17" t="inlineStr">
        <is>
          <t>211.897</t>
        </is>
      </c>
      <c r="EC17" t="inlineStr">
        <is>
          <t>2.82647</t>
        </is>
      </c>
      <c r="ED17" t="inlineStr">
        <is>
          <t>-4.20037</t>
        </is>
      </c>
      <c r="EE17" t="inlineStr">
        <is>
          <t>-0.00366257</t>
        </is>
      </c>
      <c r="EF17" t="inlineStr">
        <is>
          <t>4307.36</t>
        </is>
      </c>
      <c r="EG17" t="inlineStr">
        <is>
          <t>34.6</t>
        </is>
      </c>
      <c r="EH17" t="inlineStr">
        <is>
          <t>0</t>
        </is>
      </c>
      <c r="EI17" t="inlineStr">
        <is>
          <t xml:space="preserve"> 17</t>
        </is>
      </c>
    </row>
    <row r="18" ht="14.25" customHeight="1" s="75">
      <c r="A18" s="2" t="inlineStr">
        <is>
          <t>2025-06-13 09:00</t>
        </is>
      </c>
      <c r="B18" t="inlineStr">
        <is>
          <t>101701</t>
        </is>
      </c>
      <c r="C18" t="inlineStr">
        <is>
          <t>24134.8</t>
        </is>
      </c>
      <c r="D18" t="inlineStr">
        <is>
          <t>6.72415</t>
        </is>
      </c>
      <c r="E18" t="inlineStr">
        <is>
          <t>12242.9</t>
        </is>
      </c>
      <c r="F18" t="inlineStr">
        <is>
          <t>214.953</t>
        </is>
      </c>
      <c r="G18" t="inlineStr">
        <is>
          <t>53.8</t>
        </is>
      </c>
      <c r="H18" t="inlineStr">
        <is>
          <t>0</t>
        </is>
      </c>
      <c r="I18" t="inlineStr">
        <is>
          <t>0.014916</t>
        </is>
      </c>
      <c r="J18" t="inlineStr">
        <is>
          <t>5.29246</t>
        </is>
      </c>
      <c r="K18" t="inlineStr">
        <is>
          <t>-3.42635</t>
        </is>
      </c>
      <c r="L18" s="3" t="inlineStr">
        <is>
          <t>5.46013e-05</t>
        </is>
      </c>
      <c r="M18" t="inlineStr">
        <is>
          <t>9587.88</t>
        </is>
      </c>
      <c r="N18" t="inlineStr">
        <is>
          <t>234.212</t>
        </is>
      </c>
      <c r="O18" t="inlineStr">
        <is>
          <t>34.1</t>
        </is>
      </c>
      <c r="P18" t="inlineStr">
        <is>
          <t>0</t>
        </is>
      </c>
      <c r="Q18" t="inlineStr">
        <is>
          <t>-0.0155215</t>
        </is>
      </c>
      <c r="R18" t="inlineStr">
        <is>
          <t>4.08221</t>
        </is>
      </c>
      <c r="S18" t="inlineStr">
        <is>
          <t>-6.41639</t>
        </is>
      </c>
      <c r="T18" s="3" t="inlineStr">
        <is>
          <t>6.56417e-05</t>
        </is>
      </c>
      <c r="U18" t="inlineStr">
        <is>
          <t>7547.1</t>
        </is>
      </c>
      <c r="V18" t="inlineStr">
        <is>
          <t>250.823</t>
        </is>
      </c>
      <c r="W18" t="inlineStr">
        <is>
          <t>30.3</t>
        </is>
      </c>
      <c r="X18" t="inlineStr">
        <is>
          <t>0</t>
        </is>
      </c>
      <c r="Y18" t="inlineStr">
        <is>
          <t>0.000621094</t>
        </is>
      </c>
      <c r="Z18" t="inlineStr">
        <is>
          <t>4.11548</t>
        </is>
      </c>
      <c r="AA18" t="inlineStr">
        <is>
          <t>-3.95677</t>
        </is>
      </c>
      <c r="AB18" t="inlineStr">
        <is>
          <t>2.11792e-05</t>
        </is>
      </c>
      <c r="AC18" t="inlineStr">
        <is>
          <t>5862.74</t>
        </is>
      </c>
      <c r="AD18" t="inlineStr">
        <is>
          <t>264.041</t>
        </is>
      </c>
      <c r="AE18" t="inlineStr">
        <is>
          <t>17.4</t>
        </is>
      </c>
      <c r="AF18" t="inlineStr">
        <is>
          <t>0</t>
        </is>
      </c>
      <c r="AG18" t="inlineStr">
        <is>
          <t>-0.11243</t>
        </is>
      </c>
      <c r="AH18" t="inlineStr">
        <is>
          <t>0.993196</t>
        </is>
      </c>
      <c r="AI18" t="inlineStr">
        <is>
          <t>-6.28871</t>
        </is>
      </c>
      <c r="AJ18" s="3" t="inlineStr">
        <is>
          <t>5.5268e-05</t>
        </is>
      </c>
      <c r="AK18" t="inlineStr">
        <is>
          <t>4432.32</t>
        </is>
      </c>
      <c r="AL18" t="inlineStr">
        <is>
          <t>272.318</t>
        </is>
      </c>
      <c r="AM18" t="inlineStr">
        <is>
          <t>30.5</t>
        </is>
      </c>
      <c r="AN18" t="inlineStr">
        <is>
          <t>0</t>
        </is>
      </c>
      <c r="AO18" t="inlineStr">
        <is>
          <t>0.0905566</t>
        </is>
      </c>
      <c r="AP18" t="inlineStr">
        <is>
          <t>1.85674</t>
        </is>
      </c>
      <c r="AQ18" t="inlineStr">
        <is>
          <t>-4.2782</t>
        </is>
      </c>
      <c r="AR18" t="inlineStr">
        <is>
          <t>8.22115e-05</t>
        </is>
      </c>
      <c r="AS18" t="inlineStr">
        <is>
          <t>3184.31</t>
        </is>
      </c>
      <c r="AT18" t="inlineStr">
        <is>
          <t>280.088</t>
        </is>
      </c>
      <c r="AU18" t="inlineStr">
        <is>
          <t>28.4</t>
        </is>
      </c>
      <c r="AV18" t="inlineStr">
        <is>
          <t>0</t>
        </is>
      </c>
      <c r="AW18" t="inlineStr">
        <is>
          <t>0.0471895</t>
        </is>
      </c>
      <c r="AX18" t="inlineStr">
        <is>
          <t>1.10131</t>
        </is>
      </c>
      <c r="AY18" t="inlineStr">
        <is>
          <t>-3.29543</t>
        </is>
      </c>
      <c r="AZ18" t="inlineStr">
        <is>
          <t>7.47339e-05</t>
        </is>
      </c>
      <c r="BA18" t="inlineStr">
        <is>
          <t>1559.21</t>
        </is>
      </c>
      <c r="BB18" t="inlineStr">
        <is>
          <t>291.169</t>
        </is>
      </c>
      <c r="BC18" t="inlineStr">
        <is>
          <t>37.7</t>
        </is>
      </c>
      <c r="BD18" t="inlineStr">
        <is>
          <t>0</t>
        </is>
      </c>
      <c r="BE18" t="inlineStr">
        <is>
          <t>-0.0813164</t>
        </is>
      </c>
      <c r="BF18" t="inlineStr">
        <is>
          <t>1.72262</t>
        </is>
      </c>
      <c r="BG18" t="inlineStr">
        <is>
          <t>-4.42247</t>
        </is>
      </c>
      <c r="BH18" t="inlineStr">
        <is>
          <t>6.12601e-05</t>
        </is>
      </c>
      <c r="BI18" t="inlineStr">
        <is>
          <t>829.914</t>
        </is>
      </c>
      <c r="BJ18" t="inlineStr">
        <is>
          <t>294.736</t>
        </is>
      </c>
      <c r="BK18" t="inlineStr">
        <is>
          <t>45.1</t>
        </is>
      </c>
      <c r="BL18" t="inlineStr">
        <is>
          <t>0</t>
        </is>
      </c>
      <c r="BM18" t="inlineStr">
        <is>
          <t>0.0678081</t>
        </is>
      </c>
      <c r="BN18" t="inlineStr">
        <is>
          <t>0.774426</t>
        </is>
      </c>
      <c r="BO18" t="inlineStr">
        <is>
          <t>-6.61202</t>
        </is>
      </c>
      <c r="BP18" t="inlineStr">
        <is>
          <t>7.60129e-05</t>
        </is>
      </c>
      <c r="BQ18" t="inlineStr">
        <is>
          <t>598.171</t>
        </is>
      </c>
      <c r="BR18" t="inlineStr">
        <is>
          <t>296.36</t>
        </is>
      </c>
      <c r="BS18" t="inlineStr">
        <is>
          <t>44.6</t>
        </is>
      </c>
      <c r="BT18" t="inlineStr">
        <is>
          <t>0</t>
        </is>
      </c>
      <c r="BU18" t="inlineStr">
        <is>
          <t>0.0954683</t>
        </is>
      </c>
      <c r="BV18" t="inlineStr">
        <is>
          <t>0.957859</t>
        </is>
      </c>
      <c r="BW18" t="inlineStr">
        <is>
          <t>-7.03757</t>
        </is>
      </c>
      <c r="BX18" s="3" t="inlineStr">
        <is>
          <t>4.30283e-05</t>
        </is>
      </c>
      <c r="BY18" t="inlineStr">
        <is>
          <t>5</t>
        </is>
      </c>
      <c r="BZ18" t="inlineStr">
        <is>
          <t>371.129</t>
        </is>
      </c>
      <c r="CA18" t="inlineStr">
        <is>
          <t>298.136</t>
        </is>
      </c>
      <c r="CB18" t="inlineStr">
        <is>
          <t>43</t>
        </is>
      </c>
      <c r="CC18" t="inlineStr">
        <is>
          <t>0</t>
        </is>
      </c>
      <c r="CD18" t="inlineStr">
        <is>
          <t>0.0124683</t>
        </is>
      </c>
      <c r="CE18" t="inlineStr">
        <is>
          <t>0.832507</t>
        </is>
      </c>
      <c r="CF18" t="inlineStr">
        <is>
          <t>-7.53836</t>
        </is>
      </c>
      <c r="CG18" s="3" t="inlineStr">
        <is>
          <t>1.2052e-05</t>
        </is>
      </c>
      <c r="CH18" t="inlineStr">
        <is>
          <t>300.416</t>
        </is>
      </c>
      <c r="CI18" t="inlineStr">
        <is>
          <t>39.5</t>
        </is>
      </c>
      <c r="CJ18" t="inlineStr">
        <is>
          <t>0</t>
        </is>
      </c>
      <c r="CK18" t="inlineStr">
        <is>
          <t>-0.129532</t>
        </is>
      </c>
      <c r="CL18" t="inlineStr">
        <is>
          <t>0.450996</t>
        </is>
      </c>
      <c r="CM18" t="inlineStr">
        <is>
          <t>-7.57324</t>
        </is>
      </c>
      <c r="CN18" s="3" t="inlineStr">
        <is>
          <t>-1.0204e-05</t>
        </is>
      </c>
      <c r="CO18" t="inlineStr">
        <is>
          <t>148.298</t>
        </is>
      </c>
      <c r="CP18" t="inlineStr">
        <is>
          <t>55.5794</t>
        </is>
      </c>
      <c r="CQ18" t="inlineStr">
        <is>
          <t>313.095</t>
        </is>
      </c>
      <c r="CR18" t="inlineStr">
        <is>
          <t>0</t>
        </is>
      </c>
      <c r="CS18" t="inlineStr">
        <is>
          <t>744.383</t>
        </is>
      </c>
      <c r="CT18" t="inlineStr">
        <is>
          <t>303.261</t>
        </is>
      </c>
      <c r="CU18" t="inlineStr">
        <is>
          <t>286.413</t>
        </is>
      </c>
      <c r="CV18" t="inlineStr">
        <is>
          <t>35.7</t>
        </is>
      </c>
      <c r="CW18" t="inlineStr">
        <is>
          <t>0.0542627</t>
        </is>
      </c>
      <c r="CX18" t="inlineStr">
        <is>
          <t>-6.43218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0</t>
        </is>
      </c>
      <c r="DC18" t="inlineStr">
        <is>
          <t>0</t>
        </is>
      </c>
      <c r="DD18" t="inlineStr">
        <is>
          <t>0</t>
        </is>
      </c>
      <c r="DE18" t="inlineStr">
        <is>
          <t>0</t>
        </is>
      </c>
      <c r="DF18" t="inlineStr">
        <is>
          <t>0</t>
        </is>
      </c>
      <c r="DG18" t="inlineStr">
        <is>
          <t>0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10800</t>
        </is>
      </c>
      <c r="DQ18" t="inlineStr">
        <is>
          <t>2.37067</t>
        </is>
      </c>
      <c r="DR18" t="inlineStr">
        <is>
          <t>0</t>
        </is>
      </c>
      <c r="DS18" t="inlineStr">
        <is>
          <t>0.153687</t>
        </is>
      </c>
      <c r="DT18" t="inlineStr">
        <is>
          <t>0</t>
        </is>
      </c>
      <c r="DU18" t="inlineStr">
        <is>
          <t>0</t>
        </is>
      </c>
      <c r="DV18" t="inlineStr">
        <is>
          <t>0</t>
        </is>
      </c>
      <c r="DW18" t="inlineStr">
        <is>
          <t>0</t>
        </is>
      </c>
      <c r="DX18" t="inlineStr">
        <is>
          <t>0</t>
        </is>
      </c>
      <c r="DY18" t="inlineStr">
        <is>
          <t>0</t>
        </is>
      </c>
      <c r="DZ18" t="inlineStr">
        <is>
          <t>22.7748</t>
        </is>
      </c>
      <c r="EA18" t="inlineStr">
        <is>
          <t>12719.7</t>
        </is>
      </c>
      <c r="EB18" t="inlineStr">
        <is>
          <t>212.915</t>
        </is>
      </c>
      <c r="EC18" t="inlineStr">
        <is>
          <t>5.24659</t>
        </is>
      </c>
      <c r="ED18" t="inlineStr">
        <is>
          <t>-4.07499</t>
        </is>
      </c>
      <c r="EE18" t="inlineStr">
        <is>
          <t>-0.00131422</t>
        </is>
      </c>
      <c r="EF18" t="inlineStr">
        <is>
          <t>4301.28</t>
        </is>
      </c>
      <c r="EG18" t="inlineStr">
        <is>
          <t>29.7</t>
        </is>
      </c>
      <c r="EH18" t="inlineStr">
        <is>
          <t>0</t>
        </is>
      </c>
      <c r="EI18" t="inlineStr">
        <is>
          <t xml:space="preserve"> 18</t>
        </is>
      </c>
    </row>
    <row r="19" ht="14.25" customHeight="1" s="75">
      <c r="A19" s="2" t="inlineStr">
        <is>
          <t>2025-06-13 12:00</t>
        </is>
      </c>
      <c r="B19" t="inlineStr">
        <is>
          <t>101654</t>
        </is>
      </c>
      <c r="C19" t="inlineStr">
        <is>
          <t>24135.3</t>
        </is>
      </c>
      <c r="D19" t="inlineStr">
        <is>
          <t>6.81811</t>
        </is>
      </c>
      <c r="E19" t="inlineStr">
        <is>
          <t>12243.7</t>
        </is>
      </c>
      <c r="F19" t="inlineStr">
        <is>
          <t>215.728</t>
        </is>
      </c>
      <c r="G19" t="inlineStr">
        <is>
          <t>43.2</t>
        </is>
      </c>
      <c r="H19" t="inlineStr">
        <is>
          <t>0</t>
        </is>
      </c>
      <c r="I19" t="inlineStr">
        <is>
          <t>0.00729883</t>
        </is>
      </c>
      <c r="J19" t="inlineStr">
        <is>
          <t>5.28885</t>
        </is>
      </c>
      <c r="K19" t="inlineStr">
        <is>
          <t>-5.60042</t>
        </is>
      </c>
      <c r="L19" s="3" t="inlineStr">
        <is>
          <t>0.000107699</t>
        </is>
      </c>
      <c r="M19" t="inlineStr">
        <is>
          <t>9587.67</t>
        </is>
      </c>
      <c r="N19" t="inlineStr">
        <is>
          <t>234.004</t>
        </is>
      </c>
      <c r="O19" t="inlineStr">
        <is>
          <t>57.2</t>
        </is>
      </c>
      <c r="P19" t="inlineStr">
        <is>
          <t>0</t>
        </is>
      </c>
      <c r="Q19" t="inlineStr">
        <is>
          <t>0.0355293</t>
        </is>
      </c>
      <c r="R19" t="inlineStr">
        <is>
          <t>4.64733</t>
        </is>
      </c>
      <c r="S19" t="inlineStr">
        <is>
          <t>-6.80057</t>
        </is>
      </c>
      <c r="T19" s="3" t="inlineStr">
        <is>
          <t>6.9821e-05</t>
        </is>
      </c>
      <c r="U19" t="inlineStr">
        <is>
          <t>7545.79</t>
        </is>
      </c>
      <c r="V19" t="inlineStr">
        <is>
          <t>250.839</t>
        </is>
      </c>
      <c r="W19" t="inlineStr">
        <is>
          <t>33.1</t>
        </is>
      </c>
      <c r="X19" t="inlineStr">
        <is>
          <t>0</t>
        </is>
      </c>
      <c r="Y19" t="inlineStr">
        <is>
          <t>0.0357051</t>
        </is>
      </c>
      <c r="Z19" t="inlineStr">
        <is>
          <t>6.74163</t>
        </is>
      </c>
      <c r="AA19" t="inlineStr">
        <is>
          <t>-5.29901</t>
        </is>
      </c>
      <c r="AB19" s="3" t="inlineStr">
        <is>
          <t>6.04548e-05</t>
        </is>
      </c>
      <c r="AC19" t="inlineStr">
        <is>
          <t>5863.74</t>
        </is>
      </c>
      <c r="AD19" t="inlineStr">
        <is>
          <t>263.45</t>
        </is>
      </c>
      <c r="AE19" t="inlineStr">
        <is>
          <t>17.9</t>
        </is>
      </c>
      <c r="AF19" t="inlineStr">
        <is>
          <t>0</t>
        </is>
      </c>
      <c r="AG19" t="inlineStr">
        <is>
          <t>-0.00264648</t>
        </is>
      </c>
      <c r="AH19" t="inlineStr">
        <is>
          <t>2.95867</t>
        </is>
      </c>
      <c r="AI19" t="inlineStr">
        <is>
          <t>-5.79252</t>
        </is>
      </c>
      <c r="AJ19" s="3" t="inlineStr">
        <is>
          <t>7.94299e-05</t>
        </is>
      </c>
      <c r="AK19" t="inlineStr">
        <is>
          <t>4433.1</t>
        </is>
      </c>
      <c r="AL19" t="inlineStr">
        <is>
          <t>272.322</t>
        </is>
      </c>
      <c r="AM19" t="inlineStr">
        <is>
          <t>26.8</t>
        </is>
      </c>
      <c r="AN19" t="inlineStr">
        <is>
          <t>0</t>
        </is>
      </c>
      <c r="AO19" t="inlineStr">
        <is>
          <t>-0.016498</t>
        </is>
      </c>
      <c r="AP19" t="inlineStr">
        <is>
          <t>3.05483</t>
        </is>
      </c>
      <c r="AQ19" t="inlineStr">
        <is>
          <t>-3.59448</t>
        </is>
      </c>
      <c r="AR19" t="inlineStr">
        <is>
          <t>8.01066e-05</t>
        </is>
      </c>
      <c r="AS19" t="inlineStr">
        <is>
          <t>3184.86</t>
        </is>
      </c>
      <c r="AT19" t="inlineStr">
        <is>
          <t>280.281</t>
        </is>
      </c>
      <c r="AU19" t="inlineStr">
        <is>
          <t>24.7</t>
        </is>
      </c>
      <c r="AV19" t="inlineStr">
        <is>
          <t>0</t>
        </is>
      </c>
      <c r="AW19" t="inlineStr">
        <is>
          <t>0.0440684</t>
        </is>
      </c>
      <c r="AX19" t="inlineStr">
        <is>
          <t>2.55598</t>
        </is>
      </c>
      <c r="AY19" t="inlineStr">
        <is>
          <t>-3.46401</t>
        </is>
      </c>
      <c r="AZ19" t="inlineStr">
        <is>
          <t>0.000103358</t>
        </is>
      </c>
      <c r="BA19" t="inlineStr">
        <is>
          <t>1558.11</t>
        </is>
      </c>
      <c r="BB19" t="inlineStr">
        <is>
          <t>291.395</t>
        </is>
      </c>
      <c r="BC19" t="inlineStr">
        <is>
          <t>36.4</t>
        </is>
      </c>
      <c r="BD19" t="inlineStr">
        <is>
          <t>0</t>
        </is>
      </c>
      <c r="BE19" t="inlineStr">
        <is>
          <t>0.412072</t>
        </is>
      </c>
      <c r="BF19" t="inlineStr">
        <is>
          <t>2.76246</t>
        </is>
      </c>
      <c r="BG19" t="inlineStr">
        <is>
          <t>-4.39635</t>
        </is>
      </c>
      <c r="BH19" t="inlineStr">
        <is>
          <t>0.000100397</t>
        </is>
      </c>
      <c r="BI19" t="inlineStr">
        <is>
          <t>828.659</t>
        </is>
      </c>
      <c r="BJ19" t="inlineStr">
        <is>
          <t>295.486</t>
        </is>
      </c>
      <c r="BK19" t="inlineStr">
        <is>
          <t>43.6</t>
        </is>
      </c>
      <c r="BL19" t="inlineStr">
        <is>
          <t>0</t>
        </is>
      </c>
      <c r="BM19" t="inlineStr">
        <is>
          <t>0.428713</t>
        </is>
      </c>
      <c r="BN19" t="inlineStr">
        <is>
          <t>2.52593</t>
        </is>
      </c>
      <c r="BO19" t="inlineStr">
        <is>
          <t>-6.22933</t>
        </is>
      </c>
      <c r="BP19" s="3" t="inlineStr">
        <is>
          <t>6.59147e-05</t>
        </is>
      </c>
      <c r="BQ19" t="inlineStr">
        <is>
          <t>596.174</t>
        </is>
      </c>
      <c r="BR19" t="inlineStr">
        <is>
          <t>297.317</t>
        </is>
      </c>
      <c r="BS19" t="inlineStr">
        <is>
          <t>41.4</t>
        </is>
      </c>
      <c r="BT19" t="inlineStr">
        <is>
          <t>0</t>
        </is>
      </c>
      <c r="BU19" t="inlineStr">
        <is>
          <t>0.320658</t>
        </is>
      </c>
      <c r="BV19" t="inlineStr">
        <is>
          <t>2.37553</t>
        </is>
      </c>
      <c r="BW19" t="inlineStr">
        <is>
          <t>-6.98126</t>
        </is>
      </c>
      <c r="BX19" s="3" t="inlineStr">
        <is>
          <t>4.28646e-05</t>
        </is>
      </c>
      <c r="BY19" t="inlineStr">
        <is>
          <t>5</t>
        </is>
      </c>
      <c r="BZ19" t="inlineStr">
        <is>
          <t>368.318</t>
        </is>
      </c>
      <c r="CA19" t="inlineStr">
        <is>
          <t>299.337</t>
        </is>
      </c>
      <c r="CB19" t="inlineStr">
        <is>
          <t>38.7</t>
        </is>
      </c>
      <c r="CC19" t="inlineStr">
        <is>
          <t>0</t>
        </is>
      </c>
      <c r="CD19" t="inlineStr">
        <is>
          <t>0.102658</t>
        </is>
      </c>
      <c r="CE19" t="inlineStr">
        <is>
          <t>1.85864</t>
        </is>
      </c>
      <c r="CF19" t="inlineStr">
        <is>
          <t>-7.81132</t>
        </is>
      </c>
      <c r="CG19" s="3" t="inlineStr">
        <is>
          <t>1.21532e-05</t>
        </is>
      </c>
      <c r="CH19" t="inlineStr">
        <is>
          <t>301.667</t>
        </is>
      </c>
      <c r="CI19" t="inlineStr">
        <is>
          <t>35.5</t>
        </is>
      </c>
      <c r="CJ19" t="inlineStr">
        <is>
          <t>0</t>
        </is>
      </c>
      <c r="CK19" t="inlineStr">
        <is>
          <t>-0.132342</t>
        </is>
      </c>
      <c r="CL19" t="inlineStr">
        <is>
          <t>1.06908</t>
        </is>
      </c>
      <c r="CM19" t="inlineStr">
        <is>
          <t>-8.18569</t>
        </is>
      </c>
      <c r="CN19" s="3" t="inlineStr">
        <is>
          <t>-9.82141e-06</t>
        </is>
      </c>
      <c r="CO19" t="inlineStr">
        <is>
          <t>144.621</t>
        </is>
      </c>
      <c r="CP19" t="inlineStr">
        <is>
          <t>55.5794</t>
        </is>
      </c>
      <c r="CQ19" t="inlineStr">
        <is>
          <t>315.134</t>
        </is>
      </c>
      <c r="CR19" t="inlineStr">
        <is>
          <t>0</t>
        </is>
      </c>
      <c r="CS19" t="inlineStr">
        <is>
          <t>853.028</t>
        </is>
      </c>
      <c r="CT19" t="inlineStr">
        <is>
          <t>304.576</t>
        </is>
      </c>
      <c r="CU19" t="inlineStr">
        <is>
          <t>285.85</t>
        </is>
      </c>
      <c r="CV19" t="inlineStr">
        <is>
          <t>32</t>
        </is>
      </c>
      <c r="CW19" t="inlineStr">
        <is>
          <t>0.30179</t>
        </is>
      </c>
      <c r="CX19" t="inlineStr">
        <is>
          <t>-7.22699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0</t>
        </is>
      </c>
      <c r="DC19" t="inlineStr">
        <is>
          <t>0</t>
        </is>
      </c>
      <c r="DD19" t="inlineStr">
        <is>
          <t>0</t>
        </is>
      </c>
      <c r="DE19" t="inlineStr">
        <is>
          <t>0</t>
        </is>
      </c>
      <c r="DF19" t="inlineStr">
        <is>
          <t>0</t>
        </is>
      </c>
      <c r="DG19" t="inlineStr">
        <is>
          <t>0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21600</t>
        </is>
      </c>
      <c r="DQ19" t="inlineStr">
        <is>
          <t>1.50139</t>
        </is>
      </c>
      <c r="DR19" t="inlineStr">
        <is>
          <t>0</t>
        </is>
      </c>
      <c r="DS19" t="inlineStr">
        <is>
          <t>-0.359863</t>
        </is>
      </c>
      <c r="DT19" t="inlineStr">
        <is>
          <t>0</t>
        </is>
      </c>
      <c r="DU19" t="inlineStr">
        <is>
          <t>0</t>
        </is>
      </c>
      <c r="DV19" t="inlineStr">
        <is>
          <t>0</t>
        </is>
      </c>
      <c r="DW19" t="inlineStr">
        <is>
          <t>0</t>
        </is>
      </c>
      <c r="DX19" t="inlineStr">
        <is>
          <t>0</t>
        </is>
      </c>
      <c r="DY19" t="inlineStr">
        <is>
          <t>0</t>
        </is>
      </c>
      <c r="DZ19" t="inlineStr">
        <is>
          <t>25.9745</t>
        </is>
      </c>
      <c r="EA19" t="inlineStr">
        <is>
          <t>12742.1</t>
        </is>
      </c>
      <c r="EB19" t="inlineStr">
        <is>
          <t>213.987</t>
        </is>
      </c>
      <c r="EC19" t="inlineStr">
        <is>
          <t>3.71339</t>
        </is>
      </c>
      <c r="ED19" t="inlineStr">
        <is>
          <t>-7.12845</t>
        </is>
      </c>
      <c r="EE19" t="inlineStr">
        <is>
          <t>-0.00241761</t>
        </is>
      </c>
      <c r="EF19" t="inlineStr">
        <is>
          <t>4305.12</t>
        </is>
      </c>
      <c r="EG19" t="inlineStr">
        <is>
          <t>26.6</t>
        </is>
      </c>
      <c r="EH19" t="inlineStr">
        <is>
          <t>0</t>
        </is>
      </c>
      <c r="EI19" t="inlineStr">
        <is>
          <t xml:space="preserve"> 19</t>
        </is>
      </c>
    </row>
    <row r="20" ht="14.25" customHeight="1" s="75">
      <c r="A20" s="2" t="inlineStr">
        <is>
          <t>2025-06-13 15:00</t>
        </is>
      </c>
      <c r="B20" t="inlineStr">
        <is>
          <t>101602</t>
        </is>
      </c>
      <c r="C20" t="inlineStr">
        <is>
          <t>24135.1</t>
        </is>
      </c>
      <c r="D20" t="inlineStr">
        <is>
          <t>7.00422</t>
        </is>
      </c>
      <c r="E20" t="inlineStr">
        <is>
          <t>12247.2</t>
        </is>
      </c>
      <c r="F20" t="inlineStr">
        <is>
          <t>215.634</t>
        </is>
      </c>
      <c r="G20" t="inlineStr">
        <is>
          <t>41.8</t>
        </is>
      </c>
      <c r="H20" t="inlineStr">
        <is>
          <t>0</t>
        </is>
      </c>
      <c r="I20" t="inlineStr">
        <is>
          <t>-0.00686523</t>
        </is>
      </c>
      <c r="J20" t="inlineStr">
        <is>
          <t>3.52928</t>
        </is>
      </c>
      <c r="K20" t="inlineStr">
        <is>
          <t>-5.62424</t>
        </is>
      </c>
      <c r="L20" s="3" t="inlineStr">
        <is>
          <t>0.000136668</t>
        </is>
      </c>
      <c r="M20" t="inlineStr">
        <is>
          <t>9587.91</t>
        </is>
      </c>
      <c r="N20" t="inlineStr">
        <is>
          <t>234.252</t>
        </is>
      </c>
      <c r="O20" t="inlineStr">
        <is>
          <t>50.8</t>
        </is>
      </c>
      <c r="P20" t="inlineStr">
        <is>
          <t>0</t>
        </is>
      </c>
      <c r="Q20" t="inlineStr">
        <is>
          <t>0.0331855</t>
        </is>
      </c>
      <c r="R20" t="inlineStr">
        <is>
          <t>4.17866</t>
        </is>
      </c>
      <c r="S20" t="inlineStr">
        <is>
          <t>-7.41442</t>
        </is>
      </c>
      <c r="T20" s="3" t="inlineStr">
        <is>
          <t>0.000123798</t>
        </is>
      </c>
      <c r="U20" t="inlineStr">
        <is>
          <t>7543.58</t>
        </is>
      </c>
      <c r="V20" t="inlineStr">
        <is>
          <t>251.076</t>
        </is>
      </c>
      <c r="W20" t="inlineStr">
        <is>
          <t>30.1</t>
        </is>
      </c>
      <c r="X20" t="inlineStr">
        <is>
          <t>0</t>
        </is>
      </c>
      <c r="Y20" t="inlineStr">
        <is>
          <t>0.0418418</t>
        </is>
      </c>
      <c r="Z20" t="inlineStr">
        <is>
          <t>6.41855</t>
        </is>
      </c>
      <c r="AA20" t="inlineStr">
        <is>
          <t>-7.05967</t>
        </is>
      </c>
      <c r="AB20" s="3" t="inlineStr">
        <is>
          <t>0.000107682</t>
        </is>
      </c>
      <c r="AC20" t="inlineStr">
        <is>
          <t>5861.87</t>
        </is>
      </c>
      <c r="AD20" t="inlineStr">
        <is>
          <t>263.562</t>
        </is>
      </c>
      <c r="AE20" t="inlineStr">
        <is>
          <t>13.8</t>
        </is>
      </c>
      <c r="AF20" t="inlineStr">
        <is>
          <t>0</t>
        </is>
      </c>
      <c r="AG20" t="inlineStr">
        <is>
          <t>0.000816406</t>
        </is>
      </c>
      <c r="AH20" t="inlineStr">
        <is>
          <t>4.14319</t>
        </is>
      </c>
      <c r="AI20" t="inlineStr">
        <is>
          <t>-5.50615</t>
        </is>
      </c>
      <c r="AJ20" t="inlineStr">
        <is>
          <t>0.000105348</t>
        </is>
      </c>
      <c r="AK20" t="inlineStr">
        <is>
          <t>4431.57</t>
        </is>
      </c>
      <c r="AL20" t="inlineStr">
        <is>
          <t>272.429</t>
        </is>
      </c>
      <c r="AM20" t="inlineStr">
        <is>
          <t>22.8</t>
        </is>
      </c>
      <c r="AN20" t="inlineStr">
        <is>
          <t>0</t>
        </is>
      </c>
      <c r="AO20" t="inlineStr">
        <is>
          <t>0.0455039</t>
        </is>
      </c>
      <c r="AP20" t="inlineStr">
        <is>
          <t>3.33735</t>
        </is>
      </c>
      <c r="AQ20" t="inlineStr">
        <is>
          <t>-4.92966</t>
        </is>
      </c>
      <c r="AR20" t="inlineStr">
        <is>
          <t>0.000112417</t>
        </is>
      </c>
      <c r="AS20" t="inlineStr">
        <is>
          <t>3182.55</t>
        </is>
      </c>
      <c r="AT20" t="inlineStr">
        <is>
          <t>280.57</t>
        </is>
      </c>
      <c r="AU20" t="inlineStr">
        <is>
          <t>19.4</t>
        </is>
      </c>
      <c r="AV20" t="inlineStr">
        <is>
          <t>0</t>
        </is>
      </c>
      <c r="AW20" t="inlineStr">
        <is>
          <t>0.0295498</t>
        </is>
      </c>
      <c r="AX20" t="inlineStr">
        <is>
          <t>3.29859</t>
        </is>
      </c>
      <c r="AY20" t="inlineStr">
        <is>
          <t>-4.95986</t>
        </is>
      </c>
      <c r="AZ20" t="inlineStr">
        <is>
          <t>0.000120374</t>
        </is>
      </c>
      <c r="BA20" t="inlineStr">
        <is>
          <t>1553.75</t>
        </is>
      </c>
      <c r="BB20" t="inlineStr">
        <is>
          <t>292.219</t>
        </is>
      </c>
      <c r="BC20" t="inlineStr">
        <is>
          <t>26</t>
        </is>
      </c>
      <c r="BD20" t="inlineStr">
        <is>
          <t>0</t>
        </is>
      </c>
      <c r="BE20" t="inlineStr">
        <is>
          <t>0.117508</t>
        </is>
      </c>
      <c r="BF20" t="inlineStr">
        <is>
          <t>2.83924</t>
        </is>
      </c>
      <c r="BG20" t="inlineStr">
        <is>
          <t>-4.64904</t>
        </is>
      </c>
      <c r="BH20" s="3" t="inlineStr">
        <is>
          <t>0.000225934</t>
        </is>
      </c>
      <c r="BI20" t="inlineStr">
        <is>
          <t>822.751</t>
        </is>
      </c>
      <c r="BJ20" t="inlineStr">
        <is>
          <t>295.749</t>
        </is>
      </c>
      <c r="BK20" t="inlineStr">
        <is>
          <t>37.2</t>
        </is>
      </c>
      <c r="BL20" t="inlineStr">
        <is>
          <t>0</t>
        </is>
      </c>
      <c r="BM20" t="inlineStr">
        <is>
          <t>0.247615</t>
        </is>
      </c>
      <c r="BN20" t="inlineStr">
        <is>
          <t>1.93351</t>
        </is>
      </c>
      <c r="BO20" t="inlineStr">
        <is>
          <t>-6.64265</t>
        </is>
      </c>
      <c r="BP20" s="3" t="inlineStr">
        <is>
          <t>9.41401e-05</t>
        </is>
      </c>
      <c r="BQ20" t="inlineStr">
        <is>
          <t>590.563</t>
        </is>
      </c>
      <c r="BR20" t="inlineStr">
        <is>
          <t>296.959</t>
        </is>
      </c>
      <c r="BS20" t="inlineStr">
        <is>
          <t>40.6</t>
        </is>
      </c>
      <c r="BT20" t="inlineStr">
        <is>
          <t>0</t>
        </is>
      </c>
      <c r="BU20" t="inlineStr">
        <is>
          <t>0.271639</t>
        </is>
      </c>
      <c r="BV20" t="inlineStr">
        <is>
          <t>2.19978</t>
        </is>
      </c>
      <c r="BW20" t="inlineStr">
        <is>
          <t>-7.17799</t>
        </is>
      </c>
      <c r="BX20" s="3" t="inlineStr">
        <is>
          <t>4.30137e-05</t>
        </is>
      </c>
      <c r="BY20" t="inlineStr">
        <is>
          <t>5</t>
        </is>
      </c>
      <c r="BZ20" t="inlineStr">
        <is>
          <t>363.047</t>
        </is>
      </c>
      <c r="CA20" t="inlineStr">
        <is>
          <t>298.711</t>
        </is>
      </c>
      <c r="CB20" t="inlineStr">
        <is>
          <t>40.1</t>
        </is>
      </c>
      <c r="CC20" t="inlineStr">
        <is>
          <t>0</t>
        </is>
      </c>
      <c r="CD20" t="inlineStr">
        <is>
          <t>0.133816</t>
        </is>
      </c>
      <c r="CE20" t="inlineStr">
        <is>
          <t>1.94684</t>
        </is>
      </c>
      <c r="CF20" t="inlineStr">
        <is>
          <t>-7.67728</t>
        </is>
      </c>
      <c r="CG20" s="3" t="inlineStr">
        <is>
          <t>1.73896e-05</t>
        </is>
      </c>
      <c r="CH20" t="inlineStr">
        <is>
          <t>300.897</t>
        </is>
      </c>
      <c r="CI20" t="inlineStr">
        <is>
          <t>37.3</t>
        </is>
      </c>
      <c r="CJ20" t="inlineStr">
        <is>
          <t>0</t>
        </is>
      </c>
      <c r="CK20" t="inlineStr">
        <is>
          <t>-0.0973433</t>
        </is>
      </c>
      <c r="CL20" t="inlineStr">
        <is>
          <t>1.33771</t>
        </is>
      </c>
      <c r="CM20" t="inlineStr">
        <is>
          <t>-7.72731</t>
        </is>
      </c>
      <c r="CN20" s="3" t="inlineStr">
        <is>
          <t>-4.43921e-06</t>
        </is>
      </c>
      <c r="CO20" t="inlineStr">
        <is>
          <t>139.81</t>
        </is>
      </c>
      <c r="CP20" t="inlineStr">
        <is>
          <t>55.5794</t>
        </is>
      </c>
      <c r="CQ20" t="inlineStr">
        <is>
          <t>309.003</t>
        </is>
      </c>
      <c r="CR20" t="inlineStr">
        <is>
          <t>0</t>
        </is>
      </c>
      <c r="CS20" t="inlineStr">
        <is>
          <t>572.633</t>
        </is>
      </c>
      <c r="CT20" t="inlineStr">
        <is>
          <t>302.928</t>
        </is>
      </c>
      <c r="CU20" t="inlineStr">
        <is>
          <t>285.896</t>
        </is>
      </c>
      <c r="CV20" t="inlineStr">
        <is>
          <t>35</t>
        </is>
      </c>
      <c r="CW20" t="inlineStr">
        <is>
          <t>0.709189</t>
        </is>
      </c>
      <c r="CX20" t="inlineStr">
        <is>
          <t>-6.5244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0</t>
        </is>
      </c>
      <c r="DC20" t="inlineStr">
        <is>
          <t>0</t>
        </is>
      </c>
      <c r="DD20" t="inlineStr">
        <is>
          <t>0</t>
        </is>
      </c>
      <c r="DE20" t="inlineStr">
        <is>
          <t>0</t>
        </is>
      </c>
      <c r="DF20" t="inlineStr">
        <is>
          <t>0</t>
        </is>
      </c>
      <c r="DG20" t="inlineStr">
        <is>
          <t>0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10800</t>
        </is>
      </c>
      <c r="DQ20" t="inlineStr">
        <is>
          <t>2.08732</t>
        </is>
      </c>
      <c r="DR20" t="inlineStr">
        <is>
          <t>0</t>
        </is>
      </c>
      <c r="DS20" t="inlineStr">
        <is>
          <t>-0.405518</t>
        </is>
      </c>
      <c r="DT20" t="inlineStr">
        <is>
          <t>0</t>
        </is>
      </c>
      <c r="DU20" t="inlineStr">
        <is>
          <t>0</t>
        </is>
      </c>
      <c r="DV20" t="inlineStr">
        <is>
          <t>0</t>
        </is>
      </c>
      <c r="DW20" t="inlineStr">
        <is>
          <t>0</t>
        </is>
      </c>
      <c r="DX20" t="inlineStr">
        <is>
          <t>0</t>
        </is>
      </c>
      <c r="DY20" t="inlineStr">
        <is>
          <t>0</t>
        </is>
      </c>
      <c r="DZ20" t="inlineStr">
        <is>
          <t>23.7857</t>
        </is>
      </c>
      <c r="EA20" t="inlineStr">
        <is>
          <t>12617.7</t>
        </is>
      </c>
      <c r="EB20" t="inlineStr">
        <is>
          <t>214.312</t>
        </is>
      </c>
      <c r="EC20" t="inlineStr">
        <is>
          <t>2.76973</t>
        </is>
      </c>
      <c r="ED20" t="inlineStr">
        <is>
          <t>-5.09531</t>
        </is>
      </c>
      <c r="EE20" t="inlineStr">
        <is>
          <t>-0.00253148</t>
        </is>
      </c>
      <c r="EF20" t="inlineStr">
        <is>
          <t>4326.56</t>
        </is>
      </c>
      <c r="EG20" t="inlineStr">
        <is>
          <t>22.9</t>
        </is>
      </c>
      <c r="EH20" t="inlineStr">
        <is>
          <t>0</t>
        </is>
      </c>
      <c r="EI20" t="inlineStr">
        <is>
          <t xml:space="preserve"> 20</t>
        </is>
      </c>
    </row>
    <row r="21" ht="14.25" customHeight="1" s="75">
      <c r="A21" s="2" t="inlineStr">
        <is>
          <t>2025-06-13 18:00</t>
        </is>
      </c>
      <c r="B21" t="inlineStr">
        <is>
          <t>101605</t>
        </is>
      </c>
      <c r="C21" t="inlineStr">
        <is>
          <t>24135.2</t>
        </is>
      </c>
      <c r="D21" t="inlineStr">
        <is>
          <t>7.43624</t>
        </is>
      </c>
      <c r="E21" t="inlineStr">
        <is>
          <t>12247.9</t>
        </is>
      </c>
      <c r="F21" t="inlineStr">
        <is>
          <t>215.964</t>
        </is>
      </c>
      <c r="G21" t="inlineStr">
        <is>
          <t>43.2</t>
        </is>
      </c>
      <c r="H21" t="inlineStr">
        <is>
          <t>0</t>
        </is>
      </c>
      <c r="I21" t="inlineStr">
        <is>
          <t>0.069791</t>
        </is>
      </c>
      <c r="J21" t="inlineStr">
        <is>
          <t>4.61682</t>
        </is>
      </c>
      <c r="K21" t="inlineStr">
        <is>
          <t>-8.32804</t>
        </is>
      </c>
      <c r="L21" s="3" t="inlineStr">
        <is>
          <t>6.55159e-05</t>
        </is>
      </c>
      <c r="M21" t="inlineStr">
        <is>
          <t>9586.92</t>
        </is>
      </c>
      <c r="N21" t="inlineStr">
        <is>
          <t>234.548</t>
        </is>
      </c>
      <c r="O21" t="inlineStr">
        <is>
          <t>72.8</t>
        </is>
      </c>
      <c r="P21" t="inlineStr">
        <is>
          <t>0.3</t>
        </is>
      </c>
      <c r="Q21" t="inlineStr">
        <is>
          <t>0.0864082</t>
        </is>
      </c>
      <c r="R21" t="inlineStr">
        <is>
          <t>3.85908</t>
        </is>
      </c>
      <c r="S21" t="inlineStr">
        <is>
          <t>-8.62861</t>
        </is>
      </c>
      <c r="T21" t="inlineStr">
        <is>
          <t>7.8731e-05</t>
        </is>
      </c>
      <c r="U21" t="inlineStr">
        <is>
          <t>7542.2</t>
        </is>
      </c>
      <c r="V21" t="inlineStr">
        <is>
          <t>251.096</t>
        </is>
      </c>
      <c r="W21" t="inlineStr">
        <is>
          <t>21</t>
        </is>
      </c>
      <c r="X21" t="inlineStr">
        <is>
          <t>0</t>
        </is>
      </c>
      <c r="Y21" t="inlineStr">
        <is>
          <t>0.243066</t>
        </is>
      </c>
      <c r="Z21" t="inlineStr">
        <is>
          <t>0.859613</t>
        </is>
      </c>
      <c r="AA21" t="inlineStr">
        <is>
          <t>-6.14514</t>
        </is>
      </c>
      <c r="AB21" s="3" t="inlineStr">
        <is>
          <t>8.56588e-05</t>
        </is>
      </c>
      <c r="AC21" t="inlineStr">
        <is>
          <t>5859.36</t>
        </is>
      </c>
      <c r="AD21" t="inlineStr">
        <is>
          <t>263.725</t>
        </is>
      </c>
      <c r="AE21" t="inlineStr">
        <is>
          <t>7.5</t>
        </is>
      </c>
      <c r="AF21" t="inlineStr">
        <is>
          <t>0</t>
        </is>
      </c>
      <c r="AG21" t="inlineStr">
        <is>
          <t>0.102602</t>
        </is>
      </c>
      <c r="AH21" t="inlineStr">
        <is>
          <t>1.57094</t>
        </is>
      </c>
      <c r="AI21" t="inlineStr">
        <is>
          <t>-7.22811</t>
        </is>
      </c>
      <c r="AJ21" s="3" t="inlineStr">
        <is>
          <t>0.000143463</t>
        </is>
      </c>
      <c r="AK21" t="inlineStr">
        <is>
          <t>4428.91</t>
        </is>
      </c>
      <c r="AL21" t="inlineStr">
        <is>
          <t>272.43</t>
        </is>
      </c>
      <c r="AM21" t="inlineStr">
        <is>
          <t>19.6</t>
        </is>
      </c>
      <c r="AN21" t="inlineStr">
        <is>
          <t>0</t>
        </is>
      </c>
      <c r="AO21" t="inlineStr">
        <is>
          <t>0.0415508</t>
        </is>
      </c>
      <c r="AP21" t="inlineStr">
        <is>
          <t>2.08495</t>
        </is>
      </c>
      <c r="AQ21" t="inlineStr">
        <is>
          <t>-5.56545</t>
        </is>
      </c>
      <c r="AR21" t="inlineStr">
        <is>
          <t>0.000105534</t>
        </is>
      </c>
      <c r="AS21" t="inlineStr">
        <is>
          <t>3181.18</t>
        </is>
      </c>
      <c r="AT21" t="inlineStr">
        <is>
          <t>280.216</t>
        </is>
      </c>
      <c r="AU21" t="inlineStr">
        <is>
          <t>23.5</t>
        </is>
      </c>
      <c r="AV21" t="inlineStr">
        <is>
          <t>0</t>
        </is>
      </c>
      <c r="AW21" t="inlineStr">
        <is>
          <t>-0.154773</t>
        </is>
      </c>
      <c r="AX21" t="inlineStr">
        <is>
          <t>2.25204</t>
        </is>
      </c>
      <c r="AY21" t="inlineStr">
        <is>
          <t>-6.77316</t>
        </is>
      </c>
      <c r="AZ21" t="inlineStr">
        <is>
          <t>0.000197568</t>
        </is>
      </c>
      <c r="BA21" t="inlineStr">
        <is>
          <t>1552.76</t>
        </is>
      </c>
      <c r="BB21" t="inlineStr">
        <is>
          <t>291.987</t>
        </is>
      </c>
      <c r="BC21" t="inlineStr">
        <is>
          <t>29.2</t>
        </is>
      </c>
      <c r="BD21" t="inlineStr">
        <is>
          <t>0</t>
        </is>
      </c>
      <c r="BE21" t="inlineStr">
        <is>
          <t>-0.115275</t>
        </is>
      </c>
      <c r="BF21" t="inlineStr">
        <is>
          <t>-0.760547</t>
        </is>
      </c>
      <c r="BG21" t="inlineStr">
        <is>
          <t>-4.96404</t>
        </is>
      </c>
      <c r="BH21" s="3" t="inlineStr">
        <is>
          <t>0.000159743</t>
        </is>
      </c>
      <c r="BI21" t="inlineStr">
        <is>
          <t>821.38</t>
        </is>
      </c>
      <c r="BJ21" t="inlineStr">
        <is>
          <t>296.816</t>
        </is>
      </c>
      <c r="BK21" t="inlineStr">
        <is>
          <t>30.8</t>
        </is>
      </c>
      <c r="BL21" t="inlineStr">
        <is>
          <t>0</t>
        </is>
      </c>
      <c r="BM21" t="inlineStr">
        <is>
          <t>0.0237051</t>
        </is>
      </c>
      <c r="BN21" t="inlineStr">
        <is>
          <t>-0.149783</t>
        </is>
      </c>
      <c r="BO21" t="inlineStr">
        <is>
          <t>-7.19944</t>
        </is>
      </c>
      <c r="BP21" s="3" t="inlineStr">
        <is>
          <t>0.00013316</t>
        </is>
      </c>
      <c r="BQ21" t="inlineStr">
        <is>
          <t>588.381</t>
        </is>
      </c>
      <c r="BR21" t="inlineStr">
        <is>
          <t>297.605</t>
        </is>
      </c>
      <c r="BS21" t="inlineStr">
        <is>
          <t>37.1</t>
        </is>
      </c>
      <c r="BT21" t="inlineStr">
        <is>
          <t>0</t>
        </is>
      </c>
      <c r="BU21" t="inlineStr">
        <is>
          <t>0.0210391</t>
        </is>
      </c>
      <c r="BV21" t="inlineStr">
        <is>
          <t>0.784924</t>
        </is>
      </c>
      <c r="BW21" t="inlineStr">
        <is>
          <t>-7.98353</t>
        </is>
      </c>
      <c r="BX21" s="3" t="inlineStr">
        <is>
          <t>0.000106701</t>
        </is>
      </c>
      <c r="BY21" t="inlineStr">
        <is>
          <t>5</t>
        </is>
      </c>
      <c r="BZ21" t="inlineStr">
        <is>
          <t>360.92</t>
        </is>
      </c>
      <c r="CA21" t="inlineStr">
        <is>
          <t>297.466</t>
        </is>
      </c>
      <c r="CB21" t="inlineStr">
        <is>
          <t>50.4</t>
        </is>
      </c>
      <c r="CC21" t="inlineStr">
        <is>
          <t>0</t>
        </is>
      </c>
      <c r="CD21" t="inlineStr">
        <is>
          <t>0.0256206</t>
        </is>
      </c>
      <c r="CE21" t="inlineStr">
        <is>
          <t>1.90509</t>
        </is>
      </c>
      <c r="CF21" t="inlineStr">
        <is>
          <t>-7.8454</t>
        </is>
      </c>
      <c r="CG21" s="3" t="inlineStr">
        <is>
          <t>3.31255e-05</t>
        </is>
      </c>
      <c r="CH21" t="inlineStr">
        <is>
          <t>297.888</t>
        </is>
      </c>
      <c r="CI21" t="inlineStr">
        <is>
          <t>58.3</t>
        </is>
      </c>
      <c r="CJ21" t="inlineStr">
        <is>
          <t>0</t>
        </is>
      </c>
      <c r="CK21" t="inlineStr">
        <is>
          <t>-0.0693794</t>
        </is>
      </c>
      <c r="CL21" t="inlineStr">
        <is>
          <t>1.62983</t>
        </is>
      </c>
      <c r="CM21" t="inlineStr">
        <is>
          <t>-6.06808</t>
        </is>
      </c>
      <c r="CN21" s="3" t="inlineStr">
        <is>
          <t>-2.28651e-05</t>
        </is>
      </c>
      <c r="CO21" t="inlineStr">
        <is>
          <t>138.959</t>
        </is>
      </c>
      <c r="CP21" t="inlineStr">
        <is>
          <t>55.5794</t>
        </is>
      </c>
      <c r="CQ21" t="inlineStr">
        <is>
          <t>297.117</t>
        </is>
      </c>
      <c r="CR21" t="inlineStr">
        <is>
          <t>0</t>
        </is>
      </c>
      <c r="CS21" t="inlineStr">
        <is>
          <t>97.6695</t>
        </is>
      </c>
      <c r="CT21" t="inlineStr">
        <is>
          <t>298.122</t>
        </is>
      </c>
      <c r="CU21" t="inlineStr">
        <is>
          <t>289.561</t>
        </is>
      </c>
      <c r="CV21" t="inlineStr">
        <is>
          <t>59.3</t>
        </is>
      </c>
      <c r="CW21" t="inlineStr">
        <is>
          <t>0.933533</t>
        </is>
      </c>
      <c r="CX21" t="inlineStr">
        <is>
          <t>-4.16307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0</t>
        </is>
      </c>
      <c r="DC21" t="inlineStr">
        <is>
          <t>0</t>
        </is>
      </c>
      <c r="DD21" t="inlineStr">
        <is>
          <t>0</t>
        </is>
      </c>
      <c r="DE21" t="inlineStr">
        <is>
          <t>0</t>
        </is>
      </c>
      <c r="DF21" t="inlineStr">
        <is>
          <t>0</t>
        </is>
      </c>
      <c r="DG21" t="inlineStr">
        <is>
          <t>0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21600</t>
        </is>
      </c>
      <c r="DQ21" t="inlineStr">
        <is>
          <t>0.501598</t>
        </is>
      </c>
      <c r="DR21" t="inlineStr">
        <is>
          <t>23</t>
        </is>
      </c>
      <c r="DS21" t="inlineStr">
        <is>
          <t>-218.589</t>
        </is>
      </c>
      <c r="DT21" t="inlineStr">
        <is>
          <t>0</t>
        </is>
      </c>
      <c r="DU21" t="inlineStr">
        <is>
          <t>0</t>
        </is>
      </c>
      <c r="DV21" t="inlineStr">
        <is>
          <t>0</t>
        </is>
      </c>
      <c r="DW21" t="inlineStr">
        <is>
          <t>0</t>
        </is>
      </c>
      <c r="DX21" t="inlineStr">
        <is>
          <t>0.3</t>
        </is>
      </c>
      <c r="DY21" t="inlineStr">
        <is>
          <t>0</t>
        </is>
      </c>
      <c r="DZ21" t="inlineStr">
        <is>
          <t>23.9805</t>
        </is>
      </c>
      <c r="EA21" t="inlineStr">
        <is>
          <t>12665.6</t>
        </is>
      </c>
      <c r="EB21" t="inlineStr">
        <is>
          <t>214.441</t>
        </is>
      </c>
      <c r="EC21" t="inlineStr">
        <is>
          <t>3.35034</t>
        </is>
      </c>
      <c r="ED21" t="inlineStr">
        <is>
          <t>-6.5278</t>
        </is>
      </c>
      <c r="EE21" t="inlineStr">
        <is>
          <t>-0.00726111</t>
        </is>
      </c>
      <c r="EF21" t="inlineStr">
        <is>
          <t>4313.76</t>
        </is>
      </c>
      <c r="EG21" t="inlineStr">
        <is>
          <t>19.9</t>
        </is>
      </c>
      <c r="EH21" t="inlineStr">
        <is>
          <t>0</t>
        </is>
      </c>
      <c r="EI21" t="inlineStr">
        <is>
          <t xml:space="preserve"> 21</t>
        </is>
      </c>
    </row>
    <row r="22" ht="14.25" customHeight="1" s="75">
      <c r="A22" s="2" t="inlineStr">
        <is>
          <t>2025-06-13 21:00</t>
        </is>
      </c>
      <c r="B22" t="inlineStr">
        <is>
          <t>101694</t>
        </is>
      </c>
      <c r="C22" t="inlineStr">
        <is>
          <t>24134.9</t>
        </is>
      </c>
      <c r="D22" t="inlineStr">
        <is>
          <t>7.41932</t>
        </is>
      </c>
      <c r="E22" t="inlineStr">
        <is>
          <t>12243.8</t>
        </is>
      </c>
      <c r="F22" t="inlineStr">
        <is>
          <t>215.584</t>
        </is>
      </c>
      <c r="G22" t="inlineStr">
        <is>
          <t>49.2</t>
        </is>
      </c>
      <c r="H22" t="inlineStr">
        <is>
          <t>0</t>
        </is>
      </c>
      <c r="I22" t="inlineStr">
        <is>
          <t>0.0605703</t>
        </is>
      </c>
      <c r="J22" t="inlineStr">
        <is>
          <t>2.00869</t>
        </is>
      </c>
      <c r="K22" t="inlineStr">
        <is>
          <t>-6.90743</t>
        </is>
      </c>
      <c r="L22" s="3" t="inlineStr">
        <is>
          <t>0.000105109</t>
        </is>
      </c>
      <c r="M22" t="inlineStr">
        <is>
          <t>9582.67</t>
        </is>
      </c>
      <c r="N22" t="inlineStr">
        <is>
          <t>234.501</t>
        </is>
      </c>
      <c r="O22" t="inlineStr">
        <is>
          <t>65.9</t>
        </is>
      </c>
      <c r="P22" t="inlineStr">
        <is>
          <t>0.1</t>
        </is>
      </c>
      <c r="Q22" t="inlineStr">
        <is>
          <t>-0.179162</t>
        </is>
      </c>
      <c r="R22" t="inlineStr">
        <is>
          <t>1.64852</t>
        </is>
      </c>
      <c r="S22" t="inlineStr">
        <is>
          <t>-6.29611</t>
        </is>
      </c>
      <c r="T22" s="3" t="inlineStr">
        <is>
          <t>0.000173995</t>
        </is>
      </c>
      <c r="U22" t="inlineStr">
        <is>
          <t>7542.45</t>
        </is>
      </c>
      <c r="V22" t="inlineStr">
        <is>
          <t>250.814</t>
        </is>
      </c>
      <c r="W22" t="inlineStr">
        <is>
          <t>20.6</t>
        </is>
      </c>
      <c r="X22" t="inlineStr">
        <is>
          <t>0</t>
        </is>
      </c>
      <c r="Y22" t="inlineStr">
        <is>
          <t>-0.107119</t>
        </is>
      </c>
      <c r="Z22" t="inlineStr">
        <is>
          <t>0.583029</t>
        </is>
      </c>
      <c r="AA22" t="inlineStr">
        <is>
          <t>-6.00294</t>
        </is>
      </c>
      <c r="AB22" t="inlineStr">
        <is>
          <t>0.000109474</t>
        </is>
      </c>
      <c r="AC22" t="inlineStr">
        <is>
          <t>5858.94</t>
        </is>
      </c>
      <c r="AD22" t="inlineStr">
        <is>
          <t>263.887</t>
        </is>
      </c>
      <c r="AE22" t="inlineStr">
        <is>
          <t>11.7</t>
        </is>
      </c>
      <c r="AF22" t="inlineStr">
        <is>
          <t>0</t>
        </is>
      </c>
      <c r="AG22" t="inlineStr">
        <is>
          <t>0.0786035</t>
        </is>
      </c>
      <c r="AH22" t="inlineStr">
        <is>
          <t>-0.0233472</t>
        </is>
      </c>
      <c r="AI22" t="inlineStr">
        <is>
          <t>-5.58223</t>
        </is>
      </c>
      <c r="AJ22" t="inlineStr">
        <is>
          <t>9.69628e-05</t>
        </is>
      </c>
      <c r="AK22" t="inlineStr">
        <is>
          <t>4429.08</t>
        </is>
      </c>
      <c r="AL22" t="inlineStr">
        <is>
          <t>271.862</t>
        </is>
      </c>
      <c r="AM22" t="inlineStr">
        <is>
          <t>31.5</t>
        </is>
      </c>
      <c r="AN22" t="inlineStr">
        <is>
          <t>0</t>
        </is>
      </c>
      <c r="AO22" t="inlineStr">
        <is>
          <t>0.360721</t>
        </is>
      </c>
      <c r="AP22" t="inlineStr">
        <is>
          <t>-1.46617</t>
        </is>
      </c>
      <c r="AQ22" t="inlineStr">
        <is>
          <t>-7.0538</t>
        </is>
      </c>
      <c r="AR22" s="3" t="inlineStr">
        <is>
          <t>9.99611e-05</t>
        </is>
      </c>
      <c r="AS22" t="inlineStr">
        <is>
          <t>3182.77</t>
        </is>
      </c>
      <c r="AT22" t="inlineStr">
        <is>
          <t>279.847</t>
        </is>
      </c>
      <c r="AU22" t="inlineStr">
        <is>
          <t>26.1</t>
        </is>
      </c>
      <c r="AV22" t="inlineStr">
        <is>
          <t>0</t>
        </is>
      </c>
      <c r="AW22" t="inlineStr">
        <is>
          <t>0.148938</t>
        </is>
      </c>
      <c r="AX22" t="inlineStr">
        <is>
          <t>-1.14671</t>
        </is>
      </c>
      <c r="AY22" t="inlineStr">
        <is>
          <t>-6.27769</t>
        </is>
      </c>
      <c r="AZ22" t="inlineStr">
        <is>
          <t>0.00013885</t>
        </is>
      </c>
      <c r="BA22" t="inlineStr">
        <is>
          <t>1556.73</t>
        </is>
      </c>
      <c r="BB22" t="inlineStr">
        <is>
          <t>291.546</t>
        </is>
      </c>
      <c r="BC22" t="inlineStr">
        <is>
          <t>36.5</t>
        </is>
      </c>
      <c r="BD22" t="inlineStr">
        <is>
          <t>0</t>
        </is>
      </c>
      <c r="BE22" t="inlineStr">
        <is>
          <t>0.243871</t>
        </is>
      </c>
      <c r="BF22" t="inlineStr">
        <is>
          <t>-0.563672</t>
        </is>
      </c>
      <c r="BG22" t="inlineStr">
        <is>
          <t>-4.66475</t>
        </is>
      </c>
      <c r="BH22" s="3" t="inlineStr">
        <is>
          <t>9.78401e-05</t>
        </is>
      </c>
      <c r="BI22" t="inlineStr">
        <is>
          <t>826.096</t>
        </is>
      </c>
      <c r="BJ22" t="inlineStr">
        <is>
          <t>296.197</t>
        </is>
      </c>
      <c r="BK22" t="inlineStr">
        <is>
          <t>35.2</t>
        </is>
      </c>
      <c r="BL22" t="inlineStr">
        <is>
          <t>0</t>
        </is>
      </c>
      <c r="BM22" t="inlineStr">
        <is>
          <t>0.259487</t>
        </is>
      </c>
      <c r="BN22" t="inlineStr">
        <is>
          <t>0.265232</t>
        </is>
      </c>
      <c r="BO22" t="inlineStr">
        <is>
          <t>-6.37085</t>
        </is>
      </c>
      <c r="BP22" s="3" t="inlineStr">
        <is>
          <t>0.000119841</t>
        </is>
      </c>
      <c r="BQ22" t="inlineStr">
        <is>
          <t>593.571</t>
        </is>
      </c>
      <c r="BR22" t="inlineStr">
        <is>
          <t>296.63</t>
        </is>
      </c>
      <c r="BS22" t="inlineStr">
        <is>
          <t>46.3</t>
        </is>
      </c>
      <c r="BT22" t="inlineStr">
        <is>
          <t>0</t>
        </is>
      </c>
      <c r="BU22" t="inlineStr">
        <is>
          <t>0.208891</t>
        </is>
      </c>
      <c r="BV22" t="inlineStr">
        <is>
          <t>0.83644</t>
        </is>
      </c>
      <c r="BW22" t="inlineStr">
        <is>
          <t>-7.39446</t>
        </is>
      </c>
      <c r="BX22" s="3" t="inlineStr">
        <is>
          <t>0.000121633</t>
        </is>
      </c>
      <c r="BY22" t="inlineStr">
        <is>
          <t>5</t>
        </is>
      </c>
      <c r="BZ22" t="inlineStr">
        <is>
          <t>366.73</t>
        </is>
      </c>
      <c r="CA22" t="inlineStr">
        <is>
          <t>296.255</t>
        </is>
      </c>
      <c r="CB22" t="inlineStr">
        <is>
          <t>59.7</t>
        </is>
      </c>
      <c r="CC22" t="inlineStr">
        <is>
          <t>0</t>
        </is>
      </c>
      <c r="CD22" t="inlineStr">
        <is>
          <t>0.123891</t>
        </is>
      </c>
      <c r="CE22" t="inlineStr">
        <is>
          <t>1.92715</t>
        </is>
      </c>
      <c r="CF22" t="inlineStr">
        <is>
          <t>-7.89934</t>
        </is>
      </c>
      <c r="CG22" s="3" t="inlineStr">
        <is>
          <t>8.98563e-05</t>
        </is>
      </c>
      <c r="CH22" t="inlineStr">
        <is>
          <t>295.761</t>
        </is>
      </c>
      <c r="CI22" t="inlineStr">
        <is>
          <t>77.6</t>
        </is>
      </c>
      <c r="CJ22" t="inlineStr">
        <is>
          <t>0</t>
        </is>
      </c>
      <c r="CK22" t="inlineStr">
        <is>
          <t>-0.0371094</t>
        </is>
      </c>
      <c r="CL22" t="inlineStr">
        <is>
          <t>2.72651</t>
        </is>
      </c>
      <c r="CM22" t="inlineStr">
        <is>
          <t>-6.23573</t>
        </is>
      </c>
      <c r="CN22" s="3" t="inlineStr">
        <is>
          <t>1.37383e-05</t>
        </is>
      </c>
      <c r="CO22" t="inlineStr">
        <is>
          <t>145.894</t>
        </is>
      </c>
      <c r="CP22" t="inlineStr">
        <is>
          <t>55.5794</t>
        </is>
      </c>
      <c r="CQ22" t="inlineStr">
        <is>
          <t>294.483</t>
        </is>
      </c>
      <c r="CR22" t="inlineStr">
        <is>
          <t>0</t>
        </is>
      </c>
      <c r="CS22" t="inlineStr">
        <is>
          <t>33.7082</t>
        </is>
      </c>
      <c r="CT22" t="inlineStr">
        <is>
          <t>295.384</t>
        </is>
      </c>
      <c r="CU22" t="inlineStr">
        <is>
          <t>291.931</t>
        </is>
      </c>
      <c r="CV22" t="inlineStr">
        <is>
          <t>80.3</t>
        </is>
      </c>
      <c r="CW22" t="inlineStr">
        <is>
          <t>1.81643</t>
        </is>
      </c>
      <c r="CX22" t="inlineStr">
        <is>
          <t>-3.53398</t>
        </is>
      </c>
      <c r="CY22" t="inlineStr">
        <is>
          <t>-50</t>
        </is>
      </c>
      <c r="CZ22" t="inlineStr">
        <is>
          <t>0</t>
        </is>
      </c>
      <c r="DA22" t="inlineStr">
        <is>
          <t>0</t>
        </is>
      </c>
      <c r="DB22" t="inlineStr">
        <is>
          <t>0</t>
        </is>
      </c>
      <c r="DC22" t="inlineStr">
        <is>
          <t>0</t>
        </is>
      </c>
      <c r="DD22" t="inlineStr">
        <is>
          <t>0</t>
        </is>
      </c>
      <c r="DE22" t="inlineStr">
        <is>
          <t>0</t>
        </is>
      </c>
      <c r="DF22" t="inlineStr">
        <is>
          <t>0</t>
        </is>
      </c>
      <c r="DG22" t="inlineStr">
        <is>
          <t>0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750</t>
        </is>
      </c>
      <c r="DQ22" t="inlineStr">
        <is>
          <t>-0.399062</t>
        </is>
      </c>
      <c r="DR22" t="inlineStr">
        <is>
          <t>415</t>
        </is>
      </c>
      <c r="DS22" t="inlineStr">
        <is>
          <t>-216.797</t>
        </is>
      </c>
      <c r="DT22" t="inlineStr">
        <is>
          <t>0</t>
        </is>
      </c>
      <c r="DU22" t="inlineStr">
        <is>
          <t>0</t>
        </is>
      </c>
      <c r="DV22" t="inlineStr">
        <is>
          <t>0</t>
        </is>
      </c>
      <c r="DW22" t="inlineStr">
        <is>
          <t>0</t>
        </is>
      </c>
      <c r="DX22" t="inlineStr">
        <is>
          <t>0.1</t>
        </is>
      </c>
      <c r="DY22" t="inlineStr">
        <is>
          <t>3.3</t>
        </is>
      </c>
      <c r="DZ22" t="inlineStr">
        <is>
          <t>22.2539</t>
        </is>
      </c>
      <c r="EA22" t="inlineStr">
        <is>
          <t>12331.2</t>
        </is>
      </c>
      <c r="EB22" t="inlineStr">
        <is>
          <t>215.273</t>
        </is>
      </c>
      <c r="EC22" t="inlineStr">
        <is>
          <t>2.01595</t>
        </is>
      </c>
      <c r="ED22" t="inlineStr">
        <is>
          <t>-6.39506</t>
        </is>
      </c>
      <c r="EE22" t="inlineStr">
        <is>
          <t>-0.00473534</t>
        </is>
      </c>
      <c r="EF22" t="inlineStr">
        <is>
          <t>4220</t>
        </is>
      </c>
      <c r="EG22" t="inlineStr">
        <is>
          <t>35.3</t>
        </is>
      </c>
      <c r="EH22" t="inlineStr">
        <is>
          <t>0</t>
        </is>
      </c>
      <c r="EI22" t="inlineStr">
        <is>
          <t xml:space="preserve"> 22</t>
        </is>
      </c>
    </row>
    <row r="23" ht="14.25" customHeight="1" s="75">
      <c r="A23" s="2" t="inlineStr">
        <is>
          <t>2025-06-14 00:00</t>
        </is>
      </c>
      <c r="B23" t="inlineStr">
        <is>
          <t>101614</t>
        </is>
      </c>
      <c r="C23" t="inlineStr">
        <is>
          <t>24134.9</t>
        </is>
      </c>
      <c r="D23" t="inlineStr">
        <is>
          <t>7.53821</t>
        </is>
      </c>
      <c r="E23" t="inlineStr">
        <is>
          <t>12227.2</t>
        </is>
      </c>
      <c r="F23" t="inlineStr">
        <is>
          <t>215.256</t>
        </is>
      </c>
      <c r="G23" t="inlineStr">
        <is>
          <t>50.6</t>
        </is>
      </c>
      <c r="H23" t="inlineStr">
        <is>
          <t>0</t>
        </is>
      </c>
      <c r="I23" t="inlineStr">
        <is>
          <t>0.00260449</t>
        </is>
      </c>
      <c r="J23" t="inlineStr">
        <is>
          <t>3.13628</t>
        </is>
      </c>
      <c r="K23" t="inlineStr">
        <is>
          <t>-5.28904</t>
        </is>
      </c>
      <c r="L23" s="3" t="inlineStr">
        <is>
          <t>5.92539e-05</t>
        </is>
      </c>
      <c r="M23" t="inlineStr">
        <is>
          <t>9567.93</t>
        </is>
      </c>
      <c r="N23" t="inlineStr">
        <is>
          <t>234.01</t>
        </is>
      </c>
      <c r="O23" t="inlineStr">
        <is>
          <t>40.4</t>
        </is>
      </c>
      <c r="P23" t="inlineStr">
        <is>
          <t>0</t>
        </is>
      </c>
      <c r="Q23" t="inlineStr">
        <is>
          <t>0.145602</t>
        </is>
      </c>
      <c r="R23" t="inlineStr">
        <is>
          <t>2.8408</t>
        </is>
      </c>
      <c r="S23" t="inlineStr">
        <is>
          <t>-8.02323</t>
        </is>
      </c>
      <c r="T23" s="3" t="inlineStr">
        <is>
          <t>6.65006e-05</t>
        </is>
      </c>
      <c r="U23" t="inlineStr">
        <is>
          <t>7530.34</t>
        </is>
      </c>
      <c r="V23" t="inlineStr">
        <is>
          <t>250.302</t>
        </is>
      </c>
      <c r="W23" t="inlineStr">
        <is>
          <t>22.1</t>
        </is>
      </c>
      <c r="X23" t="inlineStr">
        <is>
          <t>0</t>
        </is>
      </c>
      <c r="Y23" t="inlineStr">
        <is>
          <t>-0.0940234</t>
        </is>
      </c>
      <c r="Z23" t="inlineStr">
        <is>
          <t>2.01924</t>
        </is>
      </c>
      <c r="AA23" t="inlineStr">
        <is>
          <t>-6.99818</t>
        </is>
      </c>
      <c r="AB23" t="inlineStr">
        <is>
          <t>1.17871e-06</t>
        </is>
      </c>
      <c r="AC23" t="inlineStr">
        <is>
          <t>5850.19</t>
        </is>
      </c>
      <c r="AD23" t="inlineStr">
        <is>
          <t>263.738</t>
        </is>
      </c>
      <c r="AE23" t="inlineStr">
        <is>
          <t>11.2</t>
        </is>
      </c>
      <c r="AF23" t="inlineStr">
        <is>
          <t>0</t>
        </is>
      </c>
      <c r="AG23" t="inlineStr">
        <is>
          <t>-0.364512</t>
        </is>
      </c>
      <c r="AH23" t="inlineStr">
        <is>
          <t>1.15033</t>
        </is>
      </c>
      <c r="AI23" t="inlineStr">
        <is>
          <t>-5.41402</t>
        </is>
      </c>
      <c r="AJ23" s="3" t="inlineStr">
        <is>
          <t>5.29276e-05</t>
        </is>
      </c>
      <c r="AK23" t="inlineStr">
        <is>
          <t>4418.32</t>
        </is>
      </c>
      <c r="AL23" t="inlineStr">
        <is>
          <t>272.108</t>
        </is>
      </c>
      <c r="AM23" t="inlineStr">
        <is>
          <t>26.8</t>
        </is>
      </c>
      <c r="AN23" t="inlineStr">
        <is>
          <t>0</t>
        </is>
      </c>
      <c r="AO23" t="inlineStr">
        <is>
          <t>0.337244</t>
        </is>
      </c>
      <c r="AP23" t="inlineStr">
        <is>
          <t>-1.68367</t>
        </is>
      </c>
      <c r="AQ23" t="inlineStr">
        <is>
          <t>-6.09372</t>
        </is>
      </c>
      <c r="AR23" s="3" t="inlineStr">
        <is>
          <t>6.19321e-05</t>
        </is>
      </c>
      <c r="AS23" t="inlineStr">
        <is>
          <t>3172.62</t>
        </is>
      </c>
      <c r="AT23" t="inlineStr">
        <is>
          <t>279.286</t>
        </is>
      </c>
      <c r="AU23" t="inlineStr">
        <is>
          <t>50.5</t>
        </is>
      </c>
      <c r="AV23" t="inlineStr">
        <is>
          <t>0</t>
        </is>
      </c>
      <c r="AW23" t="inlineStr">
        <is>
          <t>0.123811</t>
        </is>
      </c>
      <c r="AX23" t="inlineStr">
        <is>
          <t>-1.67635</t>
        </is>
      </c>
      <c r="AY23" t="inlineStr">
        <is>
          <t>-6.17352</t>
        </is>
      </c>
      <c r="AZ23" t="inlineStr">
        <is>
          <t>7.11956e-05</t>
        </is>
      </c>
      <c r="BA23" t="inlineStr">
        <is>
          <t>1548.32</t>
        </is>
      </c>
      <c r="BB23" t="inlineStr">
        <is>
          <t>291.082</t>
        </is>
      </c>
      <c r="BC23" t="inlineStr">
        <is>
          <t>46.3</t>
        </is>
      </c>
      <c r="BD23" t="inlineStr">
        <is>
          <t>0</t>
        </is>
      </c>
      <c r="BE23" t="inlineStr">
        <is>
          <t>-0.18391</t>
        </is>
      </c>
      <c r="BF23" t="inlineStr">
        <is>
          <t>-0.571978</t>
        </is>
      </c>
      <c r="BG23" t="inlineStr">
        <is>
          <t>-6.14708</t>
        </is>
      </c>
      <c r="BH23" s="3" t="inlineStr">
        <is>
          <t>0.000119548</t>
        </is>
      </c>
      <c r="BI23" t="inlineStr">
        <is>
          <t>818.5</t>
        </is>
      </c>
      <c r="BJ23" t="inlineStr">
        <is>
          <t>295.446</t>
        </is>
      </c>
      <c r="BK23" t="inlineStr">
        <is>
          <t>48.4</t>
        </is>
      </c>
      <c r="BL23" t="inlineStr">
        <is>
          <t>0</t>
        </is>
      </c>
      <c r="BM23" t="inlineStr">
        <is>
          <t>-0.084583</t>
        </is>
      </c>
      <c r="BN23" t="inlineStr">
        <is>
          <t>-0.657483</t>
        </is>
      </c>
      <c r="BO23" t="inlineStr">
        <is>
          <t>-7.92979</t>
        </is>
      </c>
      <c r="BP23" s="3" t="inlineStr">
        <is>
          <t>0.000121855</t>
        </is>
      </c>
      <c r="BQ23" t="inlineStr">
        <is>
          <t>586.229</t>
        </is>
      </c>
      <c r="BR23" t="inlineStr">
        <is>
          <t>296.266</t>
        </is>
      </c>
      <c r="BS23" t="inlineStr">
        <is>
          <t>51.1</t>
        </is>
      </c>
      <c r="BT23" t="inlineStr">
        <is>
          <t>0</t>
        </is>
      </c>
      <c r="BU23" t="inlineStr">
        <is>
          <t>-0.063043</t>
        </is>
      </c>
      <c r="BV23" t="inlineStr">
        <is>
          <t>0.0969165</t>
        </is>
      </c>
      <c r="BW23" t="inlineStr">
        <is>
          <t>-8.27943</t>
        </is>
      </c>
      <c r="BX23" s="3" t="inlineStr">
        <is>
          <t>0.000116092</t>
        </is>
      </c>
      <c r="BY23" t="inlineStr">
        <is>
          <t>5</t>
        </is>
      </c>
      <c r="BZ23" t="inlineStr">
        <is>
          <t>359.497</t>
        </is>
      </c>
      <c r="CA23" t="inlineStr">
        <is>
          <t>296.028</t>
        </is>
      </c>
      <c r="CB23" t="inlineStr">
        <is>
          <t>62</t>
        </is>
      </c>
      <c r="CC23" t="inlineStr">
        <is>
          <t>0</t>
        </is>
      </c>
      <c r="CD23" t="inlineStr">
        <is>
          <t>-0.0459873</t>
        </is>
      </c>
      <c r="CE23" t="inlineStr">
        <is>
          <t>1.61595</t>
        </is>
      </c>
      <c r="CF23" t="inlineStr">
        <is>
          <t>-8.31123</t>
        </is>
      </c>
      <c r="CG23" s="3" t="inlineStr">
        <is>
          <t>9.10822e-05</t>
        </is>
      </c>
      <c r="CH23" t="inlineStr">
        <is>
          <t>295.361</t>
        </is>
      </c>
      <c r="CI23" t="inlineStr">
        <is>
          <t>80.8</t>
        </is>
      </c>
      <c r="CJ23" t="inlineStr">
        <is>
          <t>0</t>
        </is>
      </c>
      <c r="CK23" t="inlineStr">
        <is>
          <t>-0.0889873</t>
        </is>
      </c>
      <c r="CL23" t="inlineStr">
        <is>
          <t>2.66193</t>
        </is>
      </c>
      <c r="CM23" t="inlineStr">
        <is>
          <t>-5.90188</t>
        </is>
      </c>
      <c r="CN23" s="3" t="inlineStr">
        <is>
          <t>2.91248e-06</t>
        </is>
      </c>
      <c r="CO23" t="inlineStr">
        <is>
          <t>138.88</t>
        </is>
      </c>
      <c r="CP23" t="inlineStr">
        <is>
          <t>55.5794</t>
        </is>
      </c>
      <c r="CQ23" t="inlineStr">
        <is>
          <t>293.918</t>
        </is>
      </c>
      <c r="CR23" t="inlineStr">
        <is>
          <t>0</t>
        </is>
      </c>
      <c r="CS23" t="inlineStr">
        <is>
          <t>23.825</t>
        </is>
      </c>
      <c r="CT23" t="inlineStr">
        <is>
          <t>295.013</t>
        </is>
      </c>
      <c r="CU23" t="inlineStr">
        <is>
          <t>292.126</t>
        </is>
      </c>
      <c r="CV23" t="inlineStr">
        <is>
          <t>83.8</t>
        </is>
      </c>
      <c r="CW23" t="inlineStr">
        <is>
          <t>1.75639</t>
        </is>
      </c>
      <c r="CX23" t="inlineStr">
        <is>
          <t>-3.37738</t>
        </is>
      </c>
      <c r="CY23" t="inlineStr">
        <is>
          <t>-50</t>
        </is>
      </c>
      <c r="CZ23" t="inlineStr">
        <is>
          <t>0</t>
        </is>
      </c>
      <c r="DA23" t="inlineStr">
        <is>
          <t>0</t>
        </is>
      </c>
      <c r="DB23" t="inlineStr">
        <is>
          <t>0</t>
        </is>
      </c>
      <c r="DC23" t="inlineStr">
        <is>
          <t>0</t>
        </is>
      </c>
      <c r="DD23" t="inlineStr">
        <is>
          <t>0</t>
        </is>
      </c>
      <c r="DE23" t="inlineStr">
        <is>
          <t>0</t>
        </is>
      </c>
      <c r="DF23" t="inlineStr">
        <is>
          <t>0</t>
        </is>
      </c>
      <c r="DG23" t="inlineStr">
        <is>
          <t>0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750</t>
        </is>
      </c>
      <c r="DQ23" t="inlineStr">
        <is>
          <t>-0.727071</t>
        </is>
      </c>
      <c r="DR23" t="inlineStr">
        <is>
          <t>502</t>
        </is>
      </c>
      <c r="DS23" t="inlineStr">
        <is>
          <t>-199.009</t>
        </is>
      </c>
      <c r="DT23" t="inlineStr">
        <is>
          <t>0</t>
        </is>
      </c>
      <c r="DU23" t="inlineStr">
        <is>
          <t>0</t>
        </is>
      </c>
      <c r="DV23" t="inlineStr">
        <is>
          <t>0</t>
        </is>
      </c>
      <c r="DW23" t="inlineStr">
        <is>
          <t>0</t>
        </is>
      </c>
      <c r="DX23" t="inlineStr">
        <is>
          <t>0</t>
        </is>
      </c>
      <c r="DY23" t="inlineStr">
        <is>
          <t>1.7</t>
        </is>
      </c>
      <c r="DZ23" t="inlineStr">
        <is>
          <t>16.8995</t>
        </is>
      </c>
      <c r="EA23" t="inlineStr">
        <is>
          <t>12364.8</t>
        </is>
      </c>
      <c r="EB23" t="inlineStr">
        <is>
          <t>214.653</t>
        </is>
      </c>
      <c r="EC23" t="inlineStr">
        <is>
          <t>3.87523</t>
        </is>
      </c>
      <c r="ED23" t="inlineStr">
        <is>
          <t>-4.56998</t>
        </is>
      </c>
      <c r="EE23" t="inlineStr">
        <is>
          <t>0.00895171</t>
        </is>
      </c>
      <c r="EF23" t="inlineStr">
        <is>
          <t>4215.36</t>
        </is>
      </c>
      <c r="EG23" t="inlineStr">
        <is>
          <t>29.6</t>
        </is>
      </c>
      <c r="EH23" t="inlineStr">
        <is>
          <t>0</t>
        </is>
      </c>
      <c r="EI23" t="inlineStr">
        <is>
          <t xml:space="preserve"> 23</t>
        </is>
      </c>
    </row>
    <row r="24" ht="14.25" customHeight="1" s="75">
      <c r="A24" s="2" t="inlineStr">
        <is>
          <t>2025-06-14 03:00</t>
        </is>
      </c>
      <c r="B24" t="inlineStr">
        <is>
          <t>101554</t>
        </is>
      </c>
      <c r="C24" t="inlineStr">
        <is>
          <t>24135</t>
        </is>
      </c>
      <c r="D24" t="inlineStr">
        <is>
          <t>9.20677</t>
        </is>
      </c>
      <c r="E24" t="inlineStr">
        <is>
          <t>12216.3</t>
        </is>
      </c>
      <c r="F24" t="inlineStr">
        <is>
          <t>215.381</t>
        </is>
      </c>
      <c r="G24" t="inlineStr">
        <is>
          <t>49.1</t>
        </is>
      </c>
      <c r="H24" t="inlineStr">
        <is>
          <t>0</t>
        </is>
      </c>
      <c r="I24" t="inlineStr">
        <is>
          <t>0.013666</t>
        </is>
      </c>
      <c r="J24" t="inlineStr">
        <is>
          <t>7.12055</t>
        </is>
      </c>
      <c r="K24" t="inlineStr">
        <is>
          <t>-4.7258</t>
        </is>
      </c>
      <c r="L24" s="3" t="inlineStr">
        <is>
          <t>-4.21246e-05</t>
        </is>
      </c>
      <c r="M24" t="inlineStr">
        <is>
          <t>9559.67</t>
        </is>
      </c>
      <c r="N24" t="inlineStr">
        <is>
          <t>234.414</t>
        </is>
      </c>
      <c r="O24" t="inlineStr">
        <is>
          <t>24</t>
        </is>
      </c>
      <c r="P24" t="inlineStr">
        <is>
          <t>0</t>
        </is>
      </c>
      <c r="Q24" t="inlineStr">
        <is>
          <t>-0.133207</t>
        </is>
      </c>
      <c r="R24" t="inlineStr">
        <is>
          <t>3.68558</t>
        </is>
      </c>
      <c r="S24" t="inlineStr">
        <is>
          <t>-9.75695</t>
        </is>
      </c>
      <c r="T24" s="3" t="inlineStr">
        <is>
          <t>7.39675e-05</t>
        </is>
      </c>
      <c r="U24" t="inlineStr">
        <is>
          <t>7518.15</t>
        </is>
      </c>
      <c r="V24" t="inlineStr">
        <is>
          <t>250.348</t>
        </is>
      </c>
      <c r="W24" t="inlineStr">
        <is>
          <t>18.7</t>
        </is>
      </c>
      <c r="X24" t="inlineStr">
        <is>
          <t>0</t>
        </is>
      </c>
      <c r="Y24" t="inlineStr">
        <is>
          <t>0.393658</t>
        </is>
      </c>
      <c r="Z24" t="inlineStr">
        <is>
          <t>3.52016</t>
        </is>
      </c>
      <c r="AA24" t="inlineStr">
        <is>
          <t>-11.6453</t>
        </is>
      </c>
      <c r="AB24" s="3" t="inlineStr">
        <is>
          <t>3.54172e-05</t>
        </is>
      </c>
      <c r="AC24" t="inlineStr">
        <is>
          <t>5839.86</t>
        </is>
      </c>
      <c r="AD24" t="inlineStr">
        <is>
          <t>263.249</t>
        </is>
      </c>
      <c r="AE24" t="inlineStr">
        <is>
          <t>8.6</t>
        </is>
      </c>
      <c r="AF24" t="inlineStr">
        <is>
          <t>0</t>
        </is>
      </c>
      <c r="AG24" t="inlineStr">
        <is>
          <t>-0.0493066</t>
        </is>
      </c>
      <c r="AH24" t="inlineStr">
        <is>
          <t>2.27019</t>
        </is>
      </c>
      <c r="AI24" t="inlineStr">
        <is>
          <t>-6.27772</t>
        </is>
      </c>
      <c r="AJ24" s="3" t="inlineStr">
        <is>
          <t>7.99225e-05</t>
        </is>
      </c>
      <c r="AK24" t="inlineStr">
        <is>
          <t>4411.09</t>
        </is>
      </c>
      <c r="AL24" t="inlineStr">
        <is>
          <t>272.067</t>
        </is>
      </c>
      <c r="AM24" t="inlineStr">
        <is>
          <t>19</t>
        </is>
      </c>
      <c r="AN24" t="inlineStr">
        <is>
          <t>0</t>
        </is>
      </c>
      <c r="AO24" t="inlineStr">
        <is>
          <t>0.0804629</t>
        </is>
      </c>
      <c r="AP24" t="inlineStr">
        <is>
          <t>-1.13396</t>
        </is>
      </c>
      <c r="AQ24" t="inlineStr">
        <is>
          <t>-5.25577</t>
        </is>
      </c>
      <c r="AR24" s="3" t="inlineStr">
        <is>
          <t>0.000111582</t>
        </is>
      </c>
      <c r="AS24" t="inlineStr">
        <is>
          <t>3166.39</t>
        </is>
      </c>
      <c r="AT24" t="inlineStr">
        <is>
          <t>278.921</t>
        </is>
      </c>
      <c r="AU24" t="inlineStr">
        <is>
          <t>39.9</t>
        </is>
      </c>
      <c r="AV24" t="inlineStr">
        <is>
          <t>0</t>
        </is>
      </c>
      <c r="AW24" t="inlineStr">
        <is>
          <t>-0.212873</t>
        </is>
      </c>
      <c r="AX24" t="inlineStr">
        <is>
          <t>-0.272478</t>
        </is>
      </c>
      <c r="AY24" t="inlineStr">
        <is>
          <t>-6.56934</t>
        </is>
      </c>
      <c r="AZ24" t="inlineStr">
        <is>
          <t>0.000142293</t>
        </is>
      </c>
      <c r="BA24" t="inlineStr">
        <is>
          <t>1542.49</t>
        </is>
      </c>
      <c r="BB24" t="inlineStr">
        <is>
          <t>290.743</t>
        </is>
      </c>
      <c r="BC24" t="inlineStr">
        <is>
          <t>61.3</t>
        </is>
      </c>
      <c r="BD24" t="inlineStr">
        <is>
          <t>0</t>
        </is>
      </c>
      <c r="BE24" t="inlineStr">
        <is>
          <t>0.41809</t>
        </is>
      </c>
      <c r="BF24" t="inlineStr">
        <is>
          <t>-0.804448</t>
        </is>
      </c>
      <c r="BG24" t="inlineStr">
        <is>
          <t>-6.89603</t>
        </is>
      </c>
      <c r="BH24" t="inlineStr">
        <is>
          <t>5.88243e-05</t>
        </is>
      </c>
      <c r="BI24" t="inlineStr">
        <is>
          <t>812.919</t>
        </is>
      </c>
      <c r="BJ24" t="inlineStr">
        <is>
          <t>295.044</t>
        </is>
      </c>
      <c r="BK24" t="inlineStr">
        <is>
          <t>53.9</t>
        </is>
      </c>
      <c r="BL24" t="inlineStr">
        <is>
          <t>0</t>
        </is>
      </c>
      <c r="BM24" t="inlineStr">
        <is>
          <t>0.302512</t>
        </is>
      </c>
      <c r="BN24" t="inlineStr">
        <is>
          <t>-0.30542</t>
        </is>
      </c>
      <c r="BO24" t="inlineStr">
        <is>
          <t>-8.61897</t>
        </is>
      </c>
      <c r="BP24" s="3" t="inlineStr">
        <is>
          <t>6.82648e-05</t>
        </is>
      </c>
      <c r="BQ24" t="inlineStr">
        <is>
          <t>580.893</t>
        </is>
      </c>
      <c r="BR24" t="inlineStr">
        <is>
          <t>296.01</t>
        </is>
      </c>
      <c r="BS24" t="inlineStr">
        <is>
          <t>50.4</t>
        </is>
      </c>
      <c r="BT24" t="inlineStr">
        <is>
          <t>0</t>
        </is>
      </c>
      <c r="BU24" t="inlineStr">
        <is>
          <t>0.158324</t>
        </is>
      </c>
      <c r="BV24" t="inlineStr">
        <is>
          <t>0.375452</t>
        </is>
      </c>
      <c r="BW24" t="inlineStr">
        <is>
          <t>-9.74198</t>
        </is>
      </c>
      <c r="BX24" s="3" t="inlineStr">
        <is>
          <t>9.06905e-05</t>
        </is>
      </c>
      <c r="BY24" t="inlineStr">
        <is>
          <t>5</t>
        </is>
      </c>
      <c r="BZ24" t="inlineStr">
        <is>
          <t>354.333</t>
        </is>
      </c>
      <c r="CA24" t="inlineStr">
        <is>
          <t>296.062</t>
        </is>
      </c>
      <c r="CB24" t="inlineStr">
        <is>
          <t>57.8</t>
        </is>
      </c>
      <c r="CC24" t="inlineStr">
        <is>
          <t>0</t>
        </is>
      </c>
      <c r="CD24" t="inlineStr">
        <is>
          <t>0.0114331</t>
        </is>
      </c>
      <c r="CE24" t="inlineStr">
        <is>
          <t>1.05828</t>
        </is>
      </c>
      <c r="CF24" t="inlineStr">
        <is>
          <t>-10.4519</t>
        </is>
      </c>
      <c r="CG24" s="3" t="inlineStr">
        <is>
          <t>9.80457e-05</t>
        </is>
      </c>
      <c r="CH24" t="inlineStr">
        <is>
          <t>295.403</t>
        </is>
      </c>
      <c r="CI24" t="inlineStr">
        <is>
          <t>80.1</t>
        </is>
      </c>
      <c r="CJ24" t="inlineStr">
        <is>
          <t>0</t>
        </is>
      </c>
      <c r="CK24" t="inlineStr">
        <is>
          <t>-0.110567</t>
        </is>
      </c>
      <c r="CL24" t="inlineStr">
        <is>
          <t>1.17649</t>
        </is>
      </c>
      <c r="CM24" t="inlineStr">
        <is>
          <t>-6.73308</t>
        </is>
      </c>
      <c r="CN24" s="3" t="inlineStr">
        <is>
          <t>1.52716e-05</t>
        </is>
      </c>
      <c r="CO24" t="inlineStr">
        <is>
          <t>133.725</t>
        </is>
      </c>
      <c r="CP24" t="inlineStr">
        <is>
          <t>55.5794</t>
        </is>
      </c>
      <c r="CQ24" t="inlineStr">
        <is>
          <t>293.847</t>
        </is>
      </c>
      <c r="CR24" t="inlineStr">
        <is>
          <t>0</t>
        </is>
      </c>
      <c r="CS24" t="inlineStr">
        <is>
          <t>24.1743</t>
        </is>
      </c>
      <c r="CT24" t="inlineStr">
        <is>
          <t>295.025</t>
        </is>
      </c>
      <c r="CU24" t="inlineStr">
        <is>
          <t>292.015</t>
        </is>
      </c>
      <c r="CV24" t="inlineStr">
        <is>
          <t>83.2</t>
        </is>
      </c>
      <c r="CW24" t="inlineStr">
        <is>
          <t>0.821916</t>
        </is>
      </c>
      <c r="CX24" t="inlineStr">
        <is>
          <t>-3.94346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t="inlineStr">
        <is>
          <t>0</t>
        </is>
      </c>
      <c r="DC24" t="inlineStr">
        <is>
          <t>0</t>
        </is>
      </c>
      <c r="DD24" t="inlineStr">
        <is>
          <t>0</t>
        </is>
      </c>
      <c r="DE24" t="inlineStr">
        <is>
          <t>0</t>
        </is>
      </c>
      <c r="DF24" t="inlineStr">
        <is>
          <t>0</t>
        </is>
      </c>
      <c r="DG24" t="inlineStr">
        <is>
          <t>0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0</t>
        </is>
      </c>
      <c r="DQ24" t="inlineStr">
        <is>
          <t>-1.23262</t>
        </is>
      </c>
      <c r="DR24" t="inlineStr">
        <is>
          <t>517</t>
        </is>
      </c>
      <c r="DS24" t="inlineStr">
        <is>
          <t>-194.65</t>
        </is>
      </c>
      <c r="DT24" t="inlineStr">
        <is>
          <t>0</t>
        </is>
      </c>
      <c r="DU24" t="inlineStr">
        <is>
          <t>0</t>
        </is>
      </c>
      <c r="DV24" t="inlineStr">
        <is>
          <t>0</t>
        </is>
      </c>
      <c r="DW24" t="inlineStr">
        <is>
          <t>0</t>
        </is>
      </c>
      <c r="DX24" t="inlineStr">
        <is>
          <t>0</t>
        </is>
      </c>
      <c r="DY24" t="inlineStr">
        <is>
          <t>0</t>
        </is>
      </c>
      <c r="DZ24" t="inlineStr">
        <is>
          <t>-5.16565</t>
        </is>
      </c>
      <c r="EA24" t="inlineStr">
        <is>
          <t>12545.9</t>
        </is>
      </c>
      <c r="EB24" t="inlineStr">
        <is>
          <t>214.214</t>
        </is>
      </c>
      <c r="EC24" t="inlineStr">
        <is>
          <t>10.1869</t>
        </is>
      </c>
      <c r="ED24" t="inlineStr">
        <is>
          <t>-4.89259</t>
        </is>
      </c>
      <c r="EE24" t="inlineStr">
        <is>
          <t>0.0113969</t>
        </is>
      </c>
      <c r="EF24" t="inlineStr">
        <is>
          <t>4230.72</t>
        </is>
      </c>
      <c r="EG24" t="inlineStr">
        <is>
          <t>19.7</t>
        </is>
      </c>
      <c r="EH24" t="inlineStr">
        <is>
          <t>0</t>
        </is>
      </c>
      <c r="EI24" t="inlineStr">
        <is>
          <t xml:space="preserve"> 24</t>
        </is>
      </c>
    </row>
    <row r="25" ht="14.25" customHeight="1" s="75">
      <c r="A25" s="2" t="inlineStr">
        <is>
          <t>2025-06-14 06:00</t>
        </is>
      </c>
      <c r="B25" t="inlineStr">
        <is>
          <t>101611</t>
        </is>
      </c>
      <c r="C25" t="inlineStr">
        <is>
          <t>24134.9</t>
        </is>
      </c>
      <c r="D25" t="inlineStr">
        <is>
          <t>9.20001</t>
        </is>
      </c>
      <c r="E25" t="inlineStr">
        <is>
          <t>12212.7</t>
        </is>
      </c>
      <c r="F25" t="inlineStr">
        <is>
          <t>215.139</t>
        </is>
      </c>
      <c r="G25" t="inlineStr">
        <is>
          <t>54.4</t>
        </is>
      </c>
      <c r="H25" t="inlineStr">
        <is>
          <t>0</t>
        </is>
      </c>
      <c r="I25" t="inlineStr">
        <is>
          <t>0.155267</t>
        </is>
      </c>
      <c r="J25" t="inlineStr">
        <is>
          <t>9.62811</t>
        </is>
      </c>
      <c r="K25" t="inlineStr">
        <is>
          <t>-7.45673</t>
        </is>
      </c>
      <c r="L25" s="3" t="inlineStr">
        <is>
          <t>8.93603e-05</t>
        </is>
      </c>
      <c r="M25" t="inlineStr">
        <is>
          <t>9561.07</t>
        </is>
      </c>
      <c r="N25" t="inlineStr">
        <is>
          <t>233.88</t>
        </is>
      </c>
      <c r="O25" t="inlineStr">
        <is>
          <t>15.3</t>
        </is>
      </c>
      <c r="P25" t="inlineStr">
        <is>
          <t>0</t>
        </is>
      </c>
      <c r="Q25" t="inlineStr">
        <is>
          <t>-0.266688</t>
        </is>
      </c>
      <c r="R25" t="inlineStr">
        <is>
          <t>2.42687</t>
        </is>
      </c>
      <c r="S25" t="inlineStr">
        <is>
          <t>-9.24065</t>
        </is>
      </c>
      <c r="T25" s="3" t="inlineStr">
        <is>
          <t>0.000152659</t>
        </is>
      </c>
      <c r="U25" t="inlineStr">
        <is>
          <t>7523.65</t>
        </is>
      </c>
      <c r="V25" t="inlineStr">
        <is>
          <t>250.461</t>
        </is>
      </c>
      <c r="W25" t="inlineStr">
        <is>
          <t>8.8</t>
        </is>
      </c>
      <c r="X25" t="inlineStr">
        <is>
          <t>0</t>
        </is>
      </c>
      <c r="Y25" t="inlineStr">
        <is>
          <t>0.0705781</t>
        </is>
      </c>
      <c r="Z25" t="inlineStr">
        <is>
          <t>-2.54109</t>
        </is>
      </c>
      <c r="AA25" t="inlineStr">
        <is>
          <t>-9.34108</t>
        </is>
      </c>
      <c r="AB25" s="3" t="inlineStr">
        <is>
          <t>0.000121584</t>
        </is>
      </c>
      <c r="AC25" t="inlineStr">
        <is>
          <t>5843.96</t>
        </is>
      </c>
      <c r="AD25" t="inlineStr">
        <is>
          <t>262.68</t>
        </is>
      </c>
      <c r="AE25" t="inlineStr">
        <is>
          <t>7.7</t>
        </is>
      </c>
      <c r="AF25" t="inlineStr">
        <is>
          <t>0</t>
        </is>
      </c>
      <c r="AG25" t="inlineStr">
        <is>
          <t>-0.0481328</t>
        </is>
      </c>
      <c r="AH25" t="inlineStr">
        <is>
          <t>-0.11879</t>
        </is>
      </c>
      <c r="AI25" t="inlineStr">
        <is>
          <t>-7.67554</t>
        </is>
      </c>
      <c r="AJ25" s="3" t="inlineStr">
        <is>
          <t>0.000178507</t>
        </is>
      </c>
      <c r="AK25" t="inlineStr">
        <is>
          <t>4415.22</t>
        </is>
      </c>
      <c r="AL25" t="inlineStr">
        <is>
          <t>272.461</t>
        </is>
      </c>
      <c r="AM25" t="inlineStr">
        <is>
          <t>14.2</t>
        </is>
      </c>
      <c r="AN25" t="inlineStr">
        <is>
          <t>0</t>
        </is>
      </c>
      <c r="AO25" t="inlineStr">
        <is>
          <t>0.0284277</t>
        </is>
      </c>
      <c r="AP25" t="inlineStr">
        <is>
          <t>0.0433154</t>
        </is>
      </c>
      <c r="AQ25" t="inlineStr">
        <is>
          <t>-5.50368</t>
        </is>
      </c>
      <c r="AR25" t="inlineStr">
        <is>
          <t>8.33046e-05</t>
        </is>
      </c>
      <c r="AS25" t="inlineStr">
        <is>
          <t>3170.48</t>
        </is>
      </c>
      <c r="AT25" t="inlineStr">
        <is>
          <t>278.57</t>
        </is>
      </c>
      <c r="AU25" t="inlineStr">
        <is>
          <t>37</t>
        </is>
      </c>
      <c r="AV25" t="inlineStr">
        <is>
          <t>0</t>
        </is>
      </c>
      <c r="AW25" t="inlineStr">
        <is>
          <t>-0.108271</t>
        </is>
      </c>
      <c r="AX25" t="inlineStr">
        <is>
          <t>0.758738</t>
        </is>
      </c>
      <c r="AY25" t="inlineStr">
        <is>
          <t>-5.33534</t>
        </is>
      </c>
      <c r="AZ25" t="inlineStr">
        <is>
          <t>0.00011398</t>
        </is>
      </c>
      <c r="BA25" t="inlineStr">
        <is>
          <t>1548.49</t>
        </is>
      </c>
      <c r="BB25" t="inlineStr">
        <is>
          <t>290.885</t>
        </is>
      </c>
      <c r="BC25" t="inlineStr">
        <is>
          <t>58.8</t>
        </is>
      </c>
      <c r="BD25" t="inlineStr">
        <is>
          <t>0</t>
        </is>
      </c>
      <c r="BE25" t="inlineStr">
        <is>
          <t>0.137906</t>
        </is>
      </c>
      <c r="BF25" t="inlineStr">
        <is>
          <t>1.21481</t>
        </is>
      </c>
      <c r="BG25" t="inlineStr">
        <is>
          <t>-7.5103</t>
        </is>
      </c>
      <c r="BH25" s="3" t="inlineStr">
        <is>
          <t>5.9396e-05</t>
        </is>
      </c>
      <c r="BI25" t="inlineStr">
        <is>
          <t>818.462</t>
        </is>
      </c>
      <c r="BJ25" t="inlineStr">
        <is>
          <t>295.197</t>
        </is>
      </c>
      <c r="BK25" t="inlineStr">
        <is>
          <t>51</t>
        </is>
      </c>
      <c r="BL25" t="inlineStr">
        <is>
          <t>0</t>
        </is>
      </c>
      <c r="BM25" t="inlineStr">
        <is>
          <t>0.140481</t>
        </is>
      </c>
      <c r="BN25" t="inlineStr">
        <is>
          <t>1.62451</t>
        </is>
      </c>
      <c r="BO25" t="inlineStr">
        <is>
          <t>-9.00489</t>
        </is>
      </c>
      <c r="BP25" s="3" t="inlineStr">
        <is>
          <t>0.000149038</t>
        </is>
      </c>
      <c r="BQ25" t="inlineStr">
        <is>
          <t>586.575</t>
        </is>
      </c>
      <c r="BR25" t="inlineStr">
        <is>
          <t>295.108</t>
        </is>
      </c>
      <c r="BS25" t="inlineStr">
        <is>
          <t>58.2</t>
        </is>
      </c>
      <c r="BT25" t="inlineStr">
        <is>
          <t>0</t>
        </is>
      </c>
      <c r="BU25" t="inlineStr">
        <is>
          <t>0.00553272</t>
        </is>
      </c>
      <c r="BV25" t="inlineStr">
        <is>
          <t>2.41823</t>
        </is>
      </c>
      <c r="BW25" t="inlineStr">
        <is>
          <t>-9.71108</t>
        </is>
      </c>
      <c r="BX25" s="3" t="inlineStr">
        <is>
          <t>0.000127699</t>
        </is>
      </c>
      <c r="BY25" t="inlineStr">
        <is>
          <t>4</t>
        </is>
      </c>
      <c r="BZ25" t="inlineStr">
        <is>
          <t>360.779</t>
        </is>
      </c>
      <c r="CA25" t="inlineStr">
        <is>
          <t>295.575</t>
        </is>
      </c>
      <c r="CB25" t="inlineStr">
        <is>
          <t>67.3</t>
        </is>
      </c>
      <c r="CC25" t="inlineStr">
        <is>
          <t>0</t>
        </is>
      </c>
      <c r="CD25" t="inlineStr">
        <is>
          <t>-0.0614673</t>
        </is>
      </c>
      <c r="CE25" t="inlineStr">
        <is>
          <t>3.02545</t>
        </is>
      </c>
      <c r="CF25" t="inlineStr">
        <is>
          <t>-9.22706</t>
        </is>
      </c>
      <c r="CG25" s="3" t="inlineStr">
        <is>
          <t>6.65911e-05</t>
        </is>
      </c>
      <c r="CH25" t="inlineStr">
        <is>
          <t>297.533</t>
        </is>
      </c>
      <c r="CI25" t="inlineStr">
        <is>
          <t>62.9</t>
        </is>
      </c>
      <c r="CJ25" t="inlineStr">
        <is>
          <t>0</t>
        </is>
      </c>
      <c r="CK25" t="inlineStr">
        <is>
          <t>-0.150467</t>
        </is>
      </c>
      <c r="CL25" t="inlineStr">
        <is>
          <t>2.85213</t>
        </is>
      </c>
      <c r="CM25" t="inlineStr">
        <is>
          <t>-8.63239</t>
        </is>
      </c>
      <c r="CN25" s="3" t="inlineStr">
        <is>
          <t>2.20348e-05</t>
        </is>
      </c>
      <c r="CO25" t="inlineStr">
        <is>
          <t>139.523</t>
        </is>
      </c>
      <c r="CP25" t="inlineStr">
        <is>
          <t>55.5794</t>
        </is>
      </c>
      <c r="CQ25" t="inlineStr">
        <is>
          <t>302.815</t>
        </is>
      </c>
      <c r="CR25" t="inlineStr">
        <is>
          <t>0</t>
        </is>
      </c>
      <c r="CS25" t="inlineStr">
        <is>
          <t>337.297</t>
        </is>
      </c>
      <c r="CT25" t="inlineStr">
        <is>
          <t>299.268</t>
        </is>
      </c>
      <c r="CU25" t="inlineStr">
        <is>
          <t>290.651</t>
        </is>
      </c>
      <c r="CV25" t="inlineStr">
        <is>
          <t>58.8</t>
        </is>
      </c>
      <c r="CW25" t="inlineStr">
        <is>
          <t>2.16171</t>
        </is>
      </c>
      <c r="CX25" t="inlineStr">
        <is>
          <t>-6.6948</t>
        </is>
      </c>
      <c r="CY25" t="inlineStr">
        <is>
          <t>-50</t>
        </is>
      </c>
      <c r="CZ25" t="inlineStr">
        <is>
          <t>0</t>
        </is>
      </c>
      <c r="DA25" t="inlineStr">
        <is>
          <t>0</t>
        </is>
      </c>
      <c r="DB25" t="inlineStr">
        <is>
          <t>0</t>
        </is>
      </c>
      <c r="DC25" t="inlineStr">
        <is>
          <t>0</t>
        </is>
      </c>
      <c r="DD25" t="inlineStr">
        <is>
          <t>0</t>
        </is>
      </c>
      <c r="DE25" t="inlineStr">
        <is>
          <t>0</t>
        </is>
      </c>
      <c r="DF25" t="inlineStr">
        <is>
          <t>0</t>
        </is>
      </c>
      <c r="DG25" t="inlineStr">
        <is>
          <t>0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9450</t>
        </is>
      </c>
      <c r="DQ25" t="inlineStr">
        <is>
          <t>-1.59467</t>
        </is>
      </c>
      <c r="DR25" t="inlineStr">
        <is>
          <t>424</t>
        </is>
      </c>
      <c r="DS25" t="inlineStr">
        <is>
          <t>-140.429</t>
        </is>
      </c>
      <c r="DT25" t="inlineStr">
        <is>
          <t>0</t>
        </is>
      </c>
      <c r="DU25" t="inlineStr">
        <is>
          <t>0</t>
        </is>
      </c>
      <c r="DV25" t="inlineStr">
        <is>
          <t>0</t>
        </is>
      </c>
      <c r="DW25" t="inlineStr">
        <is>
          <t>0</t>
        </is>
      </c>
      <c r="DX25" t="inlineStr">
        <is>
          <t>0</t>
        </is>
      </c>
      <c r="DY25" t="inlineStr">
        <is>
          <t>0</t>
        </is>
      </c>
      <c r="DZ25" t="inlineStr">
        <is>
          <t>27.5974</t>
        </is>
      </c>
      <c r="EA25" t="inlineStr">
        <is>
          <t>12285.6</t>
        </is>
      </c>
      <c r="EB25" t="inlineStr">
        <is>
          <t>214.899</t>
        </is>
      </c>
      <c r="EC25" t="inlineStr">
        <is>
          <t>9.97239</t>
        </is>
      </c>
      <c r="ED25" t="inlineStr">
        <is>
          <t>-7.28881</t>
        </is>
      </c>
      <c r="EE25" t="inlineStr">
        <is>
          <t>0.00155068</t>
        </is>
      </c>
      <c r="EF25" t="inlineStr">
        <is>
          <t>4299.36</t>
        </is>
      </c>
      <c r="EG25" t="inlineStr">
        <is>
          <t>14.8</t>
        </is>
      </c>
      <c r="EH25" t="inlineStr">
        <is>
          <t>0</t>
        </is>
      </c>
      <c r="EI25" t="inlineStr">
        <is>
          <t xml:space="preserve"> 25</t>
        </is>
      </c>
    </row>
    <row r="26" ht="14.25" customHeight="1" s="75">
      <c r="A26" s="2" t="inlineStr">
        <is>
          <t>2025-06-14 09:00</t>
        </is>
      </c>
      <c r="B26" t="inlineStr">
        <is>
          <t>101649</t>
        </is>
      </c>
      <c r="C26" t="inlineStr">
        <is>
          <t>24135</t>
        </is>
      </c>
      <c r="D26" t="inlineStr">
        <is>
          <t>7.61037</t>
        </is>
      </c>
      <c r="E26" t="inlineStr">
        <is>
          <t>12211.3</t>
        </is>
      </c>
      <c r="F26" t="inlineStr">
        <is>
          <t>215.407</t>
        </is>
      </c>
      <c r="G26" t="inlineStr">
        <is>
          <t>39.4</t>
        </is>
      </c>
      <c r="H26" t="inlineStr">
        <is>
          <t>0</t>
        </is>
      </c>
      <c r="I26" t="inlineStr">
        <is>
          <t>0.157159</t>
        </is>
      </c>
      <c r="J26" t="inlineStr">
        <is>
          <t>6.71241</t>
        </is>
      </c>
      <c r="K26" t="inlineStr">
        <is>
          <t>-9.6792</t>
        </is>
      </c>
      <c r="L26" s="3" t="inlineStr">
        <is>
          <t>0.000107243</t>
        </is>
      </c>
      <c r="M26" t="inlineStr">
        <is>
          <t>9566.54</t>
        </is>
      </c>
      <c r="N26" t="inlineStr">
        <is>
          <t>232.77</t>
        </is>
      </c>
      <c r="O26" t="inlineStr">
        <is>
          <t>20.5</t>
        </is>
      </c>
      <c r="P26" t="inlineStr">
        <is>
          <t>0</t>
        </is>
      </c>
      <c r="Q26" t="inlineStr">
        <is>
          <t>-0.205107</t>
        </is>
      </c>
      <c r="R26" t="inlineStr">
        <is>
          <t>-1.79534</t>
        </is>
      </c>
      <c r="S26" t="inlineStr">
        <is>
          <t>-6.69256</t>
        </is>
      </c>
      <c r="T26" s="3" t="inlineStr">
        <is>
          <t>-1.02682e-05</t>
        </is>
      </c>
      <c r="U26" t="inlineStr">
        <is>
          <t>7530.83</t>
        </is>
      </c>
      <c r="V26" t="inlineStr">
        <is>
          <t>250.403</t>
        </is>
      </c>
      <c r="W26" t="inlineStr">
        <is>
          <t>13.4</t>
        </is>
      </c>
      <c r="X26" t="inlineStr">
        <is>
          <t>0</t>
        </is>
      </c>
      <c r="Y26" t="inlineStr">
        <is>
          <t>0.157217</t>
        </is>
      </c>
      <c r="Z26" t="inlineStr">
        <is>
          <t>-4.6529</t>
        </is>
      </c>
      <c r="AA26" t="inlineStr">
        <is>
          <t>-8.38037</t>
        </is>
      </c>
      <c r="AB26" s="3" t="inlineStr">
        <is>
          <t>2.26213e-05</t>
        </is>
      </c>
      <c r="AC26" t="inlineStr">
        <is>
          <t>5850.63</t>
        </is>
      </c>
      <c r="AD26" t="inlineStr">
        <is>
          <t>263.462</t>
        </is>
      </c>
      <c r="AE26" t="inlineStr">
        <is>
          <t>8.4</t>
        </is>
      </c>
      <c r="AF26" t="inlineStr">
        <is>
          <t>0</t>
        </is>
      </c>
      <c r="AG26" t="inlineStr">
        <is>
          <t>-0.0231055</t>
        </is>
      </c>
      <c r="AH26" t="inlineStr">
        <is>
          <t>-3.70318</t>
        </is>
      </c>
      <c r="AI26" t="inlineStr">
        <is>
          <t>-5.59316</t>
        </is>
      </c>
      <c r="AJ26" s="3" t="inlineStr">
        <is>
          <t>7.14452e-05</t>
        </is>
      </c>
      <c r="AK26" t="inlineStr">
        <is>
          <t>4421</t>
        </is>
      </c>
      <c r="AL26" t="inlineStr">
        <is>
          <t>272.521</t>
        </is>
      </c>
      <c r="AM26" t="inlineStr">
        <is>
          <t>13.1</t>
        </is>
      </c>
      <c r="AN26" t="inlineStr">
        <is>
          <t>0</t>
        </is>
      </c>
      <c r="AO26" t="inlineStr">
        <is>
          <t>-0.151828</t>
        </is>
      </c>
      <c r="AP26" t="inlineStr">
        <is>
          <t>0.340493</t>
        </is>
      </c>
      <c r="AQ26" t="inlineStr">
        <is>
          <t>-6.74138</t>
        </is>
      </c>
      <c r="AR26" s="3" t="inlineStr">
        <is>
          <t>9.38229e-05</t>
        </is>
      </c>
      <c r="AS26" t="inlineStr">
        <is>
          <t>3175.32</t>
        </is>
      </c>
      <c r="AT26" t="inlineStr">
        <is>
          <t>278.844</t>
        </is>
      </c>
      <c r="AU26" t="inlineStr">
        <is>
          <t>27</t>
        </is>
      </c>
      <c r="AV26" t="inlineStr">
        <is>
          <t>0</t>
        </is>
      </c>
      <c r="AW26" t="inlineStr">
        <is>
          <t>0.140988</t>
        </is>
      </c>
      <c r="AX26" t="inlineStr">
        <is>
          <t>2.36278</t>
        </is>
      </c>
      <c r="AY26" t="inlineStr">
        <is>
          <t>-6.54712</t>
        </is>
      </c>
      <c r="AZ26" t="inlineStr">
        <is>
          <t>0.000117743</t>
        </is>
      </c>
      <c r="BA26" t="inlineStr">
        <is>
          <t>1553.27</t>
        </is>
      </c>
      <c r="BB26" t="inlineStr">
        <is>
          <t>291.002</t>
        </is>
      </c>
      <c r="BC26" t="inlineStr">
        <is>
          <t>57.8</t>
        </is>
      </c>
      <c r="BD26" t="inlineStr">
        <is>
          <t>0</t>
        </is>
      </c>
      <c r="BE26" t="inlineStr">
        <is>
          <t>0.0447939</t>
        </is>
      </c>
      <c r="BF26" t="inlineStr">
        <is>
          <t>1.78</t>
        </is>
      </c>
      <c r="BG26" t="inlineStr">
        <is>
          <t>-6.51753</t>
        </is>
      </c>
      <c r="BH26" s="3" t="inlineStr">
        <is>
          <t>6.78622e-05</t>
        </is>
      </c>
      <c r="BI26" t="inlineStr">
        <is>
          <t>823.928</t>
        </is>
      </c>
      <c r="BJ26" t="inlineStr">
        <is>
          <t>293.473</t>
        </is>
      </c>
      <c r="BK26" t="inlineStr">
        <is>
          <t>68.8</t>
        </is>
      </c>
      <c r="BL26" t="inlineStr">
        <is>
          <t>0</t>
        </is>
      </c>
      <c r="BM26" t="inlineStr">
        <is>
          <t>0.110543</t>
        </is>
      </c>
      <c r="BN26" t="inlineStr">
        <is>
          <t>2.1439</t>
        </is>
      </c>
      <c r="BO26" t="inlineStr">
        <is>
          <t>-7.4586</t>
        </is>
      </c>
      <c r="BP26" s="3" t="inlineStr">
        <is>
          <t>0.000157959</t>
        </is>
      </c>
      <c r="BQ26" t="inlineStr">
        <is>
          <t>592.667</t>
        </is>
      </c>
      <c r="BR26" t="inlineStr">
        <is>
          <t>295.133</t>
        </is>
      </c>
      <c r="BS26" t="inlineStr">
        <is>
          <t>66.4</t>
        </is>
      </c>
      <c r="BT26" t="inlineStr">
        <is>
          <t>0</t>
        </is>
      </c>
      <c r="BU26" t="inlineStr">
        <is>
          <t>0.0674277</t>
        </is>
      </c>
      <c r="BV26" t="inlineStr">
        <is>
          <t>2.81351</t>
        </is>
      </c>
      <c r="BW26" t="inlineStr">
        <is>
          <t>-7.99138</t>
        </is>
      </c>
      <c r="BX26" s="3" t="inlineStr">
        <is>
          <t>0.000128698</t>
        </is>
      </c>
      <c r="BY26" t="inlineStr">
        <is>
          <t>4</t>
        </is>
      </c>
      <c r="BZ26" t="inlineStr">
        <is>
          <t>366.074</t>
        </is>
      </c>
      <c r="CA26" t="inlineStr">
        <is>
          <t>297.026</t>
        </is>
      </c>
      <c r="CB26" t="inlineStr">
        <is>
          <t>62.8</t>
        </is>
      </c>
      <c r="CC26" t="inlineStr">
        <is>
          <t>0</t>
        </is>
      </c>
      <c r="CD26" t="inlineStr">
        <is>
          <t>-0.0821626</t>
        </is>
      </c>
      <c r="CE26" t="inlineStr">
        <is>
          <t>2.79971</t>
        </is>
      </c>
      <c r="CF26" t="inlineStr">
        <is>
          <t>-8.67017</t>
        </is>
      </c>
      <c r="CG26" t="inlineStr">
        <is>
          <t>8.6532e-05</t>
        </is>
      </c>
      <c r="CH26" t="inlineStr">
        <is>
          <t>299.347</t>
        </is>
      </c>
      <c r="CI26" t="inlineStr">
        <is>
          <t>57.3</t>
        </is>
      </c>
      <c r="CJ26" t="inlineStr">
        <is>
          <t>0</t>
        </is>
      </c>
      <c r="CK26" t="inlineStr">
        <is>
          <t>-0.181163</t>
        </is>
      </c>
      <c r="CL26" t="inlineStr">
        <is>
          <t>2.36949</t>
        </is>
      </c>
      <c r="CM26" t="inlineStr">
        <is>
          <t>-8.71786</t>
        </is>
      </c>
      <c r="CN26" t="inlineStr">
        <is>
          <t>3.7532e-05</t>
        </is>
      </c>
      <c r="CO26" t="inlineStr">
        <is>
          <t>143.622</t>
        </is>
      </c>
      <c r="CP26" t="inlineStr">
        <is>
          <t>55.5794</t>
        </is>
      </c>
      <c r="CQ26" t="inlineStr">
        <is>
          <t>312.19</t>
        </is>
      </c>
      <c r="CR26" t="inlineStr">
        <is>
          <t>0</t>
        </is>
      </c>
      <c r="CS26" t="inlineStr">
        <is>
          <t>685.686</t>
        </is>
      </c>
      <c r="CT26" t="inlineStr">
        <is>
          <t>302.261</t>
        </is>
      </c>
      <c r="CU26" t="inlineStr">
        <is>
          <t>290.978</t>
        </is>
      </c>
      <c r="CV26" t="inlineStr">
        <is>
          <t>50.5</t>
        </is>
      </c>
      <c r="CW26" t="inlineStr">
        <is>
          <t>1.65218</t>
        </is>
      </c>
      <c r="CX26" t="inlineStr">
        <is>
          <t>-7.34693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t="inlineStr">
        <is>
          <t>0</t>
        </is>
      </c>
      <c r="DC26" t="inlineStr">
        <is>
          <t>0</t>
        </is>
      </c>
      <c r="DD26" t="inlineStr">
        <is>
          <t>0</t>
        </is>
      </c>
      <c r="DE26" t="inlineStr">
        <is>
          <t>0</t>
        </is>
      </c>
      <c r="DF26" t="inlineStr">
        <is>
          <t>0</t>
        </is>
      </c>
      <c r="DG26" t="inlineStr">
        <is>
          <t>0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10800</t>
        </is>
      </c>
      <c r="DQ26" t="inlineStr">
        <is>
          <t>-2.20372</t>
        </is>
      </c>
      <c r="DR26" t="inlineStr">
        <is>
          <t>1032</t>
        </is>
      </c>
      <c r="DS26" t="inlineStr">
        <is>
          <t>-64.6929</t>
        </is>
      </c>
      <c r="DT26" t="inlineStr">
        <is>
          <t>0</t>
        </is>
      </c>
      <c r="DU26" t="inlineStr">
        <is>
          <t>0</t>
        </is>
      </c>
      <c r="DV26" t="inlineStr">
        <is>
          <t>0</t>
        </is>
      </c>
      <c r="DW26" t="inlineStr">
        <is>
          <t>0</t>
        </is>
      </c>
      <c r="DX26" t="inlineStr">
        <is>
          <t>0</t>
        </is>
      </c>
      <c r="DY26" t="inlineStr">
        <is>
          <t>0</t>
        </is>
      </c>
      <c r="DZ26" t="inlineStr">
        <is>
          <t>1.15363</t>
        </is>
      </c>
      <c r="EA26" t="inlineStr">
        <is>
          <t>12168.1</t>
        </is>
      </c>
      <c r="EB26" t="inlineStr">
        <is>
          <t>215.511</t>
        </is>
      </c>
      <c r="EC26" t="inlineStr">
        <is>
          <t>6.80821</t>
        </is>
      </c>
      <c r="ED26" t="inlineStr">
        <is>
          <t>-9.60746</t>
        </is>
      </c>
      <c r="EE26" t="inlineStr">
        <is>
          <t>-0.000296059</t>
        </is>
      </c>
      <c r="EF26" t="inlineStr">
        <is>
          <t>4321.76</t>
        </is>
      </c>
      <c r="EG26" t="inlineStr">
        <is>
          <t>13.8</t>
        </is>
      </c>
      <c r="EH26" t="inlineStr">
        <is>
          <t>0</t>
        </is>
      </c>
      <c r="EI26" t="inlineStr">
        <is>
          <t xml:space="preserve"> 26</t>
        </is>
      </c>
    </row>
    <row r="27" ht="14.25" customHeight="1" s="75">
      <c r="A27" s="2" t="inlineStr">
        <is>
          <t>2025-06-14 12:00</t>
        </is>
      </c>
      <c r="B27" t="inlineStr">
        <is>
          <t>101590</t>
        </is>
      </c>
      <c r="C27" t="inlineStr">
        <is>
          <t>24135.3</t>
        </is>
      </c>
      <c r="D27" t="inlineStr">
        <is>
          <t>6.90642</t>
        </is>
      </c>
      <c r="E27" t="inlineStr">
        <is>
          <t>12215.7</t>
        </is>
      </c>
      <c r="F27" t="inlineStr">
        <is>
          <t>214.54</t>
        </is>
      </c>
      <c r="G27" t="inlineStr">
        <is>
          <t>51.7</t>
        </is>
      </c>
      <c r="H27" t="inlineStr">
        <is>
          <t>0</t>
        </is>
      </c>
      <c r="I27" t="inlineStr">
        <is>
          <t>0.066293</t>
        </is>
      </c>
      <c r="J27" t="inlineStr">
        <is>
          <t>3.96827</t>
        </is>
      </c>
      <c r="K27" t="inlineStr">
        <is>
          <t>-8.69513</t>
        </is>
      </c>
      <c r="L27" s="3" t="inlineStr">
        <is>
          <t>0.000102137</t>
        </is>
      </c>
      <c r="M27" t="inlineStr">
        <is>
          <t>9572.57</t>
        </is>
      </c>
      <c r="N27" t="inlineStr">
        <is>
          <t>232.836</t>
        </is>
      </c>
      <c r="O27" t="inlineStr">
        <is>
          <t>21</t>
        </is>
      </c>
      <c r="P27" t="inlineStr">
        <is>
          <t>0</t>
        </is>
      </c>
      <c r="Q27" t="inlineStr">
        <is>
          <t>0.159078</t>
        </is>
      </c>
      <c r="R27" t="inlineStr">
        <is>
          <t>-0.384323</t>
        </is>
      </c>
      <c r="S27" t="inlineStr">
        <is>
          <t>-8.21245</t>
        </is>
      </c>
      <c r="T27" s="3" t="inlineStr">
        <is>
          <t>0.000135301</t>
        </is>
      </c>
      <c r="U27" t="inlineStr">
        <is>
          <t>7536.74</t>
        </is>
      </c>
      <c r="V27" t="inlineStr">
        <is>
          <t>250.695</t>
        </is>
      </c>
      <c r="W27" t="inlineStr">
        <is>
          <t>11.7</t>
        </is>
      </c>
      <c r="X27" t="inlineStr">
        <is>
          <t>0</t>
        </is>
      </c>
      <c r="Y27" t="inlineStr">
        <is>
          <t>0.1925</t>
        </is>
      </c>
      <c r="Z27" t="inlineStr">
        <is>
          <t>-2.42311</t>
        </is>
      </c>
      <c r="AA27" t="inlineStr">
        <is>
          <t>-7.98678</t>
        </is>
      </c>
      <c r="AB27" s="3" t="inlineStr">
        <is>
          <t>2.11714e-05</t>
        </is>
      </c>
      <c r="AC27" t="inlineStr">
        <is>
          <t>5855.05</t>
        </is>
      </c>
      <c r="AD27" t="inlineStr">
        <is>
          <t>263.693</t>
        </is>
      </c>
      <c r="AE27" t="inlineStr">
        <is>
          <t>17</t>
        </is>
      </c>
      <c r="AF27" t="inlineStr">
        <is>
          <t>0</t>
        </is>
      </c>
      <c r="AG27" t="inlineStr">
        <is>
          <t>0.136811</t>
        </is>
      </c>
      <c r="AH27" t="inlineStr">
        <is>
          <t>-1.21551</t>
        </is>
      </c>
      <c r="AI27" t="inlineStr">
        <is>
          <t>-6.67601</t>
        </is>
      </c>
      <c r="AJ27" s="3" t="inlineStr">
        <is>
          <t>5.29199e-05</t>
        </is>
      </c>
      <c r="AK27" t="inlineStr">
        <is>
          <t>4422.26</t>
        </is>
      </c>
      <c r="AL27" t="inlineStr">
        <is>
          <t>273.036</t>
        </is>
      </c>
      <c r="AM27" t="inlineStr">
        <is>
          <t>11</t>
        </is>
      </c>
      <c r="AN27" t="inlineStr">
        <is>
          <t>0</t>
        </is>
      </c>
      <c r="AO27" t="inlineStr">
        <is>
          <t>0.0268594</t>
        </is>
      </c>
      <c r="AP27" t="inlineStr">
        <is>
          <t>1.43823</t>
        </is>
      </c>
      <c r="AQ27" t="inlineStr">
        <is>
          <t>-7.09158</t>
        </is>
      </c>
      <c r="AR27" t="inlineStr">
        <is>
          <t>8.14634e-05</t>
        </is>
      </c>
      <c r="AS27" t="inlineStr">
        <is>
          <t>3173.71</t>
        </is>
      </c>
      <c r="AT27" t="inlineStr">
        <is>
          <t>279.62</t>
        </is>
      </c>
      <c r="AU27" t="inlineStr">
        <is>
          <t>19.2</t>
        </is>
      </c>
      <c r="AV27" t="inlineStr">
        <is>
          <t>0</t>
        </is>
      </c>
      <c r="AW27" t="inlineStr">
        <is>
          <t>0.241316</t>
        </is>
      </c>
      <c r="AX27" t="inlineStr">
        <is>
          <t>2.44801</t>
        </is>
      </c>
      <c r="AY27" t="inlineStr">
        <is>
          <t>-7.51013</t>
        </is>
      </c>
      <c r="AZ27" t="inlineStr">
        <is>
          <t>0.000122128</t>
        </is>
      </c>
      <c r="BA27" t="inlineStr">
        <is>
          <t>1550.5</t>
        </is>
      </c>
      <c r="BB27" t="inlineStr">
        <is>
          <t>291.187</t>
        </is>
      </c>
      <c r="BC27" t="inlineStr">
        <is>
          <t>53.3</t>
        </is>
      </c>
      <c r="BD27" t="inlineStr">
        <is>
          <t>0</t>
        </is>
      </c>
      <c r="BE27" t="inlineStr">
        <is>
          <t>0.180974</t>
        </is>
      </c>
      <c r="BF27" t="inlineStr">
        <is>
          <t>1.21059</t>
        </is>
      </c>
      <c r="BG27" t="inlineStr">
        <is>
          <t>-5.98503</t>
        </is>
      </c>
      <c r="BH27" s="3" t="inlineStr">
        <is>
          <t>0.00017642</t>
        </is>
      </c>
      <c r="BI27" t="inlineStr">
        <is>
          <t>820.885</t>
        </is>
      </c>
      <c r="BJ27" t="inlineStr">
        <is>
          <t>294.61</t>
        </is>
      </c>
      <c r="BK27" t="inlineStr">
        <is>
          <t>53.2</t>
        </is>
      </c>
      <c r="BL27" t="inlineStr">
        <is>
          <t>0</t>
        </is>
      </c>
      <c r="BM27" t="inlineStr">
        <is>
          <t>0.401135</t>
        </is>
      </c>
      <c r="BN27" t="inlineStr">
        <is>
          <t>0.14553</t>
        </is>
      </c>
      <c r="BO27" t="inlineStr">
        <is>
          <t>-6.79061</t>
        </is>
      </c>
      <c r="BP27" s="3" t="inlineStr">
        <is>
          <t>0.000150855</t>
        </is>
      </c>
      <c r="BQ27" t="inlineStr">
        <is>
          <t>588.933</t>
        </is>
      </c>
      <c r="BR27" t="inlineStr">
        <is>
          <t>296.45</t>
        </is>
      </c>
      <c r="BS27" t="inlineStr">
        <is>
          <t>49.1</t>
        </is>
      </c>
      <c r="BT27" t="inlineStr">
        <is>
          <t>0</t>
        </is>
      </c>
      <c r="BU27" t="inlineStr">
        <is>
          <t>0.385497</t>
        </is>
      </c>
      <c r="BV27" t="inlineStr">
        <is>
          <t>0.326414</t>
        </is>
      </c>
      <c r="BW27" t="inlineStr">
        <is>
          <t>-7.23859</t>
        </is>
      </c>
      <c r="BX27" t="inlineStr">
        <is>
          <t>0.000117424</t>
        </is>
      </c>
      <c r="BY27" t="inlineStr">
        <is>
          <t>5</t>
        </is>
      </c>
      <c r="BZ27" t="inlineStr">
        <is>
          <t>361.714</t>
        </is>
      </c>
      <c r="CA27" t="inlineStr">
        <is>
          <t>298.303</t>
        </is>
      </c>
      <c r="CB27" t="inlineStr">
        <is>
          <t>45.9</t>
        </is>
      </c>
      <c r="CC27" t="inlineStr">
        <is>
          <t>0</t>
        </is>
      </c>
      <c r="CD27" t="inlineStr">
        <is>
          <t>0.181497</t>
        </is>
      </c>
      <c r="CE27" t="inlineStr">
        <is>
          <t>0.0987451</t>
        </is>
      </c>
      <c r="CF27" t="inlineStr">
        <is>
          <t>-7.96036</t>
        </is>
      </c>
      <c r="CG27" t="inlineStr">
        <is>
          <t>7.96204e-05</t>
        </is>
      </c>
      <c r="CH27" t="inlineStr">
        <is>
          <t>300.656</t>
        </is>
      </c>
      <c r="CI27" t="inlineStr">
        <is>
          <t>41.6</t>
        </is>
      </c>
      <c r="CJ27" t="inlineStr">
        <is>
          <t>0</t>
        </is>
      </c>
      <c r="CK27" t="inlineStr">
        <is>
          <t>-0.112503</t>
        </is>
      </c>
      <c r="CL27" t="inlineStr">
        <is>
          <t>-0.327876</t>
        </is>
      </c>
      <c r="CM27" t="inlineStr">
        <is>
          <t>-8.08819</t>
        </is>
      </c>
      <c r="CN27" t="inlineStr">
        <is>
          <t>4.16204e-05</t>
        </is>
      </c>
      <c r="CO27" t="inlineStr">
        <is>
          <t>138.703</t>
        </is>
      </c>
      <c r="CP27" t="inlineStr">
        <is>
          <t>55.5794</t>
        </is>
      </c>
      <c r="CQ27" t="inlineStr">
        <is>
          <t>314.843</t>
        </is>
      </c>
      <c r="CR27" t="inlineStr">
        <is>
          <t>0</t>
        </is>
      </c>
      <c r="CS27" t="inlineStr">
        <is>
          <t>815.373</t>
        </is>
      </c>
      <c r="CT27" t="inlineStr">
        <is>
          <t>303.643</t>
        </is>
      </c>
      <c r="CU27" t="inlineStr">
        <is>
          <t>287.468</t>
        </is>
      </c>
      <c r="CV27" t="inlineStr">
        <is>
          <t>37.1</t>
        </is>
      </c>
      <c r="CW27" t="inlineStr">
        <is>
          <t>-0.602163</t>
        </is>
      </c>
      <c r="CX27" t="inlineStr">
        <is>
          <t>-7.03319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t="inlineStr">
        <is>
          <t>0</t>
        </is>
      </c>
      <c r="DC27" t="inlineStr">
        <is>
          <t>0</t>
        </is>
      </c>
      <c r="DD27" t="inlineStr">
        <is>
          <t>0</t>
        </is>
      </c>
      <c r="DE27" t="inlineStr">
        <is>
          <t>0</t>
        </is>
      </c>
      <c r="DF27" t="inlineStr">
        <is>
          <t>0</t>
        </is>
      </c>
      <c r="DG27" t="inlineStr">
        <is>
          <t>0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21600</t>
        </is>
      </c>
      <c r="DQ27" t="inlineStr">
        <is>
          <t>0.870663</t>
        </is>
      </c>
      <c r="DR27" t="inlineStr">
        <is>
          <t>104</t>
        </is>
      </c>
      <c r="DS27" t="inlineStr">
        <is>
          <t>-212.134</t>
        </is>
      </c>
      <c r="DT27" t="inlineStr">
        <is>
          <t>0</t>
        </is>
      </c>
      <c r="DU27" t="inlineStr">
        <is>
          <t>0</t>
        </is>
      </c>
      <c r="DV27" t="inlineStr">
        <is>
          <t>0</t>
        </is>
      </c>
      <c r="DW27" t="inlineStr">
        <is>
          <t>0</t>
        </is>
      </c>
      <c r="DX27" t="inlineStr">
        <is>
          <t>0</t>
        </is>
      </c>
      <c r="DY27" t="inlineStr">
        <is>
          <t>0</t>
        </is>
      </c>
      <c r="DZ27" t="inlineStr">
        <is>
          <t>-10.4406</t>
        </is>
      </c>
      <c r="EA27" t="inlineStr">
        <is>
          <t>12218.6</t>
        </is>
      </c>
      <c r="EB27" t="inlineStr">
        <is>
          <t>214.526</t>
        </is>
      </c>
      <c r="EC27" t="inlineStr">
        <is>
          <t>3.92785</t>
        </is>
      </c>
      <c r="ED27" t="inlineStr">
        <is>
          <t>-8.69136</t>
        </is>
      </c>
      <c r="EE27" t="inlineStr">
        <is>
          <t>-0.00209265</t>
        </is>
      </c>
      <c r="EF27" t="inlineStr">
        <is>
          <t>4405.12</t>
        </is>
      </c>
      <c r="EG27" t="inlineStr">
        <is>
          <t>11.1</t>
        </is>
      </c>
      <c r="EH27" t="inlineStr">
        <is>
          <t>0</t>
        </is>
      </c>
      <c r="EI27" t="inlineStr">
        <is>
          <t xml:space="preserve"> 27</t>
        </is>
      </c>
    </row>
    <row r="28" ht="14.25" customHeight="1" s="75">
      <c r="A28" s="2" t="inlineStr">
        <is>
          <t>2025-06-14 15:00</t>
        </is>
      </c>
      <c r="B28" t="inlineStr">
        <is>
          <t>101524</t>
        </is>
      </c>
      <c r="C28" t="inlineStr">
        <is>
          <t>24135</t>
        </is>
      </c>
      <c r="D28" t="inlineStr">
        <is>
          <t>8.90642</t>
        </is>
      </c>
      <c r="E28" t="inlineStr">
        <is>
          <t>12220.6</t>
        </is>
      </c>
      <c r="F28" t="inlineStr">
        <is>
          <t>214.365</t>
        </is>
      </c>
      <c r="G28" t="inlineStr">
        <is>
          <t>51.9</t>
        </is>
      </c>
      <c r="H28" t="inlineStr">
        <is>
          <t>0</t>
        </is>
      </c>
      <c r="I28" t="inlineStr">
        <is>
          <t>0.0242363</t>
        </is>
      </c>
      <c r="J28" t="inlineStr">
        <is>
          <t>3.93463</t>
        </is>
      </c>
      <c r="K28" t="inlineStr">
        <is>
          <t>-8.84497</t>
        </is>
      </c>
      <c r="L28" t="inlineStr">
        <is>
          <t>0.000108356</t>
        </is>
      </c>
      <c r="M28" t="inlineStr">
        <is>
          <t>9578</t>
        </is>
      </c>
      <c r="N28" t="inlineStr">
        <is>
          <t>232.941</t>
        </is>
      </c>
      <c r="O28" t="inlineStr">
        <is>
          <t>24.6</t>
        </is>
      </c>
      <c r="P28" t="inlineStr">
        <is>
          <t>0</t>
        </is>
      </c>
      <c r="Q28" t="inlineStr">
        <is>
          <t>0.0374531</t>
        </is>
      </c>
      <c r="R28" t="inlineStr">
        <is>
          <t>2.77362</t>
        </is>
      </c>
      <c r="S28" t="inlineStr">
        <is>
          <t>-9.55183</t>
        </is>
      </c>
      <c r="T28" s="3" t="inlineStr">
        <is>
          <t>4.42977e-05</t>
        </is>
      </c>
      <c r="U28" t="inlineStr">
        <is>
          <t>7541.09</t>
        </is>
      </c>
      <c r="V28" t="inlineStr">
        <is>
          <t>250.887</t>
        </is>
      </c>
      <c r="W28" t="inlineStr">
        <is>
          <t>11.1</t>
        </is>
      </c>
      <c r="X28" t="inlineStr">
        <is>
          <t>0</t>
        </is>
      </c>
      <c r="Y28" t="inlineStr">
        <is>
          <t>0.403264</t>
        </is>
      </c>
      <c r="Z28" t="inlineStr">
        <is>
          <t>0.99682</t>
        </is>
      </c>
      <c r="AA28" t="inlineStr">
        <is>
          <t>-11.2037</t>
        </is>
      </c>
      <c r="AB28" s="3" t="inlineStr">
        <is>
          <t>3.99426e-05</t>
        </is>
      </c>
      <c r="AC28" t="inlineStr">
        <is>
          <t>5858.04</t>
        </is>
      </c>
      <c r="AD28" t="inlineStr">
        <is>
          <t>264.133</t>
        </is>
      </c>
      <c r="AE28" t="inlineStr">
        <is>
          <t>10.9</t>
        </is>
      </c>
      <c r="AF28" t="inlineStr">
        <is>
          <t>0</t>
        </is>
      </c>
      <c r="AG28" t="inlineStr">
        <is>
          <t>0.1036</t>
        </is>
      </c>
      <c r="AH28" t="inlineStr">
        <is>
          <t>1.10027</t>
        </is>
      </c>
      <c r="AI28" t="inlineStr">
        <is>
          <t>-7.77288</t>
        </is>
      </c>
      <c r="AJ28" s="3" t="inlineStr">
        <is>
          <t>4.92035e-05</t>
        </is>
      </c>
      <c r="AK28" t="inlineStr">
        <is>
          <t>4422.29</t>
        </is>
      </c>
      <c r="AL28" t="inlineStr">
        <is>
          <t>273.83</t>
        </is>
      </c>
      <c r="AM28" t="inlineStr">
        <is>
          <t>18.1</t>
        </is>
      </c>
      <c r="AN28" t="inlineStr">
        <is>
          <t>0</t>
        </is>
      </c>
      <c r="AO28" t="inlineStr">
        <is>
          <t>0.0665449</t>
        </is>
      </c>
      <c r="AP28" t="inlineStr">
        <is>
          <t>1.64752</t>
        </is>
      </c>
      <c r="AQ28" t="inlineStr">
        <is>
          <t>-8.68793</t>
        </is>
      </c>
      <c r="AR28" t="inlineStr">
        <is>
          <t>9.67938e-05</t>
        </is>
      </c>
      <c r="AS28" t="inlineStr">
        <is>
          <t>3169.93</t>
        </is>
      </c>
      <c r="AT28" t="inlineStr">
        <is>
          <t>280.77</t>
        </is>
      </c>
      <c r="AU28" t="inlineStr">
        <is>
          <t>16.9</t>
        </is>
      </c>
      <c r="AV28" t="inlineStr">
        <is>
          <t>0</t>
        </is>
      </c>
      <c r="AW28" t="inlineStr">
        <is>
          <t>0.122929</t>
        </is>
      </c>
      <c r="AX28" t="inlineStr">
        <is>
          <t>1.48536</t>
        </is>
      </c>
      <c r="AY28" t="inlineStr">
        <is>
          <t>-8.47575</t>
        </is>
      </c>
      <c r="AZ28" t="inlineStr">
        <is>
          <t>9.86095e-05</t>
        </is>
      </c>
      <c r="BA28" t="inlineStr">
        <is>
          <t>1544.93</t>
        </is>
      </c>
      <c r="BB28" t="inlineStr">
        <is>
          <t>290.785</t>
        </is>
      </c>
      <c r="BC28" t="inlineStr">
        <is>
          <t>54.2</t>
        </is>
      </c>
      <c r="BD28" t="inlineStr">
        <is>
          <t>0</t>
        </is>
      </c>
      <c r="BE28" t="inlineStr">
        <is>
          <t>0.285131</t>
        </is>
      </c>
      <c r="BF28" t="inlineStr">
        <is>
          <t>-0.798022</t>
        </is>
      </c>
      <c r="BG28" t="inlineStr">
        <is>
          <t>-6.58126</t>
        </is>
      </c>
      <c r="BH28" t="inlineStr">
        <is>
          <t>6.3559e-05</t>
        </is>
      </c>
      <c r="BI28" t="inlineStr">
        <is>
          <t>815.18</t>
        </is>
      </c>
      <c r="BJ28" t="inlineStr">
        <is>
          <t>295.719</t>
        </is>
      </c>
      <c r="BK28" t="inlineStr">
        <is>
          <t>39.7</t>
        </is>
      </c>
      <c r="BL28" t="inlineStr">
        <is>
          <t>0</t>
        </is>
      </c>
      <c r="BM28" t="inlineStr">
        <is>
          <t>0.138748</t>
        </is>
      </c>
      <c r="BN28" t="inlineStr">
        <is>
          <t>-2.57534</t>
        </is>
      </c>
      <c r="BO28" t="inlineStr">
        <is>
          <t>-8.93039</t>
        </is>
      </c>
      <c r="BP28" s="3" t="inlineStr">
        <is>
          <t>4.70422e-05</t>
        </is>
      </c>
      <c r="BQ28" t="inlineStr">
        <is>
          <t>582.991</t>
        </is>
      </c>
      <c r="BR28" t="inlineStr">
        <is>
          <t>296.784</t>
        </is>
      </c>
      <c r="BS28" t="inlineStr">
        <is>
          <t>37.8</t>
        </is>
      </c>
      <c r="BT28" t="inlineStr">
        <is>
          <t>0</t>
        </is>
      </c>
      <c r="BU28" t="inlineStr">
        <is>
          <t>0.089127</t>
        </is>
      </c>
      <c r="BV28" t="inlineStr">
        <is>
          <t>-2.19708</t>
        </is>
      </c>
      <c r="BW28" t="inlineStr">
        <is>
          <t>-9.47334</t>
        </is>
      </c>
      <c r="BX28" s="3" t="inlineStr">
        <is>
          <t>5.00527e-05</t>
        </is>
      </c>
      <c r="BY28" t="inlineStr">
        <is>
          <t>5</t>
        </is>
      </c>
      <c r="BZ28" t="inlineStr">
        <is>
          <t>355.718</t>
        </is>
      </c>
      <c r="CA28" t="inlineStr">
        <is>
          <t>298.489</t>
        </is>
      </c>
      <c r="CB28" t="inlineStr">
        <is>
          <t>36.1</t>
        </is>
      </c>
      <c r="CC28" t="inlineStr">
        <is>
          <t>0</t>
        </is>
      </c>
      <c r="CD28" t="inlineStr">
        <is>
          <t>-0.0029248</t>
        </is>
      </c>
      <c r="CE28" t="inlineStr">
        <is>
          <t>-1.70614</t>
        </is>
      </c>
      <c r="CF28" t="inlineStr">
        <is>
          <t>-9.79543</t>
        </is>
      </c>
      <c r="CG28" s="3" t="inlineStr">
        <is>
          <t>4.43357e-05</t>
        </is>
      </c>
      <c r="CH28" t="inlineStr">
        <is>
          <t>300.624</t>
        </is>
      </c>
      <c r="CI28" t="inlineStr">
        <is>
          <t>34</t>
        </is>
      </c>
      <c r="CJ28" t="inlineStr">
        <is>
          <t>0</t>
        </is>
      </c>
      <c r="CK28" t="inlineStr">
        <is>
          <t>-0.155925</t>
        </is>
      </c>
      <c r="CL28" t="inlineStr">
        <is>
          <t>-1.43009</t>
        </is>
      </c>
      <c r="CM28" t="inlineStr">
        <is>
          <t>-9.34685</t>
        </is>
      </c>
      <c r="CN28" s="3" t="inlineStr">
        <is>
          <t>4.55127e-06</t>
        </is>
      </c>
      <c r="CO28" t="inlineStr">
        <is>
          <t>132.827</t>
        </is>
      </c>
      <c r="CP28" t="inlineStr">
        <is>
          <t>55.5794</t>
        </is>
      </c>
      <c r="CQ28" t="inlineStr">
        <is>
          <t>308.219</t>
        </is>
      </c>
      <c r="CR28" t="inlineStr">
        <is>
          <t>0</t>
        </is>
      </c>
      <c r="CS28" t="inlineStr">
        <is>
          <t>612.167</t>
        </is>
      </c>
      <c r="CT28" t="inlineStr">
        <is>
          <t>302.678</t>
        </is>
      </c>
      <c r="CU28" t="inlineStr">
        <is>
          <t>284.482</t>
        </is>
      </c>
      <c r="CV28" t="inlineStr">
        <is>
          <t>32.2</t>
        </is>
      </c>
      <c r="CW28" t="inlineStr">
        <is>
          <t>-1.10151</t>
        </is>
      </c>
      <c r="CX28" t="inlineStr">
        <is>
          <t>-7.52795</t>
        </is>
      </c>
      <c r="CY28" t="inlineStr">
        <is>
          <t>-50</t>
        </is>
      </c>
      <c r="CZ28" t="inlineStr">
        <is>
          <t>0</t>
        </is>
      </c>
      <c r="DA28" t="inlineStr">
        <is>
          <t>0</t>
        </is>
      </c>
      <c r="DB28" t="inlineStr">
        <is>
          <t>0</t>
        </is>
      </c>
      <c r="DC28" t="inlineStr">
        <is>
          <t>0</t>
        </is>
      </c>
      <c r="DD28" t="inlineStr">
        <is>
          <t>0</t>
        </is>
      </c>
      <c r="DE28" t="inlineStr">
        <is>
          <t>0</t>
        </is>
      </c>
      <c r="DF28" t="inlineStr">
        <is>
          <t>0</t>
        </is>
      </c>
      <c r="DG28" t="inlineStr">
        <is>
          <t>0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10800</t>
        </is>
      </c>
      <c r="DQ28" t="inlineStr">
        <is>
          <t>4.0899</t>
        </is>
      </c>
      <c r="DR28" t="inlineStr">
        <is>
          <t>0</t>
        </is>
      </c>
      <c r="DS28" t="inlineStr">
        <is>
          <t>-0.214355</t>
        </is>
      </c>
      <c r="DT28" t="inlineStr">
        <is>
          <t>0</t>
        </is>
      </c>
      <c r="DU28" t="inlineStr">
        <is>
          <t>0</t>
        </is>
      </c>
      <c r="DV28" t="inlineStr">
        <is>
          <t>0</t>
        </is>
      </c>
      <c r="DW28" t="inlineStr">
        <is>
          <t>0</t>
        </is>
      </c>
      <c r="DX28" t="inlineStr">
        <is>
          <t>0</t>
        </is>
      </c>
      <c r="DY28" t="inlineStr">
        <is>
          <t>0</t>
        </is>
      </c>
      <c r="DZ28" t="inlineStr">
        <is>
          <t>33.8955</t>
        </is>
      </c>
      <c r="EA28" t="inlineStr">
        <is>
          <t>12426.6</t>
        </is>
      </c>
      <c r="EB28" t="inlineStr">
        <is>
          <t>213.572</t>
        </is>
      </c>
      <c r="EC28" t="inlineStr">
        <is>
          <t>4.40224</t>
        </is>
      </c>
      <c r="ED28" t="inlineStr">
        <is>
          <t>-9.40627</t>
        </is>
      </c>
      <c r="EE28" t="inlineStr">
        <is>
          <t>-0.00121456</t>
        </is>
      </c>
      <c r="EF28" t="inlineStr">
        <is>
          <t>4526.56</t>
        </is>
      </c>
      <c r="EG28" t="inlineStr">
        <is>
          <t>19.6</t>
        </is>
      </c>
      <c r="EH28" t="inlineStr">
        <is>
          <t>0</t>
        </is>
      </c>
      <c r="EI28" t="inlineStr">
        <is>
          <t xml:space="preserve"> 28</t>
        </is>
      </c>
    </row>
    <row r="29" ht="14.25" customHeight="1" s="75">
      <c r="A29" s="2" t="inlineStr">
        <is>
          <t>2025-06-14 18:00</t>
        </is>
      </c>
      <c r="B29" t="inlineStr">
        <is>
          <t>101567</t>
        </is>
      </c>
      <c r="C29" t="inlineStr">
        <is>
          <t>24134.7</t>
        </is>
      </c>
      <c r="D29" t="inlineStr">
        <is>
          <t>9.41062</t>
        </is>
      </c>
      <c r="E29" t="inlineStr">
        <is>
          <t>12220.2</t>
        </is>
      </c>
      <c r="F29" t="inlineStr">
        <is>
          <t>214.67</t>
        </is>
      </c>
      <c r="G29" t="inlineStr">
        <is>
          <t>47.5</t>
        </is>
      </c>
      <c r="H29" t="inlineStr">
        <is>
          <t>0</t>
        </is>
      </c>
      <c r="I29" t="inlineStr">
        <is>
          <t>-0.0161719</t>
        </is>
      </c>
      <c r="J29" t="inlineStr">
        <is>
          <t>8.56694</t>
        </is>
      </c>
      <c r="K29" t="inlineStr">
        <is>
          <t>-5.43603</t>
        </is>
      </c>
      <c r="L29" t="inlineStr">
        <is>
          <t>-5.47165e-05</t>
        </is>
      </c>
      <c r="M29" t="inlineStr">
        <is>
          <t>9577.4</t>
        </is>
      </c>
      <c r="N29" t="inlineStr">
        <is>
          <t>232.943</t>
        </is>
      </c>
      <c r="O29" t="inlineStr">
        <is>
          <t>31.8</t>
        </is>
      </c>
      <c r="P29" t="inlineStr">
        <is>
          <t>0</t>
        </is>
      </c>
      <c r="Q29" t="inlineStr">
        <is>
          <t>0.00566016</t>
        </is>
      </c>
      <c r="R29" t="inlineStr">
        <is>
          <t>2.28615</t>
        </is>
      </c>
      <c r="S29" t="inlineStr">
        <is>
          <t>-11.9825</t>
        </is>
      </c>
      <c r="T29" s="3" t="inlineStr">
        <is>
          <t>-6.06195e-06</t>
        </is>
      </c>
      <c r="U29" t="inlineStr">
        <is>
          <t>7539.73</t>
        </is>
      </c>
      <c r="V29" t="inlineStr">
        <is>
          <t>250.866</t>
        </is>
      </c>
      <c r="W29" t="inlineStr">
        <is>
          <t>12.5</t>
        </is>
      </c>
      <c r="X29" t="inlineStr">
        <is>
          <t>0</t>
        </is>
      </c>
      <c r="Y29" t="inlineStr">
        <is>
          <t>0.0737754</t>
        </is>
      </c>
      <c r="Z29" t="inlineStr">
        <is>
          <t>1.92595</t>
        </is>
      </c>
      <c r="AA29" t="inlineStr">
        <is>
          <t>-14.0163</t>
        </is>
      </c>
      <c r="AB29" s="3" t="inlineStr">
        <is>
          <t>1.74133e-05</t>
        </is>
      </c>
      <c r="AC29" t="inlineStr">
        <is>
          <t>5858.72</t>
        </is>
      </c>
      <c r="AD29" t="inlineStr">
        <is>
          <t>264.094</t>
        </is>
      </c>
      <c r="AE29" t="inlineStr">
        <is>
          <t>11.2</t>
        </is>
      </c>
      <c r="AF29" t="inlineStr">
        <is>
          <t>0</t>
        </is>
      </c>
      <c r="AG29" t="inlineStr">
        <is>
          <t>0.102805</t>
        </is>
      </c>
      <c r="AH29" t="inlineStr">
        <is>
          <t>1.80891</t>
        </is>
      </c>
      <c r="AI29" t="inlineStr">
        <is>
          <t>-11.2071</t>
        </is>
      </c>
      <c r="AJ29" s="3" t="inlineStr">
        <is>
          <t>6.26564e-05</t>
        </is>
      </c>
      <c r="AK29" t="inlineStr">
        <is>
          <t>4423.02</t>
        </is>
      </c>
      <c r="AL29" t="inlineStr">
        <is>
          <t>273.357</t>
        </is>
      </c>
      <c r="AM29" t="inlineStr">
        <is>
          <t>22.9</t>
        </is>
      </c>
      <c r="AN29" t="inlineStr">
        <is>
          <t>0</t>
        </is>
      </c>
      <c r="AO29" t="inlineStr">
        <is>
          <t>-0.0309688</t>
        </is>
      </c>
      <c r="AP29" t="inlineStr">
        <is>
          <t>1.86838</t>
        </is>
      </c>
      <c r="AQ29" t="inlineStr">
        <is>
          <t>-11.5297</t>
        </is>
      </c>
      <c r="AR29" t="inlineStr">
        <is>
          <t>8.14043e-05</t>
        </is>
      </c>
      <c r="AS29" t="inlineStr">
        <is>
          <t>3171.77</t>
        </is>
      </c>
      <c r="AT29" t="inlineStr">
        <is>
          <t>280.812</t>
        </is>
      </c>
      <c r="AU29" t="inlineStr">
        <is>
          <t>18.1</t>
        </is>
      </c>
      <c r="AV29" t="inlineStr">
        <is>
          <t>0</t>
        </is>
      </c>
      <c r="AW29" t="inlineStr">
        <is>
          <t>-0.0204688</t>
        </is>
      </c>
      <c r="AX29" t="inlineStr">
        <is>
          <t>0.380767</t>
        </is>
      </c>
      <c r="AY29" t="inlineStr">
        <is>
          <t>-8.19162</t>
        </is>
      </c>
      <c r="AZ29" t="inlineStr">
        <is>
          <t>0.000103816</t>
        </is>
      </c>
      <c r="BA29" t="inlineStr">
        <is>
          <t>1545.38</t>
        </is>
      </c>
      <c r="BB29" t="inlineStr">
        <is>
          <t>290.697</t>
        </is>
      </c>
      <c r="BC29" t="inlineStr">
        <is>
          <t>38.7</t>
        </is>
      </c>
      <c r="BD29" t="inlineStr">
        <is>
          <t>0</t>
        </is>
      </c>
      <c r="BE29" t="inlineStr">
        <is>
          <t>0.296548</t>
        </is>
      </c>
      <c r="BF29" t="inlineStr">
        <is>
          <t>1.92042</t>
        </is>
      </c>
      <c r="BG29" t="inlineStr">
        <is>
          <t>-8.96196</t>
        </is>
      </c>
      <c r="BH29" t="inlineStr">
        <is>
          <t>0.000117864</t>
        </is>
      </c>
      <c r="BI29" t="inlineStr">
        <is>
          <t>816.892</t>
        </is>
      </c>
      <c r="BJ29" t="inlineStr">
        <is>
          <t>295.849</t>
        </is>
      </c>
      <c r="BK29" t="inlineStr">
        <is>
          <t>33.8</t>
        </is>
      </c>
      <c r="BL29" t="inlineStr">
        <is>
          <t>0</t>
        </is>
      </c>
      <c r="BM29" t="inlineStr">
        <is>
          <t>0.273628</t>
        </is>
      </c>
      <c r="BN29" t="inlineStr">
        <is>
          <t>-0.688552</t>
        </is>
      </c>
      <c r="BO29" t="inlineStr">
        <is>
          <t>-9.81093</t>
        </is>
      </c>
      <c r="BP29" s="3" t="inlineStr">
        <is>
          <t>0.000103805</t>
        </is>
      </c>
      <c r="BQ29" t="inlineStr">
        <is>
          <t>584.531</t>
        </is>
      </c>
      <c r="BR29" t="inlineStr">
        <is>
          <t>297.225</t>
        </is>
      </c>
      <c r="BS29" t="inlineStr">
        <is>
          <t>31</t>
        </is>
      </c>
      <c r="BT29" t="inlineStr">
        <is>
          <t>0</t>
        </is>
      </c>
      <c r="BU29" t="inlineStr">
        <is>
          <t>0.167676</t>
        </is>
      </c>
      <c r="BV29" t="inlineStr">
        <is>
          <t>-0.836616</t>
        </is>
      </c>
      <c r="BW29" t="inlineStr">
        <is>
          <t>-9.97552</t>
        </is>
      </c>
      <c r="BX29" s="3" t="inlineStr">
        <is>
          <t>7.50072e-05</t>
        </is>
      </c>
      <c r="BY29" t="inlineStr">
        <is>
          <t>5</t>
        </is>
      </c>
      <c r="BZ29" t="inlineStr">
        <is>
          <t>357.355</t>
        </is>
      </c>
      <c r="CA29" t="inlineStr">
        <is>
          <t>297.728</t>
        </is>
      </c>
      <c r="CB29" t="inlineStr">
        <is>
          <t>36.6</t>
        </is>
      </c>
      <c r="CC29" t="inlineStr">
        <is>
          <t>0</t>
        </is>
      </c>
      <c r="CD29" t="inlineStr">
        <is>
          <t>0.0496758</t>
        </is>
      </c>
      <c r="CE29" t="inlineStr">
        <is>
          <t>0.183333</t>
        </is>
      </c>
      <c r="CF29" t="inlineStr">
        <is>
          <t>-10.075</t>
        </is>
      </c>
      <c r="CG29" s="3" t="inlineStr">
        <is>
          <t>2.3608e-05</t>
        </is>
      </c>
      <c r="CH29" t="inlineStr">
        <is>
          <t>297.731</t>
        </is>
      </c>
      <c r="CI29" t="inlineStr">
        <is>
          <t>54.1</t>
        </is>
      </c>
      <c r="CJ29" t="inlineStr">
        <is>
          <t>0</t>
        </is>
      </c>
      <c r="CK29" t="inlineStr">
        <is>
          <t>-0.0813242</t>
        </is>
      </c>
      <c r="CL29" t="inlineStr">
        <is>
          <t>1.37673</t>
        </is>
      </c>
      <c r="CM29" t="inlineStr">
        <is>
          <t>-8.07794</t>
        </is>
      </c>
      <c r="CN29" s="3" t="inlineStr">
        <is>
          <t>-4.7392e-05</t>
        </is>
      </c>
      <c r="CO29" t="inlineStr">
        <is>
          <t>135.62</t>
        </is>
      </c>
      <c r="CP29" t="inlineStr">
        <is>
          <t>55.5794</t>
        </is>
      </c>
      <c r="CQ29" t="inlineStr">
        <is>
          <t>297.265</t>
        </is>
      </c>
      <c r="CR29" t="inlineStr">
        <is>
          <t>0</t>
        </is>
      </c>
      <c r="CS29" t="inlineStr">
        <is>
          <t>143.191</t>
        </is>
      </c>
      <c r="CT29" t="inlineStr">
        <is>
          <t>298</t>
        </is>
      </c>
      <c r="CU29" t="inlineStr">
        <is>
          <t>288.506</t>
        </is>
      </c>
      <c r="CV29" t="inlineStr">
        <is>
          <t>55.5</t>
        </is>
      </c>
      <c r="CW29" t="inlineStr">
        <is>
          <t>0.97543</t>
        </is>
      </c>
      <c r="CX29" t="inlineStr">
        <is>
          <t>-5.62662</t>
        </is>
      </c>
      <c r="CY29" t="inlineStr">
        <is>
          <t>-50</t>
        </is>
      </c>
      <c r="CZ29" t="inlineStr">
        <is>
          <t>0</t>
        </is>
      </c>
      <c r="DA29" t="inlineStr">
        <is>
          <t>0</t>
        </is>
      </c>
      <c r="DB29" t="inlineStr">
        <is>
          <t>0</t>
        </is>
      </c>
      <c r="DC29" t="inlineStr">
        <is>
          <t>0</t>
        </is>
      </c>
      <c r="DD29" t="inlineStr">
        <is>
          <t>0</t>
        </is>
      </c>
      <c r="DE29" t="inlineStr">
        <is>
          <t>0</t>
        </is>
      </c>
      <c r="DF29" t="inlineStr">
        <is>
          <t>0</t>
        </is>
      </c>
      <c r="DG29" t="inlineStr">
        <is>
          <t>0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21600</t>
        </is>
      </c>
      <c r="DQ29" t="inlineStr">
        <is>
          <t>2.14069</t>
        </is>
      </c>
      <c r="DR29" t="inlineStr">
        <is>
          <t>13</t>
        </is>
      </c>
      <c r="DS29" t="inlineStr">
        <is>
          <t>-18.0604</t>
        </is>
      </c>
      <c r="DT29" t="inlineStr">
        <is>
          <t>0</t>
        </is>
      </c>
      <c r="DU29" t="inlineStr">
        <is>
          <t>0</t>
        </is>
      </c>
      <c r="DV29" t="inlineStr">
        <is>
          <t>0</t>
        </is>
      </c>
      <c r="DW29" t="inlineStr">
        <is>
          <t>0</t>
        </is>
      </c>
      <c r="DX29" t="inlineStr">
        <is>
          <t>0</t>
        </is>
      </c>
      <c r="DY29" t="inlineStr">
        <is>
          <t>0</t>
        </is>
      </c>
      <c r="DZ29" t="inlineStr">
        <is>
          <t>8.85095</t>
        </is>
      </c>
      <c r="EA29" t="inlineStr">
        <is>
          <t>12436.6</t>
        </is>
      </c>
      <c r="EB29" t="inlineStr">
        <is>
          <t>213.793</t>
        </is>
      </c>
      <c r="EC29" t="inlineStr">
        <is>
          <t>8.98404</t>
        </is>
      </c>
      <c r="ED29" t="inlineStr">
        <is>
          <t>-6.87135</t>
        </is>
      </c>
      <c r="EE29" t="inlineStr">
        <is>
          <t>0.00312898</t>
        </is>
      </c>
      <c r="EF29" t="inlineStr">
        <is>
          <t>4458.72</t>
        </is>
      </c>
      <c r="EG29" t="inlineStr">
        <is>
          <t>22.9</t>
        </is>
      </c>
      <c r="EH29" t="inlineStr">
        <is>
          <t>0</t>
        </is>
      </c>
      <c r="EI29" t="inlineStr">
        <is>
          <t xml:space="preserve"> 29</t>
        </is>
      </c>
    </row>
    <row r="30" ht="14.25" customHeight="1" s="75">
      <c r="A30" s="2" t="inlineStr">
        <is>
          <t>2025-06-14 21:00</t>
        </is>
      </c>
      <c r="B30" t="inlineStr">
        <is>
          <t>101673</t>
        </is>
      </c>
      <c r="C30" t="inlineStr">
        <is>
          <t>24135.1</t>
        </is>
      </c>
      <c r="D30" t="inlineStr">
        <is>
          <t>10.7013</t>
        </is>
      </c>
      <c r="E30" t="inlineStr">
        <is>
          <t>12218.4</t>
        </is>
      </c>
      <c r="F30" t="inlineStr">
        <is>
          <t>214.029</t>
        </is>
      </c>
      <c r="G30" t="inlineStr">
        <is>
          <t>54.4</t>
        </is>
      </c>
      <c r="H30" t="inlineStr">
        <is>
          <t>0</t>
        </is>
      </c>
      <c r="I30" t="inlineStr">
        <is>
          <t>0.03875</t>
        </is>
      </c>
      <c r="J30" t="inlineStr">
        <is>
          <t>9.96567</t>
        </is>
      </c>
      <c r="K30" t="inlineStr">
        <is>
          <t>-12.4431</t>
        </is>
      </c>
      <c r="L30" s="3" t="inlineStr">
        <is>
          <t>6.36475e-05</t>
        </is>
      </c>
      <c r="M30" t="inlineStr">
        <is>
          <t>9577.66</t>
        </is>
      </c>
      <c r="N30" t="inlineStr">
        <is>
          <t>233.21</t>
        </is>
      </c>
      <c r="O30" t="inlineStr">
        <is>
          <t>20.2</t>
        </is>
      </c>
      <c r="P30" t="inlineStr">
        <is>
          <t>0</t>
        </is>
      </c>
      <c r="Q30" t="inlineStr">
        <is>
          <t>-0.271326</t>
        </is>
      </c>
      <c r="R30" t="inlineStr">
        <is>
          <t>4.85042</t>
        </is>
      </c>
      <c r="S30" t="inlineStr">
        <is>
          <t>-12.772</t>
        </is>
      </c>
      <c r="T30" t="inlineStr">
        <is>
          <t>5.8955e-05</t>
        </is>
      </c>
      <c r="U30" t="inlineStr">
        <is>
          <t>7539.12</t>
        </is>
      </c>
      <c r="V30" t="inlineStr">
        <is>
          <t>250.678</t>
        </is>
      </c>
      <c r="W30" t="inlineStr">
        <is>
          <t>10.3</t>
        </is>
      </c>
      <c r="X30" t="inlineStr">
        <is>
          <t>0</t>
        </is>
      </c>
      <c r="Y30" t="inlineStr">
        <is>
          <t>-0.125908</t>
        </is>
      </c>
      <c r="Z30" t="inlineStr">
        <is>
          <t>4.83988</t>
        </is>
      </c>
      <c r="AA30" t="inlineStr">
        <is>
          <t>-14.9566</t>
        </is>
      </c>
      <c r="AB30" s="3" t="inlineStr">
        <is>
          <t>2.97115e-05</t>
        </is>
      </c>
      <c r="AC30" t="inlineStr">
        <is>
          <t>5859.94</t>
        </is>
      </c>
      <c r="AD30" t="inlineStr">
        <is>
          <t>263.76</t>
        </is>
      </c>
      <c r="AE30" t="inlineStr">
        <is>
          <t>16.3</t>
        </is>
      </c>
      <c r="AF30" t="inlineStr">
        <is>
          <t>0</t>
        </is>
      </c>
      <c r="AG30" t="inlineStr">
        <is>
          <t>0.410391</t>
        </is>
      </c>
      <c r="AH30" t="inlineStr">
        <is>
          <t>1.52003</t>
        </is>
      </c>
      <c r="AI30" t="inlineStr">
        <is>
          <t>-12.7709</t>
        </is>
      </c>
      <c r="AJ30" s="3" t="inlineStr">
        <is>
          <t>7.00112e-05</t>
        </is>
      </c>
      <c r="AK30" t="inlineStr">
        <is>
          <t>4424.26</t>
        </is>
      </c>
      <c r="AL30" t="inlineStr">
        <is>
          <t>273.226</t>
        </is>
      </c>
      <c r="AM30" t="inlineStr">
        <is>
          <t>14.4</t>
        </is>
      </c>
      <c r="AN30" t="inlineStr">
        <is>
          <t>0</t>
        </is>
      </c>
      <c r="AO30" t="inlineStr">
        <is>
          <t>0.318482</t>
        </is>
      </c>
      <c r="AP30" t="inlineStr">
        <is>
          <t>0.191208</t>
        </is>
      </c>
      <c r="AQ30" t="inlineStr">
        <is>
          <t>-11.6405</t>
        </is>
      </c>
      <c r="AR30" t="inlineStr">
        <is>
          <t>7.99265e-05</t>
        </is>
      </c>
      <c r="AS30" t="inlineStr">
        <is>
          <t>3173.97</t>
        </is>
      </c>
      <c r="AT30" t="inlineStr">
        <is>
          <t>280.711</t>
        </is>
      </c>
      <c r="AU30" t="inlineStr">
        <is>
          <t>9.3</t>
        </is>
      </c>
      <c r="AV30" t="inlineStr">
        <is>
          <t>0</t>
        </is>
      </c>
      <c r="AW30" t="inlineStr">
        <is>
          <t>-0.217791</t>
        </is>
      </c>
      <c r="AX30" t="inlineStr">
        <is>
          <t>2.13313</t>
        </is>
      </c>
      <c r="AY30" t="inlineStr">
        <is>
          <t>-7.61552</t>
        </is>
      </c>
      <c r="AZ30" t="inlineStr">
        <is>
          <t>8.89038e-05</t>
        </is>
      </c>
      <c r="BA30" t="inlineStr">
        <is>
          <t>1550.55</t>
        </is>
      </c>
      <c r="BB30" t="inlineStr">
        <is>
          <t>289.803</t>
        </is>
      </c>
      <c r="BC30" t="inlineStr">
        <is>
          <t>39.3</t>
        </is>
      </c>
      <c r="BD30" t="inlineStr">
        <is>
          <t>0</t>
        </is>
      </c>
      <c r="BE30" t="inlineStr">
        <is>
          <t>0.245254</t>
        </is>
      </c>
      <c r="BF30" t="inlineStr">
        <is>
          <t>-1.99336</t>
        </is>
      </c>
      <c r="BG30" t="inlineStr">
        <is>
          <t>-8.25203</t>
        </is>
      </c>
      <c r="BH30" t="inlineStr">
        <is>
          <t>0.000129973</t>
        </is>
      </c>
      <c r="BI30" t="inlineStr">
        <is>
          <t>824.127</t>
        </is>
      </c>
      <c r="BJ30" t="inlineStr">
        <is>
          <t>295.151</t>
        </is>
      </c>
      <c r="BK30" t="inlineStr">
        <is>
          <t>37.8</t>
        </is>
      </c>
      <c r="BL30" t="inlineStr">
        <is>
          <t>0</t>
        </is>
      </c>
      <c r="BM30" t="inlineStr">
        <is>
          <t>0.275378</t>
        </is>
      </c>
      <c r="BN30" t="inlineStr">
        <is>
          <t>-2.55212</t>
        </is>
      </c>
      <c r="BO30" t="inlineStr">
        <is>
          <t>-10.3196</t>
        </is>
      </c>
      <c r="BP30" s="3" t="inlineStr">
        <is>
          <t>1.09166e-05</t>
        </is>
      </c>
      <c r="BQ30" t="inlineStr">
        <is>
          <t>592.113</t>
        </is>
      </c>
      <c r="BR30" t="inlineStr">
        <is>
          <t>296.689</t>
        </is>
      </c>
      <c r="BS30" t="inlineStr">
        <is>
          <t>39</t>
        </is>
      </c>
      <c r="BT30" t="inlineStr">
        <is>
          <t>0</t>
        </is>
      </c>
      <c r="BU30" t="inlineStr">
        <is>
          <t>0.141246</t>
        </is>
      </c>
      <c r="BV30" t="inlineStr">
        <is>
          <t>-0.827844</t>
        </is>
      </c>
      <c r="BW30" t="inlineStr">
        <is>
          <t>-10.9122</t>
        </is>
      </c>
      <c r="BX30" s="3" t="inlineStr">
        <is>
          <t>-1.42667e-05</t>
        </is>
      </c>
      <c r="BY30" t="inlineStr">
        <is>
          <t>5</t>
        </is>
      </c>
      <c r="BZ30" t="inlineStr">
        <is>
          <t>365.174</t>
        </is>
      </c>
      <c r="CA30" t="inlineStr">
        <is>
          <t>296.98</t>
        </is>
      </c>
      <c r="CB30" t="inlineStr">
        <is>
          <t>46.6</t>
        </is>
      </c>
      <c r="CC30" t="inlineStr">
        <is>
          <t>0</t>
        </is>
      </c>
      <c r="CD30" t="inlineStr">
        <is>
          <t>-0.0328145</t>
        </is>
      </c>
      <c r="CE30" t="inlineStr">
        <is>
          <t>1.43933</t>
        </is>
      </c>
      <c r="CF30" t="inlineStr">
        <is>
          <t>-11.4701</t>
        </is>
      </c>
      <c r="CG30" s="3" t="inlineStr">
        <is>
          <t>-3.23124e-05</t>
        </is>
      </c>
      <c r="CH30" t="inlineStr">
        <is>
          <t>296.177</t>
        </is>
      </c>
      <c r="CI30" t="inlineStr">
        <is>
          <t>64.6</t>
        </is>
      </c>
      <c r="CJ30" t="inlineStr">
        <is>
          <t>0</t>
        </is>
      </c>
      <c r="CK30" t="inlineStr">
        <is>
          <t>-0.125923</t>
        </is>
      </c>
      <c r="CL30" t="inlineStr">
        <is>
          <t>2.91561</t>
        </is>
      </c>
      <c r="CM30" t="inlineStr">
        <is>
          <t>-7.97669</t>
        </is>
      </c>
      <c r="CN30" s="3" t="inlineStr">
        <is>
          <t>-5.363e-05</t>
        </is>
      </c>
      <c r="CO30" t="inlineStr">
        <is>
          <t>144.155</t>
        </is>
      </c>
      <c r="CP30" t="inlineStr">
        <is>
          <t>55.5794</t>
        </is>
      </c>
      <c r="CQ30" t="inlineStr">
        <is>
          <t>294.8</t>
        </is>
      </c>
      <c r="CR30" t="inlineStr">
        <is>
          <t>0</t>
        </is>
      </c>
      <c r="CS30" t="inlineStr">
        <is>
          <t>81.0923</t>
        </is>
      </c>
      <c r="CT30" t="inlineStr">
        <is>
          <t>295.997</t>
        </is>
      </c>
      <c r="CU30" t="inlineStr">
        <is>
          <t>289.6</t>
        </is>
      </c>
      <c r="CV30" t="inlineStr">
        <is>
          <t>66.9</t>
        </is>
      </c>
      <c r="CW30" t="inlineStr">
        <is>
          <t>2.05219</t>
        </is>
      </c>
      <c r="CX30" t="inlineStr">
        <is>
          <t>-5.04747</t>
        </is>
      </c>
      <c r="CY30" t="inlineStr">
        <is>
          <t>-50</t>
        </is>
      </c>
      <c r="CZ30" t="inlineStr">
        <is>
          <t>0</t>
        </is>
      </c>
      <c r="DA30" t="inlineStr">
        <is>
          <t>0</t>
        </is>
      </c>
      <c r="DB30" t="inlineStr">
        <is>
          <t>0</t>
        </is>
      </c>
      <c r="DC30" t="inlineStr">
        <is>
          <t>0</t>
        </is>
      </c>
      <c r="DD30" t="inlineStr">
        <is>
          <t>0</t>
        </is>
      </c>
      <c r="DE30" t="inlineStr">
        <is>
          <t>0</t>
        </is>
      </c>
      <c r="DF30" t="inlineStr">
        <is>
          <t>0</t>
        </is>
      </c>
      <c r="DG30" t="inlineStr">
        <is>
          <t>0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752</t>
        </is>
      </c>
      <c r="DQ30" t="inlineStr">
        <is>
          <t>1.65079</t>
        </is>
      </c>
      <c r="DR30" t="inlineStr">
        <is>
          <t>5</t>
        </is>
      </c>
      <c r="DS30" t="inlineStr">
        <is>
          <t>-18.7239</t>
        </is>
      </c>
      <c r="DT30" t="inlineStr">
        <is>
          <t>0</t>
        </is>
      </c>
      <c r="DU30" t="inlineStr">
        <is>
          <t>0</t>
        </is>
      </c>
      <c r="DV30" t="inlineStr">
        <is>
          <t>0</t>
        </is>
      </c>
      <c r="DW30" t="inlineStr">
        <is>
          <t>0</t>
        </is>
      </c>
      <c r="DX30" t="inlineStr">
        <is>
          <t>0</t>
        </is>
      </c>
      <c r="DY30" t="inlineStr">
        <is>
          <t>0</t>
        </is>
      </c>
      <c r="DZ30" t="inlineStr">
        <is>
          <t>53.9697</t>
        </is>
      </c>
      <c r="EA30" t="inlineStr">
        <is>
          <t>12263.6</t>
        </is>
      </c>
      <c r="EB30" t="inlineStr">
        <is>
          <t>213.811</t>
        </is>
      </c>
      <c r="EC30" t="inlineStr">
        <is>
          <t>9.71191</t>
        </is>
      </c>
      <c r="ED30" t="inlineStr">
        <is>
          <t>-12.8826</t>
        </is>
      </c>
      <c r="EE30" t="inlineStr">
        <is>
          <t>0.00195199</t>
        </is>
      </c>
      <c r="EF30" t="inlineStr">
        <is>
          <t>4436.96</t>
        </is>
      </c>
      <c r="EG30" t="inlineStr">
        <is>
          <t>14.3</t>
        </is>
      </c>
      <c r="EH30" t="inlineStr">
        <is>
          <t>0</t>
        </is>
      </c>
      <c r="EI30" t="inlineStr">
        <is>
          <t xml:space="preserve"> 30</t>
        </is>
      </c>
    </row>
    <row r="31" ht="14.25" customHeight="1" s="75">
      <c r="A31" s="2" t="inlineStr">
        <is>
          <t>2025-06-15 00:00</t>
        </is>
      </c>
      <c r="B31" t="inlineStr">
        <is>
          <t>101658</t>
        </is>
      </c>
      <c r="C31" t="inlineStr">
        <is>
          <t>24135.3</t>
        </is>
      </c>
      <c r="D31" t="inlineStr">
        <is>
          <t>12.1139</t>
        </is>
      </c>
      <c r="E31" t="inlineStr">
        <is>
          <t>12202.3</t>
        </is>
      </c>
      <c r="F31" t="inlineStr">
        <is>
          <t>214.889</t>
        </is>
      </c>
      <c r="G31" t="inlineStr">
        <is>
          <t>47.1</t>
        </is>
      </c>
      <c r="H31" t="inlineStr">
        <is>
          <t>0</t>
        </is>
      </c>
      <c r="I31" t="inlineStr">
        <is>
          <t>0.234696</t>
        </is>
      </c>
      <c r="J31" t="inlineStr">
        <is>
          <t>7.09074</t>
        </is>
      </c>
      <c r="K31" t="inlineStr">
        <is>
          <t>-16.9108</t>
        </is>
      </c>
      <c r="L31" t="inlineStr">
        <is>
          <t>5.88218e-05</t>
        </is>
      </c>
      <c r="M31" t="inlineStr">
        <is>
          <t>9565.3</t>
        </is>
      </c>
      <c r="N31" t="inlineStr">
        <is>
          <t>232.995</t>
        </is>
      </c>
      <c r="O31" t="inlineStr">
        <is>
          <t>24.6</t>
        </is>
      </c>
      <c r="P31" t="inlineStr">
        <is>
          <t>0</t>
        </is>
      </c>
      <c r="Q31" t="inlineStr">
        <is>
          <t>-0.222105</t>
        </is>
      </c>
      <c r="R31" t="inlineStr">
        <is>
          <t>10.3288</t>
        </is>
      </c>
      <c r="S31" t="inlineStr">
        <is>
          <t>-13.2777</t>
        </is>
      </c>
      <c r="T31" t="inlineStr">
        <is>
          <t>-1.13306e-06</t>
        </is>
      </c>
      <c r="U31" t="inlineStr">
        <is>
          <t>7529.43</t>
        </is>
      </c>
      <c r="V31" t="inlineStr">
        <is>
          <t>250.502</t>
        </is>
      </c>
      <c r="W31" t="inlineStr">
        <is>
          <t>9.1</t>
        </is>
      </c>
      <c r="X31" t="inlineStr">
        <is>
          <t>0</t>
        </is>
      </c>
      <c r="Y31" t="inlineStr">
        <is>
          <t>-0.156658</t>
        </is>
      </c>
      <c r="Z31" t="inlineStr">
        <is>
          <t>5.56668</t>
        </is>
      </c>
      <c r="AA31" t="inlineStr">
        <is>
          <t>-15.7885</t>
        </is>
      </c>
      <c r="AB31" s="3" t="inlineStr">
        <is>
          <t>7.50553e-05</t>
        </is>
      </c>
      <c r="AC31" t="inlineStr">
        <is>
          <t>5851.53</t>
        </is>
      </c>
      <c r="AD31" t="inlineStr">
        <is>
          <t>263.218</t>
        </is>
      </c>
      <c r="AE31" t="inlineStr">
        <is>
          <t>22.1</t>
        </is>
      </c>
      <c r="AF31" t="inlineStr">
        <is>
          <t>0</t>
        </is>
      </c>
      <c r="AG31" t="inlineStr">
        <is>
          <t>0.39443</t>
        </is>
      </c>
      <c r="AH31" t="inlineStr">
        <is>
          <t>2.14551</t>
        </is>
      </c>
      <c r="AI31" t="inlineStr">
        <is>
          <t>-13.1702</t>
        </is>
      </c>
      <c r="AJ31" s="3" t="inlineStr">
        <is>
          <t>8.01157e-05</t>
        </is>
      </c>
      <c r="AK31" t="inlineStr">
        <is>
          <t>4418.31</t>
        </is>
      </c>
      <c r="AL31" t="inlineStr">
        <is>
          <t>273.343</t>
        </is>
      </c>
      <c r="AM31" t="inlineStr">
        <is>
          <t>7.3</t>
        </is>
      </c>
      <c r="AN31" t="inlineStr">
        <is>
          <t>0</t>
        </is>
      </c>
      <c r="AO31" t="inlineStr">
        <is>
          <t>0.437855</t>
        </is>
      </c>
      <c r="AP31" t="inlineStr">
        <is>
          <t>-0.507554</t>
        </is>
      </c>
      <c r="AQ31" t="inlineStr">
        <is>
          <t>-11.1421</t>
        </is>
      </c>
      <c r="AR31" s="3" t="inlineStr">
        <is>
          <t>7.20851e-05</t>
        </is>
      </c>
      <c r="AS31" t="inlineStr">
        <is>
          <t>3167.64</t>
        </is>
      </c>
      <c r="AT31" t="inlineStr">
        <is>
          <t>280.571</t>
        </is>
      </c>
      <c r="AU31" t="inlineStr">
        <is>
          <t>7.3</t>
        </is>
      </c>
      <c r="AV31" t="inlineStr">
        <is>
          <t>0</t>
        </is>
      </c>
      <c r="AW31" t="inlineStr">
        <is>
          <t>-0.0149492</t>
        </is>
      </c>
      <c r="AX31" t="inlineStr">
        <is>
          <t>2.55925</t>
        </is>
      </c>
      <c r="AY31" t="inlineStr">
        <is>
          <t>-10.0043</t>
        </is>
      </c>
      <c r="AZ31" t="inlineStr">
        <is>
          <t>0.000127283</t>
        </is>
      </c>
      <c r="BA31" t="inlineStr">
        <is>
          <t>1547.73</t>
        </is>
      </c>
      <c r="BB31" t="inlineStr">
        <is>
          <t>289.483</t>
        </is>
      </c>
      <c r="BC31" t="inlineStr">
        <is>
          <t>42.2</t>
        </is>
      </c>
      <c r="BD31" t="inlineStr">
        <is>
          <t>0</t>
        </is>
      </c>
      <c r="BE31" t="inlineStr">
        <is>
          <t>0.523837</t>
        </is>
      </c>
      <c r="BF31" t="inlineStr">
        <is>
          <t>-0.608979</t>
        </is>
      </c>
      <c r="BG31" t="inlineStr">
        <is>
          <t>-9.75312</t>
        </is>
      </c>
      <c r="BH31" s="3" t="inlineStr">
        <is>
          <t>4.55664e-05</t>
        </is>
      </c>
      <c r="BI31" t="inlineStr">
        <is>
          <t>822.068</t>
        </is>
      </c>
      <c r="BJ31" t="inlineStr">
        <is>
          <t>294.813</t>
        </is>
      </c>
      <c r="BK31" t="inlineStr">
        <is>
          <t>33.8</t>
        </is>
      </c>
      <c r="BL31" t="inlineStr">
        <is>
          <t>0</t>
        </is>
      </c>
      <c r="BM31" t="inlineStr">
        <is>
          <t>0.463794</t>
        </is>
      </c>
      <c r="BN31" t="inlineStr">
        <is>
          <t>-0.88301</t>
        </is>
      </c>
      <c r="BO31" t="inlineStr">
        <is>
          <t>-12.234</t>
        </is>
      </c>
      <c r="BP31" s="3" t="inlineStr">
        <is>
          <t>4.14353e-05</t>
        </is>
      </c>
      <c r="BQ31" t="inlineStr">
        <is>
          <t>590.54</t>
        </is>
      </c>
      <c r="BR31" t="inlineStr">
        <is>
          <t>296.259</t>
        </is>
      </c>
      <c r="BS31" t="inlineStr">
        <is>
          <t>33.7</t>
        </is>
      </c>
      <c r="BT31" t="inlineStr">
        <is>
          <t>0</t>
        </is>
      </c>
      <c r="BU31" t="inlineStr">
        <is>
          <t>0.259628</t>
        </is>
      </c>
      <c r="BV31" t="inlineStr">
        <is>
          <t>-0.352649</t>
        </is>
      </c>
      <c r="BW31" t="inlineStr">
        <is>
          <t>-12.9182</t>
        </is>
      </c>
      <c r="BX31" s="3" t="inlineStr">
        <is>
          <t>5.15363e-05</t>
        </is>
      </c>
      <c r="BY31" t="inlineStr">
        <is>
          <t>5</t>
        </is>
      </c>
      <c r="BZ31" t="inlineStr">
        <is>
          <t>363.887</t>
        </is>
      </c>
      <c r="CA31" t="inlineStr">
        <is>
          <t>297.099</t>
        </is>
      </c>
      <c r="CB31" t="inlineStr">
        <is>
          <t>41.4</t>
        </is>
      </c>
      <c r="CC31" t="inlineStr">
        <is>
          <t>0</t>
        </is>
      </c>
      <c r="CD31" t="inlineStr">
        <is>
          <t>0.01802</t>
        </is>
      </c>
      <c r="CE31" t="inlineStr">
        <is>
          <t>0.552141</t>
        </is>
      </c>
      <c r="CF31" t="inlineStr">
        <is>
          <t>-13.1641</t>
        </is>
      </c>
      <c r="CG31" t="inlineStr">
        <is>
          <t>5.34916e-05</t>
        </is>
      </c>
      <c r="CH31" t="inlineStr">
        <is>
          <t>296.121</t>
        </is>
      </c>
      <c r="CI31" t="inlineStr">
        <is>
          <t>66.8</t>
        </is>
      </c>
      <c r="CJ31" t="inlineStr">
        <is>
          <t>0</t>
        </is>
      </c>
      <c r="CK31" t="inlineStr">
        <is>
          <t>-0.0838897</t>
        </is>
      </c>
      <c r="CL31" t="inlineStr">
        <is>
          <t>3.72214</t>
        </is>
      </c>
      <c r="CM31" t="inlineStr">
        <is>
          <t>-8.71999</t>
        </is>
      </c>
      <c r="CN31" t="inlineStr">
        <is>
          <t>-3.76315e-05</t>
        </is>
      </c>
      <c r="CO31" t="inlineStr">
        <is>
          <t>142.863</t>
        </is>
      </c>
      <c r="CP31" t="inlineStr">
        <is>
          <t>55.5794</t>
        </is>
      </c>
      <c r="CQ31" t="inlineStr">
        <is>
          <t>294.404</t>
        </is>
      </c>
      <c r="CR31" t="inlineStr">
        <is>
          <t>0</t>
        </is>
      </c>
      <c r="CS31" t="inlineStr">
        <is>
          <t>70.6918</t>
        </is>
      </c>
      <c r="CT31" t="inlineStr">
        <is>
          <t>295.9</t>
        </is>
      </c>
      <c r="CU31" t="inlineStr">
        <is>
          <t>290.1</t>
        </is>
      </c>
      <c r="CV31" t="inlineStr">
        <is>
          <t>70.2</t>
        </is>
      </c>
      <c r="CW31" t="inlineStr">
        <is>
          <t>2.77592</t>
        </is>
      </c>
      <c r="CX31" t="inlineStr">
        <is>
          <t>-5.46181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t="inlineStr">
        <is>
          <t>0</t>
        </is>
      </c>
      <c r="DC31" t="inlineStr">
        <is>
          <t>0</t>
        </is>
      </c>
      <c r="DD31" t="inlineStr">
        <is>
          <t>0</t>
        </is>
      </c>
      <c r="DE31" t="inlineStr">
        <is>
          <t>0</t>
        </is>
      </c>
      <c r="DF31" t="inlineStr">
        <is>
          <t>0</t>
        </is>
      </c>
      <c r="DG31" t="inlineStr">
        <is>
          <t>0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752</t>
        </is>
      </c>
      <c r="DQ31" t="inlineStr">
        <is>
          <t>0.533064</t>
        </is>
      </c>
      <c r="DR31" t="inlineStr">
        <is>
          <t>61</t>
        </is>
      </c>
      <c r="DS31" t="inlineStr">
        <is>
          <t>-333.738</t>
        </is>
      </c>
      <c r="DT31" t="inlineStr">
        <is>
          <t>0</t>
        </is>
      </c>
      <c r="DU31" t="inlineStr">
        <is>
          <t>0</t>
        </is>
      </c>
      <c r="DV31" t="inlineStr">
        <is>
          <t>0</t>
        </is>
      </c>
      <c r="DW31" t="inlineStr">
        <is>
          <t>0</t>
        </is>
      </c>
      <c r="DX31" t="inlineStr">
        <is>
          <t>0</t>
        </is>
      </c>
      <c r="DY31" t="inlineStr">
        <is>
          <t>0</t>
        </is>
      </c>
      <c r="DZ31" t="inlineStr">
        <is>
          <t>69.4906</t>
        </is>
      </c>
      <c r="EA31" t="inlineStr">
        <is>
          <t>12035.4</t>
        </is>
      </c>
      <c r="EB31" t="inlineStr">
        <is>
          <t>214.991</t>
        </is>
      </c>
      <c r="EC31" t="inlineStr">
        <is>
          <t>7.79208</t>
        </is>
      </c>
      <c r="ED31" t="inlineStr">
        <is>
          <t>-17.9164</t>
        </is>
      </c>
      <c r="EE31" t="inlineStr">
        <is>
          <t>-0.00626401</t>
        </is>
      </c>
      <c r="EF31" t="inlineStr">
        <is>
          <t>4447.84</t>
        </is>
      </c>
      <c r="EG31" t="inlineStr">
        <is>
          <t>7.4</t>
        </is>
      </c>
      <c r="EH31" t="inlineStr">
        <is>
          <t>0</t>
        </is>
      </c>
      <c r="EI31" t="inlineStr">
        <is>
          <t xml:space="preserve"> 31</t>
        </is>
      </c>
    </row>
    <row r="32" ht="14.25" customHeight="1" s="75">
      <c r="A32" s="2" t="inlineStr">
        <is>
          <t>2025-06-15 03:00</t>
        </is>
      </c>
      <c r="B32" t="inlineStr">
        <is>
          <t>101619</t>
        </is>
      </c>
      <c r="C32" t="inlineStr">
        <is>
          <t>24134.9</t>
        </is>
      </c>
      <c r="D32" t="inlineStr">
        <is>
          <t>10.1091</t>
        </is>
      </c>
      <c r="E32" t="inlineStr">
        <is>
          <t>12187</t>
        </is>
      </c>
      <c r="F32" t="inlineStr">
        <is>
          <t>214.805</t>
        </is>
      </c>
      <c r="G32" t="inlineStr">
        <is>
          <t>51.1</t>
        </is>
      </c>
      <c r="H32" t="inlineStr">
        <is>
          <t>0</t>
        </is>
      </c>
      <c r="I32" t="inlineStr">
        <is>
          <t>0.120346</t>
        </is>
      </c>
      <c r="J32" t="inlineStr">
        <is>
          <t>1.22653</t>
        </is>
      </c>
      <c r="K32" t="inlineStr">
        <is>
          <t>-18.0826</t>
        </is>
      </c>
      <c r="L32" t="inlineStr">
        <is>
          <t>5.78038e-05</t>
        </is>
      </c>
      <c r="M32" t="inlineStr">
        <is>
          <t>9550.67</t>
        </is>
      </c>
      <c r="N32" t="inlineStr">
        <is>
          <t>232.613</t>
        </is>
      </c>
      <c r="O32" t="inlineStr">
        <is>
          <t>21.1</t>
        </is>
      </c>
      <c r="P32" t="inlineStr">
        <is>
          <t>0</t>
        </is>
      </c>
      <c r="Q32" t="inlineStr">
        <is>
          <t>-0.346789</t>
        </is>
      </c>
      <c r="R32" t="inlineStr">
        <is>
          <t>9.81741</t>
        </is>
      </c>
      <c r="S32" t="inlineStr">
        <is>
          <t>-15.6368</t>
        </is>
      </c>
      <c r="T32" s="3" t="inlineStr">
        <is>
          <t>0.000150947</t>
        </is>
      </c>
      <c r="U32" t="inlineStr">
        <is>
          <t>7517.2</t>
        </is>
      </c>
      <c r="V32" t="inlineStr">
        <is>
          <t>250.136</t>
        </is>
      </c>
      <c r="W32" t="inlineStr">
        <is>
          <t>18.8</t>
        </is>
      </c>
      <c r="X32" t="inlineStr">
        <is>
          <t>0</t>
        </is>
      </c>
      <c r="Y32" t="inlineStr">
        <is>
          <t>0.0311152</t>
        </is>
      </c>
      <c r="Z32" t="inlineStr">
        <is>
          <t>3.1067</t>
        </is>
      </c>
      <c r="AA32" t="inlineStr">
        <is>
          <t>-14.8947</t>
        </is>
      </c>
      <c r="AB32" s="3" t="inlineStr">
        <is>
          <t>8.77279e-05</t>
        </is>
      </c>
      <c r="AC32" t="inlineStr">
        <is>
          <t>5841.05</t>
        </is>
      </c>
      <c r="AD32" t="inlineStr">
        <is>
          <t>262.78</t>
        </is>
      </c>
      <c r="AE32" t="inlineStr">
        <is>
          <t>24.2</t>
        </is>
      </c>
      <c r="AF32" t="inlineStr">
        <is>
          <t>0</t>
        </is>
      </c>
      <c r="AG32" t="inlineStr">
        <is>
          <t>0.505164</t>
        </is>
      </c>
      <c r="AH32" t="inlineStr">
        <is>
          <t>3.52666</t>
        </is>
      </c>
      <c r="AI32" t="inlineStr">
        <is>
          <t>-14.3017</t>
        </is>
      </c>
      <c r="AJ32" s="3" t="inlineStr">
        <is>
          <t>8.65099e-05</t>
        </is>
      </c>
      <c r="AK32" t="inlineStr">
        <is>
          <t>4410.28</t>
        </is>
      </c>
      <c r="AL32" t="inlineStr">
        <is>
          <t>273.311</t>
        </is>
      </c>
      <c r="AM32" t="inlineStr">
        <is>
          <t>4.7</t>
        </is>
      </c>
      <c r="AN32" t="inlineStr">
        <is>
          <t>0</t>
        </is>
      </c>
      <c r="AO32" t="inlineStr">
        <is>
          <t>0.293236</t>
        </is>
      </c>
      <c r="AP32" t="inlineStr">
        <is>
          <t>1.15798</t>
        </is>
      </c>
      <c r="AQ32" t="inlineStr">
        <is>
          <t>-11.1412</t>
        </is>
      </c>
      <c r="AR32" s="3" t="inlineStr">
        <is>
          <t>7.60529e-05</t>
        </is>
      </c>
      <c r="AS32" t="inlineStr">
        <is>
          <t>3158.72</t>
        </is>
      </c>
      <c r="AT32" t="inlineStr">
        <is>
          <t>280.752</t>
        </is>
      </c>
      <c r="AU32" t="inlineStr">
        <is>
          <t>4</t>
        </is>
      </c>
      <c r="AV32" t="inlineStr">
        <is>
          <t>0</t>
        </is>
      </c>
      <c r="AW32" t="inlineStr">
        <is>
          <t>-0.145699</t>
        </is>
      </c>
      <c r="AX32" t="inlineStr">
        <is>
          <t>3.10062</t>
        </is>
      </c>
      <c r="AY32" t="inlineStr">
        <is>
          <t>-11.1467</t>
        </is>
      </c>
      <c r="AZ32" s="3" t="inlineStr">
        <is>
          <t>8.78815e-05</t>
        </is>
      </c>
      <c r="BA32" t="inlineStr">
        <is>
          <t>1541.16</t>
        </is>
      </c>
      <c r="BB32" t="inlineStr">
        <is>
          <t>289.308</t>
        </is>
      </c>
      <c r="BC32" t="inlineStr">
        <is>
          <t>44.7</t>
        </is>
      </c>
      <c r="BD32" t="inlineStr">
        <is>
          <t>0</t>
        </is>
      </c>
      <c r="BE32" t="inlineStr">
        <is>
          <t>0.170234</t>
        </is>
      </c>
      <c r="BF32" t="inlineStr">
        <is>
          <t>-1.64521</t>
        </is>
      </c>
      <c r="BG32" t="inlineStr">
        <is>
          <t>-11.2143</t>
        </is>
      </c>
      <c r="BH32" s="3" t="inlineStr">
        <is>
          <t>5.62312e-05</t>
        </is>
      </c>
      <c r="BI32" t="inlineStr">
        <is>
          <t>816.06</t>
        </is>
      </c>
      <c r="BJ32" t="inlineStr">
        <is>
          <t>294.758</t>
        </is>
      </c>
      <c r="BK32" t="inlineStr">
        <is>
          <t>32.8</t>
        </is>
      </c>
      <c r="BL32" t="inlineStr">
        <is>
          <t>0</t>
        </is>
      </c>
      <c r="BM32" t="inlineStr">
        <is>
          <t>0.191382</t>
        </is>
      </c>
      <c r="BN32" t="inlineStr">
        <is>
          <t>-2.56038</t>
        </is>
      </c>
      <c r="BO32" t="inlineStr">
        <is>
          <t>-9.66061</t>
        </is>
      </c>
      <c r="BP32" t="inlineStr">
        <is>
          <t>6.94841e-05</t>
        </is>
      </c>
      <c r="BQ32" t="inlineStr">
        <is>
          <t>584.622</t>
        </is>
      </c>
      <c r="BR32" t="inlineStr">
        <is>
          <t>295.909</t>
        </is>
      </c>
      <c r="BS32" t="inlineStr">
        <is>
          <t>29.2</t>
        </is>
      </c>
      <c r="BT32" t="inlineStr">
        <is>
          <t>0</t>
        </is>
      </c>
      <c r="BU32" t="inlineStr">
        <is>
          <t>0.116338</t>
        </is>
      </c>
      <c r="BV32" t="inlineStr">
        <is>
          <t>-2.36861</t>
        </is>
      </c>
      <c r="BW32" t="inlineStr">
        <is>
          <t>-9.54449</t>
        </is>
      </c>
      <c r="BX32" t="inlineStr">
        <is>
          <t>0.000119134</t>
        </is>
      </c>
      <c r="BY32" t="inlineStr">
        <is>
          <t>5</t>
        </is>
      </c>
      <c r="BZ32" t="inlineStr">
        <is>
          <t>359.064</t>
        </is>
      </c>
      <c r="CA32" t="inlineStr">
        <is>
          <t>294.68</t>
        </is>
      </c>
      <c r="CB32" t="inlineStr">
        <is>
          <t>56.1</t>
        </is>
      </c>
      <c r="CC32" t="inlineStr">
        <is>
          <t>0</t>
        </is>
      </c>
      <c r="CD32" t="inlineStr">
        <is>
          <t>-0.000219238</t>
        </is>
      </c>
      <c r="CE32" t="inlineStr">
        <is>
          <t>0.853394</t>
        </is>
      </c>
      <c r="CF32" t="inlineStr">
        <is>
          <t>-10.2966</t>
        </is>
      </c>
      <c r="CG32" t="inlineStr">
        <is>
          <t>0.000127513</t>
        </is>
      </c>
      <c r="CH32" t="inlineStr">
        <is>
          <t>295.143</t>
        </is>
      </c>
      <c r="CI32" t="inlineStr">
        <is>
          <t>73.6</t>
        </is>
      </c>
      <c r="CJ32" t="inlineStr">
        <is>
          <t>0</t>
        </is>
      </c>
      <c r="CK32" t="inlineStr">
        <is>
          <t>-0.141705</t>
        </is>
      </c>
      <c r="CL32" t="inlineStr">
        <is>
          <t>3.08339</t>
        </is>
      </c>
      <c r="CM32" t="inlineStr">
        <is>
          <t>-8.24864</t>
        </is>
      </c>
      <c r="CN32" t="inlineStr">
        <is>
          <t>4.72012e-05</t>
        </is>
      </c>
      <c r="CO32" t="inlineStr">
        <is>
          <t>139.129</t>
        </is>
      </c>
      <c r="CP32" t="inlineStr">
        <is>
          <t>55.5794</t>
        </is>
      </c>
      <c r="CQ32" t="inlineStr">
        <is>
          <t>293.4</t>
        </is>
      </c>
      <c r="CR32" t="inlineStr">
        <is>
          <t>0</t>
        </is>
      </c>
      <c r="CS32" t="inlineStr">
        <is>
          <t>41.5136</t>
        </is>
      </c>
      <c r="CT32" t="inlineStr">
        <is>
          <t>294.861</t>
        </is>
      </c>
      <c r="CU32" t="inlineStr">
        <is>
          <t>290.65</t>
        </is>
      </c>
      <c r="CV32" t="inlineStr">
        <is>
          <t>76.8</t>
        </is>
      </c>
      <c r="CW32" t="inlineStr">
        <is>
          <t>2.24448</t>
        </is>
      </c>
      <c r="CX32" t="inlineStr">
        <is>
          <t>-5.2883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</t>
        </is>
      </c>
      <c r="DF32" t="inlineStr">
        <is>
          <t>0</t>
        </is>
      </c>
      <c r="DG32" t="inlineStr">
        <is>
          <t>0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0</t>
        </is>
      </c>
      <c r="DQ32" t="inlineStr">
        <is>
          <t>0.204599</t>
        </is>
      </c>
      <c r="DR32" t="inlineStr">
        <is>
          <t>104</t>
        </is>
      </c>
      <c r="DS32" t="inlineStr">
        <is>
          <t>-299.188</t>
        </is>
      </c>
      <c r="DT32" t="inlineStr">
        <is>
          <t>0</t>
        </is>
      </c>
      <c r="DU32" t="inlineStr">
        <is>
          <t>0</t>
        </is>
      </c>
      <c r="DV32" t="inlineStr">
        <is>
          <t>0</t>
        </is>
      </c>
      <c r="DW32" t="inlineStr">
        <is>
          <t>0</t>
        </is>
      </c>
      <c r="DX32" t="inlineStr">
        <is>
          <t>0</t>
        </is>
      </c>
      <c r="DY32" t="inlineStr">
        <is>
          <t>0</t>
        </is>
      </c>
      <c r="DZ32" t="inlineStr">
        <is>
          <t>52.738</t>
        </is>
      </c>
      <c r="EA32" t="inlineStr">
        <is>
          <t>12083.8</t>
        </is>
      </c>
      <c r="EB32" t="inlineStr">
        <is>
          <t>214.912</t>
        </is>
      </c>
      <c r="EC32" t="inlineStr">
        <is>
          <t>1.39383</t>
        </is>
      </c>
      <c r="ED32" t="inlineStr">
        <is>
          <t>-18.8145</t>
        </is>
      </c>
      <c r="EE32" t="inlineStr">
        <is>
          <t>-0.00662852</t>
        </is>
      </c>
      <c r="EF32" t="inlineStr">
        <is>
          <t>4431.84</t>
        </is>
      </c>
      <c r="EG32" t="inlineStr">
        <is>
          <t>4.8</t>
        </is>
      </c>
      <c r="EH32" t="inlineStr">
        <is>
          <t>0</t>
        </is>
      </c>
      <c r="EI32" t="inlineStr">
        <is>
          <t xml:space="preserve"> 32</t>
        </is>
      </c>
    </row>
    <row r="33" ht="14.25" customHeight="1" s="75">
      <c r="A33" s="2" t="inlineStr">
        <is>
          <t>2025-06-15 06:00</t>
        </is>
      </c>
      <c r="B33" t="inlineStr">
        <is>
          <t>101698</t>
        </is>
      </c>
      <c r="C33" t="inlineStr">
        <is>
          <t>24135</t>
        </is>
      </c>
      <c r="D33" t="inlineStr">
        <is>
          <t>6.72903</t>
        </is>
      </c>
      <c r="E33" t="inlineStr">
        <is>
          <t>12188.5</t>
        </is>
      </c>
      <c r="F33" t="inlineStr">
        <is>
          <t>215.621</t>
        </is>
      </c>
      <c r="G33" t="inlineStr">
        <is>
          <t>43.9</t>
        </is>
      </c>
      <c r="H33" t="inlineStr">
        <is>
          <t>0</t>
        </is>
      </c>
      <c r="I33" t="inlineStr">
        <is>
          <t>0.0154609</t>
        </is>
      </c>
      <c r="J33" t="inlineStr">
        <is>
          <t>0.539594</t>
        </is>
      </c>
      <c r="K33" t="inlineStr">
        <is>
          <t>-16.5425</t>
        </is>
      </c>
      <c r="L33" s="3" t="inlineStr">
        <is>
          <t>0.000129711</t>
        </is>
      </c>
      <c r="M33" t="inlineStr">
        <is>
          <t>9549.33</t>
        </is>
      </c>
      <c r="N33" t="inlineStr">
        <is>
          <t>232.864</t>
        </is>
      </c>
      <c r="O33" t="inlineStr">
        <is>
          <t>36.8</t>
        </is>
      </c>
      <c r="P33" t="inlineStr">
        <is>
          <t>0</t>
        </is>
      </c>
      <c r="Q33" t="inlineStr">
        <is>
          <t>0.063374</t>
        </is>
      </c>
      <c r="R33" t="inlineStr">
        <is>
          <t>6.23513</t>
        </is>
      </c>
      <c r="S33" t="inlineStr">
        <is>
          <t>-16.4349</t>
        </is>
      </c>
      <c r="T33" s="3" t="inlineStr">
        <is>
          <t>6.56035e-05</t>
        </is>
      </c>
      <c r="U33" t="inlineStr">
        <is>
          <t>7517.62</t>
        </is>
      </c>
      <c r="V33" t="inlineStr">
        <is>
          <t>249.831</t>
        </is>
      </c>
      <c r="W33" t="inlineStr">
        <is>
          <t>19.1</t>
        </is>
      </c>
      <c r="X33" t="inlineStr">
        <is>
          <t>0</t>
        </is>
      </c>
      <c r="Y33" t="inlineStr">
        <is>
          <t>0.178373</t>
        </is>
      </c>
      <c r="Z33" t="inlineStr">
        <is>
          <t>3.19206</t>
        </is>
      </c>
      <c r="AA33" t="inlineStr">
        <is>
          <t>-17.6994</t>
        </is>
      </c>
      <c r="AB33" s="3" t="inlineStr">
        <is>
          <t>3.14829e-05</t>
        </is>
      </c>
      <c r="AC33" t="inlineStr">
        <is>
          <t>5841.18</t>
        </is>
      </c>
      <c r="AD33" t="inlineStr">
        <is>
          <t>262.875</t>
        </is>
      </c>
      <c r="AE33" t="inlineStr">
        <is>
          <t>22.5</t>
        </is>
      </c>
      <c r="AF33" t="inlineStr">
        <is>
          <t>0</t>
        </is>
      </c>
      <c r="AG33" t="inlineStr">
        <is>
          <t>0.329994</t>
        </is>
      </c>
      <c r="AH33" t="inlineStr">
        <is>
          <t>1.29261</t>
        </is>
      </c>
      <c r="AI33" t="inlineStr">
        <is>
          <t>-16.9666</t>
        </is>
      </c>
      <c r="AJ33" s="3" t="inlineStr">
        <is>
          <t>8.61639e-05</t>
        </is>
      </c>
      <c r="AK33" t="inlineStr">
        <is>
          <t>4412.8</t>
        </is>
      </c>
      <c r="AL33" t="inlineStr">
        <is>
          <t>272.839</t>
        </is>
      </c>
      <c r="AM33" t="inlineStr">
        <is>
          <t>4.2</t>
        </is>
      </c>
      <c r="AN33" t="inlineStr">
        <is>
          <t>0</t>
        </is>
      </c>
      <c r="AO33" t="inlineStr">
        <is>
          <t>-0.181857</t>
        </is>
      </c>
      <c r="AP33" t="inlineStr">
        <is>
          <t>1.00593</t>
        </is>
      </c>
      <c r="AQ33" t="inlineStr">
        <is>
          <t>-11.8753</t>
        </is>
      </c>
      <c r="AR33" s="3" t="inlineStr">
        <is>
          <t>0.000103444</t>
        </is>
      </c>
      <c r="AS33" t="inlineStr">
        <is>
          <t>3162.78</t>
        </is>
      </c>
      <c r="AT33" t="inlineStr">
        <is>
          <t>280.489</t>
        </is>
      </c>
      <c r="AU33" t="inlineStr">
        <is>
          <t>3.8</t>
        </is>
      </c>
      <c r="AV33" t="inlineStr">
        <is>
          <t>0</t>
        </is>
      </c>
      <c r="AW33" t="inlineStr">
        <is>
          <t>-0.308234</t>
        </is>
      </c>
      <c r="AX33" t="inlineStr">
        <is>
          <t>1.4064</t>
        </is>
      </c>
      <c r="AY33" t="inlineStr">
        <is>
          <t>-9.74081</t>
        </is>
      </c>
      <c r="AZ33" s="3" t="inlineStr">
        <is>
          <t>0.0001268</t>
        </is>
      </c>
      <c r="BA33" t="inlineStr">
        <is>
          <t>1547.68</t>
        </is>
      </c>
      <c r="BB33" t="inlineStr">
        <is>
          <t>288.808</t>
        </is>
      </c>
      <c r="BC33" t="inlineStr">
        <is>
          <t>45.5</t>
        </is>
      </c>
      <c r="BD33" t="inlineStr">
        <is>
          <t>0</t>
        </is>
      </c>
      <c r="BE33" t="inlineStr">
        <is>
          <t>0.377246</t>
        </is>
      </c>
      <c r="BF33" t="inlineStr">
        <is>
          <t>-1.78577</t>
        </is>
      </c>
      <c r="BG33" t="inlineStr">
        <is>
          <t>-8.44057</t>
        </is>
      </c>
      <c r="BH33" s="3" t="inlineStr">
        <is>
          <t>6.21133e-05</t>
        </is>
      </c>
      <c r="BI33" t="inlineStr">
        <is>
          <t>823.463</t>
        </is>
      </c>
      <c r="BJ33" t="inlineStr">
        <is>
          <t>294.825</t>
        </is>
      </c>
      <c r="BK33" t="inlineStr">
        <is>
          <t>24</t>
        </is>
      </c>
      <c r="BL33" t="inlineStr">
        <is>
          <t>0</t>
        </is>
      </c>
      <c r="BM33" t="inlineStr">
        <is>
          <t>0.415878</t>
        </is>
      </c>
      <c r="BN33" t="inlineStr">
        <is>
          <t>-1.08614</t>
        </is>
      </c>
      <c r="BO33" t="inlineStr">
        <is>
          <t>-7.01566</t>
        </is>
      </c>
      <c r="BP33" t="inlineStr">
        <is>
          <t>0.000146193</t>
        </is>
      </c>
      <c r="BQ33" t="inlineStr">
        <is>
          <t>592.221</t>
        </is>
      </c>
      <c r="BR33" t="inlineStr">
        <is>
          <t>295.718</t>
        </is>
      </c>
      <c r="BS33" t="inlineStr">
        <is>
          <t>28</t>
        </is>
      </c>
      <c r="BT33" t="inlineStr">
        <is>
          <t>0</t>
        </is>
      </c>
      <c r="BU33" t="inlineStr">
        <is>
          <t>0.342635</t>
        </is>
      </c>
      <c r="BV33" t="inlineStr">
        <is>
          <t>-0.0871069</t>
        </is>
      </c>
      <c r="BW33" t="inlineStr">
        <is>
          <t>-6.71699</t>
        </is>
      </c>
      <c r="BX33" t="inlineStr">
        <is>
          <t>0.000194838</t>
        </is>
      </c>
      <c r="BY33" t="inlineStr">
        <is>
          <t>5</t>
        </is>
      </c>
      <c r="BZ33" t="inlineStr">
        <is>
          <t>367.013</t>
        </is>
      </c>
      <c r="CA33" t="inlineStr">
        <is>
          <t>295.089</t>
        </is>
      </c>
      <c r="CB33" t="inlineStr">
        <is>
          <t>49.1</t>
        </is>
      </c>
      <c r="CC33" t="inlineStr">
        <is>
          <t>0</t>
        </is>
      </c>
      <c r="CD33" t="inlineStr">
        <is>
          <t>0.184555</t>
        </is>
      </c>
      <c r="CE33" t="inlineStr">
        <is>
          <t>1.35632</t>
        </is>
      </c>
      <c r="CF33" t="inlineStr">
        <is>
          <t>-7.02126</t>
        </is>
      </c>
      <c r="CG33" t="inlineStr">
        <is>
          <t>0.000158259</t>
        </is>
      </c>
      <c r="CH33" t="inlineStr">
        <is>
          <t>296.98</t>
        </is>
      </c>
      <c r="CI33" t="inlineStr">
        <is>
          <t>47.4</t>
        </is>
      </c>
      <c r="CJ33" t="inlineStr">
        <is>
          <t>0</t>
        </is>
      </c>
      <c r="CK33" t="inlineStr">
        <is>
          <t>-0.0749937</t>
        </is>
      </c>
      <c r="CL33" t="inlineStr">
        <is>
          <t>1.52031</t>
        </is>
      </c>
      <c r="CM33" t="inlineStr">
        <is>
          <t>-7.08211</t>
        </is>
      </c>
      <c r="CN33" t="inlineStr">
        <is>
          <t>0.000109315</t>
        </is>
      </c>
      <c r="CO33" t="inlineStr">
        <is>
          <t>146.578</t>
        </is>
      </c>
      <c r="CP33" t="inlineStr">
        <is>
          <t>55.5794</t>
        </is>
      </c>
      <c r="CQ33" t="inlineStr">
        <is>
          <t>302.2</t>
        </is>
      </c>
      <c r="CR33" t="inlineStr">
        <is>
          <t>0</t>
        </is>
      </c>
      <c r="CS33" t="inlineStr">
        <is>
          <t>367.794</t>
        </is>
      </c>
      <c r="CT33" t="inlineStr">
        <is>
          <t>298.702</t>
        </is>
      </c>
      <c r="CU33" t="inlineStr">
        <is>
          <t>286</t>
        </is>
      </c>
      <c r="CV33" t="inlineStr">
        <is>
          <t>45.1</t>
        </is>
      </c>
      <c r="CW33" t="inlineStr">
        <is>
          <t>1.18541</t>
        </is>
      </c>
      <c r="CX33" t="inlineStr">
        <is>
          <t>-5.70967</t>
        </is>
      </c>
      <c r="CY33" t="inlineStr">
        <is>
          <t>-50</t>
        </is>
      </c>
      <c r="CZ33" t="inlineStr">
        <is>
          <t>0</t>
        </is>
      </c>
      <c r="DA33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</t>
        </is>
      </c>
      <c r="DF33" t="inlineStr">
        <is>
          <t>0</t>
        </is>
      </c>
      <c r="DG33" t="inlineStr">
        <is>
          <t>0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9450</t>
        </is>
      </c>
      <c r="DQ33" t="inlineStr">
        <is>
          <t>3.71999</t>
        </is>
      </c>
      <c r="DR33" t="inlineStr">
        <is>
          <t>0</t>
        </is>
      </c>
      <c r="DS33" t="inlineStr">
        <is>
          <t>0.240662</t>
        </is>
      </c>
      <c r="DT33" t="inlineStr">
        <is>
          <t>0</t>
        </is>
      </c>
      <c r="DU33" t="inlineStr">
        <is>
          <t>0</t>
        </is>
      </c>
      <c r="DV33" t="inlineStr">
        <is>
          <t>0</t>
        </is>
      </c>
      <c r="DW33" t="inlineStr">
        <is>
          <t>0</t>
        </is>
      </c>
      <c r="DX33" t="inlineStr">
        <is>
          <t>0.5</t>
        </is>
      </c>
      <c r="DY33" t="inlineStr">
        <is>
          <t>0</t>
        </is>
      </c>
      <c r="DZ33" t="inlineStr">
        <is>
          <t>16.2911</t>
        </is>
      </c>
      <c r="EA33" t="inlineStr">
        <is>
          <t>12153.6</t>
        </is>
      </c>
      <c r="EB33" t="inlineStr">
        <is>
          <t>215.676</t>
        </is>
      </c>
      <c r="EC33" t="inlineStr">
        <is>
          <t>0.357162</t>
        </is>
      </c>
      <c r="ED33" t="inlineStr">
        <is>
          <t>-16.8276</t>
        </is>
      </c>
      <c r="EE33" t="inlineStr">
        <is>
          <t>-0.00929838</t>
        </is>
      </c>
      <c r="EF33" t="inlineStr">
        <is>
          <t>4371.84</t>
        </is>
      </c>
      <c r="EG33" t="inlineStr">
        <is>
          <t>4</t>
        </is>
      </c>
      <c r="EH33" t="inlineStr">
        <is>
          <t>0</t>
        </is>
      </c>
      <c r="EI33" t="inlineStr">
        <is>
          <t xml:space="preserve"> 33</t>
        </is>
      </c>
    </row>
    <row r="34" ht="14.25" customHeight="1" s="75">
      <c r="A34" s="2" t="inlineStr">
        <is>
          <t>2025-06-15 09:00</t>
        </is>
      </c>
      <c r="B34" t="inlineStr">
        <is>
          <t>101768</t>
        </is>
      </c>
      <c r="C34" t="inlineStr">
        <is>
          <t>24135</t>
        </is>
      </c>
      <c r="D34" t="inlineStr">
        <is>
          <t>7.81316</t>
        </is>
      </c>
      <c r="E34" t="inlineStr">
        <is>
          <t>12190.8</t>
        </is>
      </c>
      <c r="F34" t="inlineStr">
        <is>
          <t>215.628</t>
        </is>
      </c>
      <c r="G34" t="inlineStr">
        <is>
          <t>44.7</t>
        </is>
      </c>
      <c r="H34" t="inlineStr">
        <is>
          <t>0</t>
        </is>
      </c>
      <c r="I34" t="inlineStr">
        <is>
          <t>-0.0646777</t>
        </is>
      </c>
      <c r="J34" t="inlineStr">
        <is>
          <t>2.73207</t>
        </is>
      </c>
      <c r="K34" t="inlineStr">
        <is>
          <t>-16.6885</t>
        </is>
      </c>
      <c r="L34" s="3" t="inlineStr">
        <is>
          <t>9.78315e-05</t>
        </is>
      </c>
      <c r="M34" t="inlineStr">
        <is>
          <t>9550.7</t>
        </is>
      </c>
      <c r="N34" t="inlineStr">
        <is>
          <t>232.344</t>
        </is>
      </c>
      <c r="O34" t="inlineStr">
        <is>
          <t>40.2</t>
        </is>
      </c>
      <c r="P34" t="inlineStr">
        <is>
          <t>0</t>
        </is>
      </c>
      <c r="Q34" t="inlineStr">
        <is>
          <t>0.340561</t>
        </is>
      </c>
      <c r="R34" t="inlineStr">
        <is>
          <t>4.4978</t>
        </is>
      </c>
      <c r="S34" t="inlineStr">
        <is>
          <t>-14.3366</t>
        </is>
      </c>
      <c r="T34" s="3" t="inlineStr">
        <is>
          <t>0.000173863</t>
        </is>
      </c>
      <c r="U34" t="inlineStr">
        <is>
          <t>7520.86</t>
        </is>
      </c>
      <c r="V34" t="inlineStr">
        <is>
          <t>249.718</t>
        </is>
      </c>
      <c r="W34" t="inlineStr">
        <is>
          <t>17.7</t>
        </is>
      </c>
      <c r="X34" t="inlineStr">
        <is>
          <t>0</t>
        </is>
      </c>
      <c r="Y34" t="inlineStr">
        <is>
          <t>0.251463</t>
        </is>
      </c>
      <c r="Z34" t="inlineStr">
        <is>
          <t>2.35632</t>
        </is>
      </c>
      <c r="AA34" t="inlineStr">
        <is>
          <t>-16.956</t>
        </is>
      </c>
      <c r="AB34" s="3" t="inlineStr">
        <is>
          <t>8.32703e-05</t>
        </is>
      </c>
      <c r="AC34" t="inlineStr">
        <is>
          <t>5845.46</t>
        </is>
      </c>
      <c r="AD34" t="inlineStr">
        <is>
          <t>263.01</t>
        </is>
      </c>
      <c r="AE34" t="inlineStr">
        <is>
          <t>20.7</t>
        </is>
      </c>
      <c r="AF34" t="inlineStr">
        <is>
          <t>0</t>
        </is>
      </c>
      <c r="AG34" t="inlineStr">
        <is>
          <t>-0.0807051</t>
        </is>
      </c>
      <c r="AH34" t="inlineStr">
        <is>
          <t>1.09751</t>
        </is>
      </c>
      <c r="AI34" t="inlineStr">
        <is>
          <t>-16.0611</t>
        </is>
      </c>
      <c r="AJ34" s="3" t="inlineStr">
        <is>
          <t>7.95919e-05</t>
        </is>
      </c>
      <c r="AK34" t="inlineStr">
        <is>
          <t>4417.78</t>
        </is>
      </c>
      <c r="AL34" t="inlineStr">
        <is>
          <t>272.357</t>
        </is>
      </c>
      <c r="AM34" t="inlineStr">
        <is>
          <t>4.4</t>
        </is>
      </c>
      <c r="AN34" t="inlineStr">
        <is>
          <t>0</t>
        </is>
      </c>
      <c r="AO34" t="inlineStr">
        <is>
          <t>0.0127344</t>
        </is>
      </c>
      <c r="AP34" t="inlineStr">
        <is>
          <t>0.459919</t>
        </is>
      </c>
      <c r="AQ34" t="inlineStr">
        <is>
          <t>-11.7897</t>
        </is>
      </c>
      <c r="AR34" s="3" t="inlineStr">
        <is>
          <t>7.79181e-05</t>
        </is>
      </c>
      <c r="AS34" t="inlineStr">
        <is>
          <t>3170.34</t>
        </is>
      </c>
      <c r="AT34" t="inlineStr">
        <is>
          <t>279.908</t>
        </is>
      </c>
      <c r="AU34" t="inlineStr">
        <is>
          <t>3.9</t>
        </is>
      </c>
      <c r="AV34" t="inlineStr">
        <is>
          <t>0</t>
        </is>
      </c>
      <c r="AW34" t="inlineStr">
        <is>
          <t>0.0900957</t>
        </is>
      </c>
      <c r="AX34" t="inlineStr">
        <is>
          <t>-0.342087</t>
        </is>
      </c>
      <c r="AY34" t="inlineStr">
        <is>
          <t>-7.17635</t>
        </is>
      </c>
      <c r="AZ34" s="3" t="inlineStr">
        <is>
          <t>0.000101557</t>
        </is>
      </c>
      <c r="BA34" t="inlineStr">
        <is>
          <t>1554.68</t>
        </is>
      </c>
      <c r="BB34" t="inlineStr">
        <is>
          <t>288.789</t>
        </is>
      </c>
      <c r="BC34" t="inlineStr">
        <is>
          <t>30.9</t>
        </is>
      </c>
      <c r="BD34" t="inlineStr">
        <is>
          <t>0</t>
        </is>
      </c>
      <c r="BE34" t="inlineStr">
        <is>
          <t>0.0297715</t>
        </is>
      </c>
      <c r="BF34" t="inlineStr">
        <is>
          <t>-1.52895</t>
        </is>
      </c>
      <c r="BG34" t="inlineStr">
        <is>
          <t>-7.8015</t>
        </is>
      </c>
      <c r="BH34" t="inlineStr">
        <is>
          <t>0.000105805</t>
        </is>
      </c>
      <c r="BI34" t="inlineStr">
        <is>
          <t>830.741</t>
        </is>
      </c>
      <c r="BJ34" t="inlineStr">
        <is>
          <t>294.58</t>
        </is>
      </c>
      <c r="BK34" t="inlineStr">
        <is>
          <t>25.8</t>
        </is>
      </c>
      <c r="BL34" t="inlineStr">
        <is>
          <t>0</t>
        </is>
      </c>
      <c r="BM34" t="inlineStr">
        <is>
          <t>0.0742134</t>
        </is>
      </c>
      <c r="BN34" t="inlineStr">
        <is>
          <t>-1.0977</t>
        </is>
      </c>
      <c r="BO34" t="inlineStr">
        <is>
          <t>-8.75739</t>
        </is>
      </c>
      <c r="BP34" s="3" t="inlineStr">
        <is>
          <t>0.000152844</t>
        </is>
      </c>
      <c r="BQ34" t="inlineStr">
        <is>
          <t>599.909</t>
        </is>
      </c>
      <c r="BR34" t="inlineStr">
        <is>
          <t>294.691</t>
        </is>
      </c>
      <c r="BS34" t="inlineStr">
        <is>
          <t>42.6</t>
        </is>
      </c>
      <c r="BT34" t="inlineStr">
        <is>
          <t>0</t>
        </is>
      </c>
      <c r="BU34" t="inlineStr">
        <is>
          <t>0.0741245</t>
        </is>
      </c>
      <c r="BV34" t="inlineStr">
        <is>
          <t>-1.03037</t>
        </is>
      </c>
      <c r="BW34" t="inlineStr">
        <is>
          <t>-8.1548</t>
        </is>
      </c>
      <c r="BX34" s="3" t="inlineStr">
        <is>
          <t>0.00020195</t>
        </is>
      </c>
      <c r="BY34" t="inlineStr">
        <is>
          <t>5</t>
        </is>
      </c>
      <c r="BZ34" t="inlineStr">
        <is>
          <t>374.355</t>
        </is>
      </c>
      <c r="CA34" t="inlineStr">
        <is>
          <t>296.081</t>
        </is>
      </c>
      <c r="CB34" t="inlineStr">
        <is>
          <t>45.5</t>
        </is>
      </c>
      <c r="CC34" t="inlineStr">
        <is>
          <t>0</t>
        </is>
      </c>
      <c r="CD34" t="inlineStr">
        <is>
          <t>-0.0322852</t>
        </is>
      </c>
      <c r="CE34" t="inlineStr">
        <is>
          <t>-1.12371</t>
        </is>
      </c>
      <c r="CF34" t="inlineStr">
        <is>
          <t>-8.16488</t>
        </is>
      </c>
      <c r="CG34" t="inlineStr">
        <is>
          <t>0.000208463</t>
        </is>
      </c>
      <c r="CH34" t="inlineStr">
        <is>
          <t>298.161</t>
        </is>
      </c>
      <c r="CI34" t="inlineStr">
        <is>
          <t>44.3</t>
        </is>
      </c>
      <c r="CJ34" t="inlineStr">
        <is>
          <t>0</t>
        </is>
      </c>
      <c r="CK34" t="inlineStr">
        <is>
          <t>-0.182292</t>
        </is>
      </c>
      <c r="CL34" t="inlineStr">
        <is>
          <t>-1.44087</t>
        </is>
      </c>
      <c r="CM34" t="inlineStr">
        <is>
          <t>-8.0733</t>
        </is>
      </c>
      <c r="CN34" t="inlineStr">
        <is>
          <t>0.000184462</t>
        </is>
      </c>
      <c r="CO34" t="inlineStr">
        <is>
          <t>153.25</t>
        </is>
      </c>
      <c r="CP34" t="inlineStr">
        <is>
          <t>55.5794</t>
        </is>
      </c>
      <c r="CQ34" t="inlineStr">
        <is>
          <t>311.3</t>
        </is>
      </c>
      <c r="CR34" t="inlineStr">
        <is>
          <t>0</t>
        </is>
      </c>
      <c r="CS34" t="inlineStr">
        <is>
          <t>730.015</t>
        </is>
      </c>
      <c r="CT34" t="inlineStr">
        <is>
          <t>301.136</t>
        </is>
      </c>
      <c r="CU34" t="inlineStr">
        <is>
          <t>286.315</t>
        </is>
      </c>
      <c r="CV34" t="inlineStr">
        <is>
          <t>39.9</t>
        </is>
      </c>
      <c r="CW34" t="inlineStr">
        <is>
          <t>-1.42478</t>
        </is>
      </c>
      <c r="CX34" t="inlineStr">
        <is>
          <t>-6.77165</t>
        </is>
      </c>
      <c r="CY34" t="inlineStr">
        <is>
          <t>-50</t>
        </is>
      </c>
      <c r="CZ34" t="inlineStr">
        <is>
          <t>0</t>
        </is>
      </c>
      <c r="DA34" t="inlineStr">
        <is>
          <t>0</t>
        </is>
      </c>
      <c r="DB34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</t>
        </is>
      </c>
      <c r="DF34" t="inlineStr">
        <is>
          <t>0</t>
        </is>
      </c>
      <c r="DG34" t="inlineStr">
        <is>
          <t>0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10800</t>
        </is>
      </c>
      <c r="DQ34" t="inlineStr">
        <is>
          <t>2.83098</t>
        </is>
      </c>
      <c r="DR34" t="inlineStr">
        <is>
          <t>0</t>
        </is>
      </c>
      <c r="DS34" t="inlineStr">
        <is>
          <t>-0.498413</t>
        </is>
      </c>
      <c r="DT34" t="inlineStr">
        <is>
          <t>0</t>
        </is>
      </c>
      <c r="DU34" t="inlineStr">
        <is>
          <t>0</t>
        </is>
      </c>
      <c r="DV34" t="inlineStr">
        <is>
          <t>0</t>
        </is>
      </c>
      <c r="DW34" t="inlineStr">
        <is>
          <t>0</t>
        </is>
      </c>
      <c r="DX34" t="inlineStr">
        <is>
          <t>0</t>
        </is>
      </c>
      <c r="DY34" t="inlineStr">
        <is>
          <t>0.5</t>
        </is>
      </c>
      <c r="DZ34" t="inlineStr">
        <is>
          <t>3.0011</t>
        </is>
      </c>
      <c r="EA34" t="inlineStr">
        <is>
          <t>12019.4</t>
        </is>
      </c>
      <c r="EB34" t="inlineStr">
        <is>
          <t>215.73</t>
        </is>
      </c>
      <c r="EC34" t="inlineStr">
        <is>
          <t>1.77288</t>
        </is>
      </c>
      <c r="ED34" t="inlineStr">
        <is>
          <t>-17.4214</t>
        </is>
      </c>
      <c r="EE34" t="inlineStr">
        <is>
          <t>-0.0029672</t>
        </is>
      </c>
      <c r="EF34" t="inlineStr">
        <is>
          <t>4311.36</t>
        </is>
      </c>
      <c r="EG34" t="inlineStr">
        <is>
          <t>3.8</t>
        </is>
      </c>
      <c r="EH34" t="inlineStr">
        <is>
          <t>0</t>
        </is>
      </c>
      <c r="EI34" t="inlineStr">
        <is>
          <t xml:space="preserve"> 34</t>
        </is>
      </c>
    </row>
    <row r="35" ht="14.25" customHeight="1" s="75">
      <c r="A35" s="2" t="inlineStr">
        <is>
          <t>2025-06-15 12:00</t>
        </is>
      </c>
      <c r="B35" t="inlineStr">
        <is>
          <t>101768</t>
        </is>
      </c>
      <c r="C35" t="inlineStr">
        <is>
          <t>24135.2</t>
        </is>
      </c>
      <c r="D35" t="inlineStr">
        <is>
          <t>5.20127</t>
        </is>
      </c>
      <c r="E35" t="inlineStr">
        <is>
          <t>12194.2</t>
        </is>
      </c>
      <c r="F35" t="inlineStr">
        <is>
          <t>214.101</t>
        </is>
      </c>
      <c r="G35" t="inlineStr">
        <is>
          <t>60.8</t>
        </is>
      </c>
      <c r="H35" t="inlineStr">
        <is>
          <t>0</t>
        </is>
      </c>
      <c r="I35" t="inlineStr">
        <is>
          <t>0.0958418</t>
        </is>
      </c>
      <c r="J35" t="inlineStr">
        <is>
          <t>2.77445</t>
        </is>
      </c>
      <c r="K35" t="inlineStr">
        <is>
          <t>-18.2737</t>
        </is>
      </c>
      <c r="L35" s="3" t="inlineStr">
        <is>
          <t>0.000118574</t>
        </is>
      </c>
      <c r="M35" t="inlineStr">
        <is>
          <t>9553.04</t>
        </is>
      </c>
      <c r="N35" t="inlineStr">
        <is>
          <t>232.817</t>
        </is>
      </c>
      <c r="O35" t="inlineStr">
        <is>
          <t>28</t>
        </is>
      </c>
      <c r="P35" t="inlineStr">
        <is>
          <t>0</t>
        </is>
      </c>
      <c r="Q35" t="inlineStr">
        <is>
          <t>0.010709</t>
        </is>
      </c>
      <c r="R35" t="inlineStr">
        <is>
          <t>3.43382</t>
        </is>
      </c>
      <c r="S35" t="inlineStr">
        <is>
          <t>-13.2735</t>
        </is>
      </c>
      <c r="T35" s="3" t="inlineStr">
        <is>
          <t>0.000110244</t>
        </is>
      </c>
      <c r="U35" t="inlineStr">
        <is>
          <t>7523.88</t>
        </is>
      </c>
      <c r="V35" t="inlineStr">
        <is>
          <t>249.743</t>
        </is>
      </c>
      <c r="W35" t="inlineStr">
        <is>
          <t>34.8</t>
        </is>
      </c>
      <c r="X35" t="inlineStr">
        <is>
          <t>0</t>
        </is>
      </c>
      <c r="Y35" t="inlineStr">
        <is>
          <t>-0.0951191</t>
        </is>
      </c>
      <c r="Z35" t="inlineStr">
        <is>
          <t>0.430188</t>
        </is>
      </c>
      <c r="AA35" t="inlineStr">
        <is>
          <t>-17.4482</t>
        </is>
      </c>
      <c r="AB35" t="inlineStr">
        <is>
          <t>4.83254e-05</t>
        </is>
      </c>
      <c r="AC35" t="inlineStr">
        <is>
          <t>5848.92</t>
        </is>
      </c>
      <c r="AD35" t="inlineStr">
        <is>
          <t>263.03</t>
        </is>
      </c>
      <c r="AE35" t="inlineStr">
        <is>
          <t>18.1</t>
        </is>
      </c>
      <c r="AF35" t="inlineStr">
        <is>
          <t>0</t>
        </is>
      </c>
      <c r="AG35" t="inlineStr">
        <is>
          <t>-0.0962734</t>
        </is>
      </c>
      <c r="AH35" t="inlineStr">
        <is>
          <t>0.74417</t>
        </is>
      </c>
      <c r="AI35" t="inlineStr">
        <is>
          <t>-14.464</t>
        </is>
      </c>
      <c r="AJ35" s="3" t="inlineStr">
        <is>
          <t>6.50583e-05</t>
        </is>
      </c>
      <c r="AK35" t="inlineStr">
        <is>
          <t>4418.82</t>
        </is>
      </c>
      <c r="AL35" t="inlineStr">
        <is>
          <t>272.66</t>
        </is>
      </c>
      <c r="AM35" t="inlineStr">
        <is>
          <t>8.7</t>
        </is>
      </c>
      <c r="AN35" t="inlineStr">
        <is>
          <t>0</t>
        </is>
      </c>
      <c r="AO35" t="inlineStr">
        <is>
          <t>0.232514</t>
        </is>
      </c>
      <c r="AP35" t="inlineStr">
        <is>
          <t>1.20611</t>
        </is>
      </c>
      <c r="AQ35" t="inlineStr">
        <is>
          <t>-11.915</t>
        </is>
      </c>
      <c r="AR35" s="3" t="inlineStr">
        <is>
          <t>7.97264e-05</t>
        </is>
      </c>
      <c r="AS35" t="inlineStr">
        <is>
          <t>3170.6</t>
        </is>
      </c>
      <c r="AT35" t="inlineStr">
        <is>
          <t>279.941</t>
        </is>
      </c>
      <c r="AU35" t="inlineStr">
        <is>
          <t>4.4</t>
        </is>
      </c>
      <c r="AV35" t="inlineStr">
        <is>
          <t>0</t>
        </is>
      </c>
      <c r="AW35" t="inlineStr">
        <is>
          <t>0.197004</t>
        </is>
      </c>
      <c r="AX35" t="inlineStr">
        <is>
          <t>0.308596</t>
        </is>
      </c>
      <c r="AY35" t="inlineStr">
        <is>
          <t>-7.92713</t>
        </is>
      </c>
      <c r="AZ35" t="inlineStr">
        <is>
          <t>8.21095e-05</t>
        </is>
      </c>
      <c r="BA35" t="inlineStr">
        <is>
          <t>1554.17</t>
        </is>
      </c>
      <c r="BB35" t="inlineStr">
        <is>
          <t>289.087</t>
        </is>
      </c>
      <c r="BC35" t="inlineStr">
        <is>
          <t>22.2</t>
        </is>
      </c>
      <c r="BD35" t="inlineStr">
        <is>
          <t>0</t>
        </is>
      </c>
      <c r="BE35" t="inlineStr">
        <is>
          <t>0.0226553</t>
        </is>
      </c>
      <c r="BF35" t="inlineStr">
        <is>
          <t>-0.523848</t>
        </is>
      </c>
      <c r="BG35" t="inlineStr">
        <is>
          <t>-4.99289</t>
        </is>
      </c>
      <c r="BH35" s="3" t="inlineStr">
        <is>
          <t>0.000214077</t>
        </is>
      </c>
      <c r="BI35" t="inlineStr">
        <is>
          <t>831.682</t>
        </is>
      </c>
      <c r="BJ35" t="inlineStr">
        <is>
          <t>293.24</t>
        </is>
      </c>
      <c r="BK35" t="inlineStr">
        <is>
          <t>38.7</t>
        </is>
      </c>
      <c r="BL35" t="inlineStr">
        <is>
          <t>0</t>
        </is>
      </c>
      <c r="BM35" t="inlineStr">
        <is>
          <t>0.363321</t>
        </is>
      </c>
      <c r="BN35" t="inlineStr">
        <is>
          <t>-1.16638</t>
        </is>
      </c>
      <c r="BO35" t="inlineStr">
        <is>
          <t>-4.71575</t>
        </is>
      </c>
      <c r="BP35" t="inlineStr">
        <is>
          <t>0.000187731</t>
        </is>
      </c>
      <c r="BQ35" t="inlineStr">
        <is>
          <t>601.243</t>
        </is>
      </c>
      <c r="BR35" t="inlineStr">
        <is>
          <t>294.97</t>
        </is>
      </c>
      <c r="BS35" t="inlineStr">
        <is>
          <t>39.4</t>
        </is>
      </c>
      <c r="BT35" t="inlineStr">
        <is>
          <t>0</t>
        </is>
      </c>
      <c r="BU35" t="inlineStr">
        <is>
          <t>0.284626</t>
        </is>
      </c>
      <c r="BV35" t="inlineStr">
        <is>
          <t>-1.27696</t>
        </is>
      </c>
      <c r="BW35" t="inlineStr">
        <is>
          <t>-4.72642</t>
        </is>
      </c>
      <c r="BX35" s="3" t="inlineStr">
        <is>
          <t>0.000163052</t>
        </is>
      </c>
      <c r="BY35" t="inlineStr">
        <is>
          <t>5</t>
        </is>
      </c>
      <c r="BZ35" t="inlineStr">
        <is>
          <t>375.329</t>
        </is>
      </c>
      <c r="CA35" t="inlineStr">
        <is>
          <t>297.031</t>
        </is>
      </c>
      <c r="CB35" t="inlineStr">
        <is>
          <t>37.4</t>
        </is>
      </c>
      <c r="CC35" t="inlineStr">
        <is>
          <t>0</t>
        </is>
      </c>
      <c r="CD35" t="inlineStr">
        <is>
          <t>0.0818359</t>
        </is>
      </c>
      <c r="CE35" t="inlineStr">
        <is>
          <t>-1.5669</t>
        </is>
      </c>
      <c r="CF35" t="inlineStr">
        <is>
          <t>-5.06553</t>
        </is>
      </c>
      <c r="CG35" s="3" t="inlineStr">
        <is>
          <t>0.000142807</t>
        </is>
      </c>
      <c r="CH35" t="inlineStr">
        <is>
          <t>299.324</t>
        </is>
      </c>
      <c r="CI35" t="inlineStr">
        <is>
          <t>34.7</t>
        </is>
      </c>
      <c r="CJ35" t="inlineStr">
        <is>
          <t>0</t>
        </is>
      </c>
      <c r="CK35" t="inlineStr">
        <is>
          <t>-0.117797</t>
        </is>
      </c>
      <c r="CL35" t="inlineStr">
        <is>
          <t>-1.92592</t>
        </is>
      </c>
      <c r="CM35" t="inlineStr">
        <is>
          <t>-5.41633</t>
        </is>
      </c>
      <c r="CN35" s="3" t="inlineStr">
        <is>
          <t>0.000133034</t>
        </is>
      </c>
      <c r="CO35" t="inlineStr">
        <is>
          <t>153.538</t>
        </is>
      </c>
      <c r="CP35" t="inlineStr">
        <is>
          <t>55.5794</t>
        </is>
      </c>
      <c r="CQ35" t="inlineStr">
        <is>
          <t>314.601</t>
        </is>
      </c>
      <c r="CR35" t="inlineStr">
        <is>
          <t>0</t>
        </is>
      </c>
      <c r="CS35" t="inlineStr">
        <is>
          <t>808.121</t>
        </is>
      </c>
      <c r="CT35" t="inlineStr">
        <is>
          <t>302.423</t>
        </is>
      </c>
      <c r="CU35" t="inlineStr">
        <is>
          <t>283.7</t>
        </is>
      </c>
      <c r="CV35" t="inlineStr">
        <is>
          <t>31.3</t>
        </is>
      </c>
      <c r="CW35" t="inlineStr">
        <is>
          <t>-2.01812</t>
        </is>
      </c>
      <c r="CX35" t="inlineStr">
        <is>
          <t>-5.01045</t>
        </is>
      </c>
      <c r="CY35" t="inlineStr">
        <is>
          <t>-50</t>
        </is>
      </c>
      <c r="CZ35" t="inlineStr">
        <is>
          <t>0</t>
        </is>
      </c>
      <c r="DA35" t="inlineStr">
        <is>
          <t>0</t>
        </is>
      </c>
      <c r="DB35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</t>
        </is>
      </c>
      <c r="DF35" t="inlineStr">
        <is>
          <t>0</t>
        </is>
      </c>
      <c r="DG35" t="inlineStr">
        <is>
          <t>0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21600</t>
        </is>
      </c>
      <c r="DQ35" t="inlineStr">
        <is>
          <t>4.47159</t>
        </is>
      </c>
      <c r="DR35" t="inlineStr">
        <is>
          <t>0</t>
        </is>
      </c>
      <c r="DS35" t="inlineStr">
        <is>
          <t>-0.492065</t>
        </is>
      </c>
      <c r="DT35" t="inlineStr">
        <is>
          <t>0</t>
        </is>
      </c>
      <c r="DU35" t="inlineStr">
        <is>
          <t>0</t>
        </is>
      </c>
      <c r="DV35" t="inlineStr">
        <is>
          <t>0</t>
        </is>
      </c>
      <c r="DW35" t="inlineStr">
        <is>
          <t>0</t>
        </is>
      </c>
      <c r="DX35" t="inlineStr">
        <is>
          <t>0</t>
        </is>
      </c>
      <c r="DY35" t="inlineStr">
        <is>
          <t>0.2</t>
        </is>
      </c>
      <c r="DZ35" t="inlineStr">
        <is>
          <t>30.4711</t>
        </is>
      </c>
      <c r="EA35" t="inlineStr">
        <is>
          <t>12254.6</t>
        </is>
      </c>
      <c r="EB35" t="inlineStr">
        <is>
          <t>213.827</t>
        </is>
      </c>
      <c r="EC35" t="inlineStr">
        <is>
          <t>3.0862</t>
        </is>
      </c>
      <c r="ED35" t="inlineStr">
        <is>
          <t>-18.104</t>
        </is>
      </c>
      <c r="EE35" t="inlineStr">
        <is>
          <t>-0.00210842</t>
        </is>
      </c>
      <c r="EF35" t="inlineStr">
        <is>
          <t>4348.16</t>
        </is>
      </c>
      <c r="EG35" t="inlineStr">
        <is>
          <t>7.5</t>
        </is>
      </c>
      <c r="EH35" t="inlineStr">
        <is>
          <t>0</t>
        </is>
      </c>
      <c r="EI35" t="inlineStr">
        <is>
          <t xml:space="preserve"> 35</t>
        </is>
      </c>
    </row>
    <row r="36" ht="14.25" customHeight="1" s="75">
      <c r="A36" s="2" t="inlineStr">
        <is>
          <t>2025-06-15 15:00</t>
        </is>
      </c>
      <c r="B36" t="inlineStr">
        <is>
          <t>101734</t>
        </is>
      </c>
      <c r="C36" t="inlineStr">
        <is>
          <t>24134.7</t>
        </is>
      </c>
      <c r="D36" t="inlineStr">
        <is>
          <t>4.50096</t>
        </is>
      </c>
      <c r="E36" t="inlineStr">
        <is>
          <t>12200.9</t>
        </is>
      </c>
      <c r="F36" t="inlineStr">
        <is>
          <t>214.065</t>
        </is>
      </c>
      <c r="G36" t="inlineStr">
        <is>
          <t>61.3</t>
        </is>
      </c>
      <c r="H36" t="inlineStr">
        <is>
          <t>0</t>
        </is>
      </c>
      <c r="I36" t="inlineStr">
        <is>
          <t>0.11385</t>
        </is>
      </c>
      <c r="J36" t="inlineStr">
        <is>
          <t>0.731381</t>
        </is>
      </c>
      <c r="K36" t="inlineStr">
        <is>
          <t>-18.9778</t>
        </is>
      </c>
      <c r="L36" s="3" t="inlineStr">
        <is>
          <t>4.65499e-05</t>
        </is>
      </c>
      <c r="M36" t="inlineStr">
        <is>
          <t>9559.14</t>
        </is>
      </c>
      <c r="N36" t="inlineStr">
        <is>
          <t>233.061</t>
        </is>
      </c>
      <c r="O36" t="inlineStr">
        <is>
          <t>36.3</t>
        </is>
      </c>
      <c r="P36" t="inlineStr">
        <is>
          <t>0</t>
        </is>
      </c>
      <c r="Q36" t="inlineStr">
        <is>
          <t>-0.042543</t>
        </is>
      </c>
      <c r="R36" t="inlineStr">
        <is>
          <t>-0.802866</t>
        </is>
      </c>
      <c r="S36" t="inlineStr">
        <is>
          <t>-13.6256</t>
        </is>
      </c>
      <c r="T36" t="inlineStr">
        <is>
          <t>0.000156677</t>
        </is>
      </c>
      <c r="U36" t="inlineStr">
        <is>
          <t>7527.12</t>
        </is>
      </c>
      <c r="V36" t="inlineStr">
        <is>
          <t>249.76</t>
        </is>
      </c>
      <c r="W36" t="inlineStr">
        <is>
          <t>28.8</t>
        </is>
      </c>
      <c r="X36" t="inlineStr">
        <is>
          <t>0</t>
        </is>
      </c>
      <c r="Y36" t="inlineStr">
        <is>
          <t>0.0774082</t>
        </is>
      </c>
      <c r="Z36" t="inlineStr">
        <is>
          <t>-0.129157</t>
        </is>
      </c>
      <c r="AA36" t="inlineStr">
        <is>
          <t>-17.6534</t>
        </is>
      </c>
      <c r="AB36" s="3" t="inlineStr">
        <is>
          <t>5.01193e-05</t>
        </is>
      </c>
      <c r="AC36" t="inlineStr">
        <is>
          <t>5852.54</t>
        </is>
      </c>
      <c r="AD36" t="inlineStr">
        <is>
          <t>262.545</t>
        </is>
      </c>
      <c r="AE36" t="inlineStr">
        <is>
          <t>16.5</t>
        </is>
      </c>
      <c r="AF36" t="inlineStr">
        <is>
          <t>0</t>
        </is>
      </c>
      <c r="AG36" t="inlineStr">
        <is>
          <t>0.0304004</t>
        </is>
      </c>
      <c r="AH36" t="inlineStr">
        <is>
          <t>0.911697</t>
        </is>
      </c>
      <c r="AI36" t="inlineStr">
        <is>
          <t>-14.9334</t>
        </is>
      </c>
      <c r="AJ36" s="3" t="inlineStr">
        <is>
          <t>0.000124248</t>
        </is>
      </c>
      <c r="AK36" t="inlineStr">
        <is>
          <t>4422.88</t>
        </is>
      </c>
      <c r="AL36" t="inlineStr">
        <is>
          <t>272.768</t>
        </is>
      </c>
      <c r="AM36" t="inlineStr">
        <is>
          <t>12.6</t>
        </is>
      </c>
      <c r="AN36" t="inlineStr">
        <is>
          <t>0</t>
        </is>
      </c>
      <c r="AO36" t="inlineStr">
        <is>
          <t>0.0921641</t>
        </is>
      </c>
      <c r="AP36" t="inlineStr">
        <is>
          <t>1.90422</t>
        </is>
      </c>
      <c r="AQ36" t="inlineStr">
        <is>
          <t>-12.4757</t>
        </is>
      </c>
      <c r="AR36" s="3" t="inlineStr">
        <is>
          <t>9.35074e-05</t>
        </is>
      </c>
      <c r="AS36" t="inlineStr">
        <is>
          <t>3172.87</t>
        </is>
      </c>
      <c r="AT36" t="inlineStr">
        <is>
          <t>280.745</t>
        </is>
      </c>
      <c r="AU36" t="inlineStr">
        <is>
          <t>3.4</t>
        </is>
      </c>
      <c r="AV36" t="inlineStr">
        <is>
          <t>0</t>
        </is>
      </c>
      <c r="AW36" t="inlineStr">
        <is>
          <t>-0.156678</t>
        </is>
      </c>
      <c r="AX36" t="inlineStr">
        <is>
          <t>2.14666</t>
        </is>
      </c>
      <c r="AY36" t="inlineStr">
        <is>
          <t>-9.51997</t>
        </is>
      </c>
      <c r="AZ36" s="3" t="inlineStr">
        <is>
          <t>8.15741e-05</t>
        </is>
      </c>
      <c r="BA36" t="inlineStr">
        <is>
          <t>1552.61</t>
        </is>
      </c>
      <c r="BB36" t="inlineStr">
        <is>
          <t>289.547</t>
        </is>
      </c>
      <c r="BC36" t="inlineStr">
        <is>
          <t>15.8</t>
        </is>
      </c>
      <c r="BD36" t="inlineStr">
        <is>
          <t>0</t>
        </is>
      </c>
      <c r="BE36" t="inlineStr">
        <is>
          <t>0.357052</t>
        </is>
      </c>
      <c r="BF36" t="inlineStr">
        <is>
          <t>-0.605937</t>
        </is>
      </c>
      <c r="BG36" t="inlineStr">
        <is>
          <t>-5.46587</t>
        </is>
      </c>
      <c r="BH36" s="3" t="inlineStr">
        <is>
          <t>0.000193829</t>
        </is>
      </c>
      <c r="BI36" t="inlineStr">
        <is>
          <t>828.72</t>
        </is>
      </c>
      <c r="BJ36" t="inlineStr">
        <is>
          <t>293.227</t>
        </is>
      </c>
      <c r="BK36" t="inlineStr">
        <is>
          <t>39.2</t>
        </is>
      </c>
      <c r="BL36" t="inlineStr">
        <is>
          <t>0</t>
        </is>
      </c>
      <c r="BM36" t="inlineStr">
        <is>
          <t>0.538806</t>
        </is>
      </c>
      <c r="BN36" t="inlineStr">
        <is>
          <t>-1.19241</t>
        </is>
      </c>
      <c r="BO36" t="inlineStr">
        <is>
          <t>-4.00001</t>
        </is>
      </c>
      <c r="BP36" s="3" t="inlineStr">
        <is>
          <t>0.000206823</t>
        </is>
      </c>
      <c r="BQ36" t="inlineStr">
        <is>
          <t>598.258</t>
        </is>
      </c>
      <c r="BR36" t="inlineStr">
        <is>
          <t>294.998</t>
        </is>
      </c>
      <c r="BS36" t="inlineStr">
        <is>
          <t>39.5</t>
        </is>
      </c>
      <c r="BT36" t="inlineStr">
        <is>
          <t>0</t>
        </is>
      </c>
      <c r="BU36" t="inlineStr">
        <is>
          <t>0.422221</t>
        </is>
      </c>
      <c r="BV36" t="inlineStr">
        <is>
          <t>-1.27101</t>
        </is>
      </c>
      <c r="BW36" t="inlineStr">
        <is>
          <t>-4.17727</t>
        </is>
      </c>
      <c r="BX36" s="3" t="inlineStr">
        <is>
          <t>0.000175024</t>
        </is>
      </c>
      <c r="BY36" t="inlineStr">
        <is>
          <t>5</t>
        </is>
      </c>
      <c r="BZ36" t="inlineStr">
        <is>
          <t>372.334</t>
        </is>
      </c>
      <c r="CA36" t="inlineStr">
        <is>
          <t>296.978</t>
        </is>
      </c>
      <c r="CB36" t="inlineStr">
        <is>
          <t>37.8</t>
        </is>
      </c>
      <c r="CC36" t="inlineStr">
        <is>
          <t>0</t>
        </is>
      </c>
      <c r="CD36" t="inlineStr">
        <is>
          <t>0.189483</t>
        </is>
      </c>
      <c r="CE36" t="inlineStr">
        <is>
          <t>-1.55671</t>
        </is>
      </c>
      <c r="CF36" t="inlineStr">
        <is>
          <t>-4.61543</t>
        </is>
      </c>
      <c r="CG36" s="3" t="inlineStr">
        <is>
          <t>0.000157282</t>
        </is>
      </c>
      <c r="CH36" t="inlineStr">
        <is>
          <t>299.198</t>
        </is>
      </c>
      <c r="CI36" t="inlineStr">
        <is>
          <t>35.1</t>
        </is>
      </c>
      <c r="CJ36" t="inlineStr">
        <is>
          <t>0</t>
        </is>
      </c>
      <c r="CK36" t="inlineStr">
        <is>
          <t>-0.0635171</t>
        </is>
      </c>
      <c r="CL36" t="inlineStr">
        <is>
          <t>-1.89194</t>
        </is>
      </c>
      <c r="CM36" t="inlineStr">
        <is>
          <t>-4.93853</t>
        </is>
      </c>
      <c r="CN36" s="3" t="inlineStr">
        <is>
          <t>0.000136684</t>
        </is>
      </c>
      <c r="CO36" t="inlineStr">
        <is>
          <t>150.527</t>
        </is>
      </c>
      <c r="CP36" t="inlineStr">
        <is>
          <t>55.5794</t>
        </is>
      </c>
      <c r="CQ36" t="inlineStr">
        <is>
          <t>308.299</t>
        </is>
      </c>
      <c r="CR36" t="inlineStr">
        <is>
          <t>0</t>
        </is>
      </c>
      <c r="CS36" t="inlineStr">
        <is>
          <t>543.624</t>
        </is>
      </c>
      <c r="CT36" t="inlineStr">
        <is>
          <t>301.426</t>
        </is>
      </c>
      <c r="CU36" t="inlineStr">
        <is>
          <t>283.629</t>
        </is>
      </c>
      <c r="CV36" t="inlineStr">
        <is>
          <t>32.8</t>
        </is>
      </c>
      <c r="CW36" t="inlineStr">
        <is>
          <t>-1.87598</t>
        </is>
      </c>
      <c r="CX36" t="inlineStr">
        <is>
          <t>-4.49385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</t>
        </is>
      </c>
      <c r="DF36" t="inlineStr">
        <is>
          <t>0</t>
        </is>
      </c>
      <c r="DG36" t="inlineStr">
        <is>
          <t>0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10800</t>
        </is>
      </c>
      <c r="DQ36" t="inlineStr">
        <is>
          <t>4.20906</t>
        </is>
      </c>
      <c r="DR36" t="inlineStr">
        <is>
          <t>0</t>
        </is>
      </c>
      <c r="DS36" t="inlineStr">
        <is>
          <t>0.226807</t>
        </is>
      </c>
      <c r="DT36" t="inlineStr">
        <is>
          <t>0</t>
        </is>
      </c>
      <c r="DU36" t="inlineStr">
        <is>
          <t>0</t>
        </is>
      </c>
      <c r="DV36" t="inlineStr">
        <is>
          <t>0</t>
        </is>
      </c>
      <c r="DW36" t="inlineStr">
        <is>
          <t>0</t>
        </is>
      </c>
      <c r="DX36" t="inlineStr">
        <is>
          <t>0</t>
        </is>
      </c>
      <c r="DY36" t="inlineStr">
        <is>
          <t>0</t>
        </is>
      </c>
      <c r="DZ36" t="inlineStr">
        <is>
          <t>48.4825</t>
        </is>
      </c>
      <c r="EA36" t="inlineStr">
        <is>
          <t>12264.7</t>
        </is>
      </c>
      <c r="EB36" t="inlineStr">
        <is>
          <t>213.894</t>
        </is>
      </c>
      <c r="EC36" t="inlineStr">
        <is>
          <t>1.18462</t>
        </is>
      </c>
      <c r="ED36" t="inlineStr">
        <is>
          <t>-18.644</t>
        </is>
      </c>
      <c r="EE36" t="inlineStr">
        <is>
          <t>-0.00417636</t>
        </is>
      </c>
      <c r="EF36" t="inlineStr">
        <is>
          <t>4370.24</t>
        </is>
      </c>
      <c r="EG36" t="inlineStr">
        <is>
          <t>11.6</t>
        </is>
      </c>
      <c r="EH36" t="inlineStr">
        <is>
          <t>0</t>
        </is>
      </c>
      <c r="EI36" t="inlineStr">
        <is>
          <t xml:space="preserve"> 36</t>
        </is>
      </c>
    </row>
    <row r="37" ht="14.25" customHeight="1" s="75">
      <c r="A37" s="2" t="inlineStr">
        <is>
          <t>2025-06-15 18:00</t>
        </is>
      </c>
      <c r="B37" t="inlineStr">
        <is>
          <t>101724</t>
        </is>
      </c>
      <c r="C37" t="inlineStr">
        <is>
          <t>24134.8</t>
        </is>
      </c>
      <c r="D37" t="inlineStr">
        <is>
          <t>3.90938</t>
        </is>
      </c>
      <c r="E37" t="inlineStr">
        <is>
          <t>12205.9</t>
        </is>
      </c>
      <c r="F37" t="inlineStr">
        <is>
          <t>214.64</t>
        </is>
      </c>
      <c r="G37" t="inlineStr">
        <is>
          <t>56.1</t>
        </is>
      </c>
      <c r="H37" t="inlineStr">
        <is>
          <t>0</t>
        </is>
      </c>
      <c r="I37" t="inlineStr">
        <is>
          <t>0.0633731</t>
        </is>
      </c>
      <c r="J37" t="inlineStr">
        <is>
          <t>0.952509</t>
        </is>
      </c>
      <c r="K37" t="inlineStr">
        <is>
          <t>-20.5996</t>
        </is>
      </c>
      <c r="L37" t="inlineStr">
        <is>
          <t>7.41003e-05</t>
        </is>
      </c>
      <c r="M37" t="inlineStr">
        <is>
          <t>9563.26</t>
        </is>
      </c>
      <c r="N37" t="inlineStr">
        <is>
          <t>233.675</t>
        </is>
      </c>
      <c r="O37" t="inlineStr">
        <is>
          <t>17.6</t>
        </is>
      </c>
      <c r="P37" t="inlineStr">
        <is>
          <t>0</t>
        </is>
      </c>
      <c r="Q37" t="inlineStr">
        <is>
          <t>-0.256863</t>
        </is>
      </c>
      <c r="R37" t="inlineStr">
        <is>
          <t>-1.3442</t>
        </is>
      </c>
      <c r="S37" t="inlineStr">
        <is>
          <t>-11.7409</t>
        </is>
      </c>
      <c r="T37" s="3" t="inlineStr">
        <is>
          <t>9.71443e-05</t>
        </is>
      </c>
      <c r="U37" t="inlineStr">
        <is>
          <t>7527.21</t>
        </is>
      </c>
      <c r="V37" t="inlineStr">
        <is>
          <t>249.843</t>
        </is>
      </c>
      <c r="W37" t="inlineStr">
        <is>
          <t>26.3</t>
        </is>
      </c>
      <c r="X37" t="inlineStr">
        <is>
          <t>0</t>
        </is>
      </c>
      <c r="Y37" t="inlineStr">
        <is>
          <t>-0.203443</t>
        </is>
      </c>
      <c r="Z37" t="inlineStr">
        <is>
          <t>0.861151</t>
        </is>
      </c>
      <c r="AA37" t="inlineStr">
        <is>
          <t>-15.6294</t>
        </is>
      </c>
      <c r="AB37" s="3" t="inlineStr">
        <is>
          <t>3.86869e-05</t>
        </is>
      </c>
      <c r="AC37" t="inlineStr">
        <is>
          <t>5852.51</t>
        </is>
      </c>
      <c r="AD37" t="inlineStr">
        <is>
          <t>262.725</t>
        </is>
      </c>
      <c r="AE37" t="inlineStr">
        <is>
          <t>12.8</t>
        </is>
      </c>
      <c r="AF37" t="inlineStr">
        <is>
          <t>0</t>
        </is>
      </c>
      <c r="AG37" t="inlineStr">
        <is>
          <t>0.321123</t>
        </is>
      </c>
      <c r="AH37" t="inlineStr">
        <is>
          <t>0.862212</t>
        </is>
      </c>
      <c r="AI37" t="inlineStr">
        <is>
          <t>-13.2889</t>
        </is>
      </c>
      <c r="AJ37" s="3" t="inlineStr">
        <is>
          <t>0.000118599</t>
        </is>
      </c>
      <c r="AK37" t="inlineStr">
        <is>
          <t>4422.06</t>
        </is>
      </c>
      <c r="AL37" t="inlineStr">
        <is>
          <t>272.844</t>
        </is>
      </c>
      <c r="AM37" t="inlineStr">
        <is>
          <t>14.6</t>
        </is>
      </c>
      <c r="AN37" t="inlineStr">
        <is>
          <t>0</t>
        </is>
      </c>
      <c r="AO37" t="inlineStr">
        <is>
          <t>0.434154</t>
        </is>
      </c>
      <c r="AP37" t="inlineStr">
        <is>
          <t>0.812649</t>
        </is>
      </c>
      <c r="AQ37" t="inlineStr">
        <is>
          <t>-12.4304</t>
        </is>
      </c>
      <c r="AR37" s="3" t="inlineStr">
        <is>
          <t>8.81574e-05</t>
        </is>
      </c>
      <c r="AS37" t="inlineStr">
        <is>
          <t>3172.73</t>
        </is>
      </c>
      <c r="AT37" t="inlineStr">
        <is>
          <t>280.438</t>
        </is>
      </c>
      <c r="AU37" t="inlineStr">
        <is>
          <t>3.3</t>
        </is>
      </c>
      <c r="AV37" t="inlineStr">
        <is>
          <t>0</t>
        </is>
      </c>
      <c r="AW37" t="inlineStr">
        <is>
          <t>-0.156645</t>
        </is>
      </c>
      <c r="AX37" t="inlineStr">
        <is>
          <t>2.5299</t>
        </is>
      </c>
      <c r="AY37" t="inlineStr">
        <is>
          <t>-9.99734</t>
        </is>
      </c>
      <c r="AZ37" s="3" t="inlineStr">
        <is>
          <t>6.53145e-05</t>
        </is>
      </c>
      <c r="BA37" t="inlineStr">
        <is>
          <t>1551.57</t>
        </is>
      </c>
      <c r="BB37" t="inlineStr">
        <is>
          <t>290.367</t>
        </is>
      </c>
      <c r="BC37" t="inlineStr">
        <is>
          <t>11.1</t>
        </is>
      </c>
      <c r="BD37" t="inlineStr">
        <is>
          <t>0</t>
        </is>
      </c>
      <c r="BE37" t="inlineStr">
        <is>
          <t>0.156771</t>
        </is>
      </c>
      <c r="BF37" t="inlineStr">
        <is>
          <t>-0.758318</t>
        </is>
      </c>
      <c r="BG37" t="inlineStr">
        <is>
          <t>-4.63088</t>
        </is>
      </c>
      <c r="BH37" s="3" t="inlineStr">
        <is>
          <t>0.000198677</t>
        </is>
      </c>
      <c r="BI37" t="inlineStr">
        <is>
          <t>825.941</t>
        </is>
      </c>
      <c r="BJ37" t="inlineStr">
        <is>
          <t>294.691</t>
        </is>
      </c>
      <c r="BK37" t="inlineStr">
        <is>
          <t>25.8</t>
        </is>
      </c>
      <c r="BL37" t="inlineStr">
        <is>
          <t>0</t>
        </is>
      </c>
      <c r="BM37" t="inlineStr">
        <is>
          <t>0.202207</t>
        </is>
      </c>
      <c r="BN37" t="inlineStr">
        <is>
          <t>-2.19192</t>
        </is>
      </c>
      <c r="BO37" t="inlineStr">
        <is>
          <t>-3.50737</t>
        </is>
      </c>
      <c r="BP37" s="3" t="inlineStr">
        <is>
          <t>0.000187853</t>
        </is>
      </c>
      <c r="BQ37" t="inlineStr">
        <is>
          <t>594.866</t>
        </is>
      </c>
      <c r="BR37" t="inlineStr">
        <is>
          <t>295.451</t>
        </is>
      </c>
      <c r="BS37" t="inlineStr">
        <is>
          <t>31.8</t>
        </is>
      </c>
      <c r="BT37" t="inlineStr">
        <is>
          <t>0</t>
        </is>
      </c>
      <c r="BU37" t="inlineStr">
        <is>
          <t>0.198207</t>
        </is>
      </c>
      <c r="BV37" t="inlineStr">
        <is>
          <t>-2.88972</t>
        </is>
      </c>
      <c r="BW37" t="inlineStr">
        <is>
          <t>-3.59726</t>
        </is>
      </c>
      <c r="BX37" s="3" t="inlineStr">
        <is>
          <t>0.000149366</t>
        </is>
      </c>
      <c r="BY37" t="inlineStr">
        <is>
          <t>5</t>
        </is>
      </c>
      <c r="BZ37" t="inlineStr">
        <is>
          <t>369.16</t>
        </is>
      </c>
      <c r="CA37" t="inlineStr">
        <is>
          <t>295.939</t>
        </is>
      </c>
      <c r="CB37" t="inlineStr">
        <is>
          <t>39.5</t>
        </is>
      </c>
      <c r="CC37" t="inlineStr">
        <is>
          <t>0</t>
        </is>
      </c>
      <c r="CD37" t="inlineStr">
        <is>
          <t>0.168207</t>
        </is>
      </c>
      <c r="CE37" t="inlineStr">
        <is>
          <t>-3.1405</t>
        </is>
      </c>
      <c r="CF37" t="inlineStr">
        <is>
          <t>-3.51097</t>
        </is>
      </c>
      <c r="CG37" s="3" t="inlineStr">
        <is>
          <t>0.000100261</t>
        </is>
      </c>
      <c r="CH37" t="inlineStr">
        <is>
          <t>296.492</t>
        </is>
      </c>
      <c r="CI37" t="inlineStr">
        <is>
          <t>53.1</t>
        </is>
      </c>
      <c r="CJ37" t="inlineStr">
        <is>
          <t>0</t>
        </is>
      </c>
      <c r="CK37" t="inlineStr">
        <is>
          <t>-0.010793</t>
        </is>
      </c>
      <c r="CL37" t="inlineStr">
        <is>
          <t>-2.97041</t>
        </is>
      </c>
      <c r="CM37" t="inlineStr">
        <is>
          <t>-3.11497</t>
        </is>
      </c>
      <c r="CN37" s="3" t="inlineStr">
        <is>
          <t>7.93546e-05</t>
        </is>
      </c>
      <c r="CO37" t="inlineStr">
        <is>
          <t>148.592</t>
        </is>
      </c>
      <c r="CP37" t="inlineStr">
        <is>
          <t>55.5794</t>
        </is>
      </c>
      <c r="CQ37" t="inlineStr">
        <is>
          <t>295.001</t>
        </is>
      </c>
      <c r="CR37" t="inlineStr">
        <is>
          <t>0</t>
        </is>
      </c>
      <c r="CS37" t="inlineStr">
        <is>
          <t>63.4642</t>
        </is>
      </c>
      <c r="CT37" t="inlineStr">
        <is>
          <t>296.452</t>
        </is>
      </c>
      <c r="CU37" t="inlineStr">
        <is>
          <t>287.4</t>
        </is>
      </c>
      <c r="CV37" t="inlineStr">
        <is>
          <t>56.9</t>
        </is>
      </c>
      <c r="CW37" t="inlineStr">
        <is>
          <t>-2.02507</t>
        </is>
      </c>
      <c r="CX37" t="inlineStr">
        <is>
          <t>-2.02763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</t>
        </is>
      </c>
      <c r="DF37" t="inlineStr">
        <is>
          <t>0</t>
        </is>
      </c>
      <c r="DG37" t="inlineStr">
        <is>
          <t>0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21600</t>
        </is>
      </c>
      <c r="DQ37" t="inlineStr">
        <is>
          <t>2.67533</t>
        </is>
      </c>
      <c r="DR37" t="inlineStr">
        <is>
          <t>0</t>
        </is>
      </c>
      <c r="DS37" t="inlineStr">
        <is>
          <t>0.345337</t>
        </is>
      </c>
      <c r="DT37" t="inlineStr">
        <is>
          <t>0</t>
        </is>
      </c>
      <c r="DU37" t="inlineStr">
        <is>
          <t>0</t>
        </is>
      </c>
      <c r="DV37" t="inlineStr">
        <is>
          <t>0</t>
        </is>
      </c>
      <c r="DW37" t="inlineStr">
        <is>
          <t>0</t>
        </is>
      </c>
      <c r="DX37" t="inlineStr">
        <is>
          <t>0</t>
        </is>
      </c>
      <c r="DY37" t="inlineStr">
        <is>
          <t>0</t>
        </is>
      </c>
      <c r="DZ37" t="inlineStr">
        <is>
          <t>73.6024</t>
        </is>
      </c>
      <c r="EA37" t="inlineStr">
        <is>
          <t>12397.8</t>
        </is>
      </c>
      <c r="EB37" t="inlineStr">
        <is>
          <t>214.124</t>
        </is>
      </c>
      <c r="EC37" t="inlineStr">
        <is>
          <t>0.894986</t>
        </is>
      </c>
      <c r="ED37" t="inlineStr">
        <is>
          <t>-20.4375</t>
        </is>
      </c>
      <c r="EE37" t="inlineStr">
        <is>
          <t>-0.00325902</t>
        </is>
      </c>
      <c r="EF37" t="inlineStr">
        <is>
          <t>4375.2</t>
        </is>
      </c>
      <c r="EG37" t="inlineStr">
        <is>
          <t>13.9</t>
        </is>
      </c>
      <c r="EH37" t="inlineStr">
        <is>
          <t>0</t>
        </is>
      </c>
      <c r="EI37" t="inlineStr">
        <is>
          <t xml:space="preserve"> 37</t>
        </is>
      </c>
    </row>
    <row r="38" ht="14.25" customHeight="1" s="75">
      <c r="A38" s="2" t="inlineStr">
        <is>
          <t>2025-06-15 21:00</t>
        </is>
      </c>
      <c r="B38" t="inlineStr">
        <is>
          <t>101841</t>
        </is>
      </c>
      <c r="C38" t="inlineStr">
        <is>
          <t>24135.1</t>
        </is>
      </c>
      <c r="D38" t="inlineStr">
        <is>
          <t>0.706671</t>
        </is>
      </c>
      <c r="E38" t="inlineStr">
        <is>
          <t>12219.4</t>
        </is>
      </c>
      <c r="F38" t="inlineStr">
        <is>
          <t>213.894</t>
        </is>
      </c>
      <c r="G38" t="inlineStr">
        <is>
          <t>58.9</t>
        </is>
      </c>
      <c r="H38" t="inlineStr">
        <is>
          <t>0</t>
        </is>
      </c>
      <c r="I38" t="inlineStr">
        <is>
          <t>0.0066875</t>
        </is>
      </c>
      <c r="J38" t="inlineStr">
        <is>
          <t>-0.125275</t>
        </is>
      </c>
      <c r="K38" t="inlineStr">
        <is>
          <t>-21.1787</t>
        </is>
      </c>
      <c r="L38" t="inlineStr">
        <is>
          <t>7.44144e-05</t>
        </is>
      </c>
      <c r="M38" t="inlineStr">
        <is>
          <t>9573.28</t>
        </is>
      </c>
      <c r="N38" t="inlineStr">
        <is>
          <t>234.075</t>
        </is>
      </c>
      <c r="O38" t="inlineStr">
        <is>
          <t>15.1</t>
        </is>
      </c>
      <c r="P38" t="inlineStr">
        <is>
          <t>0</t>
        </is>
      </c>
      <c r="Q38" t="inlineStr">
        <is>
          <t>-0.160115</t>
        </is>
      </c>
      <c r="R38" t="inlineStr">
        <is>
          <t>-1.18615</t>
        </is>
      </c>
      <c r="S38" t="inlineStr">
        <is>
          <t>-12.1966</t>
        </is>
      </c>
      <c r="T38" t="inlineStr">
        <is>
          <t>8.58832e-05</t>
        </is>
      </c>
      <c r="U38" t="inlineStr">
        <is>
          <t>7534</t>
        </is>
      </c>
      <c r="V38" t="inlineStr">
        <is>
          <t>250.027</t>
        </is>
      </c>
      <c r="W38" t="inlineStr">
        <is>
          <t>20.2</t>
        </is>
      </c>
      <c r="X38" t="inlineStr">
        <is>
          <t>0</t>
        </is>
      </c>
      <c r="Y38" t="inlineStr">
        <is>
          <t>-0.0336445</t>
        </is>
      </c>
      <c r="Z38" t="inlineStr">
        <is>
          <t>0.225229</t>
        </is>
      </c>
      <c r="AA38" t="inlineStr">
        <is>
          <t>-12.4241</t>
        </is>
      </c>
      <c r="AB38" s="3" t="inlineStr">
        <is>
          <t>7.70427e-05</t>
        </is>
      </c>
      <c r="AC38" t="inlineStr">
        <is>
          <t>5858.43</t>
        </is>
      </c>
      <c r="AD38" t="inlineStr">
        <is>
          <t>263.318</t>
        </is>
      </c>
      <c r="AE38" t="inlineStr">
        <is>
          <t>11.9</t>
        </is>
      </c>
      <c r="AF38" t="inlineStr">
        <is>
          <t>0</t>
        </is>
      </c>
      <c r="AG38" t="inlineStr">
        <is>
          <t>0.349955</t>
        </is>
      </c>
      <c r="AH38" t="inlineStr">
        <is>
          <t>0.82063</t>
        </is>
      </c>
      <c r="AI38" t="inlineStr">
        <is>
          <t>-11.6844</t>
        </is>
      </c>
      <c r="AJ38" s="3" t="inlineStr">
        <is>
          <t>9.88595e-05</t>
        </is>
      </c>
      <c r="AK38" t="inlineStr">
        <is>
          <t>4425.75</t>
        </is>
      </c>
      <c r="AL38" t="inlineStr">
        <is>
          <t>273.117</t>
        </is>
      </c>
      <c r="AM38" t="inlineStr">
        <is>
          <t>15.2</t>
        </is>
      </c>
      <c r="AN38" t="inlineStr">
        <is>
          <t>0</t>
        </is>
      </c>
      <c r="AO38" t="inlineStr">
        <is>
          <t>0.34017</t>
        </is>
      </c>
      <c r="AP38" t="inlineStr">
        <is>
          <t>-0.690544</t>
        </is>
      </c>
      <c r="AQ38" t="inlineStr">
        <is>
          <t>-12.6378</t>
        </is>
      </c>
      <c r="AR38" s="3" t="inlineStr">
        <is>
          <t>8.7775e-05</t>
        </is>
      </c>
      <c r="AS38" t="inlineStr">
        <is>
          <t>3176.37</t>
        </is>
      </c>
      <c r="AT38" t="inlineStr">
        <is>
          <t>280.222</t>
        </is>
      </c>
      <c r="AU38" t="inlineStr">
        <is>
          <t>3.4</t>
        </is>
      </c>
      <c r="AV38" t="inlineStr">
        <is>
          <t>0</t>
        </is>
      </c>
      <c r="AW38" t="inlineStr">
        <is>
          <t>-0.0488301</t>
        </is>
      </c>
      <c r="AX38" t="inlineStr">
        <is>
          <t>0.19208</t>
        </is>
      </c>
      <c r="AY38" t="inlineStr">
        <is>
          <t>-10.736</t>
        </is>
      </c>
      <c r="AZ38" s="3" t="inlineStr">
        <is>
          <t>8.43761e-05</t>
        </is>
      </c>
      <c r="BA38" t="inlineStr">
        <is>
          <t>1558.72</t>
        </is>
      </c>
      <c r="BB38" t="inlineStr">
        <is>
          <t>289.282</t>
        </is>
      </c>
      <c r="BC38" t="inlineStr">
        <is>
          <t>24.9</t>
        </is>
      </c>
      <c r="BD38" t="inlineStr">
        <is>
          <t>0</t>
        </is>
      </c>
      <c r="BE38" t="inlineStr">
        <is>
          <t>-0.264221</t>
        </is>
      </c>
      <c r="BF38" t="inlineStr">
        <is>
          <t>-1.20708</t>
        </is>
      </c>
      <c r="BG38" t="inlineStr">
        <is>
          <t>-1.26178</t>
        </is>
      </c>
      <c r="BH38" s="3" t="inlineStr">
        <is>
          <t>0.000192888</t>
        </is>
      </c>
      <c r="BI38" t="inlineStr">
        <is>
          <t>834.912</t>
        </is>
      </c>
      <c r="BJ38" t="inlineStr">
        <is>
          <t>293.58</t>
        </is>
      </c>
      <c r="BK38" t="inlineStr">
        <is>
          <t>43.5</t>
        </is>
      </c>
      <c r="BL38" t="inlineStr">
        <is>
          <t>0</t>
        </is>
      </c>
      <c r="BM38" t="inlineStr">
        <is>
          <t>-0.142221</t>
        </is>
      </c>
      <c r="BN38" t="inlineStr">
        <is>
          <t>-2.26572</t>
        </is>
      </c>
      <c r="BO38" t="inlineStr">
        <is>
          <t>-1.00466</t>
        </is>
      </c>
      <c r="BP38" s="3" t="inlineStr">
        <is>
          <t>8.66948e-05</t>
        </is>
      </c>
      <c r="BQ38" t="inlineStr">
        <is>
          <t>604.246</t>
        </is>
      </c>
      <c r="BR38" t="inlineStr">
        <is>
          <t>294.956</t>
        </is>
      </c>
      <c r="BS38" t="inlineStr">
        <is>
          <t>37.9</t>
        </is>
      </c>
      <c r="BT38" t="inlineStr">
        <is>
          <t>0</t>
        </is>
      </c>
      <c r="BU38" t="inlineStr">
        <is>
          <t>-0.0698408</t>
        </is>
      </c>
      <c r="BV38" t="inlineStr">
        <is>
          <t>-2.45072</t>
        </is>
      </c>
      <c r="BW38" t="inlineStr">
        <is>
          <t>-1.15979</t>
        </is>
      </c>
      <c r="BX38" s="3" t="inlineStr">
        <is>
          <t>7.13654e-05</t>
        </is>
      </c>
      <c r="BY38" t="inlineStr">
        <is>
          <t>5</t>
        </is>
      </c>
      <c r="BZ38" t="inlineStr">
        <is>
          <t>378.67</t>
        </is>
      </c>
      <c r="CA38" t="inlineStr">
        <is>
          <t>295.844</t>
        </is>
      </c>
      <c r="CB38" t="inlineStr">
        <is>
          <t>39.8</t>
        </is>
      </c>
      <c r="CC38" t="inlineStr">
        <is>
          <t>0</t>
        </is>
      </c>
      <c r="CD38" t="inlineStr">
        <is>
          <t>-0.0218408</t>
        </is>
      </c>
      <c r="CE38" t="inlineStr">
        <is>
          <t>-2.00785</t>
        </is>
      </c>
      <c r="CF38" t="inlineStr">
        <is>
          <t>-1.11213</t>
        </is>
      </c>
      <c r="CG38" s="3" t="inlineStr">
        <is>
          <t>6.70383e-05</t>
        </is>
      </c>
      <c r="CH38" t="inlineStr">
        <is>
          <t>295.954</t>
        </is>
      </c>
      <c r="CI38" t="inlineStr">
        <is>
          <t>54.1</t>
        </is>
      </c>
      <c r="CJ38" t="inlineStr">
        <is>
          <t>0</t>
        </is>
      </c>
      <c r="CK38" t="inlineStr">
        <is>
          <t>-0.00784082</t>
        </is>
      </c>
      <c r="CL38" t="inlineStr">
        <is>
          <t>-0.975234</t>
        </is>
      </c>
      <c r="CM38" t="inlineStr">
        <is>
          <t>-0.813704</t>
        </is>
      </c>
      <c r="CN38" s="3" t="inlineStr">
        <is>
          <t>6.91686e-05</t>
        </is>
      </c>
      <c r="CO38" t="inlineStr">
        <is>
          <t>158.256</t>
        </is>
      </c>
      <c r="CP38" t="inlineStr">
        <is>
          <t>55.5794</t>
        </is>
      </c>
      <c r="CQ38" t="inlineStr">
        <is>
          <t>291.192</t>
        </is>
      </c>
      <c r="CR38" t="inlineStr">
        <is>
          <t>0</t>
        </is>
      </c>
      <c r="CS38" t="inlineStr">
        <is>
          <t>11.4682</t>
        </is>
      </c>
      <c r="CT38" t="inlineStr">
        <is>
          <t>293.977</t>
        </is>
      </c>
      <c r="CU38" t="inlineStr">
        <is>
          <t>287.441</t>
        </is>
      </c>
      <c r="CV38" t="inlineStr">
        <is>
          <t>66.2</t>
        </is>
      </c>
      <c r="CW38" t="inlineStr">
        <is>
          <t>-0.349275</t>
        </is>
      </c>
      <c r="CX38" t="inlineStr">
        <is>
          <t>-0.491082</t>
        </is>
      </c>
      <c r="CY38" t="inlineStr">
        <is>
          <t>-50</t>
        </is>
      </c>
      <c r="CZ38" t="inlineStr">
        <is>
          <t>0</t>
        </is>
      </c>
      <c r="DA38" t="inlineStr">
        <is>
          <t>0</t>
        </is>
      </c>
      <c r="DB38" t="inlineStr">
        <is>
          <t>0</t>
        </is>
      </c>
      <c r="DC38" t="inlineStr">
        <is>
          <t>0</t>
        </is>
      </c>
      <c r="DD38" t="inlineStr">
        <is>
          <t>0</t>
        </is>
      </c>
      <c r="DE38" t="inlineStr">
        <is>
          <t>0</t>
        </is>
      </c>
      <c r="DF38" t="inlineStr">
        <is>
          <t>0</t>
        </is>
      </c>
      <c r="DG38" t="inlineStr">
        <is>
          <t>0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767</t>
        </is>
      </c>
      <c r="DQ38" t="inlineStr">
        <is>
          <t>3.99674</t>
        </is>
      </c>
      <c r="DR38" t="inlineStr">
        <is>
          <t>0</t>
        </is>
      </c>
      <c r="DS38" t="inlineStr">
        <is>
          <t>0.0419922</t>
        </is>
      </c>
      <c r="DT38" t="inlineStr">
        <is>
          <t>0</t>
        </is>
      </c>
      <c r="DU38" t="inlineStr">
        <is>
          <t>0</t>
        </is>
      </c>
      <c r="DV38" t="inlineStr">
        <is>
          <t>0</t>
        </is>
      </c>
      <c r="DW38" t="inlineStr">
        <is>
          <t>0</t>
        </is>
      </c>
      <c r="DX38" t="inlineStr">
        <is>
          <t>0</t>
        </is>
      </c>
      <c r="DY38" t="inlineStr">
        <is>
          <t>0</t>
        </is>
      </c>
      <c r="DZ38" t="inlineStr">
        <is>
          <t>82.9432</t>
        </is>
      </c>
      <c r="EA38" t="inlineStr">
        <is>
          <t>12528.2</t>
        </is>
      </c>
      <c r="EB38" t="inlineStr">
        <is>
          <t>212.923</t>
        </is>
      </c>
      <c r="EC38" t="inlineStr">
        <is>
          <t>-0.763715</t>
        </is>
      </c>
      <c r="ED38" t="inlineStr">
        <is>
          <t>-20.5951</t>
        </is>
      </c>
      <c r="EE38" t="inlineStr">
        <is>
          <t>-0.00299899</t>
        </is>
      </c>
      <c r="EF38" t="inlineStr">
        <is>
          <t>4420.16</t>
        </is>
      </c>
      <c r="EG38" t="inlineStr">
        <is>
          <t>15.1</t>
        </is>
      </c>
      <c r="EH38" t="inlineStr">
        <is>
          <t>0</t>
        </is>
      </c>
      <c r="EI38" t="inlineStr">
        <is>
          <t xml:space="preserve"> 38</t>
        </is>
      </c>
    </row>
    <row r="39" ht="14.25" customHeight="1" s="75">
      <c r="A39" s="2" t="inlineStr">
        <is>
          <t>2025-06-16 00:00</t>
        </is>
      </c>
      <c r="B39" t="inlineStr">
        <is>
          <t>101826</t>
        </is>
      </c>
      <c r="C39" t="inlineStr">
        <is>
          <t>24135.3</t>
        </is>
      </c>
      <c r="D39" t="inlineStr">
        <is>
          <t>1.01284</t>
        </is>
      </c>
      <c r="E39" t="inlineStr">
        <is>
          <t>12210.6</t>
        </is>
      </c>
      <c r="F39" t="inlineStr">
        <is>
          <t>213.858</t>
        </is>
      </c>
      <c r="G39" t="inlineStr">
        <is>
          <t>57</t>
        </is>
      </c>
      <c r="H39" t="inlineStr">
        <is>
          <t>0</t>
        </is>
      </c>
      <c r="I39" t="inlineStr">
        <is>
          <t>0.00933301</t>
        </is>
      </c>
      <c r="J39" t="inlineStr">
        <is>
          <t>-1.44254</t>
        </is>
      </c>
      <c r="K39" t="inlineStr">
        <is>
          <t>-16.0861</t>
        </is>
      </c>
      <c r="L39" s="3" t="inlineStr">
        <is>
          <t>7.36782e-05</t>
        </is>
      </c>
      <c r="M39" t="inlineStr">
        <is>
          <t>9565.79</t>
        </is>
      </c>
      <c r="N39" t="inlineStr">
        <is>
          <t>233.684</t>
        </is>
      </c>
      <c r="O39" t="inlineStr">
        <is>
          <t>24.2</t>
        </is>
      </c>
      <c r="P39" t="inlineStr">
        <is>
          <t>0</t>
        </is>
      </c>
      <c r="Q39" t="inlineStr">
        <is>
          <t>0.119832</t>
        </is>
      </c>
      <c r="R39" t="inlineStr">
        <is>
          <t>-0.511676</t>
        </is>
      </c>
      <c r="S39" t="inlineStr">
        <is>
          <t>-12.6154</t>
        </is>
      </c>
      <c r="T39" s="3" t="inlineStr">
        <is>
          <t>0.00015361</t>
        </is>
      </c>
      <c r="U39" t="inlineStr">
        <is>
          <t>7527.86</t>
        </is>
      </c>
      <c r="V39" t="inlineStr">
        <is>
          <t>250.254</t>
        </is>
      </c>
      <c r="W39" t="inlineStr">
        <is>
          <t>16.3</t>
        </is>
      </c>
      <c r="X39" t="inlineStr">
        <is>
          <t>0</t>
        </is>
      </c>
      <c r="Y39" t="inlineStr">
        <is>
          <t>0.200158</t>
        </is>
      </c>
      <c r="Z39" t="inlineStr">
        <is>
          <t>3.07507</t>
        </is>
      </c>
      <c r="AA39" t="inlineStr">
        <is>
          <t>-11.6581</t>
        </is>
      </c>
      <c r="AB39" s="3" t="inlineStr">
        <is>
          <t>6.26178e-05</t>
        </is>
      </c>
      <c r="AC39" t="inlineStr">
        <is>
          <t>5851.87</t>
        </is>
      </c>
      <c r="AD39" t="inlineStr">
        <is>
          <t>262.921</t>
        </is>
      </c>
      <c r="AE39" t="inlineStr">
        <is>
          <t>11.4</t>
        </is>
      </c>
      <c r="AF39" t="inlineStr">
        <is>
          <t>0</t>
        </is>
      </c>
      <c r="AG39" t="inlineStr">
        <is>
          <t>-0.0948008</t>
        </is>
      </c>
      <c r="AH39" t="inlineStr">
        <is>
          <t>1.58706</t>
        </is>
      </c>
      <c r="AI39" t="inlineStr">
        <is>
          <t>-11.1703</t>
        </is>
      </c>
      <c r="AJ39" s="3" t="inlineStr">
        <is>
          <t>9.56348e-05</t>
        </is>
      </c>
      <c r="AK39" t="inlineStr">
        <is>
          <t>4421.99</t>
        </is>
      </c>
      <c r="AL39" t="inlineStr">
        <is>
          <t>272.669</t>
        </is>
      </c>
      <c r="AM39" t="inlineStr">
        <is>
          <t>15.4</t>
        </is>
      </c>
      <c r="AN39" t="inlineStr">
        <is>
          <t>0</t>
        </is>
      </c>
      <c r="AO39" t="inlineStr">
        <is>
          <t>-0.157404</t>
        </is>
      </c>
      <c r="AP39" t="inlineStr">
        <is>
          <t>0.37552</t>
        </is>
      </c>
      <c r="AQ39" t="inlineStr">
        <is>
          <t>-11.1814</t>
        </is>
      </c>
      <c r="AR39" s="3" t="inlineStr">
        <is>
          <t>9.97458e-05</t>
        </is>
      </c>
      <c r="AS39" t="inlineStr">
        <is>
          <t>3172.56</t>
        </is>
      </c>
      <c r="AT39" t="inlineStr">
        <is>
          <t>280.505</t>
        </is>
      </c>
      <c r="AU39" t="inlineStr">
        <is>
          <t>5.9</t>
        </is>
      </c>
      <c r="AV39" t="inlineStr">
        <is>
          <t>0</t>
        </is>
      </c>
      <c r="AW39" t="inlineStr">
        <is>
          <t>0.0564551</t>
        </is>
      </c>
      <c r="AX39" t="inlineStr">
        <is>
          <t>0.218423</t>
        </is>
      </c>
      <c r="AY39" t="inlineStr">
        <is>
          <t>-9.52176</t>
        </is>
      </c>
      <c r="AZ39" s="3" t="inlineStr">
        <is>
          <t>9.99786e-05</t>
        </is>
      </c>
      <c r="BA39" t="inlineStr">
        <is>
          <t>1555.8</t>
        </is>
      </c>
      <c r="BB39" t="inlineStr">
        <is>
          <t>288.449</t>
        </is>
      </c>
      <c r="BC39" t="inlineStr">
        <is>
          <t>44.9</t>
        </is>
      </c>
      <c r="BD39" t="inlineStr">
        <is>
          <t>0</t>
        </is>
      </c>
      <c r="BE39" t="inlineStr">
        <is>
          <t>-0.00463672</t>
        </is>
      </c>
      <c r="BF39" t="inlineStr">
        <is>
          <t>-1.80755</t>
        </is>
      </c>
      <c r="BG39" t="inlineStr">
        <is>
          <t>-0.579775</t>
        </is>
      </c>
      <c r="BH39" s="3" t="inlineStr">
        <is>
          <t>0.000158858</t>
        </is>
      </c>
      <c r="BI39" t="inlineStr">
        <is>
          <t>832.503</t>
        </is>
      </c>
      <c r="BJ39" t="inlineStr">
        <is>
          <t>293.323</t>
        </is>
      </c>
      <c r="BK39" t="inlineStr">
        <is>
          <t>44.8</t>
        </is>
      </c>
      <c r="BL39" t="inlineStr">
        <is>
          <t>0</t>
        </is>
      </c>
      <c r="BM39" t="inlineStr">
        <is>
          <t>-0.136273</t>
        </is>
      </c>
      <c r="BN39" t="inlineStr">
        <is>
          <t>-2.03526</t>
        </is>
      </c>
      <c r="BO39" t="inlineStr">
        <is>
          <t>-1.15183</t>
        </is>
      </c>
      <c r="BP39" s="3" t="inlineStr">
        <is>
          <t>8.31223e-05</t>
        </is>
      </c>
      <c r="BQ39" t="inlineStr">
        <is>
          <t>602.078</t>
        </is>
      </c>
      <c r="BR39" t="inlineStr">
        <is>
          <t>294.577</t>
        </is>
      </c>
      <c r="BS39" t="inlineStr">
        <is>
          <t>39.4</t>
        </is>
      </c>
      <c r="BT39" t="inlineStr">
        <is>
          <t>0</t>
        </is>
      </c>
      <c r="BU39" t="inlineStr">
        <is>
          <t>-0.121809</t>
        </is>
      </c>
      <c r="BV39" t="inlineStr">
        <is>
          <t>-1.87474</t>
        </is>
      </c>
      <c r="BW39" t="inlineStr">
        <is>
          <t>-1.34353</t>
        </is>
      </c>
      <c r="BX39" s="3" t="inlineStr">
        <is>
          <t>6.25962e-05</t>
        </is>
      </c>
      <c r="BY39" t="inlineStr">
        <is>
          <t>5</t>
        </is>
      </c>
      <c r="BZ39" t="inlineStr">
        <is>
          <t>376.832</t>
        </is>
      </c>
      <c r="CA39" t="inlineStr">
        <is>
          <t>295.371</t>
        </is>
      </c>
      <c r="CB39" t="inlineStr">
        <is>
          <t>43.2</t>
        </is>
      </c>
      <c r="CC39" t="inlineStr">
        <is>
          <t>0</t>
        </is>
      </c>
      <c r="CD39" t="inlineStr">
        <is>
          <t>-0.0807466</t>
        </is>
      </c>
      <c r="CE39" t="inlineStr">
        <is>
          <t>-1.59677</t>
        </is>
      </c>
      <c r="CF39" t="inlineStr">
        <is>
          <t>-1.39248</t>
        </is>
      </c>
      <c r="CG39" s="3" t="inlineStr">
        <is>
          <t>5.14988e-05</t>
        </is>
      </c>
      <c r="CH39" t="inlineStr">
        <is>
          <t>295.561</t>
        </is>
      </c>
      <c r="CI39" t="inlineStr">
        <is>
          <t>53</t>
        </is>
      </c>
      <c r="CJ39" t="inlineStr">
        <is>
          <t>0</t>
        </is>
      </c>
      <c r="CK39" t="inlineStr">
        <is>
          <t>-0.0369688</t>
        </is>
      </c>
      <c r="CL39" t="inlineStr">
        <is>
          <t>-0.97095</t>
        </is>
      </c>
      <c r="CM39" t="inlineStr">
        <is>
          <t>-1.14648</t>
        </is>
      </c>
      <c r="CN39" t="inlineStr">
        <is>
          <t>4.69388e-05</t>
        </is>
      </c>
      <c r="CO39" t="inlineStr">
        <is>
          <t>156.695</t>
        </is>
      </c>
      <c r="CP39" t="inlineStr">
        <is>
          <t>55.5794</t>
        </is>
      </c>
      <c r="CQ39" t="inlineStr">
        <is>
          <t>290.347</t>
        </is>
      </c>
      <c r="CR39" t="inlineStr">
        <is>
          <t>0</t>
        </is>
      </c>
      <c r="CS39" t="inlineStr">
        <is>
          <t>11.1603</t>
        </is>
      </c>
      <c r="CT39" t="inlineStr">
        <is>
          <t>293.246</t>
        </is>
      </c>
      <c r="CU39" t="inlineStr">
        <is>
          <t>286.294</t>
        </is>
      </c>
      <c r="CV39" t="inlineStr">
        <is>
          <t>63.8</t>
        </is>
      </c>
      <c r="CW39" t="inlineStr">
        <is>
          <t>-0.530183</t>
        </is>
      </c>
      <c r="CX39" t="inlineStr">
        <is>
          <t>-0.783782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0</t>
        </is>
      </c>
      <c r="DC39" t="inlineStr">
        <is>
          <t>0</t>
        </is>
      </c>
      <c r="DD39" t="inlineStr">
        <is>
          <t>0</t>
        </is>
      </c>
      <c r="DE39" t="inlineStr">
        <is>
          <t>0</t>
        </is>
      </c>
      <c r="DF39" t="inlineStr">
        <is>
          <t>0</t>
        </is>
      </c>
      <c r="DG39" t="inlineStr">
        <is>
          <t>0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767</t>
        </is>
      </c>
      <c r="DQ39" t="inlineStr">
        <is>
          <t>5.00971</t>
        </is>
      </c>
      <c r="DR39" t="inlineStr">
        <is>
          <t>0</t>
        </is>
      </c>
      <c r="DS39" t="inlineStr">
        <is>
          <t>0.272461</t>
        </is>
      </c>
      <c r="DT39" t="inlineStr">
        <is>
          <t>0</t>
        </is>
      </c>
      <c r="DU39" t="inlineStr">
        <is>
          <t>0</t>
        </is>
      </c>
      <c r="DV39" t="inlineStr">
        <is>
          <t>0</t>
        </is>
      </c>
      <c r="DW39" t="inlineStr">
        <is>
          <t>0</t>
        </is>
      </c>
      <c r="DX39" t="inlineStr">
        <is>
          <t>0</t>
        </is>
      </c>
      <c r="DY39" t="inlineStr">
        <is>
          <t>0</t>
        </is>
      </c>
      <c r="DZ39" t="inlineStr">
        <is>
          <t>63.5314</t>
        </is>
      </c>
      <c r="EA39" t="inlineStr">
        <is>
          <t>12639.7</t>
        </is>
      </c>
      <c r="EB39" t="inlineStr">
        <is>
          <t>211.973</t>
        </is>
      </c>
      <c r="EC39" t="inlineStr">
        <is>
          <t>-2.61182</t>
        </is>
      </c>
      <c r="ED39" t="inlineStr">
        <is>
          <t>-13.8751</t>
        </is>
      </c>
      <c r="EE39" t="inlineStr">
        <is>
          <t>-0.00611605</t>
        </is>
      </c>
      <c r="EF39" t="inlineStr">
        <is>
          <t>4349.92</t>
        </is>
      </c>
      <c r="EG39" t="inlineStr">
        <is>
          <t>15.2</t>
        </is>
      </c>
      <c r="EH39" t="inlineStr">
        <is>
          <t>0</t>
        </is>
      </c>
      <c r="EI39" t="inlineStr">
        <is>
          <t xml:space="preserve"> 39</t>
        </is>
      </c>
    </row>
    <row r="40" ht="14.25" customHeight="1" s="75">
      <c r="A40" s="2" t="inlineStr">
        <is>
          <t>2025-06-16 03:00</t>
        </is>
      </c>
      <c r="B40" t="inlineStr">
        <is>
          <t>101755</t>
        </is>
      </c>
      <c r="C40" t="inlineStr">
        <is>
          <t>24135.2</t>
        </is>
      </c>
      <c r="D40" t="inlineStr">
        <is>
          <t>1.70123</t>
        </is>
      </c>
      <c r="E40" t="inlineStr">
        <is>
          <t>12202.7</t>
        </is>
      </c>
      <c r="F40" t="inlineStr">
        <is>
          <t>213.949</t>
        </is>
      </c>
      <c r="G40" t="inlineStr">
        <is>
          <t>56.2</t>
        </is>
      </c>
      <c r="H40" t="inlineStr">
        <is>
          <t>0</t>
        </is>
      </c>
      <c r="I40" t="inlineStr">
        <is>
          <t>-0.0977935</t>
        </is>
      </c>
      <c r="J40" t="inlineStr">
        <is>
          <t>1.14417</t>
        </is>
      </c>
      <c r="K40" t="inlineStr">
        <is>
          <t>-10.956</t>
        </is>
      </c>
      <c r="L40" s="3" t="inlineStr">
        <is>
          <t>0.000140979</t>
        </is>
      </c>
      <c r="M40" t="inlineStr">
        <is>
          <t>9557.83</t>
        </is>
      </c>
      <c r="N40" t="inlineStr">
        <is>
          <t>233.421</t>
        </is>
      </c>
      <c r="O40" t="inlineStr">
        <is>
          <t>28.8</t>
        </is>
      </c>
      <c r="P40" t="inlineStr">
        <is>
          <t>0</t>
        </is>
      </c>
      <c r="Q40" t="inlineStr">
        <is>
          <t>0.0502188</t>
        </is>
      </c>
      <c r="R40" t="inlineStr">
        <is>
          <t>2.00427</t>
        </is>
      </c>
      <c r="S40" t="inlineStr">
        <is>
          <t>-13.0631</t>
        </is>
      </c>
      <c r="T40" s="3" t="inlineStr">
        <is>
          <t>8.19526e-05</t>
        </is>
      </c>
      <c r="U40" t="inlineStr">
        <is>
          <t>7519.39</t>
        </is>
      </c>
      <c r="V40" t="inlineStr">
        <is>
          <t>250.17</t>
        </is>
      </c>
      <c r="W40" t="inlineStr">
        <is>
          <t>17.8</t>
        </is>
      </c>
      <c r="X40" t="inlineStr">
        <is>
          <t>0</t>
        </is>
      </c>
      <c r="Y40" t="inlineStr">
        <is>
          <t>0.166158</t>
        </is>
      </c>
      <c r="Z40" t="inlineStr">
        <is>
          <t>2.89498</t>
        </is>
      </c>
      <c r="AA40" t="inlineStr">
        <is>
          <t>-11.8002</t>
        </is>
      </c>
      <c r="AB40" s="3" t="inlineStr">
        <is>
          <t>5.62434e-05</t>
        </is>
      </c>
      <c r="AC40" t="inlineStr">
        <is>
          <t>5844.59</t>
        </is>
      </c>
      <c r="AD40" t="inlineStr">
        <is>
          <t>262.763</t>
        </is>
      </c>
      <c r="AE40" t="inlineStr">
        <is>
          <t>15.3</t>
        </is>
      </c>
      <c r="AF40" t="inlineStr">
        <is>
          <t>0</t>
        </is>
      </c>
      <c r="AG40" t="inlineStr">
        <is>
          <t>0.13966</t>
        </is>
      </c>
      <c r="AH40" t="inlineStr">
        <is>
          <t>3.09974</t>
        </is>
      </c>
      <c r="AI40" t="inlineStr">
        <is>
          <t>-11.8892</t>
        </is>
      </c>
      <c r="AJ40" s="3" t="inlineStr">
        <is>
          <t>7.44585e-05</t>
        </is>
      </c>
      <c r="AK40" t="inlineStr">
        <is>
          <t>4415.56</t>
        </is>
      </c>
      <c r="AL40" t="inlineStr">
        <is>
          <t>272.486</t>
        </is>
      </c>
      <c r="AM40" t="inlineStr">
        <is>
          <t>16.5</t>
        </is>
      </c>
      <c r="AN40" t="inlineStr">
        <is>
          <t>0</t>
        </is>
      </c>
      <c r="AO40" t="inlineStr">
        <is>
          <t>-0.00641797</t>
        </is>
      </c>
      <c r="AP40" t="inlineStr">
        <is>
          <t>0.793586</t>
        </is>
      </c>
      <c r="AQ40" t="inlineStr">
        <is>
          <t>-11.3282</t>
        </is>
      </c>
      <c r="AR40" s="3" t="inlineStr">
        <is>
          <t>7.81671e-05</t>
        </is>
      </c>
      <c r="AS40" t="inlineStr">
        <is>
          <t>3166.78</t>
        </is>
      </c>
      <c r="AT40" t="inlineStr">
        <is>
          <t>280.718</t>
        </is>
      </c>
      <c r="AU40" t="inlineStr">
        <is>
          <t>5.8</t>
        </is>
      </c>
      <c r="AV40" t="inlineStr">
        <is>
          <t>0</t>
        </is>
      </c>
      <c r="AW40" t="inlineStr">
        <is>
          <t>-0.0710781</t>
        </is>
      </c>
      <c r="AX40" t="inlineStr">
        <is>
          <t>1.36414</t>
        </is>
      </c>
      <c r="AY40" t="inlineStr">
        <is>
          <t>-9.70106</t>
        </is>
      </c>
      <c r="AZ40" s="3" t="inlineStr">
        <is>
          <t>0.000126021</t>
        </is>
      </c>
      <c r="BA40" t="inlineStr">
        <is>
          <t>1548.34</t>
        </is>
      </c>
      <c r="BB40" t="inlineStr">
        <is>
          <t>288.263</t>
        </is>
      </c>
      <c r="BC40" t="inlineStr">
        <is>
          <t>45.7</t>
        </is>
      </c>
      <c r="BD40" t="inlineStr">
        <is>
          <t>0</t>
        </is>
      </c>
      <c r="BE40" t="inlineStr">
        <is>
          <t>0.0567998</t>
        </is>
      </c>
      <c r="BF40" t="inlineStr">
        <is>
          <t>-2.49016</t>
        </is>
      </c>
      <c r="BG40" t="inlineStr">
        <is>
          <t>-0.557895</t>
        </is>
      </c>
      <c r="BH40" s="3" t="inlineStr">
        <is>
          <t>8.6738e-05</t>
        </is>
      </c>
      <c r="BI40" t="inlineStr">
        <is>
          <t>825.634</t>
        </is>
      </c>
      <c r="BJ40" t="inlineStr">
        <is>
          <t>293.083</t>
        </is>
      </c>
      <c r="BK40" t="inlineStr">
        <is>
          <t>45.2</t>
        </is>
      </c>
      <c r="BL40" t="inlineStr">
        <is>
          <t>0</t>
        </is>
      </c>
      <c r="BM40" t="inlineStr">
        <is>
          <t>0.187573</t>
        </is>
      </c>
      <c r="BN40" t="inlineStr">
        <is>
          <t>-3.03123</t>
        </is>
      </c>
      <c r="BO40" t="inlineStr">
        <is>
          <t>-0.533713</t>
        </is>
      </c>
      <c r="BP40" s="3" t="inlineStr">
        <is>
          <t>7.90261e-05</t>
        </is>
      </c>
      <c r="BQ40" t="inlineStr">
        <is>
          <t>595.41</t>
        </is>
      </c>
      <c r="BR40" t="inlineStr">
        <is>
          <t>294.213</t>
        </is>
      </c>
      <c r="BS40" t="inlineStr">
        <is>
          <t>42.7</t>
        </is>
      </c>
      <c r="BT40" t="inlineStr">
        <is>
          <t>0</t>
        </is>
      </c>
      <c r="BU40" t="inlineStr">
        <is>
          <t>0.2061</t>
        </is>
      </c>
      <c r="BV40" t="inlineStr">
        <is>
          <t>-3.11097</t>
        </is>
      </c>
      <c r="BW40" t="inlineStr">
        <is>
          <t>-0.565027</t>
        </is>
      </c>
      <c r="BX40" s="3" t="inlineStr">
        <is>
          <t>7.25791e-05</t>
        </is>
      </c>
      <c r="BY40" t="inlineStr">
        <is>
          <t>5</t>
        </is>
      </c>
      <c r="BZ40" t="inlineStr">
        <is>
          <t>370.418</t>
        </is>
      </c>
      <c r="CA40" t="inlineStr">
        <is>
          <t>294.925</t>
        </is>
      </c>
      <c r="CB40" t="inlineStr">
        <is>
          <t>46.7</t>
        </is>
      </c>
      <c r="CC40" t="inlineStr">
        <is>
          <t>0</t>
        </is>
      </c>
      <c r="CD40" t="inlineStr">
        <is>
          <t>0.14497</t>
        </is>
      </c>
      <c r="CE40" t="inlineStr">
        <is>
          <t>-3.02645</t>
        </is>
      </c>
      <c r="CF40" t="inlineStr">
        <is>
          <t>-0.581594</t>
        </is>
      </c>
      <c r="CG40" s="3" t="inlineStr">
        <is>
          <t>6.25791e-05</t>
        </is>
      </c>
      <c r="CH40" t="inlineStr">
        <is>
          <t>295.259</t>
        </is>
      </c>
      <c r="CI40" t="inlineStr">
        <is>
          <t>55.1</t>
        </is>
      </c>
      <c r="CJ40" t="inlineStr">
        <is>
          <t>0</t>
        </is>
      </c>
      <c r="CK40" t="inlineStr">
        <is>
          <t>0.0187554</t>
        </is>
      </c>
      <c r="CL40" t="inlineStr">
        <is>
          <t>-2.379</t>
        </is>
      </c>
      <c r="CM40" t="inlineStr">
        <is>
          <t>-0.444561</t>
        </is>
      </c>
      <c r="CN40" t="inlineStr">
        <is>
          <t>6.05791e-05</t>
        </is>
      </c>
      <c r="CO40" t="inlineStr">
        <is>
          <t>150.539</t>
        </is>
      </c>
      <c r="CP40" t="inlineStr">
        <is>
          <t>55.5794</t>
        </is>
      </c>
      <c r="CQ40" t="inlineStr">
        <is>
          <t>290.044</t>
        </is>
      </c>
      <c r="CR40" t="inlineStr">
        <is>
          <t>0</t>
        </is>
      </c>
      <c r="CS40" t="inlineStr">
        <is>
          <t>13.0127</t>
        </is>
      </c>
      <c r="CT40" t="inlineStr">
        <is>
          <t>292.999</t>
        </is>
      </c>
      <c r="CU40" t="inlineStr">
        <is>
          <t>286.434</t>
        </is>
      </c>
      <c r="CV40" t="inlineStr">
        <is>
          <t>65.7</t>
        </is>
      </c>
      <c r="CW40" t="inlineStr">
        <is>
          <t>-1.57389</t>
        </is>
      </c>
      <c r="CX40" t="inlineStr">
        <is>
          <t>-0.224546</t>
        </is>
      </c>
      <c r="CY40" t="inlineStr">
        <is>
          <t>-50</t>
        </is>
      </c>
      <c r="CZ40" t="inlineStr">
        <is>
          <t>0</t>
        </is>
      </c>
      <c r="DA40" t="inlineStr">
        <is>
          <t>0</t>
        </is>
      </c>
      <c r="DB40" t="inlineStr">
        <is>
          <t>0</t>
        </is>
      </c>
      <c r="DC40" t="inlineStr">
        <is>
          <t>0</t>
        </is>
      </c>
      <c r="DD40" t="inlineStr">
        <is>
          <t>0</t>
        </is>
      </c>
      <c r="DE40" t="inlineStr">
        <is>
          <t>0</t>
        </is>
      </c>
      <c r="DF40" t="inlineStr">
        <is>
          <t>0</t>
        </is>
      </c>
      <c r="DG40" t="inlineStr">
        <is>
          <t>0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0</t>
        </is>
      </c>
      <c r="DQ40" t="inlineStr">
        <is>
          <t>4.93633</t>
        </is>
      </c>
      <c r="DR40" t="inlineStr">
        <is>
          <t>0</t>
        </is>
      </c>
      <c r="DS40" t="inlineStr">
        <is>
          <t>-0.38855</t>
        </is>
      </c>
      <c r="DT40" t="inlineStr">
        <is>
          <t>0</t>
        </is>
      </c>
      <c r="DU40" t="inlineStr">
        <is>
          <t>0</t>
        </is>
      </c>
      <c r="DV40" t="inlineStr">
        <is>
          <t>0</t>
        </is>
      </c>
      <c r="DW40" t="inlineStr">
        <is>
          <t>0</t>
        </is>
      </c>
      <c r="DX40" t="inlineStr">
        <is>
          <t>0</t>
        </is>
      </c>
      <c r="DY40" t="inlineStr">
        <is>
          <t>0</t>
        </is>
      </c>
      <c r="DZ40" t="inlineStr">
        <is>
          <t>77.9614</t>
        </is>
      </c>
      <c r="EA40" t="inlineStr">
        <is>
          <t>12657.8</t>
        </is>
      </c>
      <c r="EB40" t="inlineStr">
        <is>
          <t>212.163</t>
        </is>
      </c>
      <c r="EC40" t="inlineStr">
        <is>
          <t>2.14887</t>
        </is>
      </c>
      <c r="ED40" t="inlineStr">
        <is>
          <t>-9.24719</t>
        </is>
      </c>
      <c r="EE40" t="inlineStr">
        <is>
          <t>-0.000697884</t>
        </is>
      </c>
      <c r="EF40" t="inlineStr">
        <is>
          <t>4313.76</t>
        </is>
      </c>
      <c r="EG40" t="inlineStr">
        <is>
          <t>16</t>
        </is>
      </c>
      <c r="EH40" t="inlineStr">
        <is>
          <t>0</t>
        </is>
      </c>
      <c r="EI40" t="inlineStr">
        <is>
          <t xml:space="preserve"> 40</t>
        </is>
      </c>
    </row>
    <row r="41" ht="14.25" customHeight="1" s="75">
      <c r="A41" s="2" t="inlineStr">
        <is>
          <t>2025-06-16 06:00</t>
        </is>
      </c>
      <c r="B41" t="inlineStr">
        <is>
          <t>101795</t>
        </is>
      </c>
      <c r="C41" t="inlineStr">
        <is>
          <t>24135.1</t>
        </is>
      </c>
      <c r="D41" t="inlineStr">
        <is>
          <t>1.50454</t>
        </is>
      </c>
      <c r="E41" t="inlineStr">
        <is>
          <t>12201.2</t>
        </is>
      </c>
      <c r="F41" t="inlineStr">
        <is>
          <t>214.334</t>
        </is>
      </c>
      <c r="G41" t="inlineStr">
        <is>
          <t>53</t>
        </is>
      </c>
      <c r="H41" t="inlineStr">
        <is>
          <t>0</t>
        </is>
      </c>
      <c r="I41" t="inlineStr">
        <is>
          <t>0.0823965</t>
        </is>
      </c>
      <c r="J41" t="inlineStr">
        <is>
          <t>2.25512</t>
        </is>
      </c>
      <c r="K41" t="inlineStr">
        <is>
          <t>-12.1518</t>
        </is>
      </c>
      <c r="L41" s="3" t="inlineStr">
        <is>
          <t>0.00014028</t>
        </is>
      </c>
      <c r="M41" t="inlineStr">
        <is>
          <t>9557.43</t>
        </is>
      </c>
      <c r="N41" t="inlineStr">
        <is>
          <t>232.646</t>
        </is>
      </c>
      <c r="O41" t="inlineStr">
        <is>
          <t>83.5</t>
        </is>
      </c>
      <c r="P41" t="inlineStr">
        <is>
          <t>15.9</t>
        </is>
      </c>
      <c r="Q41" t="inlineStr">
        <is>
          <t>0.0566055</t>
        </is>
      </c>
      <c r="R41" t="inlineStr">
        <is>
          <t>3.32275</t>
        </is>
      </c>
      <c r="S41" t="inlineStr">
        <is>
          <t>-11.7773</t>
        </is>
      </c>
      <c r="T41" s="3" t="inlineStr">
        <is>
          <t>4.12455e-05</t>
        </is>
      </c>
      <c r="U41" t="inlineStr">
        <is>
          <t>7521.47</t>
        </is>
      </c>
      <c r="V41" t="inlineStr">
        <is>
          <t>250.574</t>
        </is>
      </c>
      <c r="W41" t="inlineStr">
        <is>
          <t>13.9</t>
        </is>
      </c>
      <c r="X41" t="inlineStr">
        <is>
          <t>0</t>
        </is>
      </c>
      <c r="Y41" t="inlineStr">
        <is>
          <t>-0.0552539</t>
        </is>
      </c>
      <c r="Z41" t="inlineStr">
        <is>
          <t>1.14542</t>
        </is>
      </c>
      <c r="AA41" t="inlineStr">
        <is>
          <t>-12.1345</t>
        </is>
      </c>
      <c r="AB41" s="3" t="inlineStr">
        <is>
          <t>0.000100624</t>
        </is>
      </c>
      <c r="AC41" t="inlineStr">
        <is>
          <t>5846.35</t>
        </is>
      </c>
      <c r="AD41" t="inlineStr">
        <is>
          <t>262.227</t>
        </is>
      </c>
      <c r="AE41" t="inlineStr">
        <is>
          <t>16.2</t>
        </is>
      </c>
      <c r="AF41" t="inlineStr">
        <is>
          <t>0</t>
        </is>
      </c>
      <c r="AG41" t="inlineStr">
        <is>
          <t>-0.194279</t>
        </is>
      </c>
      <c r="AH41" t="inlineStr">
        <is>
          <t>1.7775</t>
        </is>
      </c>
      <c r="AI41" t="inlineStr">
        <is>
          <t>-11.6329</t>
        </is>
      </c>
      <c r="AJ41" s="3" t="inlineStr">
        <is>
          <t>6.2557e-05</t>
        </is>
      </c>
      <c r="AK41" t="inlineStr">
        <is>
          <t>4419.53</t>
        </is>
      </c>
      <c r="AL41" t="inlineStr">
        <is>
          <t>272.501</t>
        </is>
      </c>
      <c r="AM41" t="inlineStr">
        <is>
          <t>19.7</t>
        </is>
      </c>
      <c r="AN41" t="inlineStr">
        <is>
          <t>0</t>
        </is>
      </c>
      <c r="AO41" t="inlineStr">
        <is>
          <t>0.00912695</t>
        </is>
      </c>
      <c r="AP41" t="inlineStr">
        <is>
          <t>0.189839</t>
        </is>
      </c>
      <c r="AQ41" t="inlineStr">
        <is>
          <t>-10.624</t>
        </is>
      </c>
      <c r="AR41" s="3" t="inlineStr">
        <is>
          <t>6.48206e-05</t>
        </is>
      </c>
      <c r="AS41" t="inlineStr">
        <is>
          <t>3170.23</t>
        </is>
      </c>
      <c r="AT41" t="inlineStr">
        <is>
          <t>280.494</t>
        </is>
      </c>
      <c r="AU41" t="inlineStr">
        <is>
          <t>9.1</t>
        </is>
      </c>
      <c r="AV41" t="inlineStr">
        <is>
          <t>0</t>
        </is>
      </c>
      <c r="AW41" t="inlineStr">
        <is>
          <t>0.109439</t>
        </is>
      </c>
      <c r="AX41" t="inlineStr">
        <is>
          <t>0.183347</t>
        </is>
      </c>
      <c r="AY41" t="inlineStr">
        <is>
          <t>-8.29328</t>
        </is>
      </c>
      <c r="AZ41" s="3" t="inlineStr">
        <is>
          <t>0.000105794</t>
        </is>
      </c>
      <c r="BA41" t="inlineStr">
        <is>
          <t>1552.82</t>
        </is>
      </c>
      <c r="BB41" t="inlineStr">
        <is>
          <t>288.204</t>
        </is>
      </c>
      <c r="BC41" t="inlineStr">
        <is>
          <t>46.5</t>
        </is>
      </c>
      <c r="BD41" t="inlineStr">
        <is>
          <t>0</t>
        </is>
      </c>
      <c r="BE41" t="inlineStr">
        <is>
          <t>0.189628</t>
        </is>
      </c>
      <c r="BF41" t="inlineStr">
        <is>
          <t>-1.98417</t>
        </is>
      </c>
      <c r="BG41" t="inlineStr">
        <is>
          <t>-0.209019</t>
        </is>
      </c>
      <c r="BH41" s="3" t="inlineStr">
        <is>
          <t>8.82859e-05</t>
        </is>
      </c>
      <c r="BI41" t="inlineStr">
        <is>
          <t>830.231</t>
        </is>
      </c>
      <c r="BJ41" t="inlineStr">
        <is>
          <t>293.06</t>
        </is>
      </c>
      <c r="BK41" t="inlineStr">
        <is>
          <t>47.2</t>
        </is>
      </c>
      <c r="BL41" t="inlineStr">
        <is>
          <t>0</t>
        </is>
      </c>
      <c r="BM41" t="inlineStr">
        <is>
          <t>0.0636372</t>
        </is>
      </c>
      <c r="BN41" t="inlineStr">
        <is>
          <t>-1.39358</t>
        </is>
      </c>
      <c r="BO41" t="inlineStr">
        <is>
          <t>0.415522</t>
        </is>
      </c>
      <c r="BP41" t="inlineStr">
        <is>
          <t>0.00013015</t>
        </is>
      </c>
      <c r="BQ41" t="inlineStr">
        <is>
          <t>600.003</t>
        </is>
      </c>
      <c r="BR41" t="inlineStr">
        <is>
          <t>294.035</t>
        </is>
      </c>
      <c r="BS41" t="inlineStr">
        <is>
          <t>48.2</t>
        </is>
      </c>
      <c r="BT41" t="inlineStr">
        <is>
          <t>0</t>
        </is>
      </c>
      <c r="BU41" t="inlineStr">
        <is>
          <t>0.0478496</t>
        </is>
      </c>
      <c r="BV41" t="inlineStr">
        <is>
          <t>-1.40419</t>
        </is>
      </c>
      <c r="BW41" t="inlineStr">
        <is>
          <t>0.707334</t>
        </is>
      </c>
      <c r="BX41" t="inlineStr">
        <is>
          <t>0.000130896</t>
        </is>
      </c>
      <c r="BY41" t="inlineStr">
        <is>
          <t>5</t>
        </is>
      </c>
      <c r="BZ41" t="inlineStr">
        <is>
          <t>375.17</t>
        </is>
      </c>
      <c r="CA41" t="inlineStr">
        <is>
          <t>294.688</t>
        </is>
      </c>
      <c r="CB41" t="inlineStr">
        <is>
          <t>54.5</t>
        </is>
      </c>
      <c r="CC41" t="inlineStr">
        <is>
          <t>0</t>
        </is>
      </c>
      <c r="CD41" t="inlineStr">
        <is>
          <t>0.0349919</t>
        </is>
      </c>
      <c r="CE41" t="inlineStr">
        <is>
          <t>-1.26701</t>
        </is>
      </c>
      <c r="CF41" t="inlineStr">
        <is>
          <t>0.920676</t>
        </is>
      </c>
      <c r="CG41" t="inlineStr">
        <is>
          <t>0.00012137</t>
        </is>
      </c>
      <c r="CH41" t="inlineStr">
        <is>
          <t>296.768</t>
        </is>
      </c>
      <c r="CI41" t="inlineStr">
        <is>
          <t>50.1</t>
        </is>
      </c>
      <c r="CJ41" t="inlineStr">
        <is>
          <t>0</t>
        </is>
      </c>
      <c r="CK41" t="inlineStr">
        <is>
          <t>0.0109702</t>
        </is>
      </c>
      <c r="CL41" t="inlineStr">
        <is>
          <t>-1.19491</t>
        </is>
      </c>
      <c r="CM41" t="inlineStr">
        <is>
          <t>0.892048</t>
        </is>
      </c>
      <c r="CN41" t="inlineStr">
        <is>
          <t>0.000117637</t>
        </is>
      </c>
      <c r="CO41" t="inlineStr">
        <is>
          <t>154.884</t>
        </is>
      </c>
      <c r="CP41" t="inlineStr">
        <is>
          <t>55.5794</t>
        </is>
      </c>
      <c r="CQ41" t="inlineStr">
        <is>
          <t>303.6</t>
        </is>
      </c>
      <c r="CR41" t="inlineStr">
        <is>
          <t>0</t>
        </is>
      </c>
      <c r="CS41" t="inlineStr">
        <is>
          <t>266.951</t>
        </is>
      </c>
      <c r="CT41" t="inlineStr">
        <is>
          <t>298.028</t>
        </is>
      </c>
      <c r="CU41" t="inlineStr">
        <is>
          <t>286.228</t>
        </is>
      </c>
      <c r="CV41" t="inlineStr">
        <is>
          <t>47.6</t>
        </is>
      </c>
      <c r="CW41" t="inlineStr">
        <is>
          <t>-1.28597</t>
        </is>
      </c>
      <c r="CX41" t="inlineStr">
        <is>
          <t>0.883027</t>
        </is>
      </c>
      <c r="CY41" t="inlineStr">
        <is>
          <t>-50</t>
        </is>
      </c>
      <c r="CZ41" t="inlineStr">
        <is>
          <t>0</t>
        </is>
      </c>
      <c r="DA41" t="inlineStr">
        <is>
          <t>0</t>
        </is>
      </c>
      <c r="DB41" t="inlineStr">
        <is>
          <t>0</t>
        </is>
      </c>
      <c r="DC41" t="inlineStr">
        <is>
          <t>0</t>
        </is>
      </c>
      <c r="DD41" t="inlineStr">
        <is>
          <t>0</t>
        </is>
      </c>
      <c r="DE41" t="inlineStr">
        <is>
          <t>0</t>
        </is>
      </c>
      <c r="DF41" t="inlineStr">
        <is>
          <t>0</t>
        </is>
      </c>
      <c r="DG41" t="inlineStr">
        <is>
          <t>0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9450</t>
        </is>
      </c>
      <c r="DQ41" t="inlineStr">
        <is>
          <t>2.82661</t>
        </is>
      </c>
      <c r="DR41" t="inlineStr">
        <is>
          <t>0</t>
        </is>
      </c>
      <c r="DS41" t="inlineStr">
        <is>
          <t>-0.448364</t>
        </is>
      </c>
      <c r="DT41" t="inlineStr">
        <is>
          <t>0</t>
        </is>
      </c>
      <c r="DU41" t="inlineStr">
        <is>
          <t>0</t>
        </is>
      </c>
      <c r="DV41" t="inlineStr">
        <is>
          <t>0</t>
        </is>
      </c>
      <c r="DW41" t="inlineStr">
        <is>
          <t>0</t>
        </is>
      </c>
      <c r="DX41" t="inlineStr">
        <is>
          <t>100</t>
        </is>
      </c>
      <c r="DY41" t="inlineStr">
        <is>
          <t>5.9</t>
        </is>
      </c>
      <c r="DZ41" t="inlineStr">
        <is>
          <t>66.0104</t>
        </is>
      </c>
      <c r="EA41" t="inlineStr">
        <is>
          <t>12395.2</t>
        </is>
      </c>
      <c r="EB41" t="inlineStr">
        <is>
          <t>213.85</t>
        </is>
      </c>
      <c r="EC41" t="inlineStr">
        <is>
          <t>3.33049</t>
        </is>
      </c>
      <c r="ED41" t="inlineStr">
        <is>
          <t>-11.2914</t>
        </is>
      </c>
      <c r="EE41" t="inlineStr">
        <is>
          <t>-0.000560959</t>
        </is>
      </c>
      <c r="EF41" t="inlineStr">
        <is>
          <t>4329.44</t>
        </is>
      </c>
      <c r="EG41" t="inlineStr">
        <is>
          <t>19</t>
        </is>
      </c>
      <c r="EH41" t="inlineStr">
        <is>
          <t>0</t>
        </is>
      </c>
      <c r="EI41" t="inlineStr">
        <is>
          <t xml:space="preserve"> 41</t>
        </is>
      </c>
    </row>
    <row r="42" ht="14.25" customHeight="1" s="75">
      <c r="A42" s="2" t="inlineStr">
        <is>
          <t>2025-06-16 09:00</t>
        </is>
      </c>
      <c r="B42" t="inlineStr">
        <is>
          <t>101800</t>
        </is>
      </c>
      <c r="C42" t="inlineStr">
        <is>
          <t>24135.1</t>
        </is>
      </c>
      <c r="D42" t="inlineStr">
        <is>
          <t>1.60685</t>
        </is>
      </c>
      <c r="E42" t="inlineStr">
        <is>
          <t>12213.8</t>
        </is>
      </c>
      <c r="F42" t="inlineStr">
        <is>
          <t>215.09</t>
        </is>
      </c>
      <c r="G42" t="inlineStr">
        <is>
          <t>44.4</t>
        </is>
      </c>
      <c r="H42" t="inlineStr">
        <is>
          <t>0</t>
        </is>
      </c>
      <c r="I42" t="inlineStr">
        <is>
          <t>0.00218555</t>
        </is>
      </c>
      <c r="J42" t="inlineStr">
        <is>
          <t>4.99436</t>
        </is>
      </c>
      <c r="K42" t="inlineStr">
        <is>
          <t>-15.1192</t>
        </is>
      </c>
      <c r="L42" t="inlineStr">
        <is>
          <t>0.000146971</t>
        </is>
      </c>
      <c r="M42" t="inlineStr">
        <is>
          <t>9563.33</t>
        </is>
      </c>
      <c r="N42" t="inlineStr">
        <is>
          <t>233.994</t>
        </is>
      </c>
      <c r="O42" t="inlineStr">
        <is>
          <t>100</t>
        </is>
      </c>
      <c r="P42" t="inlineStr">
        <is>
          <t>100</t>
        </is>
      </c>
      <c r="Q42" t="inlineStr">
        <is>
          <t>-0.225354</t>
        </is>
      </c>
      <c r="R42" t="inlineStr">
        <is>
          <t>2.82192</t>
        </is>
      </c>
      <c r="S42" t="inlineStr">
        <is>
          <t>-14.9278</t>
        </is>
      </c>
      <c r="T42" s="3" t="inlineStr">
        <is>
          <t>0.00018691</t>
        </is>
      </c>
      <c r="U42" t="inlineStr">
        <is>
          <t>7528.65</t>
        </is>
      </c>
      <c r="V42" t="inlineStr">
        <is>
          <t>250.307</t>
        </is>
      </c>
      <c r="W42" t="inlineStr">
        <is>
          <t>15.1</t>
        </is>
      </c>
      <c r="X42" t="inlineStr">
        <is>
          <t>0</t>
        </is>
      </c>
      <c r="Y42" t="inlineStr">
        <is>
          <t>-0.0870645</t>
        </is>
      </c>
      <c r="Z42" t="inlineStr">
        <is>
          <t>2.55764</t>
        </is>
      </c>
      <c r="AA42" t="inlineStr">
        <is>
          <t>-10.7598</t>
        </is>
      </c>
      <c r="AB42" s="3" t="inlineStr">
        <is>
          <t>5.38315e-05</t>
        </is>
      </c>
      <c r="AC42" t="inlineStr">
        <is>
          <t>5854.09</t>
        </is>
      </c>
      <c r="AD42" t="inlineStr">
        <is>
          <t>262.114</t>
        </is>
      </c>
      <c r="AE42" t="inlineStr">
        <is>
          <t>15.1</t>
        </is>
      </c>
      <c r="AF42" t="inlineStr">
        <is>
          <t>0</t>
        </is>
      </c>
      <c r="AG42" t="inlineStr">
        <is>
          <t>-0.149455</t>
        </is>
      </c>
      <c r="AH42" t="inlineStr">
        <is>
          <t>0.919177</t>
        </is>
      </c>
      <c r="AI42" t="inlineStr">
        <is>
          <t>-9.77308</t>
        </is>
      </c>
      <c r="AJ42" s="3" t="inlineStr">
        <is>
          <t>6.02197e-05</t>
        </is>
      </c>
      <c r="AK42" t="inlineStr">
        <is>
          <t>4428.65</t>
        </is>
      </c>
      <c r="AL42" t="inlineStr">
        <is>
          <t>272.291</t>
        </is>
      </c>
      <c r="AM42" t="inlineStr">
        <is>
          <t>22.5</t>
        </is>
      </c>
      <c r="AN42" t="inlineStr">
        <is>
          <t>0</t>
        </is>
      </c>
      <c r="AO42" t="inlineStr">
        <is>
          <t>0.0678672</t>
        </is>
      </c>
      <c r="AP42" t="inlineStr">
        <is>
          <t>0.718005</t>
        </is>
      </c>
      <c r="AQ42" t="inlineStr">
        <is>
          <t>-8.36788</t>
        </is>
      </c>
      <c r="AR42" s="3" t="inlineStr">
        <is>
          <t>6.3296e-05</t>
        </is>
      </c>
      <c r="AS42" t="inlineStr">
        <is>
          <t>3179.59</t>
        </is>
      </c>
      <c r="AT42" t="inlineStr">
        <is>
          <t>280.664</t>
        </is>
      </c>
      <c r="AU42" t="inlineStr">
        <is>
          <t>9.3</t>
        </is>
      </c>
      <c r="AV42" t="inlineStr">
        <is>
          <t>0</t>
        </is>
      </c>
      <c r="AW42" t="inlineStr">
        <is>
          <t>0.0991582</t>
        </is>
      </c>
      <c r="AX42" t="inlineStr">
        <is>
          <t>1.43585</t>
        </is>
      </c>
      <c r="AY42" t="inlineStr">
        <is>
          <t>-7.53906</t>
        </is>
      </c>
      <c r="AZ42" s="3" t="inlineStr">
        <is>
          <t>0.000118609</t>
        </is>
      </c>
      <c r="BA42" t="inlineStr">
        <is>
          <t>1560.86</t>
        </is>
      </c>
      <c r="BB42" t="inlineStr">
        <is>
          <t>287.655</t>
        </is>
      </c>
      <c r="BC42" t="inlineStr">
        <is>
          <t>56.7</t>
        </is>
      </c>
      <c r="BD42" t="inlineStr">
        <is>
          <t>0</t>
        </is>
      </c>
      <c r="BE42" t="inlineStr">
        <is>
          <t>-0.285369</t>
        </is>
      </c>
      <c r="BF42" t="inlineStr">
        <is>
          <t>-1.19782</t>
        </is>
      </c>
      <c r="BG42" t="inlineStr">
        <is>
          <t>0.319468</t>
        </is>
      </c>
      <c r="BH42" s="3" t="inlineStr">
        <is>
          <t>9.00125e-05</t>
        </is>
      </c>
      <c r="BI42" t="inlineStr">
        <is>
          <t>838.347</t>
        </is>
      </c>
      <c r="BJ42" t="inlineStr">
        <is>
          <t>293.883</t>
        </is>
      </c>
      <c r="BK42" t="inlineStr">
        <is>
          <t>48.8</t>
        </is>
      </c>
      <c r="BL42" t="inlineStr">
        <is>
          <t>0</t>
        </is>
      </c>
      <c r="BM42" t="inlineStr">
        <is>
          <t>-0.777759</t>
        </is>
      </c>
      <c r="BN42" t="inlineStr">
        <is>
          <t>-0.334102</t>
        </is>
      </c>
      <c r="BO42" t="inlineStr">
        <is>
          <t>1.06495</t>
        </is>
      </c>
      <c r="BP42" t="inlineStr">
        <is>
          <t>0.000141155</t>
        </is>
      </c>
      <c r="BQ42" t="inlineStr">
        <is>
          <t>606.986</t>
        </is>
      </c>
      <c r="BR42" t="inlineStr">
        <is>
          <t>296.138</t>
        </is>
      </c>
      <c r="BS42" t="inlineStr">
        <is>
          <t>44.1</t>
        </is>
      </c>
      <c r="BT42" t="inlineStr">
        <is>
          <t>0</t>
        </is>
      </c>
      <c r="BU42" t="inlineStr">
        <is>
          <t>-0.873154</t>
        </is>
      </c>
      <c r="BV42" t="inlineStr">
        <is>
          <t>-0.52198</t>
        </is>
      </c>
      <c r="BW42" t="inlineStr">
        <is>
          <t>0.938586</t>
        </is>
      </c>
      <c r="BX42" t="inlineStr">
        <is>
          <t>0.000164062</t>
        </is>
      </c>
      <c r="BY42" t="inlineStr">
        <is>
          <t>6</t>
        </is>
      </c>
      <c r="BZ42" t="inlineStr">
        <is>
          <t>379.866</t>
        </is>
      </c>
      <c r="CA42" t="inlineStr">
        <is>
          <t>298.374</t>
        </is>
      </c>
      <c r="CB42" t="inlineStr">
        <is>
          <t>39.8</t>
        </is>
      </c>
      <c r="CC42" t="inlineStr">
        <is>
          <t>0</t>
        </is>
      </c>
      <c r="CD42" t="inlineStr">
        <is>
          <t>-0.753154</t>
        </is>
      </c>
      <c r="CE42" t="inlineStr">
        <is>
          <t>-0.826362</t>
        </is>
      </c>
      <c r="CF42" t="inlineStr">
        <is>
          <t>0.755666</t>
        </is>
      </c>
      <c r="CG42" t="inlineStr">
        <is>
          <t>0.000194777</t>
        </is>
      </c>
      <c r="CH42" t="inlineStr">
        <is>
          <t>300.657</t>
        </is>
      </c>
      <c r="CI42" t="inlineStr">
        <is>
          <t>36</t>
        </is>
      </c>
      <c r="CJ42" t="inlineStr">
        <is>
          <t>0</t>
        </is>
      </c>
      <c r="CK42" t="inlineStr">
        <is>
          <t>-0.337154</t>
        </is>
      </c>
      <c r="CL42" t="inlineStr">
        <is>
          <t>-1.19761</t>
        </is>
      </c>
      <c r="CM42" t="inlineStr">
        <is>
          <t>0.492615</t>
        </is>
      </c>
      <c r="CN42" t="inlineStr">
        <is>
          <t>0.000233693</t>
        </is>
      </c>
      <c r="CO42" t="inlineStr">
        <is>
          <t>156.875</t>
        </is>
      </c>
      <c r="CP42" t="inlineStr">
        <is>
          <t>55.5794</t>
        </is>
      </c>
      <c r="CQ42" t="inlineStr">
        <is>
          <t>315.674</t>
        </is>
      </c>
      <c r="CR42" t="inlineStr">
        <is>
          <t>0</t>
        </is>
      </c>
      <c r="CS42" t="inlineStr">
        <is>
          <t>601.867</t>
        </is>
      </c>
      <c r="CT42" t="inlineStr">
        <is>
          <t>302.56</t>
        </is>
      </c>
      <c r="CU42" t="inlineStr">
        <is>
          <t>284.928</t>
        </is>
      </c>
      <c r="CV42" t="inlineStr">
        <is>
          <t>33.6</t>
        </is>
      </c>
      <c r="CW42" t="inlineStr">
        <is>
          <t>-1.72954</t>
        </is>
      </c>
      <c r="CX42" t="inlineStr">
        <is>
          <t>0.166721</t>
        </is>
      </c>
      <c r="CY42" t="inlineStr">
        <is>
          <t>-50</t>
        </is>
      </c>
      <c r="CZ42" t="inlineStr">
        <is>
          <t>0</t>
        </is>
      </c>
      <c r="DA42" t="inlineStr">
        <is>
          <t>0</t>
        </is>
      </c>
      <c r="DB42" t="inlineStr">
        <is>
          <t>0</t>
        </is>
      </c>
      <c r="DC42" t="inlineStr">
        <is>
          <t>0</t>
        </is>
      </c>
      <c r="DD42" t="inlineStr">
        <is>
          <t>0</t>
        </is>
      </c>
      <c r="DE42" t="inlineStr">
        <is>
          <t>0</t>
        </is>
      </c>
      <c r="DF42" t="inlineStr">
        <is>
          <t>0</t>
        </is>
      </c>
      <c r="DG42" t="inlineStr">
        <is>
          <t>0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10800</t>
        </is>
      </c>
      <c r="DQ42" t="inlineStr">
        <is>
          <t>1.60065</t>
        </is>
      </c>
      <c r="DR42" t="inlineStr">
        <is>
          <t>0</t>
        </is>
      </c>
      <c r="DS42" t="inlineStr">
        <is>
          <t>0.378174</t>
        </is>
      </c>
      <c r="DT42" t="inlineStr">
        <is>
          <t>0</t>
        </is>
      </c>
      <c r="DU42" t="inlineStr">
        <is>
          <t>0</t>
        </is>
      </c>
      <c r="DV42" t="inlineStr">
        <is>
          <t>0</t>
        </is>
      </c>
      <c r="DW42" t="inlineStr">
        <is>
          <t>0</t>
        </is>
      </c>
      <c r="DX42" t="inlineStr">
        <is>
          <t>100</t>
        </is>
      </c>
      <c r="DY42" t="inlineStr">
        <is>
          <t>100</t>
        </is>
      </c>
      <c r="DZ42" t="inlineStr">
        <is>
          <t>51.335</t>
        </is>
      </c>
      <c r="EA42" t="inlineStr">
        <is>
          <t>12786.9</t>
        </is>
      </c>
      <c r="EB42" t="inlineStr">
        <is>
          <t>212.978</t>
        </is>
      </c>
      <c r="EC42" t="inlineStr">
        <is>
          <t>2.17429</t>
        </is>
      </c>
      <c r="ED42" t="inlineStr">
        <is>
          <t>-15.0577</t>
        </is>
      </c>
      <c r="EE42" t="inlineStr">
        <is>
          <t>-0.00611388</t>
        </is>
      </c>
      <c r="EF42" t="inlineStr">
        <is>
          <t>4313.28</t>
        </is>
      </c>
      <c r="EG42" t="inlineStr">
        <is>
          <t>21.3</t>
        </is>
      </c>
      <c r="EH42" t="inlineStr">
        <is>
          <t>0</t>
        </is>
      </c>
      <c r="EI42" t="inlineStr">
        <is>
          <t xml:space="preserve"> 42</t>
        </is>
      </c>
    </row>
    <row r="43" ht="14.25" customHeight="1" s="75">
      <c r="A43" s="2" t="inlineStr">
        <is>
          <t>2025-06-16 12:00</t>
        </is>
      </c>
      <c r="B43" t="inlineStr">
        <is>
          <t>101682</t>
        </is>
      </c>
      <c r="C43" t="inlineStr">
        <is>
          <t>24134.9</t>
        </is>
      </c>
      <c r="D43" t="inlineStr">
        <is>
          <t>2.61986</t>
        </is>
      </c>
      <c r="E43" t="inlineStr">
        <is>
          <t>12220.1</t>
        </is>
      </c>
      <c r="F43" t="inlineStr">
        <is>
          <t>214.151</t>
        </is>
      </c>
      <c r="G43" t="inlineStr">
        <is>
          <t>56.7</t>
        </is>
      </c>
      <c r="H43" t="inlineStr">
        <is>
          <t>0</t>
        </is>
      </c>
      <c r="I43" t="inlineStr">
        <is>
          <t>0.0249512</t>
        </is>
      </c>
      <c r="J43" t="inlineStr">
        <is>
          <t>2.51056</t>
        </is>
      </c>
      <c r="K43" t="inlineStr">
        <is>
          <t>-14.6451</t>
        </is>
      </c>
      <c r="L43" s="3" t="inlineStr">
        <is>
          <t>0.000188998</t>
        </is>
      </c>
      <c r="M43" t="inlineStr">
        <is>
          <t>9566.76</t>
        </is>
      </c>
      <c r="N43" t="inlineStr">
        <is>
          <t>233.595</t>
        </is>
      </c>
      <c r="O43" t="inlineStr">
        <is>
          <t>89.7</t>
        </is>
      </c>
      <c r="P43" t="inlineStr">
        <is>
          <t>6.3</t>
        </is>
      </c>
      <c r="Q43" t="inlineStr">
        <is>
          <t>0.00830664</t>
        </is>
      </c>
      <c r="R43" t="inlineStr">
        <is>
          <t>0.932935</t>
        </is>
      </c>
      <c r="S43" t="inlineStr">
        <is>
          <t>-16.9339</t>
        </is>
      </c>
      <c r="T43" s="3" t="inlineStr">
        <is>
          <t>7.99292e-05</t>
        </is>
      </c>
      <c r="U43" t="inlineStr">
        <is>
          <t>7530.2</t>
        </is>
      </c>
      <c r="V43" t="inlineStr">
        <is>
          <t>250.08</t>
        </is>
      </c>
      <c r="W43" t="inlineStr">
        <is>
          <t>49</t>
        </is>
      </c>
      <c r="X43" t="inlineStr">
        <is>
          <t>0</t>
        </is>
      </c>
      <c r="Y43" t="inlineStr">
        <is>
          <t>0.0435098</t>
        </is>
      </c>
      <c r="Z43" t="inlineStr">
        <is>
          <t>3.6432</t>
        </is>
      </c>
      <c r="AA43" t="inlineStr">
        <is>
          <t>-9.15338</t>
        </is>
      </c>
      <c r="AB43" s="3" t="inlineStr">
        <is>
          <t>9.56968e-05</t>
        </is>
      </c>
      <c r="AC43" t="inlineStr">
        <is>
          <t>5856.76</t>
        </is>
      </c>
      <c r="AD43" t="inlineStr">
        <is>
          <t>262.165</t>
        </is>
      </c>
      <c r="AE43" t="inlineStr">
        <is>
          <t>29.9</t>
        </is>
      </c>
      <c r="AF43" t="inlineStr">
        <is>
          <t>0</t>
        </is>
      </c>
      <c r="AG43" t="inlineStr">
        <is>
          <t>-0.0272832</t>
        </is>
      </c>
      <c r="AH43" t="inlineStr">
        <is>
          <t>2.86321</t>
        </is>
      </c>
      <c r="AI43" t="inlineStr">
        <is>
          <t>-9.00636</t>
        </is>
      </c>
      <c r="AJ43" s="3" t="inlineStr">
        <is>
          <t>8.60225e-05</t>
        </is>
      </c>
      <c r="AK43" t="inlineStr">
        <is>
          <t>4430.37</t>
        </is>
      </c>
      <c r="AL43" t="inlineStr">
        <is>
          <t>272.315</t>
        </is>
      </c>
      <c r="AM43" t="inlineStr">
        <is>
          <t>18.7</t>
        </is>
      </c>
      <c r="AN43" t="inlineStr">
        <is>
          <t>0</t>
        </is>
      </c>
      <c r="AO43" t="inlineStr">
        <is>
          <t>-0.0169902</t>
        </is>
      </c>
      <c r="AP43" t="inlineStr">
        <is>
          <t>2.17297</t>
        </is>
      </c>
      <c r="AQ43" t="inlineStr">
        <is>
          <t>-7.29323</t>
        </is>
      </c>
      <c r="AR43" s="3" t="inlineStr">
        <is>
          <t>9.52954e-05</t>
        </is>
      </c>
      <c r="AS43" t="inlineStr">
        <is>
          <t>3180.86</t>
        </is>
      </c>
      <c r="AT43" t="inlineStr">
        <is>
          <t>280.932</t>
        </is>
      </c>
      <c r="AU43" t="inlineStr">
        <is>
          <t>9.2</t>
        </is>
      </c>
      <c r="AV43" t="inlineStr">
        <is>
          <t>0</t>
        </is>
      </c>
      <c r="AW43" t="inlineStr">
        <is>
          <t>0.174902</t>
        </is>
      </c>
      <c r="AX43" t="inlineStr">
        <is>
          <t>2.15196</t>
        </is>
      </c>
      <c r="AY43" t="inlineStr">
        <is>
          <t>-8.54612</t>
        </is>
      </c>
      <c r="AZ43" s="3" t="inlineStr">
        <is>
          <t>0.000119902</t>
        </is>
      </c>
      <c r="BA43" t="inlineStr">
        <is>
          <t>1560.48</t>
        </is>
      </c>
      <c r="BB43" t="inlineStr">
        <is>
          <t>289.252</t>
        </is>
      </c>
      <c r="BC43" t="inlineStr">
        <is>
          <t>59.7</t>
        </is>
      </c>
      <c r="BD43" t="inlineStr">
        <is>
          <t>0</t>
        </is>
      </c>
      <c r="BE43" t="inlineStr">
        <is>
          <t>-1.90236</t>
        </is>
      </c>
      <c r="BF43" t="inlineStr">
        <is>
          <t>0.460754</t>
        </is>
      </c>
      <c r="BG43" t="inlineStr">
        <is>
          <t>0.833325</t>
        </is>
      </c>
      <c r="BH43" s="3" t="inlineStr">
        <is>
          <t>0.000126215</t>
        </is>
      </c>
      <c r="BI43" t="inlineStr">
        <is>
          <t>833.095</t>
        </is>
      </c>
      <c r="BJ43" t="inlineStr">
        <is>
          <t>295.713</t>
        </is>
      </c>
      <c r="BK43" t="inlineStr">
        <is>
          <t>47.2</t>
        </is>
      </c>
      <c r="BL43" t="inlineStr">
        <is>
          <t>0</t>
        </is>
      </c>
      <c r="BM43" t="inlineStr">
        <is>
          <t>-2.84717</t>
        </is>
      </c>
      <c r="BN43" t="inlineStr">
        <is>
          <t>-0.111907</t>
        </is>
      </c>
      <c r="BO43" t="inlineStr">
        <is>
          <t>1.91206</t>
        </is>
      </c>
      <c r="BP43" s="3" t="inlineStr">
        <is>
          <t>0.000240763</t>
        </is>
      </c>
      <c r="BQ43" t="inlineStr">
        <is>
          <t>600.225</t>
        </is>
      </c>
      <c r="BR43" t="inlineStr">
        <is>
          <t>297.915</t>
        </is>
      </c>
      <c r="BS43" t="inlineStr">
        <is>
          <t>42.9</t>
        </is>
      </c>
      <c r="BT43" t="inlineStr">
        <is>
          <t>0</t>
        </is>
      </c>
      <c r="BU43" t="inlineStr">
        <is>
          <t>-2.47091</t>
        </is>
      </c>
      <c r="BV43" t="inlineStr">
        <is>
          <t>-0.507625</t>
        </is>
      </c>
      <c r="BW43" t="inlineStr">
        <is>
          <t>2.15557</t>
        </is>
      </c>
      <c r="BX43" s="3" t="inlineStr">
        <is>
          <t>0.000293262</t>
        </is>
      </c>
      <c r="BY43" t="inlineStr">
        <is>
          <t>6</t>
        </is>
      </c>
      <c r="BZ43" t="inlineStr">
        <is>
          <t>371.713</t>
        </is>
      </c>
      <c r="CA43" t="inlineStr">
        <is>
          <t>300.1</t>
        </is>
      </c>
      <c r="CB43" t="inlineStr">
        <is>
          <t>39.1</t>
        </is>
      </c>
      <c r="CC43" t="inlineStr">
        <is>
          <t>0</t>
        </is>
      </c>
      <c r="CD43" t="inlineStr">
        <is>
          <t>-1.70848</t>
        </is>
      </c>
      <c r="CE43" t="inlineStr">
        <is>
          <t>-1.05861</t>
        </is>
      </c>
      <c r="CF43" t="inlineStr">
        <is>
          <t>2.39554</t>
        </is>
      </c>
      <c r="CG43" s="3" t="inlineStr">
        <is>
          <t>0.000367418</t>
        </is>
      </c>
      <c r="CH43" t="inlineStr">
        <is>
          <t>302.368</t>
        </is>
      </c>
      <c r="CI43" t="inlineStr">
        <is>
          <t>35.6</t>
        </is>
      </c>
      <c r="CJ43" t="inlineStr">
        <is>
          <t>0</t>
        </is>
      </c>
      <c r="CK43" t="inlineStr">
        <is>
          <t>-0.568483</t>
        </is>
      </c>
      <c r="CL43" t="inlineStr">
        <is>
          <t>-1.6131</t>
        </is>
      </c>
      <c r="CM43" t="inlineStr">
        <is>
          <t>2.36624</t>
        </is>
      </c>
      <c r="CN43" s="3" t="inlineStr">
        <is>
          <t>0.000432765</t>
        </is>
      </c>
      <c r="CO43" t="inlineStr">
        <is>
          <t>147.377</t>
        </is>
      </c>
      <c r="CP43" t="inlineStr">
        <is>
          <t>55.5794</t>
        </is>
      </c>
      <c r="CQ43" t="inlineStr">
        <is>
          <t>318.312</t>
        </is>
      </c>
      <c r="CR43" t="inlineStr">
        <is>
          <t>0</t>
        </is>
      </c>
      <c r="CS43" t="inlineStr">
        <is>
          <t>788.907</t>
        </is>
      </c>
      <c r="CT43" t="inlineStr">
        <is>
          <t>304.416</t>
        </is>
      </c>
      <c r="CU43" t="inlineStr">
        <is>
          <t>286.366</t>
        </is>
      </c>
      <c r="CV43" t="inlineStr">
        <is>
          <t>33.2</t>
        </is>
      </c>
      <c r="CW43" t="inlineStr">
        <is>
          <t>-2.00076</t>
        </is>
      </c>
      <c r="CX43" t="inlineStr">
        <is>
          <t>2.09358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t="inlineStr">
        <is>
          <t>0</t>
        </is>
      </c>
      <c r="DC43" t="inlineStr">
        <is>
          <t>0</t>
        </is>
      </c>
      <c r="DD43" t="inlineStr">
        <is>
          <t>0</t>
        </is>
      </c>
      <c r="DE43" t="inlineStr">
        <is>
          <t>0</t>
        </is>
      </c>
      <c r="DF43" t="inlineStr">
        <is>
          <t>0</t>
        </is>
      </c>
      <c r="DG43" t="inlineStr">
        <is>
          <t>0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21600</t>
        </is>
      </c>
      <c r="DQ43" t="inlineStr">
        <is>
          <t>-0.588403</t>
        </is>
      </c>
      <c r="DR43" t="inlineStr">
        <is>
          <t>120</t>
        </is>
      </c>
      <c r="DS43" t="inlineStr">
        <is>
          <t>-73.4106</t>
        </is>
      </c>
      <c r="DT43" t="inlineStr">
        <is>
          <t>0</t>
        </is>
      </c>
      <c r="DU43" t="inlineStr">
        <is>
          <t>0</t>
        </is>
      </c>
      <c r="DV43" t="inlineStr">
        <is>
          <t>0</t>
        </is>
      </c>
      <c r="DW43" t="inlineStr">
        <is>
          <t>0</t>
        </is>
      </c>
      <c r="DX43" t="inlineStr">
        <is>
          <t>42.4</t>
        </is>
      </c>
      <c r="DY43" t="inlineStr">
        <is>
          <t>88.6</t>
        </is>
      </c>
      <c r="DZ43" t="inlineStr">
        <is>
          <t>87.7239</t>
        </is>
      </c>
      <c r="EA43" t="inlineStr">
        <is>
          <t>12712.7</t>
        </is>
      </c>
      <c r="EB43" t="inlineStr">
        <is>
          <t>211.944</t>
        </is>
      </c>
      <c r="EC43" t="inlineStr">
        <is>
          <t>0.399725</t>
        </is>
      </c>
      <c r="ED43" t="inlineStr">
        <is>
          <t>-14.1483</t>
        </is>
      </c>
      <c r="EE43" t="inlineStr">
        <is>
          <t>-0.01016</t>
        </is>
      </c>
      <c r="EF43" t="inlineStr">
        <is>
          <t>4316.64</t>
        </is>
      </c>
      <c r="EG43" t="inlineStr">
        <is>
          <t>18.3</t>
        </is>
      </c>
      <c r="EH43" t="inlineStr">
        <is>
          <t>0</t>
        </is>
      </c>
      <c r="EI43" t="inlineStr">
        <is>
          <t xml:space="preserve"> 43</t>
        </is>
      </c>
    </row>
    <row r="44" ht="14.25" customHeight="1" s="75">
      <c r="A44" s="2" t="inlineStr">
        <is>
          <t>2025-06-16 15:00</t>
        </is>
      </c>
      <c r="B44" t="inlineStr">
        <is>
          <t>101656</t>
        </is>
      </c>
      <c r="C44" t="inlineStr">
        <is>
          <t>24135.1</t>
        </is>
      </c>
      <c r="D44" t="inlineStr">
        <is>
          <t>2.60553</t>
        </is>
      </c>
      <c r="E44" t="inlineStr">
        <is>
          <t>12228.9</t>
        </is>
      </c>
      <c r="F44" t="inlineStr">
        <is>
          <t>213.232</t>
        </is>
      </c>
      <c r="G44" t="inlineStr">
        <is>
          <t>81.7</t>
        </is>
      </c>
      <c r="H44" t="inlineStr">
        <is>
          <t>3.5</t>
        </is>
      </c>
      <c r="I44" t="inlineStr">
        <is>
          <t>-0.00232813</t>
        </is>
      </c>
      <c r="J44" t="inlineStr">
        <is>
          <t>3.03283</t>
        </is>
      </c>
      <c r="K44" t="inlineStr">
        <is>
          <t>-12.7487</t>
        </is>
      </c>
      <c r="L44" s="3" t="inlineStr">
        <is>
          <t>0.000114485</t>
        </is>
      </c>
      <c r="M44" t="inlineStr">
        <is>
          <t>9576.38</t>
        </is>
      </c>
      <c r="N44" t="inlineStr">
        <is>
          <t>234.625</t>
        </is>
      </c>
      <c r="O44" t="inlineStr">
        <is>
          <t>56.7</t>
        </is>
      </c>
      <c r="P44" t="inlineStr">
        <is>
          <t>0</t>
        </is>
      </c>
      <c r="Q44" t="inlineStr">
        <is>
          <t>-0.0142051</t>
        </is>
      </c>
      <c r="R44" t="inlineStr">
        <is>
          <t>-0.39993</t>
        </is>
      </c>
      <c r="S44" t="inlineStr">
        <is>
          <t>-20.5578</t>
        </is>
      </c>
      <c r="T44" s="3" t="inlineStr">
        <is>
          <t>1.12902e-05</t>
        </is>
      </c>
      <c r="U44" t="inlineStr">
        <is>
          <t>7533.42</t>
        </is>
      </c>
      <c r="V44" t="inlineStr">
        <is>
          <t>250.266</t>
        </is>
      </c>
      <c r="W44" t="inlineStr">
        <is>
          <t>83.6</t>
        </is>
      </c>
      <c r="X44" t="inlineStr">
        <is>
          <t>2.6</t>
        </is>
      </c>
      <c r="Y44" t="inlineStr">
        <is>
          <t>0.105035</t>
        </is>
      </c>
      <c r="Z44" t="inlineStr">
        <is>
          <t>3.10881</t>
        </is>
      </c>
      <c r="AA44" t="inlineStr">
        <is>
          <t>-10.3152</t>
        </is>
      </c>
      <c r="AB44" s="3" t="inlineStr">
        <is>
          <t>7.63099e-05</t>
        </is>
      </c>
      <c r="AC44" t="inlineStr">
        <is>
          <t>5857.26</t>
        </is>
      </c>
      <c r="AD44" t="inlineStr">
        <is>
          <t>262.252</t>
        </is>
      </c>
      <c r="AE44" t="inlineStr">
        <is>
          <t>61.9</t>
        </is>
      </c>
      <c r="AF44" t="inlineStr">
        <is>
          <t>0</t>
        </is>
      </c>
      <c r="AG44" t="inlineStr">
        <is>
          <t>0.196326</t>
        </is>
      </c>
      <c r="AH44" t="inlineStr">
        <is>
          <t>2.80509</t>
        </is>
      </c>
      <c r="AI44" t="inlineStr">
        <is>
          <t>-9.95705</t>
        </is>
      </c>
      <c r="AJ44" s="3" t="inlineStr">
        <is>
          <t>7.08396e-05</t>
        </is>
      </c>
      <c r="AK44" t="inlineStr">
        <is>
          <t>4430.47</t>
        </is>
      </c>
      <c r="AL44" t="inlineStr">
        <is>
          <t>272.028</t>
        </is>
      </c>
      <c r="AM44" t="inlineStr">
        <is>
          <t>43.8</t>
        </is>
      </c>
      <c r="AN44" t="inlineStr">
        <is>
          <t>0</t>
        </is>
      </c>
      <c r="AO44" t="inlineStr">
        <is>
          <t>-0.11359</t>
        </is>
      </c>
      <c r="AP44" t="inlineStr">
        <is>
          <t>3.89596</t>
        </is>
      </c>
      <c r="AQ44" t="inlineStr">
        <is>
          <t>-8.70524</t>
        </is>
      </c>
      <c r="AR44" s="3" t="inlineStr">
        <is>
          <t>9.49269e-05</t>
        </is>
      </c>
      <c r="AS44" t="inlineStr">
        <is>
          <t>3180.45</t>
        </is>
      </c>
      <c r="AT44" t="inlineStr">
        <is>
          <t>281.058</t>
        </is>
      </c>
      <c r="AU44" t="inlineStr">
        <is>
          <t>20.8</t>
        </is>
      </c>
      <c r="AV44" t="inlineStr">
        <is>
          <t>0</t>
        </is>
      </c>
      <c r="AW44" t="inlineStr">
        <is>
          <t>0.101154</t>
        </is>
      </c>
      <c r="AX44" t="inlineStr">
        <is>
          <t>1.70693</t>
        </is>
      </c>
      <c r="AY44" t="inlineStr">
        <is>
          <t>-9.66823</t>
        </is>
      </c>
      <c r="AZ44" s="3" t="inlineStr">
        <is>
          <t>9.21171e-05</t>
        </is>
      </c>
      <c r="BA44" t="inlineStr">
        <is>
          <t>1557.73</t>
        </is>
      </c>
      <c r="BB44" t="inlineStr">
        <is>
          <t>289.048</t>
        </is>
      </c>
      <c r="BC44" t="inlineStr">
        <is>
          <t>70.5</t>
        </is>
      </c>
      <c r="BD44" t="inlineStr">
        <is>
          <t>0</t>
        </is>
      </c>
      <c r="BE44" t="inlineStr">
        <is>
          <t>-0.95238</t>
        </is>
      </c>
      <c r="BF44" t="inlineStr">
        <is>
          <t>0.746152</t>
        </is>
      </c>
      <c r="BG44" t="inlineStr">
        <is>
          <t>0.889624</t>
        </is>
      </c>
      <c r="BH44" s="3" t="inlineStr">
        <is>
          <t>0.000153415</t>
        </is>
      </c>
      <c r="BI44" t="inlineStr">
        <is>
          <t>830.306</t>
        </is>
      </c>
      <c r="BJ44" t="inlineStr">
        <is>
          <t>295.463</t>
        </is>
      </c>
      <c r="BK44" t="inlineStr">
        <is>
          <t>51.9</t>
        </is>
      </c>
      <c r="BL44" t="inlineStr">
        <is>
          <t>0</t>
        </is>
      </c>
      <c r="BM44" t="inlineStr">
        <is>
          <t>-1.94723</t>
        </is>
      </c>
      <c r="BN44" t="inlineStr">
        <is>
          <t>-0.306174</t>
        </is>
      </c>
      <c r="BO44" t="inlineStr">
        <is>
          <t>2.19204</t>
        </is>
      </c>
      <c r="BP44" s="3" t="inlineStr">
        <is>
          <t>0.00027029</t>
        </is>
      </c>
      <c r="BQ44" t="inlineStr">
        <is>
          <t>597.528</t>
        </is>
      </c>
      <c r="BR44" t="inlineStr">
        <is>
          <t>297.628</t>
        </is>
      </c>
      <c r="BS44" t="inlineStr">
        <is>
          <t>46.8</t>
        </is>
      </c>
      <c r="BT44" t="inlineStr">
        <is>
          <t>0</t>
        </is>
      </c>
      <c r="BU44" t="inlineStr">
        <is>
          <t>-1.66743</t>
        </is>
      </c>
      <c r="BV44" t="inlineStr">
        <is>
          <t>-0.632117</t>
        </is>
      </c>
      <c r="BW44" t="inlineStr">
        <is>
          <t>2.39588</t>
        </is>
      </c>
      <c r="BX44" s="3" t="inlineStr">
        <is>
          <t>0.000329466</t>
        </is>
      </c>
      <c r="BY44" t="inlineStr">
        <is>
          <t>6</t>
        </is>
      </c>
      <c r="BZ44" t="inlineStr">
        <is>
          <t>369.161</t>
        </is>
      </c>
      <c r="CA44" t="inlineStr">
        <is>
          <t>299.809</t>
        </is>
      </c>
      <c r="CB44" t="inlineStr">
        <is>
          <t>42.3</t>
        </is>
      </c>
      <c r="CC44" t="inlineStr">
        <is>
          <t>0</t>
        </is>
      </c>
      <c r="CD44" t="inlineStr">
        <is>
          <t>-1.14164</t>
        </is>
      </c>
      <c r="CE44" t="inlineStr">
        <is>
          <t>-0.943235</t>
        </is>
      </c>
      <c r="CF44" t="inlineStr">
        <is>
          <t>2.51872</t>
        </is>
      </c>
      <c r="CG44" s="3" t="inlineStr">
        <is>
          <t>0.000401536</t>
        </is>
      </c>
      <c r="CH44" t="inlineStr">
        <is>
          <t>302.082</t>
        </is>
      </c>
      <c r="CI44" t="inlineStr">
        <is>
          <t>38.3</t>
        </is>
      </c>
      <c r="CJ44" t="inlineStr">
        <is>
          <t>0</t>
        </is>
      </c>
      <c r="CK44" t="inlineStr">
        <is>
          <t>-0.376443</t>
        </is>
      </c>
      <c r="CL44" t="inlineStr">
        <is>
          <t>-1.26882</t>
        </is>
      </c>
      <c r="CM44" t="inlineStr">
        <is>
          <t>2.36638</t>
        </is>
      </c>
      <c r="CN44" s="3" t="inlineStr">
        <is>
          <t>0.000457813</t>
        </is>
      </c>
      <c r="CO44" t="inlineStr">
        <is>
          <t>144.953</t>
        </is>
      </c>
      <c r="CP44" t="inlineStr">
        <is>
          <t>55.5794</t>
        </is>
      </c>
      <c r="CQ44" t="inlineStr">
        <is>
          <t>311.752</t>
        </is>
      </c>
      <c r="CR44" t="inlineStr">
        <is>
          <t>0</t>
        </is>
      </c>
      <c r="CS44" t="inlineStr">
        <is>
          <t>513.702</t>
        </is>
      </c>
      <c r="CT44" t="inlineStr">
        <is>
          <t>303.609</t>
        </is>
      </c>
      <c r="CU44" t="inlineStr">
        <is>
          <t>287.109</t>
        </is>
      </c>
      <c r="CV44" t="inlineStr">
        <is>
          <t>36.1</t>
        </is>
      </c>
      <c r="CW44" t="inlineStr">
        <is>
          <t>-1.54119</t>
        </is>
      </c>
      <c r="CX44" t="inlineStr">
        <is>
          <t>1.91591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0</t>
        </is>
      </c>
      <c r="DC44" t="inlineStr">
        <is>
          <t>0</t>
        </is>
      </c>
      <c r="DD44" t="inlineStr">
        <is>
          <t>0</t>
        </is>
      </c>
      <c r="DE44" t="inlineStr">
        <is>
          <t>0</t>
        </is>
      </c>
      <c r="DF44" t="inlineStr">
        <is>
          <t>0</t>
        </is>
      </c>
      <c r="DG44" t="inlineStr">
        <is>
          <t>0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10800</t>
        </is>
      </c>
      <c r="DQ44" t="inlineStr">
        <is>
          <t>-0.881633</t>
        </is>
      </c>
      <c r="DR44" t="inlineStr">
        <is>
          <t>91</t>
        </is>
      </c>
      <c r="DS44" t="inlineStr">
        <is>
          <t>-113.878</t>
        </is>
      </c>
      <c r="DT44" t="inlineStr">
        <is>
          <t>0</t>
        </is>
      </c>
      <c r="DU44" t="inlineStr">
        <is>
          <t>0</t>
        </is>
      </c>
      <c r="DV44" t="inlineStr">
        <is>
          <t>5</t>
        </is>
      </c>
      <c r="DW44" t="inlineStr">
        <is>
          <t>1.7</t>
        </is>
      </c>
      <c r="DX44" t="inlineStr">
        <is>
          <t>5</t>
        </is>
      </c>
      <c r="DY44" t="inlineStr">
        <is>
          <t>16.8</t>
        </is>
      </c>
      <c r="DZ44" t="inlineStr">
        <is>
          <t>81.6323</t>
        </is>
      </c>
      <c r="EA44" t="inlineStr">
        <is>
          <t>12665</t>
        </is>
      </c>
      <c r="EB44" t="inlineStr">
        <is>
          <t>211.216</t>
        </is>
      </c>
      <c r="EC44" t="inlineStr">
        <is>
          <t>1.90653</t>
        </is>
      </c>
      <c r="ED44" t="inlineStr">
        <is>
          <t>-12.9843</t>
        </is>
      </c>
      <c r="EE44" t="inlineStr">
        <is>
          <t>-0.00120087</t>
        </is>
      </c>
      <c r="EF44" t="inlineStr">
        <is>
          <t>4276.96</t>
        </is>
      </c>
      <c r="EG44" t="inlineStr">
        <is>
          <t>42.8</t>
        </is>
      </c>
      <c r="EH44" t="inlineStr">
        <is>
          <t>0</t>
        </is>
      </c>
      <c r="EI44" t="inlineStr">
        <is>
          <t xml:space="preserve"> 44</t>
        </is>
      </c>
    </row>
    <row r="45" ht="14.25" customHeight="1" s="75">
      <c r="A45" s="2" t="inlineStr">
        <is>
          <t>2025-06-16 18:00</t>
        </is>
      </c>
      <c r="B45" t="inlineStr">
        <is>
          <t>101766</t>
        </is>
      </c>
      <c r="C45" t="inlineStr">
        <is>
          <t>24134.9</t>
        </is>
      </c>
      <c r="D45" t="inlineStr">
        <is>
          <t>6.20749</t>
        </is>
      </c>
      <c r="E45" t="inlineStr">
        <is>
          <t>12234.8</t>
        </is>
      </c>
      <c r="F45" t="inlineStr">
        <is>
          <t>213.67</t>
        </is>
      </c>
      <c r="G45" t="inlineStr">
        <is>
          <t>64.8</t>
        </is>
      </c>
      <c r="H45" t="inlineStr">
        <is>
          <t>0</t>
        </is>
      </c>
      <c r="I45" t="inlineStr">
        <is>
          <t>0.127232</t>
        </is>
      </c>
      <c r="J45" t="inlineStr">
        <is>
          <t>4.86248</t>
        </is>
      </c>
      <c r="K45" t="inlineStr">
        <is>
          <t>-14.6789</t>
        </is>
      </c>
      <c r="L45" s="3" t="inlineStr">
        <is>
          <t>0.000141019</t>
        </is>
      </c>
      <c r="M45" t="inlineStr">
        <is>
          <t>9581.4</t>
        </is>
      </c>
      <c r="N45" t="inlineStr">
        <is>
          <t>234.71</t>
        </is>
      </c>
      <c r="O45" t="inlineStr">
        <is>
          <t>68.3</t>
        </is>
      </c>
      <c r="P45" t="inlineStr">
        <is>
          <t>0.9</t>
        </is>
      </c>
      <c r="Q45" t="inlineStr">
        <is>
          <t>-0.00510156</t>
        </is>
      </c>
      <c r="R45" t="inlineStr">
        <is>
          <t>3.37134</t>
        </is>
      </c>
      <c r="S45" t="inlineStr">
        <is>
          <t>-14.0493</t>
        </is>
      </c>
      <c r="T45" s="3" t="inlineStr">
        <is>
          <t>7.38401e-05</t>
        </is>
      </c>
      <c r="U45" t="inlineStr">
        <is>
          <t>7534.12</t>
        </is>
      </c>
      <c r="V45" t="inlineStr">
        <is>
          <t>251.34</t>
        </is>
      </c>
      <c r="W45" t="inlineStr">
        <is>
          <t>53.5</t>
        </is>
      </c>
      <c r="X45" t="inlineStr">
        <is>
          <t>0</t>
        </is>
      </c>
      <c r="Y45" t="inlineStr">
        <is>
          <t>0.0779531</t>
        </is>
      </c>
      <c r="Z45" t="inlineStr">
        <is>
          <t>1.10619</t>
        </is>
      </c>
      <c r="AA45" t="inlineStr">
        <is>
          <t>-9.62773</t>
        </is>
      </c>
      <c r="AB45" s="3" t="inlineStr">
        <is>
          <t>0.000116853</t>
        </is>
      </c>
      <c r="AC45" t="inlineStr">
        <is>
          <t>5853.59</t>
        </is>
      </c>
      <c r="AD45" t="inlineStr">
        <is>
          <t>262.141</t>
        </is>
      </c>
      <c r="AE45" t="inlineStr">
        <is>
          <t>81.4</t>
        </is>
      </c>
      <c r="AF45" t="inlineStr">
        <is>
          <t>5.5</t>
        </is>
      </c>
      <c r="AG45" t="inlineStr">
        <is>
          <t>0.174658</t>
        </is>
      </c>
      <c r="AH45" t="inlineStr">
        <is>
          <t>5.12359</t>
        </is>
      </c>
      <c r="AI45" t="inlineStr">
        <is>
          <t>-8.36733</t>
        </is>
      </c>
      <c r="AJ45" s="3" t="inlineStr">
        <is>
          <t>0.000208229</t>
        </is>
      </c>
      <c r="AK45" t="inlineStr">
        <is>
          <t>4432.45</t>
        </is>
      </c>
      <c r="AL45" t="inlineStr">
        <is>
          <t>270.695</t>
        </is>
      </c>
      <c r="AM45" t="inlineStr">
        <is>
          <t>81.2</t>
        </is>
      </c>
      <c r="AN45" t="inlineStr">
        <is>
          <t>1</t>
        </is>
      </c>
      <c r="AO45" t="inlineStr">
        <is>
          <t>-0.588568</t>
        </is>
      </c>
      <c r="AP45" t="inlineStr">
        <is>
          <t>2.72946</t>
        </is>
      </c>
      <c r="AQ45" t="inlineStr">
        <is>
          <t>-8.13857</t>
        </is>
      </c>
      <c r="AR45" s="3" t="inlineStr">
        <is>
          <t>0.000104907</t>
        </is>
      </c>
      <c r="AS45" t="inlineStr">
        <is>
          <t>3185.8</t>
        </is>
      </c>
      <c r="AT45" t="inlineStr">
        <is>
          <t>280.39</t>
        </is>
      </c>
      <c r="AU45" t="inlineStr">
        <is>
          <t>41.9</t>
        </is>
      </c>
      <c r="AV45" t="inlineStr">
        <is>
          <t>0</t>
        </is>
      </c>
      <c r="AW45" t="inlineStr">
        <is>
          <t>-0.371874</t>
        </is>
      </c>
      <c r="AX45" t="inlineStr">
        <is>
          <t>2.23008</t>
        </is>
      </c>
      <c r="AY45" t="inlineStr">
        <is>
          <t>-9.77851</t>
        </is>
      </c>
      <c r="AZ45" s="3" t="inlineStr">
        <is>
          <t>9.42699e-05</t>
        </is>
      </c>
      <c r="BA45" t="inlineStr">
        <is>
          <t>1559.18</t>
        </is>
      </c>
      <c r="BB45" t="inlineStr">
        <is>
          <t>290.345</t>
        </is>
      </c>
      <c r="BC45" t="inlineStr">
        <is>
          <t>32.5</t>
        </is>
      </c>
      <c r="BD45" t="inlineStr">
        <is>
          <t>0</t>
        </is>
      </c>
      <c r="BE45" t="inlineStr">
        <is>
          <t>0.81398</t>
        </is>
      </c>
      <c r="BF45" t="inlineStr">
        <is>
          <t>-1.03003</t>
        </is>
      </c>
      <c r="BG45" t="inlineStr">
        <is>
          <t>-4.51988</t>
        </is>
      </c>
      <c r="BH45" s="3" t="inlineStr">
        <is>
          <t>0.000114566</t>
        </is>
      </c>
      <c r="BI45" t="inlineStr">
        <is>
          <t>831.783</t>
        </is>
      </c>
      <c r="BJ45" t="inlineStr">
        <is>
          <t>294.372</t>
        </is>
      </c>
      <c r="BK45" t="inlineStr">
        <is>
          <t>55.8</t>
        </is>
      </c>
      <c r="BL45" t="inlineStr">
        <is>
          <t>0</t>
        </is>
      </c>
      <c r="BM45" t="inlineStr">
        <is>
          <t>0.34798</t>
        </is>
      </c>
      <c r="BN45" t="inlineStr">
        <is>
          <t>1.67131</t>
        </is>
      </c>
      <c r="BO45" t="inlineStr">
        <is>
          <t>0.366736</t>
        </is>
      </c>
      <c r="BP45" s="3" t="inlineStr">
        <is>
          <t>0.000119413</t>
        </is>
      </c>
      <c r="BQ45" t="inlineStr">
        <is>
          <t>600.202</t>
        </is>
      </c>
      <c r="BR45" t="inlineStr">
        <is>
          <t>295.654</t>
        </is>
      </c>
      <c r="BS45" t="inlineStr">
        <is>
          <t>51.2</t>
        </is>
      </c>
      <c r="BT45" t="inlineStr">
        <is>
          <t>0</t>
        </is>
      </c>
      <c r="BU45" t="inlineStr">
        <is>
          <t>0.243979</t>
        </is>
      </c>
      <c r="BV45" t="inlineStr">
        <is>
          <t>3.17978</t>
        </is>
      </c>
      <c r="BW45" t="inlineStr">
        <is>
          <t>1.32029</t>
        </is>
      </c>
      <c r="BX45" s="3" t="inlineStr">
        <is>
          <t>4.75669e-05</t>
        </is>
      </c>
      <c r="BY45" t="inlineStr">
        <is>
          <t>5</t>
        </is>
      </c>
      <c r="BZ45" t="inlineStr">
        <is>
          <t>373.779</t>
        </is>
      </c>
      <c r="CA45" t="inlineStr">
        <is>
          <t>296.493</t>
        </is>
      </c>
      <c r="CB45" t="inlineStr">
        <is>
          <t>47.3</t>
        </is>
      </c>
      <c r="CC45" t="inlineStr">
        <is>
          <t>0</t>
        </is>
      </c>
      <c r="CD45" t="inlineStr">
        <is>
          <t>0.20198</t>
        </is>
      </c>
      <c r="CE45" t="inlineStr">
        <is>
          <t>4.47906</t>
        </is>
      </c>
      <c r="CF45" t="inlineStr">
        <is>
          <t>3.205</t>
        </is>
      </c>
      <c r="CG45" s="3" t="inlineStr">
        <is>
          <t>-9.45837e-06</t>
        </is>
      </c>
      <c r="CH45" t="inlineStr">
        <is>
          <t>297.243</t>
        </is>
      </c>
      <c r="CI45" t="inlineStr">
        <is>
          <t>53</t>
        </is>
      </c>
      <c r="CJ45" t="inlineStr">
        <is>
          <t>0</t>
        </is>
      </c>
      <c r="CK45" t="inlineStr">
        <is>
          <t>0.16398</t>
        </is>
      </c>
      <c r="CL45" t="inlineStr">
        <is>
          <t>5.36046</t>
        </is>
      </c>
      <c r="CM45" t="inlineStr">
        <is>
          <t>3.65429</t>
        </is>
      </c>
      <c r="CN45" s="3" t="inlineStr">
        <is>
          <t>4.8595e-06</t>
        </is>
      </c>
      <c r="CO45" t="inlineStr">
        <is>
          <t>152.675</t>
        </is>
      </c>
      <c r="CP45" t="inlineStr">
        <is>
          <t>55.5794</t>
        </is>
      </c>
      <c r="CQ45" t="inlineStr">
        <is>
          <t>296.9</t>
        </is>
      </c>
      <c r="CR45" t="inlineStr">
        <is>
          <t>0</t>
        </is>
      </c>
      <c r="CS45" t="inlineStr">
        <is>
          <t>128.333</t>
        </is>
      </c>
      <c r="CT45" t="inlineStr">
        <is>
          <t>297.985</t>
        </is>
      </c>
      <c r="CU45" t="inlineStr">
        <is>
          <t>287.642</t>
        </is>
      </c>
      <c r="CV45" t="inlineStr">
        <is>
          <t>52.6</t>
        </is>
      </c>
      <c r="CW45" t="inlineStr">
        <is>
          <t>3.90223</t>
        </is>
      </c>
      <c r="CX45" t="inlineStr">
        <is>
          <t>2.35406</t>
        </is>
      </c>
      <c r="CY45" t="inlineStr">
        <is>
          <t>-50</t>
        </is>
      </c>
      <c r="CZ45" t="inlineStr">
        <is>
          <t>0</t>
        </is>
      </c>
      <c r="DA45" t="inlineStr">
        <is>
          <t>0</t>
        </is>
      </c>
      <c r="DB45" t="inlineStr">
        <is>
          <t>0</t>
        </is>
      </c>
      <c r="DC45" t="inlineStr">
        <is>
          <t>0</t>
        </is>
      </c>
      <c r="DD45" t="inlineStr">
        <is>
          <t>0</t>
        </is>
      </c>
      <c r="DE45" t="inlineStr">
        <is>
          <t>0</t>
        </is>
      </c>
      <c r="DF45" t="inlineStr">
        <is>
          <t>0</t>
        </is>
      </c>
      <c r="DG45" t="inlineStr">
        <is>
          <t>0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21600</t>
        </is>
      </c>
      <c r="DQ45" t="inlineStr">
        <is>
          <t>1.20971</t>
        </is>
      </c>
      <c r="DR45" t="inlineStr">
        <is>
          <t>2</t>
        </is>
      </c>
      <c r="DS45" t="inlineStr">
        <is>
          <t>-115.365</t>
        </is>
      </c>
      <c r="DT45" t="inlineStr">
        <is>
          <t>0</t>
        </is>
      </c>
      <c r="DU45" t="inlineStr">
        <is>
          <t>0</t>
        </is>
      </c>
      <c r="DV45" t="inlineStr">
        <is>
          <t>14.7</t>
        </is>
      </c>
      <c r="DW45" t="inlineStr">
        <is>
          <t>2.6</t>
        </is>
      </c>
      <c r="DX45" t="inlineStr">
        <is>
          <t>0.9</t>
        </is>
      </c>
      <c r="DY45" t="inlineStr">
        <is>
          <t>13.8</t>
        </is>
      </c>
      <c r="DZ45" t="inlineStr">
        <is>
          <t>32.7889</t>
        </is>
      </c>
      <c r="EA45" t="inlineStr">
        <is>
          <t>12882.3</t>
        </is>
      </c>
      <c r="EB45" t="inlineStr">
        <is>
          <t>210.791</t>
        </is>
      </c>
      <c r="EC45" t="inlineStr">
        <is>
          <t>5.28635</t>
        </is>
      </c>
      <c r="ED45" t="inlineStr">
        <is>
          <t>-12.2445</t>
        </is>
      </c>
      <c r="EE45" t="inlineStr">
        <is>
          <t>-0.00569261</t>
        </is>
      </c>
      <c r="EF45" t="inlineStr">
        <is>
          <t>4127.04</t>
        </is>
      </c>
      <c r="EG45" t="inlineStr">
        <is>
          <t>68.8</t>
        </is>
      </c>
      <c r="EH45" t="inlineStr">
        <is>
          <t>0</t>
        </is>
      </c>
      <c r="EI45" t="inlineStr">
        <is>
          <t xml:space="preserve"> 45</t>
        </is>
      </c>
    </row>
    <row r="48" ht="14.25" customHeight="1" s="75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  <c r="EE48" t="n">
        <v>135</v>
      </c>
      <c r="EF48" t="n">
        <v>136</v>
      </c>
      <c r="EG48" t="n">
        <v>137</v>
      </c>
      <c r="EH48" t="n">
        <v>138</v>
      </c>
      <c r="EI48" t="n">
        <v>139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1"/>
  <sheetViews>
    <sheetView topLeftCell="S1" zoomScaleNormal="100" workbookViewId="0">
      <selection activeCell="V6" sqref="V6"/>
    </sheetView>
  </sheetViews>
  <sheetFormatPr baseColWidth="8" defaultColWidth="8.6640625" defaultRowHeight="14.4"/>
  <cols>
    <col width="17.21875" customWidth="1" style="75" min="1" max="1"/>
    <col width="30.109375" customWidth="1" style="75" min="2" max="2"/>
    <col width="29.77734375" customWidth="1" style="75" min="3" max="3"/>
    <col width="31.77734375" customWidth="1" style="75" min="4" max="4"/>
    <col width="30.21875" customWidth="1" style="75" min="5" max="5"/>
    <col width="31.21875" customWidth="1" style="75" min="6" max="6"/>
    <col width="33.88671875" customWidth="1" style="75" min="7" max="7"/>
    <col width="33.77734375" customWidth="1" style="75" min="8" max="8"/>
    <col width="30" customWidth="1" style="75" min="9" max="9"/>
    <col width="33.77734375" customWidth="1" style="75" min="10" max="10"/>
    <col width="20.44140625" customWidth="1" style="75" min="11" max="11"/>
    <col width="21.44140625" customWidth="1" style="75" min="12" max="12"/>
    <col width="21.6640625" customWidth="1" style="75" min="13" max="13"/>
    <col width="20.33203125" customWidth="1" style="75" min="14" max="14"/>
    <col width="31" customWidth="1" style="75" min="15" max="15"/>
    <col width="21.5546875" customWidth="1" style="75" min="16" max="16"/>
    <col width="28.109375" customWidth="1" style="75" min="17" max="17"/>
    <col width="28.44140625" customWidth="1" style="75" min="18" max="18"/>
    <col width="28.21875" customWidth="1" style="75" min="19" max="19"/>
    <col width="32" customWidth="1" style="75" min="20" max="20"/>
    <col width="29.21875" customWidth="1" style="75" min="21" max="21"/>
    <col width="32.109375" customWidth="1" style="75" min="22" max="22"/>
    <col width="32" customWidth="1" style="75" min="23" max="23"/>
    <col width="11.5546875" customWidth="1" style="75" min="1024" max="1024"/>
  </cols>
  <sheetData>
    <row r="1" ht="14.25" customHeight="1" s="75">
      <c r="B1" s="76" t="inlineStr">
        <is>
          <t>Values</t>
        </is>
      </c>
    </row>
    <row r="2" ht="14.25" customHeight="1" s="75">
      <c r="A2" s="76" t="inlineStr">
        <is>
          <t>Etichette di riga</t>
        </is>
      </c>
      <c r="B2" t="inlineStr">
        <is>
          <t>Max di TMP - 2_m_above_ground</t>
        </is>
      </c>
      <c r="C2" t="inlineStr">
        <is>
          <t>Max di TMP - 2_m_above_ground</t>
        </is>
      </c>
      <c r="D2" t="inlineStr">
        <is>
          <t>Max di TMP - 2_m_above_ground</t>
        </is>
      </c>
      <c r="E2" t="inlineStr">
        <is>
          <t>Media di RH - 2_m_above_ground</t>
        </is>
      </c>
      <c r="F2" t="inlineStr">
        <is>
          <t>Media di DPT - 2_m_above_ground</t>
        </is>
      </c>
      <c r="G2" t="inlineStr">
        <is>
          <t>Media di UGRD - 10_m_above_ground</t>
        </is>
      </c>
      <c r="H2" t="inlineStr">
        <is>
          <t>Media di VGRD - 10_m_above_ground</t>
        </is>
      </c>
      <c r="I2" t="inlineStr">
        <is>
          <t>Media di LCDC - low_cloud_layer2</t>
        </is>
      </c>
      <c r="J2" t="inlineStr">
        <is>
          <t>Media di MCDC - middle_cloud_layer2</t>
        </is>
      </c>
      <c r="K2" t="inlineStr">
        <is>
          <t>Max di PRATE - surface</t>
        </is>
      </c>
      <c r="L2" t="inlineStr">
        <is>
          <t>Max di CRAIN - surface2</t>
        </is>
      </c>
      <c r="M2" t="inlineStr">
        <is>
          <t>Max di CSNOW - surface</t>
        </is>
      </c>
      <c r="N2" t="inlineStr">
        <is>
          <t>Max di CRAIN - surface</t>
        </is>
      </c>
      <c r="O2" t="inlineStr">
        <is>
          <t>Media di HCDC - high_cloud_layer2</t>
        </is>
      </c>
      <c r="P2" t="inlineStr">
        <is>
          <t>Max di PRATE - surface2</t>
        </is>
      </c>
      <c r="Q2" t="inlineStr">
        <is>
          <t>Media di RH - 2_m_above_ground</t>
        </is>
      </c>
      <c r="R2" t="inlineStr">
        <is>
          <t>Media di RH - 2_m_above_ground</t>
        </is>
      </c>
      <c r="S2" t="inlineStr">
        <is>
          <t>Media di LCDC - low_cloud_layer2</t>
        </is>
      </c>
      <c r="T2" t="inlineStr">
        <is>
          <t>Media di MCDC - middle_cloud_layer2</t>
        </is>
      </c>
      <c r="U2" t="inlineStr">
        <is>
          <t>Media di HCDC - high_cloud_layer2</t>
        </is>
      </c>
      <c r="V2" t="inlineStr">
        <is>
          <t>Media di UGRD - 10_m_above_ground</t>
        </is>
      </c>
      <c r="W2" t="inlineStr">
        <is>
          <t>Media di VGRD - 10_m_above_ground</t>
        </is>
      </c>
    </row>
    <row r="3" ht="14.25" customHeight="1" s="75">
      <c r="A3" t="inlineStr">
        <is>
          <t>29-mag</t>
        </is>
      </c>
      <c r="B3" s="67" t="n">
        <v>292.837</v>
      </c>
      <c r="C3" s="67" t="n">
        <v>290.056</v>
      </c>
      <c r="D3" s="67" t="n">
        <v>291.1586666666667</v>
      </c>
      <c r="E3" s="67" t="n">
        <v>72.56666666666668</v>
      </c>
      <c r="F3" s="67" t="n">
        <v>286.1273333333333</v>
      </c>
      <c r="G3" s="67" t="n">
        <v>1.613565976666667</v>
      </c>
      <c r="H3" s="67" t="n">
        <v>-7.637166666666666</v>
      </c>
      <c r="I3" s="67" t="n">
        <v>27.43333333333333</v>
      </c>
      <c r="J3" s="67" t="n">
        <v>44</v>
      </c>
      <c r="K3" s="67" t="n">
        <v>1.92e-05</v>
      </c>
      <c r="L3" s="67" t="n">
        <v>1</v>
      </c>
      <c r="M3" s="67" t="n">
        <v>0</v>
      </c>
      <c r="N3" s="67" t="n">
        <v>0</v>
      </c>
      <c r="O3" s="67" t="n">
        <v>24.7</v>
      </c>
      <c r="P3" s="67" t="n">
        <v>0.0001688</v>
      </c>
      <c r="Q3" s="67" t="n">
        <v>63.5</v>
      </c>
      <c r="R3" s="67" t="n">
        <v>78.8</v>
      </c>
      <c r="S3" s="67" t="n">
        <v>46</v>
      </c>
      <c r="T3" s="67" t="n">
        <v>72.7</v>
      </c>
      <c r="U3" s="67" t="n">
        <v>56.2</v>
      </c>
      <c r="V3" s="67" t="n">
        <v>3.33747</v>
      </c>
      <c r="W3" s="67" t="n">
        <v>-6.12043</v>
      </c>
    </row>
    <row r="4" ht="14.25" customHeight="1" s="75">
      <c r="A4" t="inlineStr">
        <is>
          <t>30-mag</t>
        </is>
      </c>
      <c r="B4" s="67" t="n">
        <v>295.738</v>
      </c>
      <c r="C4" s="67" t="n">
        <v>289.745</v>
      </c>
      <c r="D4" s="67" t="n">
        <v>292.776</v>
      </c>
      <c r="E4" s="67" t="n">
        <v>59.725</v>
      </c>
      <c r="F4" s="67" t="n">
        <v>284.320375</v>
      </c>
      <c r="G4" s="67" t="n">
        <v>1.219014575</v>
      </c>
      <c r="H4" s="67" t="n">
        <v>-8.023370000000002</v>
      </c>
      <c r="I4" s="67" t="n">
        <v>0.9999999999999999</v>
      </c>
      <c r="J4" s="67" t="n">
        <v>6.7375</v>
      </c>
      <c r="K4" s="67" t="n">
        <v>0</v>
      </c>
      <c r="L4" s="67" t="n">
        <v>0</v>
      </c>
      <c r="M4" s="67" t="n">
        <v>0</v>
      </c>
      <c r="N4" s="67" t="n">
        <v>0</v>
      </c>
      <c r="O4" s="67" t="n">
        <v>28.4875</v>
      </c>
      <c r="P4" s="67" t="n">
        <v>7.679999999999999e-06</v>
      </c>
      <c r="Q4" s="67" t="n">
        <v>41.9</v>
      </c>
      <c r="R4" s="67" t="n">
        <v>83.59999999999999</v>
      </c>
      <c r="S4" s="67" t="n">
        <v>3.3</v>
      </c>
      <c r="T4" s="67" t="n">
        <v>53.9</v>
      </c>
      <c r="U4" s="67" t="n">
        <v>100</v>
      </c>
      <c r="V4" s="67" t="n">
        <v>4.1902</v>
      </c>
      <c r="W4" s="67" t="n">
        <v>-4.67842</v>
      </c>
    </row>
    <row r="5" ht="14.25" customHeight="1" s="75">
      <c r="A5" t="inlineStr">
        <is>
          <t>31-mag</t>
        </is>
      </c>
      <c r="B5" s="67" t="n">
        <v>296.293</v>
      </c>
      <c r="C5" s="67" t="n">
        <v>290.7</v>
      </c>
      <c r="D5" s="67" t="n">
        <v>293.3495</v>
      </c>
      <c r="E5" s="67" t="n">
        <v>56.6125</v>
      </c>
      <c r="F5" s="67" t="n">
        <v>284.1800000000001</v>
      </c>
      <c r="G5" s="67" t="n">
        <v>0.390103875</v>
      </c>
      <c r="H5" s="67" t="n">
        <v>-6.0928725</v>
      </c>
      <c r="I5" s="67" t="n">
        <v>0</v>
      </c>
      <c r="J5" s="67" t="n">
        <v>0.4875</v>
      </c>
      <c r="K5" s="67" t="n">
        <v>0</v>
      </c>
      <c r="L5" s="67" t="n">
        <v>0</v>
      </c>
      <c r="M5" s="67" t="n">
        <v>0</v>
      </c>
      <c r="N5" s="67" t="n">
        <v>0</v>
      </c>
      <c r="O5" s="67" t="n">
        <v>12.5625</v>
      </c>
      <c r="P5" s="67" t="n">
        <v>0</v>
      </c>
      <c r="Q5" s="67" t="n">
        <v>43.9</v>
      </c>
      <c r="R5" s="67" t="n">
        <v>73.8</v>
      </c>
      <c r="S5" s="67" t="n">
        <v>0</v>
      </c>
      <c r="T5" s="67" t="n">
        <v>1.7</v>
      </c>
      <c r="U5" s="67" t="n">
        <v>79.90000000000001</v>
      </c>
      <c r="V5" s="67" t="n">
        <v>3.28858</v>
      </c>
      <c r="W5" s="67" t="n">
        <v>-3.20442</v>
      </c>
    </row>
    <row r="6" ht="14.25" customHeight="1" s="75">
      <c r="A6" t="inlineStr">
        <is>
          <t>01-giu</t>
        </is>
      </c>
      <c r="B6" s="67" t="n">
        <v>299.8</v>
      </c>
      <c r="C6" s="67" t="n">
        <v>289.5</v>
      </c>
      <c r="D6" s="67" t="n">
        <v>294.913375</v>
      </c>
      <c r="E6" s="67" t="n">
        <v>51.31249999999999</v>
      </c>
      <c r="F6" s="67" t="n">
        <v>283.996</v>
      </c>
      <c r="G6" s="67" t="n">
        <v>0.295888125</v>
      </c>
      <c r="H6" s="67" t="n">
        <v>-1.539374125</v>
      </c>
      <c r="I6" s="67" t="n">
        <v>0</v>
      </c>
      <c r="J6" s="67" t="n">
        <v>0</v>
      </c>
      <c r="K6" s="67" t="n">
        <v>0</v>
      </c>
      <c r="L6" s="67" t="n">
        <v>0</v>
      </c>
      <c r="M6" s="67" t="n">
        <v>0</v>
      </c>
      <c r="N6" s="67" t="n">
        <v>0</v>
      </c>
      <c r="O6" s="67" t="n">
        <v>0.175</v>
      </c>
      <c r="P6" s="67" t="n">
        <v>0</v>
      </c>
      <c r="Q6" s="67" t="n">
        <v>36.9</v>
      </c>
      <c r="R6" s="67" t="n">
        <v>70.5</v>
      </c>
      <c r="S6" s="67" t="n">
        <v>0</v>
      </c>
      <c r="T6" s="67" t="n">
        <v>0</v>
      </c>
      <c r="U6" s="67" t="n">
        <v>1.4</v>
      </c>
      <c r="V6" s="67" t="n">
        <v>2.15959</v>
      </c>
      <c r="W6" s="67" t="n">
        <v>2.00371</v>
      </c>
    </row>
    <row r="7" ht="14.25" customHeight="1" s="75">
      <c r="A7" t="inlineStr">
        <is>
          <t>02-giu</t>
        </is>
      </c>
      <c r="B7" s="67" t="n">
        <v>302.123</v>
      </c>
      <c r="C7" s="67" t="n">
        <v>291.419</v>
      </c>
      <c r="D7" s="67" t="n">
        <v>296.501625</v>
      </c>
      <c r="E7" s="67" t="n">
        <v>49.5125</v>
      </c>
      <c r="F7" s="67" t="n">
        <v>284.88</v>
      </c>
      <c r="G7" s="67" t="n">
        <v>0.8473480375</v>
      </c>
      <c r="H7" s="67" t="n">
        <v>2.247855</v>
      </c>
      <c r="I7" s="67" t="n">
        <v>0</v>
      </c>
      <c r="J7" s="67" t="n">
        <v>0</v>
      </c>
      <c r="K7" s="67" t="n">
        <v>0</v>
      </c>
      <c r="L7" s="67" t="n">
        <v>0</v>
      </c>
      <c r="M7" s="67" t="n">
        <v>0</v>
      </c>
      <c r="N7" s="67" t="n">
        <v>0</v>
      </c>
      <c r="O7" s="67" t="n">
        <v>15.175</v>
      </c>
      <c r="P7" s="67" t="n">
        <v>0</v>
      </c>
      <c r="Q7" s="67" t="n">
        <v>33.2</v>
      </c>
      <c r="R7" s="67" t="n">
        <v>64.8</v>
      </c>
      <c r="S7" s="67" t="n">
        <v>0</v>
      </c>
      <c r="T7" s="67" t="n">
        <v>0</v>
      </c>
      <c r="U7" s="67" t="n">
        <v>77</v>
      </c>
      <c r="V7" s="67" t="n">
        <v>4.14932</v>
      </c>
      <c r="W7" s="67" t="n">
        <v>3.39913</v>
      </c>
    </row>
    <row r="8" ht="14.25" customHeight="1" s="75">
      <c r="A8" t="inlineStr">
        <is>
          <t>03-giu</t>
        </is>
      </c>
      <c r="B8" s="67" t="n">
        <v>302.828</v>
      </c>
      <c r="C8" s="67" t="n">
        <v>291.857</v>
      </c>
      <c r="D8" s="67" t="n">
        <v>297.18375</v>
      </c>
      <c r="E8" s="67" t="n">
        <v>51.09999999999999</v>
      </c>
      <c r="F8" s="67" t="n">
        <v>285.88425</v>
      </c>
      <c r="G8" s="67" t="n">
        <v>0.002203374999999952</v>
      </c>
      <c r="H8" s="67" t="n">
        <v>2.1383775</v>
      </c>
      <c r="I8" s="67" t="n">
        <v>0</v>
      </c>
      <c r="J8" s="67" t="n">
        <v>0</v>
      </c>
      <c r="K8" s="67" t="n">
        <v>0</v>
      </c>
      <c r="L8" s="67" t="n">
        <v>0</v>
      </c>
      <c r="M8" s="67" t="n">
        <v>0</v>
      </c>
      <c r="N8" s="67" t="n">
        <v>0</v>
      </c>
      <c r="O8" s="67" t="n">
        <v>5.2125</v>
      </c>
      <c r="P8" s="67" t="n">
        <v>0</v>
      </c>
      <c r="Q8" s="67" t="n">
        <v>33.6</v>
      </c>
      <c r="R8" s="67" t="n">
        <v>67.59999999999999</v>
      </c>
      <c r="S8" s="67" t="n">
        <v>0</v>
      </c>
      <c r="T8" s="67" t="n">
        <v>0</v>
      </c>
      <c r="U8" s="67" t="n">
        <v>38.7</v>
      </c>
      <c r="V8" s="67" t="n">
        <v>2.04274</v>
      </c>
      <c r="W8" s="67" t="n">
        <v>2.49724</v>
      </c>
    </row>
    <row r="9" ht="14.25" customHeight="1" s="75">
      <c r="A9" t="inlineStr">
        <is>
          <t>04-giu</t>
        </is>
      </c>
      <c r="B9" s="67" t="n">
        <v>293.048</v>
      </c>
      <c r="C9" s="67" t="n">
        <v>293.048</v>
      </c>
      <c r="D9" s="67" t="n">
        <v>293.048</v>
      </c>
      <c r="E9" s="67" t="n">
        <v>68.8</v>
      </c>
      <c r="F9" s="67" t="n">
        <v>287.124</v>
      </c>
      <c r="G9" s="67" t="n">
        <v>1.47831</v>
      </c>
      <c r="H9" s="67" t="n">
        <v>1.7069</v>
      </c>
      <c r="I9" s="67" t="n">
        <v>0</v>
      </c>
      <c r="J9" s="67" t="n">
        <v>0</v>
      </c>
      <c r="K9" s="67" t="n">
        <v>0</v>
      </c>
      <c r="L9" s="67" t="n">
        <v>0</v>
      </c>
      <c r="M9" s="67" t="n">
        <v>0</v>
      </c>
      <c r="N9" s="67" t="n">
        <v>0</v>
      </c>
      <c r="O9" s="67" t="n">
        <v>0</v>
      </c>
      <c r="P9" s="67" t="n">
        <v>0</v>
      </c>
      <c r="Q9" s="67" t="n">
        <v>68.8</v>
      </c>
      <c r="R9" s="67" t="n">
        <v>68.8</v>
      </c>
      <c r="S9" s="67" t="n">
        <v>0</v>
      </c>
      <c r="T9" s="67" t="n">
        <v>0</v>
      </c>
      <c r="U9" s="67" t="n">
        <v>0</v>
      </c>
      <c r="V9" s="67" t="n">
        <v>1.47831</v>
      </c>
      <c r="W9" s="67" t="n">
        <v>1.7069</v>
      </c>
    </row>
    <row r="10" ht="14.25" customHeight="1" s="75" thickBot="1">
      <c r="A10" t="inlineStr">
        <is>
          <t>Totale complessivo</t>
        </is>
      </c>
      <c r="B10" s="67" t="n">
        <v>302.828</v>
      </c>
      <c r="C10" s="67" t="n">
        <v>289.5</v>
      </c>
      <c r="D10" s="67" t="n">
        <v>294.643590909091</v>
      </c>
      <c r="E10" s="67" t="n">
        <v>55.28636363636365</v>
      </c>
      <c r="F10" s="67" t="n">
        <v>284.8088863636363</v>
      </c>
      <c r="G10" s="67" t="n">
        <v>0.6444425415909092</v>
      </c>
      <c r="H10" s="67" t="n">
        <v>-2.530901659090909</v>
      </c>
      <c r="I10" s="67" t="n">
        <v>2.052272727272727</v>
      </c>
      <c r="J10" s="67" t="n">
        <v>4.313636363636363</v>
      </c>
      <c r="K10" s="67" t="n">
        <v>1.92e-05</v>
      </c>
      <c r="L10" s="67" t="n">
        <v>1</v>
      </c>
      <c r="M10" s="67" t="n">
        <v>0</v>
      </c>
      <c r="N10" s="67" t="n">
        <v>0</v>
      </c>
      <c r="O10" s="67" t="n">
        <v>12.88636363636364</v>
      </c>
      <c r="P10" s="67" t="n">
        <v>0.0001688</v>
      </c>
      <c r="Q10" s="67" t="n">
        <v>33.2</v>
      </c>
      <c r="R10" s="67" t="n">
        <v>83.59999999999999</v>
      </c>
      <c r="S10" s="67" t="n">
        <v>46</v>
      </c>
      <c r="T10" s="67" t="n">
        <v>72.7</v>
      </c>
      <c r="U10" s="67" t="n">
        <v>100</v>
      </c>
      <c r="V10" s="67" t="n">
        <v>4.1902</v>
      </c>
      <c r="W10" s="67" t="n">
        <v>3.39913</v>
      </c>
    </row>
    <row r="11" ht="14.25" customHeight="1" s="75" thickBot="1">
      <c r="A11" s="19" t="inlineStr">
        <is>
          <t>Totale Risultato</t>
        </is>
      </c>
      <c r="B11" s="20" t="n">
        <v>289.666</v>
      </c>
      <c r="C11" s="21" t="n">
        <v>281.257</v>
      </c>
      <c r="D11" s="21" t="n">
        <v>285.166204545455</v>
      </c>
      <c r="E11" s="21" t="n">
        <v>80.51363636363629</v>
      </c>
      <c r="F11" s="21" t="n">
        <v>281.803522727273</v>
      </c>
      <c r="G11" s="21" t="n">
        <v>-1.81072848568182</v>
      </c>
      <c r="H11" s="21" t="n">
        <v>0.885196347727273</v>
      </c>
      <c r="I11" s="21" t="n">
        <v>42.65</v>
      </c>
      <c r="J11" s="21" t="n">
        <v>54.9909090909091</v>
      </c>
      <c r="K11" s="22" t="n">
        <v>0.00044</v>
      </c>
      <c r="L11" s="21" t="n">
        <v>1</v>
      </c>
      <c r="M11" s="21" t="n">
        <v>0</v>
      </c>
      <c r="N11" s="21" t="n">
        <v>1</v>
      </c>
      <c r="O11" s="21" t="n">
        <v>49.8227272727273</v>
      </c>
      <c r="P11" s="22" t="n">
        <v>0.0004082</v>
      </c>
      <c r="Q11" s="21" t="n">
        <v>54.3</v>
      </c>
      <c r="R11" s="21" t="n">
        <v>94.3</v>
      </c>
      <c r="S11" s="21" t="n">
        <v>100</v>
      </c>
      <c r="T11" s="21" t="n">
        <v>100</v>
      </c>
      <c r="U11" s="21" t="n">
        <v>100</v>
      </c>
      <c r="V11" s="21" t="n">
        <v>3.26642</v>
      </c>
      <c r="W11" s="23" t="n">
        <v>6.54648</v>
      </c>
    </row>
    <row r="12" hidden="1" ht="14.25" customHeight="1" s="75"/>
    <row r="13" ht="14.25" customHeight="1" s="75"/>
    <row r="14" ht="14.25" customHeight="1" s="75"/>
    <row r="15" ht="14.25" customHeight="1" s="75"/>
    <row r="16" ht="14.25" customHeight="1" s="75"/>
    <row r="17" ht="14.25" customHeight="1" s="75"/>
    <row r="18" ht="14.25" customHeight="1" s="75"/>
    <row r="19" ht="14.25" customHeight="1" s="75"/>
    <row r="20" ht="14.25" customHeight="1" s="75"/>
    <row r="21" ht="14.25" customHeight="1" s="75"/>
    <row r="22" ht="14.25" customHeight="1" s="75"/>
    <row r="23" ht="14.25" customHeight="1" s="75"/>
    <row r="24" ht="14.25" customHeight="1" s="75"/>
    <row r="25" ht="14.25" customHeight="1" s="75"/>
    <row r="26" ht="14.25" customHeight="1" s="75"/>
    <row r="27" ht="14.25" customHeight="1" s="75"/>
    <row r="28" ht="14.25" customHeight="1" s="75"/>
    <row r="29" ht="14.25" customHeight="1" s="75"/>
    <row r="30" ht="14.25" customHeight="1" s="75"/>
    <row r="31" ht="14.25" customHeight="1" s="75"/>
    <row r="32" ht="14.25" customHeight="1" s="75"/>
    <row r="33" ht="14.25" customHeight="1" s="75"/>
    <row r="34" ht="14.25" customHeight="1" s="75"/>
    <row r="35" ht="14.25" customHeight="1" s="75"/>
    <row r="36" ht="14.25" customHeight="1" s="75"/>
    <row r="37" ht="14.25" customHeight="1" s="75"/>
    <row r="38" ht="14.25" customHeight="1" s="75"/>
    <row r="39" ht="14.25" customHeight="1" s="75"/>
    <row r="40" ht="14.25" customHeight="1" s="75"/>
    <row r="41" ht="14.25" customHeight="1" s="75"/>
    <row r="42" ht="14.25" customHeight="1" s="75"/>
    <row r="43" ht="14.25" customHeight="1" s="75"/>
    <row r="44" ht="14.25" customHeight="1" s="75"/>
    <row r="45" ht="14.25" customHeight="1" s="75"/>
    <row r="46" ht="14.25" customHeight="1" s="75"/>
    <row r="47" ht="14.25" customHeight="1" s="75"/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tabSelected="1" zoomScaleNormal="100" workbookViewId="0">
      <selection activeCell="A1" sqref="A1:M7"/>
    </sheetView>
  </sheetViews>
  <sheetFormatPr baseColWidth="8" defaultColWidth="8.6640625" defaultRowHeight="14.4"/>
  <cols>
    <col width="21.6640625" bestFit="1" customWidth="1" style="24" min="1" max="1"/>
    <col width="9" customWidth="1" style="75" min="2" max="2"/>
    <col width="8.5546875" customWidth="1" style="75" min="3" max="3"/>
    <col hidden="1" width="7.33203125" customWidth="1" style="75" min="4" max="4"/>
    <col hidden="1" width="5.33203125" customWidth="1" style="75" min="5" max="5"/>
    <col hidden="1" width="2.44140625" customWidth="1" style="75" min="6" max="6"/>
    <col width="9.21875" customWidth="1" style="75" min="7" max="7"/>
    <col hidden="1" width="4.6640625" customWidth="1" style="75" min="8" max="8"/>
    <col width="10.21875" customWidth="1" style="75" min="9" max="9"/>
    <col hidden="1" width="3.5546875" customWidth="1" style="75" min="10" max="10"/>
    <col width="9.33203125" customWidth="1" style="75" min="11" max="11"/>
    <col hidden="1" width="4.6640625" customWidth="1" style="75" min="12" max="12"/>
    <col width="15.5546875" customWidth="1" style="75" min="13" max="13"/>
    <col hidden="1" width="6.33203125" customWidth="1" style="75" min="14" max="14"/>
    <col width="11.109375" customWidth="1" style="75" min="15" max="15"/>
    <col width="7.88671875" customWidth="1" style="75" min="16" max="16"/>
    <col width="6.21875" customWidth="1" style="75" min="17" max="17"/>
    <col width="6.6640625" customWidth="1" style="75" min="22" max="22"/>
    <col width="14.44140625" customWidth="1" style="75" min="23" max="23"/>
    <col width="9" customWidth="1" style="75" min="26" max="27"/>
    <col width="6" customWidth="1" style="75" min="28" max="28"/>
    <col width="8.5546875" customWidth="1" style="75" min="29" max="29"/>
  </cols>
  <sheetData>
    <row r="1" ht="28.5" customFormat="1" customHeight="1" s="28">
      <c r="A1" s="25" t="inlineStr">
        <is>
          <t>Giorni</t>
        </is>
      </c>
      <c r="B1" s="26" t="inlineStr">
        <is>
          <t>Max (°C)</t>
        </is>
      </c>
      <c r="C1" s="26" t="inlineStr">
        <is>
          <t>Min (°C)</t>
        </is>
      </c>
      <c r="D1" s="26" t="inlineStr">
        <is>
          <t>MEDIA</t>
        </is>
      </c>
      <c r="E1" s="26" t="n"/>
      <c r="F1" s="26" t="n"/>
      <c r="G1" s="26" t="inlineStr">
        <is>
          <t>Umidita’</t>
        </is>
      </c>
      <c r="H1" s="26" t="n"/>
      <c r="I1" s="26" t="inlineStr">
        <is>
          <t>Direzione</t>
        </is>
      </c>
      <c r="J1" s="26" t="n"/>
      <c r="K1" s="26" t="inlineStr">
        <is>
          <t>Velocita’</t>
        </is>
      </c>
      <c r="L1" s="26" t="n"/>
      <c r="M1" s="26" t="inlineStr">
        <is>
          <t>Cielo</t>
        </is>
      </c>
      <c r="N1" s="26" t="n"/>
      <c r="O1" s="26" t="inlineStr">
        <is>
          <t>Pioggia</t>
        </is>
      </c>
      <c r="P1" s="26" t="inlineStr">
        <is>
          <t>Nebbia</t>
        </is>
      </c>
      <c r="Q1" s="26" t="inlineStr">
        <is>
          <t>Neve</t>
        </is>
      </c>
      <c r="S1" s="27" t="inlineStr">
        <is>
          <t>Temp-DP</t>
        </is>
      </c>
      <c r="T1" s="27" t="inlineStr">
        <is>
          <t>HI</t>
        </is>
      </c>
      <c r="U1" s="27" t="inlineStr">
        <is>
          <t>HI-Tmax</t>
        </is>
      </c>
      <c r="V1" s="26" t="inlineStr">
        <is>
          <t>Clouds</t>
        </is>
      </c>
      <c r="W1" s="26" t="inlineStr">
        <is>
          <t>Cmax</t>
        </is>
      </c>
      <c r="X1" s="27" t="inlineStr">
        <is>
          <t>RHmax</t>
        </is>
      </c>
      <c r="Y1" s="27" t="inlineStr">
        <is>
          <t>Rlow</t>
        </is>
      </c>
      <c r="Z1" s="26" t="inlineStr">
        <is>
          <t>Wmax</t>
        </is>
      </c>
      <c r="AA1" s="26" t="inlineStr">
        <is>
          <t>WmaxP</t>
        </is>
      </c>
    </row>
    <row r="2" hidden="1" ht="27.75" customHeight="1" s="75">
      <c r="A2" s="29">
        <f>DATEVALUE(final2!A3)</f>
        <v/>
      </c>
      <c r="B2" s="30">
        <f>final2!B3-273.15</f>
        <v/>
      </c>
      <c r="C2" s="30">
        <f>final2!C3-273.15</f>
        <v/>
      </c>
      <c r="D2" s="31">
        <f>final2!D3-273.15</f>
        <v/>
      </c>
      <c r="E2" s="31">
        <f>final2!F3-273.15</f>
        <v/>
      </c>
      <c r="F2" s="31">
        <f>final2!D3-final2!F3</f>
        <v/>
      </c>
      <c r="G2" s="30">
        <f>final2!E3</f>
        <v/>
      </c>
      <c r="H2" s="30">
        <f>IF(ATAN2(final2!G3,final2!H3)&gt;0,ATAN2(final2!G3,final2!H3)*57.3,(ATAN2(final2!G3,final2!H3)+2*PI())*57.3)</f>
        <v/>
      </c>
      <c r="I2" s="30">
        <f>IF(AND(H2&gt;45,H2&lt;135),"SUD",IF(AND(H2&gt;=135,H2&lt;225),"OVEST",IF(AND(H2&gt;=225,H2&lt;315),"NORD","EST")))</f>
        <v/>
      </c>
      <c r="J2" s="30">
        <f>SQRT(POWER(final2!G3,2)+POWER(final2!H3,2))*3.6</f>
        <v/>
      </c>
      <c r="K2" s="32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2" s="30">
        <f>MAX(final2!I3,final2!J3)+final2!O3/100*50</f>
        <v/>
      </c>
      <c r="M2" s="30">
        <f>IF(V2&lt;12,"Sereno",IF(AND(V2&gt;=12,V2&lt;25),"Poche nubi",IF(AND(V2&gt;=24,V2&lt;38),"Poco nuvoloso",IF(AND(V2&gt;=38,V2&lt;50),"Nubi sparse",IF(AND(V2&gt;=50,V2&lt;65),"Nuvoloso",IF(AND(V2&gt;=65,V2&lt;90),"Molto nuvoloso","Coperto"))))))</f>
        <v/>
      </c>
      <c r="N2" s="33">
        <f>final2!P3*3600</f>
        <v/>
      </c>
      <c r="O2" s="33">
        <f>IF(AND(N2&lt;=1,final2!N3=1),"Pioviggine",IF(AND(N2&gt;1,N2&lt;=2,final2!N3=1),"Debole",IF(AND(N2&gt;2,N2&lt;=5,final2!N3=1),"Moderata",IF(AND(N2&gt;5,N2&lt;=10,final2!N3=1),"Forte",IF(AND(N2&gt;10,N2&lt;=20,final2!N3=1),"Rovescio",IF(AND(N2&gt;20,final2!N3=1),"Nubifragio",""))))))</f>
        <v/>
      </c>
      <c r="P2" s="34">
        <f>IF(AND(final2!C3-final2!F3&lt;=2.5,final2!E3&gt;=70,final2!L3&lt;1),"Nebbia","")</f>
        <v/>
      </c>
      <c r="Q2" s="32">
        <f>IF(final2!M3&gt;0,"Neve","")</f>
        <v/>
      </c>
      <c r="S2" s="35">
        <f>final2!C3-final2!F3</f>
        <v/>
      </c>
      <c r="T2" s="35">
        <f>-8.78469475556+1.61139411*B2+2.33854883889*final2!Q3-0.14611605*B2*final2!Q3-0.012308094*B2*B2-0.0164248277778*final2!Q3*final2!Q3+0.002211732*B2*B2*final2!Q3+0.00072546*B2*final2!Q3*final2!Q3-0.000003582*B2*B2*final2!Q3*final2!Q3</f>
        <v/>
      </c>
      <c r="U2" s="36">
        <f>T2-B2</f>
        <v/>
      </c>
      <c r="V2" s="37">
        <f>AE2</f>
        <v/>
      </c>
      <c r="W2" s="30">
        <f>IF(AF2&lt;12,"Sereno",IF(AND(AF2&gt;=12,AF2&lt;25),"Poche nubi",IF(AND(AF2&gt;=24,AF2&lt;38),"Poco nuvoloso",IF(AND(AF2&gt;=38,AF2&lt;50),"Nubi sparse",IF(AND(AF2&gt;=50,AF2&lt;65),"Nuvoloso",IF(AND(AF2&gt;=65,AF2&lt;90),"Molto nuvoloso","Coperto"))))))</f>
        <v/>
      </c>
      <c r="X2" s="30">
        <f>final2!R3</f>
        <v/>
      </c>
      <c r="Y2" s="38">
        <f>final2!L3</f>
        <v/>
      </c>
      <c r="Z2" s="39">
        <f>SQRT(POWER(final2!W3,2)+POWER(final2!V3,2))*3.6</f>
        <v/>
      </c>
      <c r="AA2" s="32">
        <f>IF(Z2&lt;=5,"Calma",IF(AND(Z2&gt;5,Z2&lt;20),"Brezza",IF(AND(Z2&gt;20,Z2&lt;=40),"Teso",IF(AND(Z2&gt;40,Z2&lt;=60),"Forte",IF(AND(Z2&gt;60,Z2&lt;=90),"Burrasca",IF(AND(Z2&gt;90,Z2&lt;=100),"Tempesta",IF(AND(Z2&gt;100,Z2&lt;=117),"Fortunale",IF(Z2&gt;117,"Uragano",""))))))))</f>
        <v/>
      </c>
      <c r="AB2">
        <f>MIN(5.5748+0.9943*final2!I3+0.4124*final2!J3+0.8117*final2!O3,100)</f>
        <v/>
      </c>
      <c r="AC2">
        <f>MIN(1.1507+0.9457*final2!I3+0.144*final2!J3+0.9622*final2!O3,100)</f>
        <v/>
      </c>
      <c r="AD2">
        <f>MIN(0.4*final2!I3+0.4*final2!J3+0.4*final2!O3,100)</f>
        <v/>
      </c>
      <c r="AE2">
        <f>(1-(1-final2!I3/100)*(1-final2!J3/100)*(1-final2!O3/100))*100</f>
        <v/>
      </c>
      <c r="AF2">
        <f>(1-(1-final2!S3/100)*(1-final2!T3/100)*(1-final2!U3/100))*100</f>
        <v/>
      </c>
      <c r="AG2">
        <f>(1-(1-final2!I3/105)*(1-final2!J3/105)*(1-final2!O3/90))*100</f>
        <v/>
      </c>
    </row>
    <row r="3" ht="27.75" customHeight="1" s="75">
      <c r="A3" s="40">
        <f>DATEVALUE(final2!A4)</f>
        <v/>
      </c>
      <c r="B3" s="41">
        <f>final2!B4-273.15</f>
        <v/>
      </c>
      <c r="C3" s="41">
        <f>final2!C4-273.15</f>
        <v/>
      </c>
      <c r="D3" s="42">
        <f>final2!D4-273.15</f>
        <v/>
      </c>
      <c r="E3" s="42">
        <f>final2!F4-273.15</f>
        <v/>
      </c>
      <c r="F3" s="42">
        <f>final2!D4-final2!F4</f>
        <v/>
      </c>
      <c r="G3" s="41">
        <f>final2!E4</f>
        <v/>
      </c>
      <c r="H3" s="41">
        <f>IF(ATAN2(final2!G4,final2!H4)&gt;0,ATAN2(final2!G4,final2!H4)*57.3,(ATAN2(final2!G4,final2!H4)+2*PI())*57.3)</f>
        <v/>
      </c>
      <c r="I3" s="41">
        <f>IF(AND(H3&gt;45,H3&lt;135),"SUD",IF(AND(H3&gt;=135,H3&lt;225),"OVEST",IF(AND(H3&gt;=225,H3&lt;315),"NORD","EST")))</f>
        <v/>
      </c>
      <c r="J3" s="41">
        <f>SQRT(POWER(final2!G4,2)+POWER(final2!H4,2))*3.6</f>
        <v/>
      </c>
      <c r="K3" s="43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41">
        <f>MAX(final2!I4,final2!J4)+final2!O4/100*50</f>
        <v/>
      </c>
      <c r="M3" s="41">
        <f>IF(V3&lt;12,"Sereno",IF(AND(V3&gt;=12,V3&lt;25),"Poche nubi",IF(AND(V3&gt;=24,V3&lt;38),"Poco nuvoloso",IF(AND(V3&gt;=38,V3&lt;50),"Nubi sparse",IF(AND(V3&gt;=50,V3&lt;65),"Nuvoloso",IF(AND(V3&gt;=65,V3&lt;90),"Molto nuvoloso","Coperto"))))))</f>
        <v/>
      </c>
      <c r="N3" s="44">
        <f>final2!P4*3600</f>
        <v/>
      </c>
      <c r="O3" s="44">
        <f>IF(AND(N3&lt;=1,final2!N4=1),"Pioviggine",IF(AND(N3&gt;1,N3&lt;=2,final2!N4=1),"Debole",IF(AND(N3&gt;2,N3&lt;=5,final2!N4=1),"Moderata",IF(AND(N3&gt;5,N3&lt;=10,final2!N4=1),"Forte",IF(AND(N3&gt;10,N3&lt;=20,final2!N4=1),"Rovescio",IF(AND(N3&gt;20,final2!N4=1),"Nubifragio",""))))))</f>
        <v/>
      </c>
      <c r="P3" s="45">
        <f>IF(AND(final2!C4-final2!F4&lt;=2.5,X3&gt;=85,final2!L4&lt;1),"Nebbia","")</f>
        <v/>
      </c>
      <c r="Q3" s="43">
        <f>IF(final2!M3&gt;0,"Neve","")</f>
        <v/>
      </c>
      <c r="S3" s="35">
        <f>final2!C4-final2!F4</f>
        <v/>
      </c>
      <c r="T3" s="35">
        <f>-8.78469475556+1.61139411*B3+2.33854883889*final2!Q4-0.14611605*B3*final2!Q4-0.012308094*B3*B3-0.0164248277778*final2!Q4*final2!Q4+0.002211732*B3*B3*final2!Q4+0.00072546*B3*final2!Q4*final2!Q4-0.000003582*B3*B3*final2!Q4*final2!Q4</f>
        <v/>
      </c>
      <c r="U3" s="35">
        <f>T3-B3</f>
        <v/>
      </c>
      <c r="V3" s="46">
        <f>AE3</f>
        <v/>
      </c>
      <c r="W3" s="41">
        <f>IF(AF3&lt;12,"Sereno",IF(AND(AF3&gt;=12,AF3&lt;25),"Poche nubi",IF(AND(AF3&gt;=24,AF3&lt;38),"Poco nuvoloso",IF(AND(AF3&gt;=38,AF3&lt;50),"Nubi sparse",IF(AND(AF3&gt;=50,AF3&lt;65),"Nuvoloso",IF(AND(AF3&gt;=65,AF3&lt;90),"Molto nuvoloso","Coperto"))))))</f>
        <v/>
      </c>
      <c r="X3" s="41">
        <f>final2!R4</f>
        <v/>
      </c>
      <c r="Y3" s="47">
        <f>final2!L4</f>
        <v/>
      </c>
      <c r="Z3" s="48">
        <f>SQRT(POWER(final2!W4,2)+POWER(final2!V4,2))*3.6</f>
        <v/>
      </c>
      <c r="AA3" s="43">
        <f>IF(Z3&lt;=5,"Calma",IF(AND(Z3&gt;5,Z3&lt;20),"Brezza",IF(AND(Z3&gt;20,Z3&lt;=40),"Teso",IF(AND(Z3&gt;40,Z3&lt;=60),"Forte",IF(AND(Z3&gt;60,Z3&lt;=90),"Burrasca",IF(AND(Z3&gt;90,Z3&lt;=100),"Tempesta",IF(AND(Z3&gt;100,Z3&lt;=117),"Fortunale",IF(Z3&gt;117,"Uragano",""))))))))</f>
        <v/>
      </c>
      <c r="AB3">
        <f>MIN(5.5748+0.9943*final2!I4+0.4124*final2!J4+0.8117*final2!O4,100)</f>
        <v/>
      </c>
      <c r="AC3">
        <f>MIN(1.1507+0.9457*final2!I4+0.144*final2!J4+0.9622*final2!O4,100)</f>
        <v/>
      </c>
      <c r="AD3">
        <f>MIN(0.4*final2!I4+0.4*final2!J4+0.4*final2!O4,100)</f>
        <v/>
      </c>
      <c r="AE3">
        <f>(1-(1-final2!I4/100)*(1-final2!J4/100)*(1-final2!O4/100)^0.4)*100</f>
        <v/>
      </c>
      <c r="AF3">
        <f>(1-(1-final2!S4/100)*(1-final2!T4/100)*(1-final2!U4/100)^0.4)*100</f>
        <v/>
      </c>
      <c r="AG3">
        <f>(1-(1-final2!I4/105)*(1-final2!J4/105)*(1-final2!O4/90))*100</f>
        <v/>
      </c>
    </row>
    <row r="4" ht="27" customHeight="1" s="75">
      <c r="A4" s="29">
        <f>DATEVALUE(final2!A5)</f>
        <v/>
      </c>
      <c r="B4" s="49">
        <f>final2!B5-273.15</f>
        <v/>
      </c>
      <c r="C4" s="49">
        <f>final2!C5-273.15</f>
        <v/>
      </c>
      <c r="D4" s="41">
        <f>final2!D5-273.15</f>
        <v/>
      </c>
      <c r="E4" s="41">
        <f>final2!F5-273.15</f>
        <v/>
      </c>
      <c r="F4" s="42">
        <f>final2!D5-final2!F5</f>
        <v/>
      </c>
      <c r="G4" s="49">
        <f>final2!E5</f>
        <v/>
      </c>
      <c r="H4" s="49">
        <f>IF(ATAN2(final2!G5,final2!H5)&gt;0,ATAN2(final2!G5,final2!H5)*57.3,(ATAN2(final2!G5,final2!H5)+2*PI())*57.3)</f>
        <v/>
      </c>
      <c r="I4" s="49">
        <f>IF(AND(H4&gt;45,H4&lt;135),"SUD",IF(AND(H4&gt;=135,H4&lt;225),"OVEST",IF(AND(H4&gt;=225,H4&lt;315),"NORD","EST")))</f>
        <v/>
      </c>
      <c r="J4" s="49">
        <f>SQRT(POWER(final2!G5,2)+POWER(final2!H5,2))*3.6</f>
        <v/>
      </c>
      <c r="K4" s="50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49">
        <f>MAX(final2!I5,final2!J5)+final2!O5/100*50</f>
        <v/>
      </c>
      <c r="M4" s="49">
        <f>IF(V4&lt;12,"Sereno",IF(AND(V4&gt;=12,V4&lt;25),"Poche nubi",IF(AND(V4&gt;=24,V4&lt;38),"Poco nuvoloso",IF(AND(V4&gt;=38,V4&lt;50),"Nubi sparse",IF(AND(V4&gt;=50,V4&lt;65),"Nuvoloso",IF(AND(V4&gt;=65,V4&lt;90),"Molto nuvoloso","Coperto"))))))</f>
        <v/>
      </c>
      <c r="N4" s="51">
        <f>final2!P5*3600</f>
        <v/>
      </c>
      <c r="O4" s="51">
        <f>IF(AND(N4&lt;=1,final2!N5=1),"Pioviggine",IF(AND(N4&gt;1,N4&lt;=2,final2!N5=1),"Debole",IF(AND(N4&gt;2,N4&lt;=5,final2!N5=1),"Moderata",IF(AND(N4&gt;5,N4&lt;=10,final2!N5=1),"Forte",IF(AND(N4&gt;10,N4&lt;=20,final2!N5=1),"Rovescio",IF(AND(N4&gt;20,final2!N5=1),"Nubifragio",""))))))</f>
        <v/>
      </c>
      <c r="P4" s="52">
        <f>IF(AND(final2!C5-final2!F5&lt;=2.5,X4&gt;=85,final2!L5&lt;1),"Nebbia","")</f>
        <v/>
      </c>
      <c r="Q4" s="50">
        <f>IF(final2!M4&gt;0,"Neve","")</f>
        <v/>
      </c>
      <c r="S4" s="35">
        <f>final2!C5-final2!F5</f>
        <v/>
      </c>
      <c r="T4" s="53">
        <f>-8.78469475556+1.61139411*B4+2.33854883889*final2!Q5-0.14611605*B4*final2!Q5-0.012308094*B4*B4-0.0164248277778*final2!Q5*final2!Q5+0.002211732*B4*B4*final2!Q5+0.00072546*B4*final2!Q5*final2!Q5-0.000003582*B4*B4*final2!Q5*final2!Q5</f>
        <v/>
      </c>
      <c r="U4" s="53">
        <f>T4-B4</f>
        <v/>
      </c>
      <c r="V4" s="54">
        <f>AE4</f>
        <v/>
      </c>
      <c r="W4" s="49">
        <f>IF(AF4&lt;12,"Sereno",IF(AND(AF4&gt;=12,AF4&lt;25),"Poche nubi",IF(AND(AF4&gt;=24,AF4&lt;38),"Poco nuvoloso",IF(AND(AF4&gt;=38,AF4&lt;50),"Nubi sparse",IF(AND(AF4&gt;=50,AF4&lt;65),"Nuvoloso",IF(AND(AF4&gt;=65,AF4&lt;90),"Molto nuvoloso","Coperto"))))))</f>
        <v/>
      </c>
      <c r="X4" s="49">
        <f>final2!R5</f>
        <v/>
      </c>
      <c r="Y4" s="55">
        <f>final2!L5</f>
        <v/>
      </c>
      <c r="Z4" s="56">
        <f>SQRT(POWER(final2!W5,2)+POWER(final2!V5,2))*3.6</f>
        <v/>
      </c>
      <c r="AA4" s="50">
        <f>IF(Z4&lt;=5,"Calma",IF(AND(Z4&gt;5,Z4&lt;20),"Brezza",IF(AND(Z4&gt;20,Z4&lt;=40),"Teso",IF(AND(Z4&gt;40,Z4&lt;=60),"Forte",IF(AND(Z4&gt;60,Z4&lt;=90),"Burrasca",IF(AND(Z4&gt;90,Z4&lt;=100),"Tempesta",IF(AND(Z4&gt;100,Z4&lt;=117),"Fortunale",IF(Z4&gt;117,"Uragano",""))))))))</f>
        <v/>
      </c>
      <c r="AB4">
        <f>MIN(5.5748+0.9943*final2!I5+0.4124*final2!J5+0.8117*final2!O5,100)</f>
        <v/>
      </c>
      <c r="AC4">
        <f>MIN(1.1507+0.9457*final2!I5+0.144*final2!J5+0.9622*final2!O5,100)</f>
        <v/>
      </c>
      <c r="AD4">
        <f>MIN(0.4*final2!I5+0.4*final2!J5+0.4*final2!O5,100)</f>
        <v/>
      </c>
      <c r="AE4">
        <f>(1-(1-final2!I5/100)*(1-final2!J5/100)*(1-final2!O5/100)^0.4)*100</f>
        <v/>
      </c>
      <c r="AF4">
        <f>(1-(1-final2!S5/100)*(1-final2!T5/100)*(1-final2!U5/100)^0.4)*100</f>
        <v/>
      </c>
      <c r="AG4">
        <f>(1-(1-final2!I5/105)*(1-final2!J5/105)*(1-final2!O5/90))*100</f>
        <v/>
      </c>
    </row>
    <row r="5" ht="28.5" customHeight="1" s="75">
      <c r="A5" s="29">
        <f>DATEVALUE(final2!A6)</f>
        <v/>
      </c>
      <c r="B5" s="49">
        <f>final2!B6-273.15</f>
        <v/>
      </c>
      <c r="C5" s="49">
        <f>final2!C6-273.15</f>
        <v/>
      </c>
      <c r="D5" s="49">
        <f>final2!D6-273.15</f>
        <v/>
      </c>
      <c r="E5" s="49">
        <f>final2!F6-273.15</f>
        <v/>
      </c>
      <c r="F5" s="42">
        <f>final2!D6-final2!F6</f>
        <v/>
      </c>
      <c r="G5" s="49">
        <f>final2!E6</f>
        <v/>
      </c>
      <c r="H5" s="49">
        <f>IF(ATAN2(final2!G6,final2!H6)&gt;0,ATAN2(final2!G6,final2!H6)*57.3,(ATAN2(final2!G6,final2!H6)+2*PI())*57.3)</f>
        <v/>
      </c>
      <c r="I5" s="49">
        <f>IF(AND(H5&gt;45,H5&lt;135),"SUD",IF(AND(H5&gt;=135,H5&lt;225),"OVEST",IF(AND(H5&gt;=225,H5&lt;315),"NORD","EST")))</f>
        <v/>
      </c>
      <c r="J5" s="49">
        <f>SQRT(POWER(final2!G6,2)+POWER(final2!H6,2))*3.6</f>
        <v/>
      </c>
      <c r="K5" s="50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49">
        <f>MAX(final2!I6,final2!J6)+final2!O6/100*50</f>
        <v/>
      </c>
      <c r="M5" s="49">
        <f>IF(V5&lt;12,"Sereno",IF(AND(V5&gt;=12,V5&lt;25),"Poche nubi",IF(AND(V5&gt;=24,V5&lt;38),"Poco nuvoloso",IF(AND(V5&gt;=38,V5&lt;50),"Nubi sparse",IF(AND(V5&gt;=50,V5&lt;65),"Nuvoloso",IF(AND(V5&gt;=65,V5&lt;90),"Molto nuvoloso","Coperto"))))))</f>
        <v/>
      </c>
      <c r="N5" s="51">
        <f>final2!P6*3600</f>
        <v/>
      </c>
      <c r="O5" s="51">
        <f>IF(AND(N5&lt;=1,final2!N6=1),"Pioviggine",IF(AND(N5&gt;1,N5&lt;=2,final2!N6=1),"Debole",IF(AND(N5&gt;2,N5&lt;=5,final2!N6=1),"Moderata",IF(AND(N5&gt;5,N5&lt;=10,final2!N6=1),"Forte",IF(AND(N5&gt;10,N5&lt;=20,final2!N6=1),"Rovescio",IF(AND(N5&gt;20,final2!N6=1),"Nubifragio",""))))))</f>
        <v/>
      </c>
      <c r="P5" s="52">
        <f>IF(AND(final2!C6-final2!F6&lt;=2.5,X5&gt;=85,final2!L6&lt;1),"Nebbia","")</f>
        <v/>
      </c>
      <c r="Q5" s="50">
        <f>IF(final2!M5&gt;0,"Neve","")</f>
        <v/>
      </c>
      <c r="S5" s="53">
        <f>final2!C6-final2!F6</f>
        <v/>
      </c>
      <c r="T5" s="53">
        <f>-8.78469475556+1.61139411*B5+2.33854883889*final2!Q6-0.14611605*B5*final2!Q6-0.012308094*B5*B5-0.0164248277778*final2!Q6*final2!Q6+0.002211732*B5*B5*final2!Q6+0.00072546*B5*final2!Q6*final2!Q6-0.000003582*B5*B5*final2!Q6*final2!Q6</f>
        <v/>
      </c>
      <c r="U5" s="53">
        <f>T5-B5</f>
        <v/>
      </c>
      <c r="V5" s="54">
        <f>AE5</f>
        <v/>
      </c>
      <c r="W5" s="49">
        <f>IF(AF5&lt;12,"Sereno",IF(AND(AF5&gt;=12,AF5&lt;25),"Poche nubi",IF(AND(AF5&gt;=24,AF5&lt;38),"Poco nuvoloso",IF(AND(AF5&gt;=38,AF5&lt;50),"Nubi sparse",IF(AND(AF5&gt;=50,AF5&lt;65),"Nuvoloso",IF(AND(AF5&gt;=65,AF5&lt;90),"Molto nuvoloso","Coperto"))))))</f>
        <v/>
      </c>
      <c r="X5" s="49">
        <f>final2!R6</f>
        <v/>
      </c>
      <c r="Y5" s="55">
        <f>final2!L6</f>
        <v/>
      </c>
      <c r="Z5" s="56">
        <f>SQRT(POWER(final2!W6,2)+POWER(final2!V6,2))*3.6</f>
        <v/>
      </c>
      <c r="AA5" s="50">
        <f>IF(Z5&lt;=5,"Calma",IF(AND(Z5&gt;5,Z5&lt;20),"Brezza",IF(AND(Z5&gt;20,Z5&lt;=40),"Teso",IF(AND(Z5&gt;40,Z5&lt;=60),"Forte",IF(AND(Z5&gt;60,Z5&lt;=90),"Burrasca",IF(AND(Z5&gt;90,Z5&lt;=100),"Tempesta",IF(AND(Z5&gt;100,Z5&lt;=117),"Fortunale",IF(Z5&gt;117,"Uragano",""))))))))</f>
        <v/>
      </c>
      <c r="AB5">
        <f>MIN(5.5748+0.9943*final2!I6+0.4124*final2!J6+0.8117*final2!O6,100)</f>
        <v/>
      </c>
      <c r="AC5">
        <f>MIN(1.1507+0.9457*final2!I6+0.144*final2!J6+0.9622*final2!O6,100)</f>
        <v/>
      </c>
      <c r="AD5">
        <f>MIN(0.4*final2!I6+0.4*final2!J6+0.4*final2!O6,100)</f>
        <v/>
      </c>
      <c r="AE5">
        <f>(1-(1-final2!I6/100)*(1-final2!J6/100)*(1-final2!O6/100)^0.4)*100</f>
        <v/>
      </c>
      <c r="AF5">
        <f>(1-(1-final2!S6/100)*(1-final2!T6/100)*(1-final2!U6/100)^0.4)*100</f>
        <v/>
      </c>
      <c r="AG5">
        <f>(1-(1-final2!I6/105)*(1-final2!J6/105)*(1-final2!O6/90))*100</f>
        <v/>
      </c>
    </row>
    <row r="6" ht="28.5" customHeight="1" s="75">
      <c r="A6" s="29">
        <f>DATEVALUE(final2!A7)</f>
        <v/>
      </c>
      <c r="B6" s="49">
        <f>final2!B7-273.15</f>
        <v/>
      </c>
      <c r="C6" s="49">
        <f>final2!C7-273.15</f>
        <v/>
      </c>
      <c r="D6" s="49">
        <f>final2!D7-273.15</f>
        <v/>
      </c>
      <c r="E6" s="49">
        <f>final2!F7-273.15</f>
        <v/>
      </c>
      <c r="F6" s="42">
        <f>final2!D7-final2!F7</f>
        <v/>
      </c>
      <c r="G6" s="49">
        <f>final2!E7</f>
        <v/>
      </c>
      <c r="H6" s="49">
        <f>IF(ATAN2(final2!G7,final2!H7)&gt;0,ATAN2(final2!G7,final2!H7)*57.3,(ATAN2(final2!G7,final2!H7)+2*PI())*57.3)</f>
        <v/>
      </c>
      <c r="I6" s="49">
        <f>IF(AND(H6&gt;45,H6&lt;135),"SUD",IF(AND(H6&gt;=135,H6&lt;225),"OVEST",IF(AND(H6&gt;=225,H6&lt;315),"NORD","EST")))</f>
        <v/>
      </c>
      <c r="J6" s="49">
        <f>SQRT(POWER(final2!G7,2)+POWER(final2!H7,2))*3.6</f>
        <v/>
      </c>
      <c r="K6" s="50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49">
        <f>MAX(final2!I7,final2!J7)+final2!O7/100*50</f>
        <v/>
      </c>
      <c r="M6" s="49">
        <f>IF(V6&lt;12,"Sereno",IF(AND(V6&gt;=12,V6&lt;25),"Poche nubi",IF(AND(V6&gt;=24,V6&lt;38),"Poco nuvoloso",IF(AND(V6&gt;=38,V6&lt;50),"Nubi sparse",IF(AND(V6&gt;=50,V6&lt;65),"Nuvoloso",IF(AND(V6&gt;=65,V6&lt;90),"Molto nuvoloso","Coperto"))))))</f>
        <v/>
      </c>
      <c r="N6" s="51">
        <f>final2!P7*3600</f>
        <v/>
      </c>
      <c r="O6" s="51">
        <f>IF(AND(N6&lt;=1,final2!N7=1),"Pioviggine",IF(AND(N6&gt;1,N6&lt;=2,final2!N7=1),"Debole",IF(AND(N6&gt;2,N6&lt;=5,final2!N7=1),"Moderata",IF(AND(N6&gt;5,N6&lt;=10,final2!N7=1),"Forte",IF(AND(N6&gt;10,N6&lt;=20,final2!N7=1),"Rovescio",IF(AND(N6&gt;20,final2!N7=1),"Nubifragio",""))))))</f>
        <v/>
      </c>
      <c r="P6" s="52">
        <f>IF(AND(final2!C7-final2!F7&lt;=2.5,X6&gt;=85,final2!L7&lt;1),"Nebbia","")</f>
        <v/>
      </c>
      <c r="Q6" s="50">
        <f>IF(final2!M6&gt;0,"Neve","")</f>
        <v/>
      </c>
      <c r="S6" s="53">
        <f>final2!C7-final2!F7</f>
        <v/>
      </c>
      <c r="T6" s="53">
        <f>-8.78469475556+1.61139411*B6+2.33854883889*final2!Q7-0.14611605*B6*final2!Q7-0.012308094*B6*B6-0.0164248277778*final2!Q7*final2!Q7+0.002211732*B6*B6*final2!Q7+0.00072546*B6*final2!Q7*final2!Q7-0.000003582*B6*B6*final2!Q7*final2!Q7</f>
        <v/>
      </c>
      <c r="U6" s="53">
        <f>T6-B6</f>
        <v/>
      </c>
      <c r="V6" s="54">
        <f>AE6</f>
        <v/>
      </c>
      <c r="W6" s="49">
        <f>IF(AF6&lt;12,"Sereno",IF(AND(AF6&gt;=12,AF6&lt;25),"Poche nubi",IF(AND(AF6&gt;=24,AF6&lt;38),"Poco nuvoloso",IF(AND(AF6&gt;=38,AF6&lt;50),"Nubi sparse",IF(AND(AF6&gt;=50,AF6&lt;65),"Nuvoloso",IF(AND(AF6&gt;=65,AF6&lt;90),"Molto nuvoloso","Coperto"))))))</f>
        <v/>
      </c>
      <c r="X6" s="49">
        <f>final2!R7</f>
        <v/>
      </c>
      <c r="Y6" s="55">
        <f>final2!L7</f>
        <v/>
      </c>
      <c r="Z6" s="56">
        <f>SQRT(POWER(final2!W7,2)+POWER(final2!V7,2))*3.6</f>
        <v/>
      </c>
      <c r="AA6" s="50">
        <f>IF(Z6&lt;=5,"Calma",IF(AND(Z6&gt;5,Z6&lt;20),"Brezza",IF(AND(Z6&gt;20,Z6&lt;=40),"Teso",IF(AND(Z6&gt;40,Z6&lt;=60),"Forte",IF(AND(Z6&gt;60,Z6&lt;=90),"Burrasca",IF(AND(Z6&gt;90,Z6&lt;=100),"Tempesta",IF(AND(Z6&gt;100,Z6&lt;=117),"Fortunale",IF(Z6&gt;117,"Uragano",""))))))))</f>
        <v/>
      </c>
      <c r="AB6">
        <f>MIN(5.5748+0.9943*final2!I7+0.4124*final2!J7+0.8117*final2!O7,100)</f>
        <v/>
      </c>
      <c r="AC6">
        <f>MIN(1.1507+0.9457*final2!I7+0.144*final2!J7+0.9622*final2!O7,100)</f>
        <v/>
      </c>
      <c r="AD6">
        <f>MIN(0.4*final2!I7+0.4*final2!J7+0.4*final2!O7,100)</f>
        <v/>
      </c>
      <c r="AE6">
        <f>(1-(1-final2!I7/100)*(1-final2!J7/100)*(1-final2!O7/100)^0.4)*100</f>
        <v/>
      </c>
      <c r="AF6">
        <f>(1-(1-final2!S7/100)*(1-final2!T7/100)*(1-final2!U7/100)^0.4)*100</f>
        <v/>
      </c>
      <c r="AG6">
        <f>(1-(1-final2!I7/105)*(1-final2!J7/105)*(1-final2!O7/90))*100</f>
        <v/>
      </c>
    </row>
    <row r="7" ht="28.5" customHeight="1" s="75">
      <c r="A7" s="29">
        <f>DATEVALUE(final2!A8)</f>
        <v/>
      </c>
      <c r="B7" s="49">
        <f>final2!B8-273.15</f>
        <v/>
      </c>
      <c r="C7" s="49">
        <f>final2!C8-273.15</f>
        <v/>
      </c>
      <c r="D7" s="49">
        <f>final2!D8-273.15</f>
        <v/>
      </c>
      <c r="E7" s="49">
        <f>final2!F8-273.15</f>
        <v/>
      </c>
      <c r="F7" s="42">
        <f>final2!D8-final2!F8</f>
        <v/>
      </c>
      <c r="G7" s="49">
        <f>final2!E8</f>
        <v/>
      </c>
      <c r="H7" s="49">
        <f>IF(ATAN2(final2!G8,final2!H8)&gt;0,ATAN2(final2!G8,final2!H8)*57.3,(ATAN2(final2!G8,final2!H8)+2*PI())*57.3)</f>
        <v/>
      </c>
      <c r="I7" s="49">
        <f>IF(AND(H7&gt;45,H7&lt;135),"SUD",IF(AND(H7&gt;=135,H7&lt;225),"OVEST",IF(AND(H7&gt;=225,H7&lt;315),"NORD","EST")))</f>
        <v/>
      </c>
      <c r="J7" s="49">
        <f>SQRT(POWER(final2!G8,2)+POWER(final2!H8,2))*3.6</f>
        <v/>
      </c>
      <c r="K7" s="50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49">
        <f>MAX(final2!I8,final2!J8)+final2!O8/100*50</f>
        <v/>
      </c>
      <c r="M7" s="49">
        <f>IF(V7&lt;12,"Sereno",IF(AND(V7&gt;=12,V7&lt;25),"Poche nubi",IF(AND(V7&gt;=24,V7&lt;38),"Poco nuvoloso",IF(AND(V7&gt;=38,V7&lt;50),"Nubi sparse",IF(AND(V7&gt;=50,V7&lt;65),"Nuvoloso",IF(AND(V7&gt;=65,V7&lt;90),"Molto nuvoloso","Coperto"))))))</f>
        <v/>
      </c>
      <c r="N7" s="51">
        <f>final2!P8*3600</f>
        <v/>
      </c>
      <c r="O7" s="51">
        <f>IF(AND(N7&lt;=1,final2!N8=1),"Pioviggine",IF(AND(N7&gt;1,N7&lt;=2,final2!N8=1),"Debole",IF(AND(N7&gt;2,N7&lt;=5,final2!N8=1),"Moderata",IF(AND(N7&gt;5,N7&lt;=10,final2!N8=1),"Forte",IF(AND(N7&gt;10,N7&lt;=20,final2!N8=1),"Rovescio",IF(AND(N7&gt;20,final2!N8=1),"Nubifragio",""))))))</f>
        <v/>
      </c>
      <c r="P7" s="52">
        <f>IF(AND(final2!C8-final2!F8&lt;=2.5,X7&gt;=85,final2!L8&lt;1),"Nebbia","")</f>
        <v/>
      </c>
      <c r="Q7" s="50">
        <f>IF(final2!M7&gt;0,"Neve","")</f>
        <v/>
      </c>
      <c r="S7" s="53">
        <f>final2!C8-final2!F8</f>
        <v/>
      </c>
      <c r="T7" s="53">
        <f>-8.78469475556+1.61139411*B7+2.33854883889*final2!Q8-0.14611605*B7*final2!Q8-0.012308094*B7*B7-0.0164248277778*final2!Q8*final2!Q8+0.002211732*B7*B7*final2!Q8+0.00072546*B7*final2!Q8*final2!Q8-0.000003582*B7*B7*final2!Q8*final2!Q8</f>
        <v/>
      </c>
      <c r="U7" s="53">
        <f>T7-B7</f>
        <v/>
      </c>
      <c r="V7" s="54">
        <f>AE7</f>
        <v/>
      </c>
      <c r="W7" s="49">
        <f>IF(AF7&lt;12,"Sereno",IF(AND(AF7&gt;=12,AF7&lt;25),"Poche nubi",IF(AND(AF7&gt;=24,AF7&lt;38),"Poco nuvoloso",IF(AND(AF7&gt;=38,AF7&lt;50),"Nubi sparse",IF(AND(AF7&gt;=50,AF7&lt;65),"Nuvoloso",IF(AND(AF7&gt;=65,AF7&lt;90),"Molto nuvoloso","Coperto"))))))</f>
        <v/>
      </c>
      <c r="X7" s="49">
        <f>final2!R8</f>
        <v/>
      </c>
      <c r="Y7" s="55">
        <f>final2!L8</f>
        <v/>
      </c>
      <c r="Z7" s="56">
        <f>SQRT(POWER(final2!W8,2)+POWER(final2!V8,2))*3.6</f>
        <v/>
      </c>
      <c r="AA7" s="50">
        <f>IF(Z7&lt;=5,"Calma",IF(AND(Z7&gt;5,Z7&lt;20),"Brezza",IF(AND(Z7&gt;20,Z7&lt;=40),"Teso",IF(AND(Z7&gt;40,Z7&lt;=60),"Forte",IF(AND(Z7&gt;60,Z7&lt;=90),"Burrasca",IF(AND(Z7&gt;90,Z7&lt;=100),"Tempesta",IF(AND(Z7&gt;100,Z7&lt;=117),"Fortunale",IF(Z7&gt;117,"Uragano",""))))))))</f>
        <v/>
      </c>
      <c r="AB7">
        <f>MIN(5.5748+0.9943*final2!I8+0.4124*final2!J8+0.8117*final2!O8,100)</f>
        <v/>
      </c>
      <c r="AC7">
        <f>MIN(1.1507+0.9457*final2!I8+0.144*final2!J8+0.9622*final2!O8,100)</f>
        <v/>
      </c>
      <c r="AD7">
        <f>MIN(0.4*final2!I8+0.4*final2!J8+0.4*final2!O8,100)</f>
        <v/>
      </c>
      <c r="AE7">
        <f>(1-(1-final2!I8/100)*(1-final2!J8/100)*(1-final2!O8/100)^0.4)*100</f>
        <v/>
      </c>
      <c r="AF7">
        <f>(1-(1-final2!S8/100)*(1-final2!T8/100)*(1-final2!U8/100)^0.4)*100</f>
        <v/>
      </c>
      <c r="AG7">
        <f>(1-(1-final2!I8/105)*(1-final2!J8/105)*(1-final2!O8/90))*100</f>
        <v/>
      </c>
    </row>
    <row r="8" ht="28.5" customHeight="1" s="75">
      <c r="A8" s="29">
        <f>DATEVALUE(final2!A9)</f>
        <v/>
      </c>
      <c r="B8" s="57">
        <f>final2!B9-273.15</f>
        <v/>
      </c>
      <c r="C8" s="57">
        <f>final2!C9-273.15</f>
        <v/>
      </c>
      <c r="D8" s="57">
        <f>final2!D9-273.15</f>
        <v/>
      </c>
      <c r="E8" s="57">
        <f>final2!F9-273.15</f>
        <v/>
      </c>
      <c r="F8" s="42">
        <f>final2!D9-final2!F9</f>
        <v/>
      </c>
      <c r="G8" s="57">
        <f>final2!E9</f>
        <v/>
      </c>
      <c r="H8" s="57">
        <f>IF(ATAN2(final2!G9,final2!H9)&gt;0,ATAN2(final2!G9,final2!H9)*57.3,(ATAN2(final2!G9,final2!H9)+2*PI())*57.3)</f>
        <v/>
      </c>
      <c r="I8" s="57">
        <f>IF(AND(H8&gt;45,H8&lt;135),"SUD",IF(AND(H8&gt;=135,H8&lt;225),"OVEST",IF(AND(H8&gt;=225,H8&lt;315),"NORD","EST")))</f>
        <v/>
      </c>
      <c r="J8" s="57">
        <f>SQRT(POWER(final2!G9,2)+POWER(final2!H9,2))*3.6</f>
        <v/>
      </c>
      <c r="K8" s="58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57">
        <f>MAX(final2!I9,final2!J9)+final2!O9/100*50</f>
        <v/>
      </c>
      <c r="M8" s="57">
        <f>IF(V8&lt;12,"Sereno",IF(AND(V8&gt;=12,V8&lt;25),"Poche nubi",IF(AND(V8&gt;=24,V8&lt;38),"Poco nuvoloso",IF(AND(V8&gt;=38,V8&lt;50),"Nubi sparse",IF(AND(V8&gt;=50,V8&lt;65),"Nuvoloso",IF(AND(V8&gt;=65,V8&lt;90),"Molto nuvoloso","Coperto"))))))</f>
        <v/>
      </c>
      <c r="N8" s="59">
        <f>final2!P9*3600</f>
        <v/>
      </c>
      <c r="O8" s="59">
        <f>IF(AND(N8&lt;=1,final2!N9=1),"Pioviggine",IF(AND(N8&gt;1,N8&lt;=2,final2!N9=1),"Debole",IF(AND(N8&gt;2,N8&lt;=5,final2!N9=1),"Moderata",IF(AND(N8&gt;5,N8&lt;=10,final2!N9=1),"Forte",IF(AND(N8&gt;10,N8&lt;=20,final2!N9=1),"Rovescio",IF(AND(N8&gt;20,final2!N9=1),"Nubifragio",""))))))</f>
        <v/>
      </c>
      <c r="P8" s="60">
        <f>IF(AND(final2!C9-final2!F9&lt;=2.5,X8&gt;=85,final2!L9&lt;1),"Nebbia","")</f>
        <v/>
      </c>
      <c r="Q8" s="58">
        <f>IF(final2!M8&gt;0,"Neve","")</f>
        <v/>
      </c>
      <c r="S8" s="61">
        <f>final2!C9-final2!F9</f>
        <v/>
      </c>
      <c r="T8" s="61">
        <f>-8.78469475556+1.61139411*B8+2.33854883889*final2!Q9-0.14611605*B8*final2!Q9-0.012308094*B8*B8-0.0164248277778*final2!Q9*final2!Q9+0.002211732*B8*B8*final2!Q9+0.00072546*B8*final2!Q9*final2!Q9-0.000003582*B8*B8*final2!Q9*final2!Q9</f>
        <v/>
      </c>
      <c r="U8" s="61">
        <f>T8-B8</f>
        <v/>
      </c>
      <c r="V8" s="62">
        <f>AE8</f>
        <v/>
      </c>
      <c r="W8" s="57">
        <f>IF(AF8&lt;12,"Sereno",IF(AND(AF8&gt;=12,AF8&lt;25),"Poche nubi",IF(AND(AF8&gt;=24,AF8&lt;38),"Poco nuvoloso",IF(AND(AF8&gt;=38,AF8&lt;50),"Nubi sparse",IF(AND(AF8&gt;=50,AF8&lt;65),"Nuvoloso",IF(AND(AF8&gt;=65,AF8&lt;90),"Molto nuvoloso","Coperto"))))))</f>
        <v/>
      </c>
      <c r="X8" s="57">
        <f>final2!R9</f>
        <v/>
      </c>
      <c r="Y8" s="63">
        <f>final2!L9</f>
        <v/>
      </c>
      <c r="Z8" s="64">
        <f>SQRT(POWER(final2!W9,2)+POWER(final2!V9,2))*3.6</f>
        <v/>
      </c>
      <c r="AA8" s="58">
        <f>IF(Z8&lt;=5,"Calma",IF(AND(Z8&gt;5,Z8&lt;20),"Brezza",IF(AND(Z8&gt;20,Z8&lt;=40),"Teso",IF(AND(Z8&gt;40,Z8&lt;=60),"Forte",IF(AND(Z8&gt;60,Z8&lt;=90),"Burrasca",IF(AND(Z8&gt;90,Z8&lt;=100),"Tempesta",IF(AND(Z8&gt;100,Z8&lt;=117),"Fortunale",IF(Z8&gt;117,"Uragano",""))))))))</f>
        <v/>
      </c>
      <c r="AB8">
        <f>MIN(5.5748+0.9943*final2!I9+0.4124*final2!J9+0.8117*final2!O9,100)</f>
        <v/>
      </c>
      <c r="AC8">
        <f>MIN(1.1507+0.9457*final2!I9+0.144*final2!J9+0.9622*final2!O9,100)</f>
        <v/>
      </c>
      <c r="AD8">
        <f>MIN(0.4*final2!I9+0.4*final2!J9+0.4*final2!O9,100)</f>
        <v/>
      </c>
      <c r="AE8">
        <f>(1-(1-final2!I9/100)*(1-final2!J9/100)*(1-final2!O9/100)^0.4)*100</f>
        <v/>
      </c>
      <c r="AF8">
        <f>(1-(1-final2!S9/100)*(1-final2!T9/100)*(1-final2!U9/100)^0.4)*100</f>
        <v/>
      </c>
      <c r="AG8">
        <f>(1-(1-final2!I9/105)*(1-final2!J9/105)*(1-final2!O9/90))*100</f>
        <v/>
      </c>
    </row>
  </sheetData>
  <conditionalFormatting sqref="B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4:B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2:C2 C4:C8">
    <cfRule type="colorScale" priority="4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101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D4:F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D3:F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G3">
    <cfRule type="dataBar" priority="106">
      <dataBar>
        <cfvo type="min"/>
        <cfvo type="max"/>
        <color rgb="FF638EC6"/>
      </dataBar>
    </cfRule>
    <cfRule type="dataBar" priority="105">
      <dataBar>
        <cfvo type="num" val="0"/>
        <cfvo type="num" val="100"/>
        <color rgb="FF638EC6"/>
      </dataBar>
    </cfRule>
  </conditionalFormatting>
  <conditionalFormatting sqref="G2 G4:G8">
    <cfRule type="dataBar" priority="52">
      <dataBar>
        <cfvo type="num" val="0"/>
        <cfvo type="num" val="100"/>
        <color rgb="FF638EC6"/>
      </dataBar>
    </cfRule>
    <cfRule type="dataBar" priority="53">
      <dataBar>
        <cfvo type="min"/>
        <cfvo type="max"/>
        <color rgb="FF638EC6"/>
      </dataBar>
    </cfRule>
  </conditionalFormatting>
  <conditionalFormatting sqref="K2:K8">
    <cfRule type="containsText" priority="45" operator="containsText" dxfId="17" text="Teso">
      <formula>NOT(ISERROR(SEARCH("Teso",K2)))</formula>
    </cfRule>
    <cfRule type="containsText" priority="47" operator="containsText" dxfId="15" text="Calma">
      <formula>NOT(ISERROR(SEARCH("Calma",K2)))</formula>
    </cfRule>
    <cfRule type="containsText" priority="46" operator="containsText" dxfId="14" text="Brezza">
      <formula>NOT(ISERROR(SEARCH("Brezza",K2)))</formula>
    </cfRule>
    <cfRule type="containsText" priority="44" operator="containsText" dxfId="13" text="Forte">
      <formula>NOT(ISERROR(SEARCH("Forte",K2)))</formula>
    </cfRule>
    <cfRule type="containsText" priority="43" operator="containsText" dxfId="12" text="Burrasca">
      <formula>NOT(ISERROR(SEARCH("Burrasca",K2)))</formula>
    </cfRule>
    <cfRule type="containsText" priority="42" operator="containsText" dxfId="11" text="Tempesta">
      <formula>NOT(ISERROR(SEARCH("Tempesta",K2)))</formula>
    </cfRule>
    <cfRule type="containsText" priority="41" operator="containsText" dxfId="10" text="Fortunale">
      <formula>NOT(ISERROR(SEARCH("Fortunale",K2)))</formula>
    </cfRule>
    <cfRule type="containsText" priority="40" operator="containsText" dxfId="16" text="Uragano">
      <formula>NOT(ISERROR(SEARCH("Uragano",K2)))</formula>
    </cfRule>
  </conditionalFormatting>
  <conditionalFormatting sqref="L2 L4:L8">
    <cfRule type="containsText" priority="32" operator="containsText" dxfId="45" text="Coperto">
      <formula>NOT(ISERROR(SEARCH("Coperto",L2)))</formula>
    </cfRule>
    <cfRule type="containsText" priority="31" operator="containsText" dxfId="20" text="Sereno">
      <formula>NOT(ISERROR(SEARCH("Sereno",L2)))</formula>
    </cfRule>
  </conditionalFormatting>
  <conditionalFormatting sqref="L2:L8">
    <cfRule type="containsText" priority="28" operator="containsText" dxfId="49" text="Nuvoloso">
      <formula>NOT(ISERROR(SEARCH("Nuvoloso",L2)))</formula>
    </cfRule>
    <cfRule type="containsText" priority="29" operator="containsText" dxfId="48" text="Nubi sparse">
      <formula>NOT(ISERROR(SEARCH("Nubi sparse",L2)))</formula>
    </cfRule>
    <cfRule type="containsText" priority="27" operator="containsText" dxfId="47" text="Molto nuvoloso">
      <formula>NOT(ISERROR(SEARCH("Molto nuvoloso",L2)))</formula>
    </cfRule>
    <cfRule type="containsText" priority="30" operator="containsText" dxfId="46" text="Poco nuvoloso">
      <formula>NOT(ISERROR(SEARCH("Poco nuvoloso",L2)))</formula>
    </cfRule>
  </conditionalFormatting>
  <conditionalFormatting sqref="L3">
    <cfRule type="containsText" priority="85" operator="containsText" dxfId="45" text="Coperto">
      <formula>NOT(ISERROR(SEARCH("Coperto",L3)))</formula>
    </cfRule>
  </conditionalFormatting>
  <conditionalFormatting sqref="L3:M3">
    <cfRule type="containsText" priority="79" operator="containsText" dxfId="20" text="Sereno">
      <formula>NOT(ISERROR(SEARCH("Sereno",L3)))</formula>
    </cfRule>
  </conditionalFormatting>
  <conditionalFormatting sqref="M2 M4:M8">
    <cfRule type="containsText" priority="24" operator="containsText" dxfId="20" text="Sereno">
      <formula>NOT(ISERROR(SEARCH("Sereno",M2)))</formula>
    </cfRule>
  </conditionalFormatting>
  <conditionalFormatting sqref="M2:M8">
    <cfRule type="containsText" priority="23" operator="containsText" dxfId="19" text="Poche nubi">
      <formula>NOT(ISERROR(SEARCH("Poche nubi",M2)))</formula>
    </cfRule>
    <cfRule type="containsText" priority="22" operator="containsText" dxfId="21" text="Poco nuvoloso">
      <formula>NOT(ISERROR(SEARCH("Poco nuvoloso",M2)))</formula>
    </cfRule>
    <cfRule type="containsText" priority="20" operator="containsText" dxfId="23" text="Nuvoloso">
      <formula>NOT(ISERROR(SEARCH("Nuvoloso",M2)))</formula>
    </cfRule>
    <cfRule type="containsText" priority="19" operator="containsText" dxfId="24" text="Molto nuvoloso">
      <formula>NOT(ISERROR(SEARCH("Molto nuvoloso",M2)))</formula>
    </cfRule>
    <cfRule type="containsText" priority="18" operator="containsText" dxfId="25" text="Coperto">
      <formula>NOT(ISERROR(SEARCH("Coperto",M2)))</formula>
    </cfRule>
    <cfRule type="containsText" priority="21" operator="containsText" dxfId="22" text="Nubi sparse">
      <formula>NOT(ISERROR(SEARCH("Nubi sparse",M2)))</formula>
    </cfRule>
  </conditionalFormatting>
  <conditionalFormatting sqref="N2:O8">
    <cfRule type="containsText" priority="33" operator="containsText" dxfId="36" text="Nubifragio">
      <formula>NOT(ISERROR(SEARCH("Nubifragio",N2)))</formula>
    </cfRule>
    <cfRule type="containsText" priority="34" operator="containsText" dxfId="35" text="Rovescio">
      <formula>NOT(ISERROR(SEARCH("Rovescio",N2)))</formula>
    </cfRule>
    <cfRule type="containsText" priority="35" operator="containsText" dxfId="34" text="Forte">
      <formula>NOT(ISERROR(SEARCH("Forte",N2)))</formula>
    </cfRule>
    <cfRule type="containsText" priority="36" operator="containsText" dxfId="33" text="Moderata">
      <formula>NOT(ISERROR(SEARCH("Moderata",N2)))</formula>
    </cfRule>
    <cfRule type="containsText" priority="37" operator="containsText" dxfId="32" text="Debole">
      <formula>NOT(ISERROR(SEARCH("Debole",N2)))</formula>
    </cfRule>
    <cfRule type="containsText" priority="38" operator="containsText" dxfId="31" text="Pioviggine">
      <formula>NOT(ISERROR(SEARCH("Pioviggine",N2)))</formula>
    </cfRule>
  </conditionalFormatting>
  <conditionalFormatting sqref="P2:P8">
    <cfRule type="containsText" priority="114" operator="containsText" dxfId="30" text="Nebbia">
      <formula>NOT(ISERROR(SEARCH("Nebbia",P2)))</formula>
    </cfRule>
  </conditionalFormatting>
  <conditionalFormatting sqref="Q2:Q8">
    <cfRule type="containsText" priority="39" operator="containsText" dxfId="29" text="Neve">
      <formula>NOT(ISERROR(SEARCH("Neve",Q2)))</formula>
    </cfRule>
  </conditionalFormatting>
  <conditionalFormatting sqref="S2 S4:S8">
    <cfRule type="cellIs" priority="111" operator="lessThanOrEqual" dxfId="27">
      <formula>2.5</formula>
    </cfRule>
  </conditionalFormatting>
  <conditionalFormatting sqref="P4:P8 S3">
    <cfRule type="cellIs" priority="72" operator="lessThan" dxfId="27">
      <formula>2.6</formula>
    </cfRule>
  </conditionalFormatting>
  <conditionalFormatting sqref="T2:U8">
    <cfRule type="cellIs" priority="26" operator="greaterThan" dxfId="26">
      <formula>32</formula>
    </cfRule>
  </conditionalFormatting>
  <conditionalFormatting sqref="W2:W8">
    <cfRule type="containsText" priority="11" operator="containsText" dxfId="25" text="Coperto">
      <formula>NOT(ISERROR(SEARCH("Coperto",W2)))</formula>
    </cfRule>
    <cfRule type="containsText" priority="12" operator="containsText" dxfId="24" text="Molto nuvoloso">
      <formula>NOT(ISERROR(SEARCH("Molto nuvoloso",W2)))</formula>
    </cfRule>
    <cfRule type="containsText" priority="13" operator="containsText" dxfId="23" text="Nuvoloso">
      <formula>NOT(ISERROR(SEARCH("Nuvoloso",W2)))</formula>
    </cfRule>
    <cfRule type="containsText" priority="14" operator="containsText" dxfId="22" text="Nubi sparse">
      <formula>NOT(ISERROR(SEARCH("Nubi sparse",W2)))</formula>
    </cfRule>
    <cfRule type="containsText" priority="15" operator="containsText" dxfId="21" text="Poco nuvoloso">
      <formula>NOT(ISERROR(SEARCH("Poco nuvoloso",W2)))</formula>
    </cfRule>
    <cfRule type="containsText" priority="17" operator="containsText" dxfId="20" text="Sereno">
      <formula>NOT(ISERROR(SEARCH("Sereno",W2)))</formula>
    </cfRule>
    <cfRule type="containsText" priority="16" operator="containsText" dxfId="19" text="Poche nubi">
      <formula>NOT(ISERROR(SEARCH("Poche nubi",W2)))</formula>
    </cfRule>
  </conditionalFormatting>
  <conditionalFormatting sqref="X3">
    <cfRule type="dataBar" priority="70">
      <dataBar>
        <cfvo type="min"/>
        <cfvo type="max"/>
        <color rgb="FF638EC6"/>
      </dataBar>
    </cfRule>
  </conditionalFormatting>
  <conditionalFormatting sqref="X2 X4:X8">
    <cfRule type="dataBar" priority="25">
      <dataBar>
        <cfvo type="min"/>
        <cfvo type="max"/>
        <color rgb="FF638EC6"/>
      </dataBar>
    </cfRule>
  </conditionalFormatting>
  <conditionalFormatting sqref="Y2:Y8">
    <cfRule type="cellIs" priority="10" operator="greaterThan" dxfId="15">
      <formula>0</formula>
    </cfRule>
  </conditionalFormatting>
  <conditionalFormatting sqref="AA2:AA8">
    <cfRule type="containsText" priority="7" operator="containsText" dxfId="17" text="Teso">
      <formula>NOT(ISERROR(SEARCH("Teso",AA2)))</formula>
    </cfRule>
    <cfRule type="containsText" priority="2" operator="containsText" dxfId="16" text="Uragano">
      <formula>NOT(ISERROR(SEARCH("Uragano",AA2)))</formula>
    </cfRule>
    <cfRule type="containsText" priority="9" operator="containsText" dxfId="15" text="Calma">
      <formula>NOT(ISERROR(SEARCH("Calma",AA2)))</formula>
    </cfRule>
    <cfRule type="containsText" priority="8" operator="containsText" dxfId="14" text="Brezza">
      <formula>NOT(ISERROR(SEARCH("Brezza",AA2)))</formula>
    </cfRule>
    <cfRule type="containsText" priority="6" operator="containsText" dxfId="13" text="Forte">
      <formula>NOT(ISERROR(SEARCH("Forte",AA2)))</formula>
    </cfRule>
    <cfRule type="containsText" priority="5" operator="containsText" dxfId="12" text="Burrasca">
      <formula>NOT(ISERROR(SEARCH("Burrasca",AA2)))</formula>
    </cfRule>
    <cfRule type="containsText" priority="4" operator="containsText" dxfId="11" text="Tempesta">
      <formula>NOT(ISERROR(SEARCH("Tempesta",AA2)))</formula>
    </cfRule>
    <cfRule type="containsText" priority="3" operator="containsText" dxfId="10" text="Fortunale">
      <formula>NOT(ISERROR(SEARCH("Fortunale",AA2)))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zoomScale="95" zoomScaleNormal="95" workbookViewId="0">
      <selection activeCell="B2" sqref="B2"/>
    </sheetView>
  </sheetViews>
  <sheetFormatPr baseColWidth="8" defaultColWidth="11.5546875" defaultRowHeight="14.4"/>
  <cols>
    <col width="17.21875" customWidth="1" style="75" min="1" max="1"/>
    <col width="18.33203125" customWidth="1" style="75" min="2" max="2"/>
    <col width="20.33203125" customWidth="1" style="75" min="3" max="4"/>
    <col width="23" customWidth="1" style="75" min="5" max="5"/>
    <col width="22.88671875" customWidth="1" style="75" min="6" max="6"/>
    <col width="24.109375" customWidth="1" style="75" min="7" max="7"/>
    <col width="24" customWidth="1" style="75" min="8" max="8"/>
  </cols>
  <sheetData>
    <row r="1" ht="14.25" customHeight="1" s="75">
      <c r="A1" s="4" t="n"/>
      <c r="B1" s="5" t="inlineStr">
        <is>
          <t>Dati</t>
        </is>
      </c>
      <c r="C1" s="6" t="n"/>
      <c r="D1" s="6" t="n"/>
      <c r="E1" s="6" t="n"/>
      <c r="F1" s="6" t="n"/>
      <c r="G1" s="6" t="n"/>
      <c r="H1" s="7" t="n"/>
    </row>
    <row r="2" ht="14.25" customHeight="1" s="75">
      <c r="A2" s="8" t="inlineStr">
        <is>
          <t>TE -</t>
        </is>
      </c>
      <c r="B2" s="9" t="inlineStr">
        <is>
          <t>Min - TMP - 850_mb</t>
        </is>
      </c>
      <c r="C2" s="10" t="inlineStr">
        <is>
          <t>Average - RH - 850_mb</t>
        </is>
      </c>
      <c r="D2" s="10" t="inlineStr">
        <is>
          <t>Average - RH - 700_mb</t>
        </is>
      </c>
      <c r="E2" s="10" t="inlineStr">
        <is>
          <t>Average - UGRD - 850_mb</t>
        </is>
      </c>
      <c r="F2" s="10" t="inlineStr">
        <is>
          <t>Average - VGRD - 850_mb</t>
        </is>
      </c>
      <c r="G2" s="10" t="inlineStr">
        <is>
          <t>Average - UGRD - 1000_mb</t>
        </is>
      </c>
      <c r="H2" s="11" t="inlineStr">
        <is>
          <t>Average - VGRD - 1000_mb</t>
        </is>
      </c>
    </row>
    <row r="3" ht="14.25" customHeight="1" s="75">
      <c r="A3" s="12" t="inlineStr">
        <is>
          <t>Jan 24</t>
        </is>
      </c>
      <c r="B3" s="13" t="n">
        <v>279.365</v>
      </c>
      <c r="C3" s="14" t="n">
        <v>60.4</v>
      </c>
      <c r="D3" s="14" t="n">
        <v>50.1</v>
      </c>
      <c r="E3" s="14" t="n">
        <v>0.939853</v>
      </c>
      <c r="F3" s="14" t="n">
        <v>-4.11958</v>
      </c>
      <c r="G3" s="14" t="n">
        <v>2.33153</v>
      </c>
      <c r="H3" s="15" t="n">
        <v>-6.71062</v>
      </c>
    </row>
    <row r="4" ht="14.25" customHeight="1" s="75">
      <c r="A4" s="16" t="inlineStr">
        <is>
          <t>Jan 25</t>
        </is>
      </c>
      <c r="B4" s="17" t="n">
        <v>279.881</v>
      </c>
      <c r="C4" t="n">
        <v>28.525</v>
      </c>
      <c r="D4" t="n">
        <v>14.55</v>
      </c>
      <c r="E4" t="n">
        <v>1.915126625</v>
      </c>
      <c r="F4" t="n">
        <v>-3.887692</v>
      </c>
      <c r="G4" t="n">
        <v>0.320680125</v>
      </c>
      <c r="H4" s="18" t="n">
        <v>-3.41086675</v>
      </c>
    </row>
    <row r="5" ht="14.25" customHeight="1" s="75">
      <c r="A5" s="16" t="inlineStr">
        <is>
          <t>Jan 26</t>
        </is>
      </c>
      <c r="B5" s="17" t="n">
        <v>281.837</v>
      </c>
      <c r="C5" t="n">
        <v>19.7375</v>
      </c>
      <c r="D5" t="n">
        <v>17.6</v>
      </c>
      <c r="E5" t="n">
        <v>3.55099375</v>
      </c>
      <c r="F5" t="n">
        <v>4.1329025</v>
      </c>
      <c r="G5" t="n">
        <v>-1.3044727875</v>
      </c>
      <c r="H5" s="18" t="n">
        <v>7.84663875</v>
      </c>
    </row>
    <row r="6" ht="14.25" customHeight="1" s="75">
      <c r="A6" s="16" t="inlineStr">
        <is>
          <t>Jan 27</t>
        </is>
      </c>
      <c r="B6" s="17" t="n">
        <v>281.166</v>
      </c>
      <c r="C6" t="n">
        <v>22.3</v>
      </c>
      <c r="D6" t="n">
        <v>15.9</v>
      </c>
      <c r="E6" t="n">
        <v>4.14745125</v>
      </c>
      <c r="F6" t="n">
        <v>2.05113375</v>
      </c>
      <c r="G6" t="n">
        <v>-0.7453115</v>
      </c>
      <c r="H6" s="18" t="n">
        <v>7.12357</v>
      </c>
    </row>
    <row r="7" ht="14.25" customHeight="1" s="75">
      <c r="A7" s="16" t="inlineStr">
        <is>
          <t>Jan 28</t>
        </is>
      </c>
      <c r="B7" s="17" t="n">
        <v>280.844</v>
      </c>
      <c r="C7" t="n">
        <v>46.1875</v>
      </c>
      <c r="D7" t="n">
        <v>88.6125</v>
      </c>
      <c r="E7" t="n">
        <v>5.3509125</v>
      </c>
      <c r="F7" t="n">
        <v>5.70556125</v>
      </c>
      <c r="G7" t="n">
        <v>-3.736235</v>
      </c>
      <c r="H7" s="18" t="n">
        <v>10.41296375</v>
      </c>
    </row>
    <row r="8" ht="14.25" customHeight="1" s="75">
      <c r="A8" s="16" t="inlineStr">
        <is>
          <t>Jan 29</t>
        </is>
      </c>
      <c r="B8" s="17" t="n">
        <v>275.264</v>
      </c>
      <c r="C8" t="n">
        <v>85.3625</v>
      </c>
      <c r="D8" t="n">
        <v>95.9375</v>
      </c>
      <c r="E8" t="n">
        <v>3.5153775</v>
      </c>
      <c r="F8" t="n">
        <v>2.512192125</v>
      </c>
      <c r="G8" t="n">
        <v>0.829390725</v>
      </c>
      <c r="H8" s="18" t="n">
        <v>2.69640265</v>
      </c>
    </row>
    <row r="9" hidden="1" ht="14.25" customHeight="1" s="75">
      <c r="A9" s="16" t="inlineStr">
        <is>
          <t>Jan 30</t>
        </is>
      </c>
      <c r="B9" s="9" t="n">
        <v>274.884</v>
      </c>
      <c r="C9" s="10" t="n">
        <v>64.90000000000001</v>
      </c>
      <c r="D9" s="10" t="n">
        <v>32.3</v>
      </c>
      <c r="E9" s="10" t="n">
        <v>2.66232</v>
      </c>
      <c r="F9" s="10" t="n">
        <v>-1.95136666666667</v>
      </c>
      <c r="G9" s="10" t="n">
        <v>2.42425666666667</v>
      </c>
      <c r="H9" s="11" t="n">
        <v>-2.80906</v>
      </c>
    </row>
    <row r="10" ht="14.25" customHeight="1" s="75">
      <c r="A10" s="19" t="inlineStr">
        <is>
          <t>Totale Risultato</t>
        </is>
      </c>
      <c r="B10" s="20" t="n">
        <v>274.884</v>
      </c>
      <c r="C10" s="21" t="n">
        <v>42.5454545454546</v>
      </c>
      <c r="D10" s="21" t="n">
        <v>45.6318181818182</v>
      </c>
      <c r="E10" s="21" t="n">
        <v>3.56285695454546</v>
      </c>
      <c r="F10" s="21" t="n">
        <v>1.68497956818182</v>
      </c>
      <c r="G10" s="21" t="n">
        <v>-0.624620170454546</v>
      </c>
      <c r="H10" s="23" t="n">
        <v>4.1411788</v>
      </c>
    </row>
    <row r="13" ht="14.25" customHeight="1" s="75">
      <c r="A13" s="65" t="inlineStr">
        <is>
          <t>Data</t>
        </is>
      </c>
      <c r="B13" s="38" t="inlineStr">
        <is>
          <t>Min850</t>
        </is>
      </c>
      <c r="C13" s="38" t="inlineStr">
        <is>
          <t>RH850</t>
        </is>
      </c>
      <c r="D13" s="38" t="inlineStr">
        <is>
          <t>RH700</t>
        </is>
      </c>
      <c r="E13" s="38" t="inlineStr">
        <is>
          <t>U850</t>
        </is>
      </c>
      <c r="F13" s="38" t="inlineStr">
        <is>
          <t>V850</t>
        </is>
      </c>
      <c r="G13" s="38" t="inlineStr">
        <is>
          <t>U1000</t>
        </is>
      </c>
      <c r="H13" s="38" t="inlineStr">
        <is>
          <t>V1000</t>
        </is>
      </c>
    </row>
    <row r="14" ht="14.25" customHeight="1" s="75">
      <c r="A14" s="65">
        <f>A3</f>
        <v/>
      </c>
      <c r="B14" s="66">
        <f>B3-273.15</f>
        <v/>
      </c>
      <c r="C14" s="66">
        <f>C3</f>
        <v/>
      </c>
      <c r="D14" s="66">
        <f>D3</f>
        <v/>
      </c>
      <c r="E14" s="66">
        <f>E3</f>
        <v/>
      </c>
      <c r="F14" s="66">
        <f>F3</f>
        <v/>
      </c>
      <c r="G14" s="66">
        <f>G3</f>
        <v/>
      </c>
      <c r="H14" s="66">
        <f>H3</f>
        <v/>
      </c>
    </row>
    <row r="15" ht="14.25" customHeight="1" s="75">
      <c r="A15" s="65">
        <f>A4</f>
        <v/>
      </c>
      <c r="B15" s="66">
        <f>B4-273.15</f>
        <v/>
      </c>
      <c r="C15" s="66">
        <f>C4</f>
        <v/>
      </c>
      <c r="D15" s="66">
        <f>D4</f>
        <v/>
      </c>
      <c r="E15" s="66">
        <f>E4</f>
        <v/>
      </c>
      <c r="F15" s="66">
        <f>F4</f>
        <v/>
      </c>
      <c r="G15" s="66">
        <f>G4</f>
        <v/>
      </c>
      <c r="H15" s="66">
        <f>H4</f>
        <v/>
      </c>
    </row>
    <row r="16" ht="14.25" customHeight="1" s="75">
      <c r="A16" s="65">
        <f>A5</f>
        <v/>
      </c>
      <c r="B16" s="66">
        <f>B5-273.15</f>
        <v/>
      </c>
      <c r="C16" s="66">
        <f>C5</f>
        <v/>
      </c>
      <c r="D16" s="66">
        <f>D5</f>
        <v/>
      </c>
      <c r="E16" s="66">
        <f>E5</f>
        <v/>
      </c>
      <c r="F16" s="66">
        <f>F5</f>
        <v/>
      </c>
      <c r="G16" s="66">
        <f>G5</f>
        <v/>
      </c>
      <c r="H16" s="66">
        <f>H5</f>
        <v/>
      </c>
    </row>
    <row r="17" ht="14.25" customHeight="1" s="75">
      <c r="A17" s="65">
        <f>A6</f>
        <v/>
      </c>
      <c r="B17" s="66">
        <f>B6-273.15</f>
        <v/>
      </c>
      <c r="C17" s="66">
        <f>C6</f>
        <v/>
      </c>
      <c r="D17" s="66">
        <f>D6</f>
        <v/>
      </c>
      <c r="E17" s="66">
        <f>E6</f>
        <v/>
      </c>
      <c r="F17" s="66">
        <f>F6</f>
        <v/>
      </c>
      <c r="G17" s="66">
        <f>G6</f>
        <v/>
      </c>
      <c r="H17" s="66">
        <f>H6</f>
        <v/>
      </c>
    </row>
    <row r="18" ht="14.25" customHeight="1" s="75">
      <c r="A18" s="65">
        <f>A7</f>
        <v/>
      </c>
      <c r="B18" s="66">
        <f>B7-273.15</f>
        <v/>
      </c>
      <c r="C18" s="66">
        <f>C7</f>
        <v/>
      </c>
      <c r="D18" s="66">
        <f>D7</f>
        <v/>
      </c>
      <c r="E18" s="66">
        <f>E7</f>
        <v/>
      </c>
      <c r="F18" s="66">
        <f>F7</f>
        <v/>
      </c>
      <c r="G18" s="66">
        <f>G7</f>
        <v/>
      </c>
      <c r="H18" s="66">
        <f>H7</f>
        <v/>
      </c>
    </row>
    <row r="19" ht="14.25" customHeight="1" s="75">
      <c r="A19" s="65">
        <f>A8</f>
        <v/>
      </c>
      <c r="B19" s="66">
        <f>B8-273.15</f>
        <v/>
      </c>
      <c r="C19" s="66">
        <f>C8</f>
        <v/>
      </c>
      <c r="D19" s="66">
        <f>D8</f>
        <v/>
      </c>
      <c r="E19" s="66">
        <f>E8</f>
        <v/>
      </c>
      <c r="F19" s="66">
        <f>F8</f>
        <v/>
      </c>
      <c r="G19" s="66">
        <f>G8</f>
        <v/>
      </c>
      <c r="H19" s="66">
        <f>H8</f>
        <v/>
      </c>
    </row>
    <row r="20" hidden="1" ht="14.25" customHeight="1" s="75">
      <c r="A20">
        <f>A9</f>
        <v/>
      </c>
      <c r="B20" s="67">
        <f>B9-273.15</f>
        <v/>
      </c>
      <c r="C20" s="67">
        <f>C9</f>
        <v/>
      </c>
      <c r="D20" s="67">
        <f>D9</f>
        <v/>
      </c>
      <c r="E20" s="67">
        <f>E9</f>
        <v/>
      </c>
      <c r="F20" s="67">
        <f>F9</f>
        <v/>
      </c>
      <c r="G20" s="67">
        <f>G9</f>
        <v/>
      </c>
      <c r="H20" s="67">
        <f>H9</f>
        <v/>
      </c>
    </row>
    <row r="23" ht="14.25" customHeight="1" s="75">
      <c r="A23" s="65">
        <f>A13</f>
        <v/>
      </c>
      <c r="B23" s="38">
        <f>B13</f>
        <v/>
      </c>
      <c r="C23" s="38">
        <f>C13</f>
        <v/>
      </c>
      <c r="D23" s="38">
        <f>D13</f>
        <v/>
      </c>
      <c r="E23" s="38" t="inlineStr">
        <is>
          <t>V850</t>
        </is>
      </c>
      <c r="F23" s="38" t="inlineStr">
        <is>
          <t>V1000</t>
        </is>
      </c>
    </row>
    <row r="24" ht="14.25" customHeight="1" s="75">
      <c r="A24" s="65">
        <f>A14</f>
        <v/>
      </c>
      <c r="B24" s="66">
        <f>B14</f>
        <v/>
      </c>
      <c r="C24" s="66">
        <f>C14</f>
        <v/>
      </c>
      <c r="D24" s="66">
        <f>D14</f>
        <v/>
      </c>
      <c r="E24" s="66">
        <f>SQRT(POWER(E14,2)+POWER(F14,2))*3.6*0.54</f>
        <v/>
      </c>
      <c r="F24" s="66">
        <f>SQRT(POWER(F14,2)+POWER(G14,2))*3.6*0.54</f>
        <v/>
      </c>
      <c r="G24" s="67" t="n"/>
      <c r="H24" s="67" t="n"/>
    </row>
    <row r="25" ht="14.25" customHeight="1" s="75">
      <c r="A25" s="65">
        <f>A15</f>
        <v/>
      </c>
      <c r="B25" s="66">
        <f>B15</f>
        <v/>
      </c>
      <c r="C25" s="66">
        <f>C15</f>
        <v/>
      </c>
      <c r="D25" s="66">
        <f>D15</f>
        <v/>
      </c>
      <c r="E25" s="66">
        <f>SQRT(POWER(E15,2)+POWER(F15,2))*3.6*0.54</f>
        <v/>
      </c>
      <c r="F25" s="66">
        <f>SQRT(POWER(F15,2)+POWER(G15,2))*3.6*0.54</f>
        <v/>
      </c>
      <c r="G25" s="67" t="n"/>
      <c r="H25" s="67" t="n"/>
    </row>
    <row r="26" ht="14.25" customHeight="1" s="75">
      <c r="A26" s="65">
        <f>A16</f>
        <v/>
      </c>
      <c r="B26" s="66">
        <f>B16</f>
        <v/>
      </c>
      <c r="C26" s="66">
        <f>C16</f>
        <v/>
      </c>
      <c r="D26" s="66">
        <f>D16</f>
        <v/>
      </c>
      <c r="E26" s="66">
        <f>SQRT(POWER(E16,2)+POWER(F16,2))*3.6*0.54</f>
        <v/>
      </c>
      <c r="F26" s="66">
        <f>SQRT(POWER(F16,2)+POWER(G16,2))*3.6*0.54</f>
        <v/>
      </c>
      <c r="G26" s="67" t="n"/>
      <c r="H26" s="67" t="n"/>
    </row>
    <row r="27" ht="14.25" customHeight="1" s="75">
      <c r="A27" s="65">
        <f>A17</f>
        <v/>
      </c>
      <c r="B27" s="66">
        <f>B17</f>
        <v/>
      </c>
      <c r="C27" s="66">
        <f>C17</f>
        <v/>
      </c>
      <c r="D27" s="66">
        <f>D17</f>
        <v/>
      </c>
      <c r="E27" s="66">
        <f>SQRT(POWER(E17,2)+POWER(F17,2))*3.6*0.54</f>
        <v/>
      </c>
      <c r="F27" s="66">
        <f>SQRT(POWER(F17,2)+POWER(G17,2))*3.6*0.54</f>
        <v/>
      </c>
      <c r="G27" s="67" t="n"/>
      <c r="H27" s="67" t="n"/>
    </row>
    <row r="28" ht="14.25" customHeight="1" s="75">
      <c r="A28" s="65">
        <f>A18</f>
        <v/>
      </c>
      <c r="B28" s="66">
        <f>B18</f>
        <v/>
      </c>
      <c r="C28" s="66">
        <f>C18</f>
        <v/>
      </c>
      <c r="D28" s="66">
        <f>D18</f>
        <v/>
      </c>
      <c r="E28" s="66">
        <f>SQRT(POWER(E18,2)+POWER(F18,2))*3.6*0.54</f>
        <v/>
      </c>
      <c r="F28" s="66">
        <f>SQRT(POWER(F18,2)+POWER(G18,2))*3.6*0.54</f>
        <v/>
      </c>
      <c r="G28" s="67" t="n"/>
      <c r="H28" s="67" t="n"/>
    </row>
    <row r="29" ht="14.25" customHeight="1" s="75">
      <c r="A29" s="65">
        <f>A19</f>
        <v/>
      </c>
      <c r="B29" s="66">
        <f>B19</f>
        <v/>
      </c>
      <c r="C29" s="66">
        <f>C19</f>
        <v/>
      </c>
      <c r="D29" s="66">
        <f>D19</f>
        <v/>
      </c>
      <c r="E29" s="66">
        <f>SQRT(POWER(E19,2)+POWER(F19,2))*3.6*0.54</f>
        <v/>
      </c>
      <c r="F29" s="66">
        <f>SQRT(POWER(F19,2)+POWER(G19,2))*3.6*0.54</f>
        <v/>
      </c>
      <c r="G29" s="67" t="n"/>
      <c r="H29" s="67" t="n"/>
    </row>
    <row r="30" hidden="1" ht="14.25" customHeight="1" s="75">
      <c r="A30" s="68">
        <f>A20</f>
        <v/>
      </c>
      <c r="B30" s="67">
        <f>B20</f>
        <v/>
      </c>
      <c r="C30" s="67">
        <f>C20</f>
        <v/>
      </c>
      <c r="D30" s="67">
        <f>D20</f>
        <v/>
      </c>
      <c r="E30" s="67">
        <f>SQRT(POWER(E20,2)+POWER(F20,2))*3.6*0.54</f>
        <v/>
      </c>
      <c r="F30" s="67">
        <f>SQRT(POWER(F20,2)+POWER(G20,2))*3.6*0.54</f>
        <v/>
      </c>
      <c r="G30" s="67" t="n"/>
      <c r="H30" s="67" t="n"/>
    </row>
    <row r="31" ht="14.25" customHeight="1" s="75">
      <c r="A31" s="68" t="n"/>
    </row>
    <row r="32" ht="14.25" customHeight="1" s="75">
      <c r="A32" s="65">
        <f>A23</f>
        <v/>
      </c>
      <c r="B32" s="38">
        <f>B23</f>
        <v/>
      </c>
      <c r="C32" s="38" t="inlineStr">
        <is>
          <t>RH850-700</t>
        </is>
      </c>
      <c r="D32" s="38" t="inlineStr">
        <is>
          <t>V850-1000</t>
        </is>
      </c>
    </row>
    <row r="33" ht="15.75" customHeight="1" s="75">
      <c r="A33" s="65">
        <f>A24</f>
        <v/>
      </c>
      <c r="B33" s="66">
        <f>B24</f>
        <v/>
      </c>
      <c r="C33" s="66">
        <f>(C24+D24)/2</f>
        <v/>
      </c>
      <c r="D33" s="66">
        <f>(E24+F24)/2</f>
        <v/>
      </c>
    </row>
    <row r="34" ht="15.75" customHeight="1" s="75">
      <c r="A34" s="65">
        <f>A25</f>
        <v/>
      </c>
      <c r="B34" s="66">
        <f>B25</f>
        <v/>
      </c>
      <c r="C34" s="66">
        <f>(C25+D25)/2</f>
        <v/>
      </c>
      <c r="D34" s="66">
        <f>(E25+F25)/2</f>
        <v/>
      </c>
    </row>
    <row r="35" ht="15.75" customHeight="1" s="75">
      <c r="A35" s="65">
        <f>A26</f>
        <v/>
      </c>
      <c r="B35" s="66">
        <f>B26</f>
        <v/>
      </c>
      <c r="C35" s="66">
        <f>(C26+D26)/2</f>
        <v/>
      </c>
      <c r="D35" s="66">
        <f>(E26+F26)/2</f>
        <v/>
      </c>
    </row>
    <row r="36" ht="15.75" customHeight="1" s="75">
      <c r="A36" s="65">
        <f>A27</f>
        <v/>
      </c>
      <c r="B36" s="66">
        <f>B27</f>
        <v/>
      </c>
      <c r="C36" s="66">
        <f>(C27+D27)/2</f>
        <v/>
      </c>
      <c r="D36" s="66">
        <f>(E27+F27)/2</f>
        <v/>
      </c>
    </row>
    <row r="37" ht="15.75" customHeight="1" s="75">
      <c r="A37" s="65">
        <f>A28</f>
        <v/>
      </c>
      <c r="B37" s="66">
        <f>B28</f>
        <v/>
      </c>
      <c r="C37" s="66">
        <f>(C28+D28)/2</f>
        <v/>
      </c>
      <c r="D37" s="66">
        <f>(E28+F28)/2</f>
        <v/>
      </c>
    </row>
    <row r="38" ht="15.75" customHeight="1" s="75">
      <c r="A38" s="65">
        <f>A29</f>
        <v/>
      </c>
      <c r="B38" s="66">
        <f>B29</f>
        <v/>
      </c>
      <c r="C38" s="66">
        <f>(C29+D29)/2</f>
        <v/>
      </c>
      <c r="D38" s="66">
        <f>(E29+F29)/2</f>
        <v/>
      </c>
    </row>
    <row r="39" hidden="1" ht="14.25" customHeight="1" s="75">
      <c r="A39">
        <f>A30</f>
        <v/>
      </c>
      <c r="B39" s="67">
        <f>B30</f>
        <v/>
      </c>
      <c r="C39" s="67">
        <f>(C30+D30)/2</f>
        <v/>
      </c>
      <c r="D39" s="67">
        <f>(E30+F30)/2</f>
        <v/>
      </c>
    </row>
    <row r="41" ht="14.25" customHeight="1" s="75">
      <c r="A41" s="69">
        <f>A32</f>
        <v/>
      </c>
      <c r="B41" s="38" t="inlineStr">
        <is>
          <t>f1</t>
        </is>
      </c>
      <c r="C41" s="38" t="inlineStr">
        <is>
          <t>f2</t>
        </is>
      </c>
      <c r="D41" s="38" t="inlineStr">
        <is>
          <t>f3</t>
        </is>
      </c>
      <c r="E41" s="70" t="n"/>
      <c r="F41" s="38" t="inlineStr">
        <is>
          <t>LSP</t>
        </is>
      </c>
    </row>
    <row r="42" ht="15.75" customHeight="1" s="75">
      <c r="A42" s="65">
        <f>A33</f>
        <v/>
      </c>
      <c r="B42" s="69">
        <f>IF(B33&lt;=-5,1.515*POWER(10,-4)*POWER(B33,4)+9.1633*POWER(10,-3)*POWER(B33,3)+1.8454*POWER(10,-1)*POWER(B33,2)+1.3905*B33+4.1113,0)</f>
        <v/>
      </c>
      <c r="C42" s="69">
        <f>-4.6756*POWER(10,-6)*POWER(C33,3)+8.3776*POWER(10,-4)*POWER(C33,2)-2.3534*POWER(10,-2)*C33+3.0433*POWER(10,-1)</f>
        <v/>
      </c>
      <c r="D42" s="69">
        <f>IF(D33&gt;=5.6,-1.6259*POWER(10,-5)*POWER(D33,4)+9.3575*POWER(10,-4)*POWER(D33,3)-1.6316*POWER(10,-2)*POWER(D33,2)+1.2678*POWER(10,-1)*D33+3.875*POWER(10,-1),0)</f>
        <v/>
      </c>
      <c r="E42" s="69" t="n"/>
      <c r="F42" s="71">
        <f>B42*C42*D42</f>
        <v/>
      </c>
    </row>
    <row r="43" ht="15.75" customHeight="1" s="75">
      <c r="A43" s="65">
        <f>A34</f>
        <v/>
      </c>
      <c r="B43" s="69">
        <f>IF(B34&lt;=-5,1.515*POWER(10,-4)*POWER(B34,4)+9.1633*POWER(10,-3)*POWER(B34,3)+1.8454*POWER(10,-1)*POWER(B34,2)+1.3905*B34+4.1113,0)</f>
        <v/>
      </c>
      <c r="C43" s="69">
        <f>-4.6756*POWER(10,-6)*POWER(C34,3)+8.3776*POWER(10,-4)*POWER(C34,2)-2.3534*POWER(10,-2)*C34+3.0433*POWER(10,-1)</f>
        <v/>
      </c>
      <c r="D43" s="69">
        <f>IF(D34&gt;=5.6,-1.6259*POWER(10,-5)*POWER(D34,4)+9.3575*POWER(10,-4)*POWER(D34,3)-1.6316*POWER(10,-2)*POWER(D34,2)+1.2678*POWER(10,-1)*D34+3.875*POWER(10,-1),0)</f>
        <v/>
      </c>
      <c r="E43" s="69" t="n"/>
      <c r="F43" s="71">
        <f>B43*C43*D43</f>
        <v/>
      </c>
    </row>
    <row r="44" ht="15.75" customHeight="1" s="75">
      <c r="A44" s="65">
        <f>A35</f>
        <v/>
      </c>
      <c r="B44" s="69">
        <f>IF(B35&lt;=-5,1.515*POWER(10,-4)*POWER(B35,4)+9.1633*POWER(10,-3)*POWER(B35,3)+1.8454*POWER(10,-1)*POWER(B35,2)+1.3905*B35+4.1113,0)</f>
        <v/>
      </c>
      <c r="C44" s="69">
        <f>-4.6756*POWER(10,-6)*POWER(C35,3)+8.3776*POWER(10,-4)*POWER(C35,2)-2.3534*POWER(10,-2)*C35+3.0433*POWER(10,-1)</f>
        <v/>
      </c>
      <c r="D44" s="69">
        <f>IF(D35&gt;=5.6,-1.6259*POWER(10,-5)*POWER(D35,4)+9.3575*POWER(10,-4)*POWER(D35,3)-1.6316*POWER(10,-2)*POWER(D35,2)+1.2678*POWER(10,-1)*D35+3.875*POWER(10,-1),0)</f>
        <v/>
      </c>
      <c r="E44" s="69" t="n"/>
      <c r="F44" s="71">
        <f>B44*C44*D44</f>
        <v/>
      </c>
    </row>
    <row r="45" ht="15.75" customHeight="1" s="75">
      <c r="A45" s="65">
        <f>A36</f>
        <v/>
      </c>
      <c r="B45" s="69">
        <f>IF(B36&lt;=-5,1.515*POWER(10,-4)*POWER(B36,4)+9.1633*POWER(10,-3)*POWER(B36,3)+1.8454*POWER(10,-1)*POWER(B36,2)+1.3905*B36+4.1113,0)</f>
        <v/>
      </c>
      <c r="C45" s="69">
        <f>-4.6756*POWER(10,-6)*POWER(C36,3)+8.3776*POWER(10,-4)*POWER(C36,2)-2.3534*POWER(10,-2)*C36+3.0433*POWER(10,-1)</f>
        <v/>
      </c>
      <c r="D45" s="69">
        <f>IF(D36&gt;=5.6,-1.6259*POWER(10,-5)*POWER(D36,4)+9.3575*POWER(10,-4)*POWER(D36,3)-1.6316*POWER(10,-2)*POWER(D36,2)+1.2678*POWER(10,-1)*D36+3.875*POWER(10,-1),0)</f>
        <v/>
      </c>
      <c r="E45" s="69" t="n"/>
      <c r="F45" s="71">
        <f>B45*C45*D45</f>
        <v/>
      </c>
    </row>
    <row r="46" ht="15.75" customHeight="1" s="75">
      <c r="A46" s="65">
        <f>A37</f>
        <v/>
      </c>
      <c r="B46" s="69">
        <f>IF(B37&lt;=-5,1.515*POWER(10,-4)*POWER(B37,4)+9.1633*POWER(10,-3)*POWER(B37,3)+1.8454*POWER(10,-1)*POWER(B37,2)+1.3905*B37+4.1113,0)</f>
        <v/>
      </c>
      <c r="C46" s="69">
        <f>-4.6756*POWER(10,-6)*POWER(C37,3)+8.3776*POWER(10,-4)*POWER(C37,2)-2.3534*POWER(10,-2)*C37+3.0433*POWER(10,-1)</f>
        <v/>
      </c>
      <c r="D46" s="69">
        <f>IF(D37&gt;=5.6,-1.6259*POWER(10,-5)*POWER(D37,4)+9.3575*POWER(10,-4)*POWER(D37,3)-1.6316*POWER(10,-2)*POWER(D37,2)+1.2678*POWER(10,-1)*D37+3.875*POWER(10,-1),0)</f>
        <v/>
      </c>
      <c r="E46" s="69" t="n"/>
      <c r="F46" s="71">
        <f>B46*C46*D46</f>
        <v/>
      </c>
    </row>
    <row r="47" ht="15.75" customHeight="1" s="75">
      <c r="A47" s="65">
        <f>A38</f>
        <v/>
      </c>
      <c r="B47" s="69">
        <f>IF(B38&lt;=-5,1.515*POWER(10,-4)*POWER(B38,4)+9.1633*POWER(10,-3)*POWER(B38,3)+1.8454*POWER(10,-1)*POWER(B38,2)+1.3905*B38+4.1113,0)</f>
        <v/>
      </c>
      <c r="C47" s="69">
        <f>-4.6756*POWER(10,-6)*POWER(C38,3)+8.3776*POWER(10,-4)*POWER(C38,2)-2.3534*POWER(10,-2)*C38+3.0433*POWER(10,-1)</f>
        <v/>
      </c>
      <c r="D47" s="69">
        <f>IF(D38&gt;=5.6,-1.6259*POWER(10,-5)*POWER(D38,4)+9.3575*POWER(10,-4)*POWER(D38,3)-1.6316*POWER(10,-2)*POWER(D38,2)+1.2678*POWER(10,-1)*D38+3.875*POWER(10,-1),0)</f>
        <v/>
      </c>
      <c r="E47" s="69" t="n"/>
      <c r="F47" s="71">
        <f>B47*C47*D47</f>
        <v/>
      </c>
    </row>
    <row r="48" hidden="1" ht="14.25" customHeight="1" s="75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72">
        <f>B48*C48*D48</f>
        <v/>
      </c>
    </row>
    <row r="50" ht="14.25" customHeight="1" s="75">
      <c r="B50" s="73" t="inlineStr">
        <is>
          <t>Min850 !&gt;- 5</t>
        </is>
      </c>
      <c r="C50" s="68" t="n"/>
      <c r="D50" s="74" t="inlineStr">
        <is>
          <t>V850-1000 !&lt; 5.6</t>
        </is>
      </c>
    </row>
    <row r="51" ht="14.25" customHeight="1" s="75">
      <c r="A51" s="65" t="inlineStr">
        <is>
          <t>Data</t>
        </is>
      </c>
      <c r="B51" s="38" t="inlineStr">
        <is>
          <t>f1</t>
        </is>
      </c>
      <c r="C51" s="38" t="inlineStr">
        <is>
          <t>f2</t>
        </is>
      </c>
      <c r="D51" s="38" t="inlineStr">
        <is>
          <t>f3</t>
        </is>
      </c>
      <c r="E51" s="70" t="n"/>
      <c r="F51" s="38" t="inlineStr">
        <is>
          <t>LSP</t>
        </is>
      </c>
    </row>
    <row r="52" ht="15.75" customHeight="1" s="75">
      <c r="A52" s="65">
        <f>A42</f>
        <v/>
      </c>
      <c r="B52" s="69">
        <f>(1.515*POWER(10,-4)*POWER(B33,4)+9.1633*POWER(10,-3)*POWER(B33,3)+1.8454*POWER(10,-1)*POWER(B33,2)+1.3905*B33+4.1113)</f>
        <v/>
      </c>
      <c r="C52" s="69">
        <f>-4.6756*POWER(10,-6)*POWER(C33,3)+8.3776*POWER(10,-4)*POWER(C33,2)-2.3534*POWER(10,-2)*C33+3.0433*POWER(10,-1)</f>
        <v/>
      </c>
      <c r="D52" s="69">
        <f>(-1.6259*POWER(10,-5)*POWER(D33,4)+9.3575*POWER(10,-4)*POWER(D33,3)-1.6316*POWER(10,-2)*POWER(D33,2)+1.2678*POWER(10,-1)*D33+3.875*POWER(10,-1))</f>
        <v/>
      </c>
      <c r="E52" s="69" t="n"/>
      <c r="F52" s="71">
        <f>B52*C52*D52</f>
        <v/>
      </c>
    </row>
    <row r="53" ht="15.75" customHeight="1" s="75">
      <c r="A53" s="65">
        <f>A43</f>
        <v/>
      </c>
      <c r="B53" s="69">
        <f>(1.515*POWER(10,-4)*POWER(B34,4)+9.1633*POWER(10,-3)*POWER(B34,3)+1.8454*POWER(10,-1)*POWER(B34,2)+1.3905*B34+4.1113)</f>
        <v/>
      </c>
      <c r="C53" s="69">
        <f>-4.6756*POWER(10,-6)*POWER(C34,3)+8.3776*POWER(10,-4)*POWER(C34,2)-2.3534*POWER(10,-2)*C34+3.0433*POWER(10,-1)</f>
        <v/>
      </c>
      <c r="D53" s="69">
        <f>(-1.6259*POWER(10,-5)*POWER(D34,4)+9.3575*POWER(10,-4)*POWER(D34,3)-1.6316*POWER(10,-2)*POWER(D34,2)+1.2678*POWER(10,-1)*D34+3.875*POWER(10,-1))</f>
        <v/>
      </c>
      <c r="E53" s="69" t="n"/>
      <c r="F53" s="71">
        <f>B53*C53*D53</f>
        <v/>
      </c>
    </row>
    <row r="54" ht="15.75" customHeight="1" s="75">
      <c r="A54" s="65">
        <f>A44</f>
        <v/>
      </c>
      <c r="B54" s="69">
        <f>(1.515*POWER(10,-4)*POWER(B35,4)+9.1633*POWER(10,-3)*POWER(B35,3)+1.8454*POWER(10,-1)*POWER(B35,2)+1.3905*B35+4.1113)</f>
        <v/>
      </c>
      <c r="C54" s="69">
        <f>-4.6756*POWER(10,-6)*POWER(C35,3)+8.3776*POWER(10,-4)*POWER(C35,2)-2.3534*POWER(10,-2)*C35+3.0433*POWER(10,-1)</f>
        <v/>
      </c>
      <c r="D54" s="69">
        <f>(-1.6259*POWER(10,-5)*POWER(D35,4)+9.3575*POWER(10,-4)*POWER(D35,3)-1.6316*POWER(10,-2)*POWER(D35,2)+1.2678*POWER(10,-1)*D35+3.875*POWER(10,-1))</f>
        <v/>
      </c>
      <c r="E54" s="69" t="n"/>
      <c r="F54" s="71">
        <f>B54*C54*D54</f>
        <v/>
      </c>
    </row>
    <row r="55" ht="15.75" customHeight="1" s="75">
      <c r="A55" s="65">
        <f>A45</f>
        <v/>
      </c>
      <c r="B55" s="69">
        <f>(1.515*POWER(10,-4)*POWER(B36,4)+9.1633*POWER(10,-3)*POWER(B36,3)+1.8454*POWER(10,-1)*POWER(B36,2)+1.3905*B36+4.1113)</f>
        <v/>
      </c>
      <c r="C55" s="69">
        <f>-4.6756*POWER(10,-6)*POWER(C36,3)+8.3776*POWER(10,-4)*POWER(C36,2)-2.3534*POWER(10,-2)*C36+3.0433*POWER(10,-1)</f>
        <v/>
      </c>
      <c r="D55" s="69">
        <f>(-1.6259*POWER(10,-5)*POWER(D36,4)+9.3575*POWER(10,-4)*POWER(D36,3)-1.6316*POWER(10,-2)*POWER(D36,2)+1.2678*POWER(10,-1)*D36+3.875*POWER(10,-1))</f>
        <v/>
      </c>
      <c r="E55" s="69" t="n"/>
      <c r="F55" s="71">
        <f>B55*C55*D55</f>
        <v/>
      </c>
    </row>
    <row r="56" ht="15.75" customHeight="1" s="75">
      <c r="A56" s="65">
        <f>A46</f>
        <v/>
      </c>
      <c r="B56" s="69">
        <f>(1.515*POWER(10,-4)*POWER(B37,4)+9.1633*POWER(10,-3)*POWER(B37,3)+1.8454*POWER(10,-1)*POWER(B37,2)+1.3905*B37+4.1113)</f>
        <v/>
      </c>
      <c r="C56" s="69">
        <f>-4.6756*POWER(10,-6)*POWER(C37,3)+8.3776*POWER(10,-4)*POWER(C37,2)-2.3534*POWER(10,-2)*C37+3.0433*POWER(10,-1)</f>
        <v/>
      </c>
      <c r="D56" s="69">
        <f>(-1.6259*POWER(10,-5)*POWER(D37,4)+9.3575*POWER(10,-4)*POWER(D37,3)-1.6316*POWER(10,-2)*POWER(D37,2)+1.2678*POWER(10,-1)*D37+3.875*POWER(10,-1))</f>
        <v/>
      </c>
      <c r="E56" s="69" t="n"/>
      <c r="F56" s="71">
        <f>B56*C56*D56</f>
        <v/>
      </c>
    </row>
    <row r="57" ht="15.75" customHeight="1" s="75">
      <c r="A57" s="65">
        <f>A47</f>
        <v/>
      </c>
      <c r="B57" s="69">
        <f>(1.515*POWER(10,-4)*POWER(B38,4)+9.1633*POWER(10,-3)*POWER(B38,3)+1.8454*POWER(10,-1)*POWER(B38,2)+1.3905*B38+4.1113)</f>
        <v/>
      </c>
      <c r="C57" s="69">
        <f>-4.6756*POWER(10,-6)*POWER(C38,3)+8.3776*POWER(10,-4)*POWER(C38,2)-2.3534*POWER(10,-2)*C38+3.0433*POWER(10,-1)</f>
        <v/>
      </c>
      <c r="D57" s="69">
        <f>(-1.6259*POWER(10,-5)*POWER(D38,4)+9.3575*POWER(10,-4)*POWER(D38,3)-1.6316*POWER(10,-2)*POWER(D38,2)+1.2678*POWER(10,-1)*D38+3.875*POWER(10,-1))</f>
        <v/>
      </c>
      <c r="E57" s="69" t="n"/>
      <c r="F57" s="71">
        <f>B57*C57*D57</f>
        <v/>
      </c>
    </row>
  </sheetData>
  <conditionalFormatting sqref="B33:B38">
    <cfRule type="cellIs" priority="3" operator="lessThanOrEqual" dxfId="9">
      <formula>-8</formula>
    </cfRule>
    <cfRule type="cellIs" priority="4" operator="lessThanOrEqual" dxfId="8">
      <formula>-5</formula>
    </cfRule>
  </conditionalFormatting>
  <conditionalFormatting sqref="C33:C38">
    <cfRule type="cellIs" priority="2" operator="greaterThanOrEqual" dxfId="7">
      <formula>60</formula>
    </cfRule>
  </conditionalFormatting>
  <conditionalFormatting sqref="D33:D38">
    <cfRule type="cellIs" priority="5" operator="greaterThanOrEqual" dxfId="6">
      <formula>5.6</formula>
    </cfRule>
  </conditionalFormatting>
  <conditionalFormatting sqref="F42:F47">
    <cfRule type="cellIs" priority="9" operator="greaterThanOrEqual" dxfId="2">
      <formula>2</formula>
    </cfRule>
    <cfRule type="cellIs" priority="10" operator="between" dxfId="1">
      <formula>1</formula>
      <formula>2</formula>
    </cfRule>
    <cfRule type="cellIs" priority="11" operator="lessThanOrEqual" dxfId="0">
      <formula>1</formula>
    </cfRule>
  </conditionalFormatting>
  <conditionalFormatting sqref="F52:F57">
    <cfRule type="cellIs" priority="6" operator="greaterThanOrEqual" dxfId="2">
      <formula>2</formula>
    </cfRule>
    <cfRule type="cellIs" priority="7" operator="between" dxfId="1">
      <formula>1</formula>
      <formula>2</formula>
    </cfRule>
    <cfRule type="cellIs" priority="8" operator="lessThanOrEqual" dxfId="0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Roman,Normale"&amp;12 &amp;Kffffff&amp;A</oddHeader>
    <oddFooter>&amp;C&amp;"Times New Roman,Normale"&amp;12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2025-06-11T14:02:25Z</dcterms:modified>
  <cp:lastModifiedBy>Remo Tomasi</cp:lastModifiedBy>
  <cp:revision>120</cp:revision>
</cp:coreProperties>
</file>